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1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eng\Desktop\"/>
    </mc:Choice>
  </mc:AlternateContent>
  <xr:revisionPtr revIDLastSave="0" documentId="13_ncr:1_{1091AD3C-684D-4F23-9CCB-DC8DF2A60E2B}" xr6:coauthVersionLast="47" xr6:coauthVersionMax="47" xr10:uidLastSave="{00000000-0000-0000-0000-000000000000}"/>
  <bookViews>
    <workbookView xWindow="6990" yWindow="2270" windowWidth="27750" windowHeight="15900" xr2:uid="{FC7CE526-C7E7-4CA6-BC0F-B6F76AB7E621}"/>
  </bookViews>
  <sheets>
    <sheet name="Sheet1" sheetId="1" r:id="rId1"/>
    <sheet name="Sheet2" sheetId="2" r:id="rId2"/>
    <sheet name="Sheet4" sheetId="4" r:id="rId3"/>
    <sheet name="Sheet5" sheetId="5" r:id="rId4"/>
  </sheets>
  <definedNames>
    <definedName name="ElectricityPrice">Sheet1!$D$11</definedName>
    <definedName name="i">Sheet1!$H$20</definedName>
    <definedName name="ii">Sheet1!$B$31</definedName>
    <definedName name="install">Sheet1!$B$5</definedName>
    <definedName name="IRR">Sheet1!$B$34</definedName>
    <definedName name="NPV">Sheet1!$B$32</definedName>
    <definedName name="om">Sheet1!$B$6</definedName>
    <definedName name="purchase">Sheet1!$B$4</definedName>
    <definedName name="solver_bigm" localSheetId="0" hidden="1">1000000</definedName>
    <definedName name="solver_bnd" localSheetId="0" hidden="1">1</definedName>
    <definedName name="solver_cha" localSheetId="0" hidden="1">0</definedName>
    <definedName name="solver_chn" localSheetId="0" hidden="1">4</definedName>
    <definedName name="solver_cht" localSheetId="0" hidden="1">0</definedName>
    <definedName name="solver_corr" hidden="1">1</definedName>
    <definedName name="solver_ctp1" hidden="1">0</definedName>
    <definedName name="solver_ctp2" hidden="1">0</definedName>
    <definedName name="solver_dimcalc" localSheetId="0" hidden="1">0</definedName>
    <definedName name="solver_disp" hidden="1">0</definedName>
    <definedName name="solver_eval" hidden="1">0</definedName>
    <definedName name="solver_glb" localSheetId="0" hidden="1">-1E+30</definedName>
    <definedName name="solver_gub" localSheetId="0" hidden="1">1E+30</definedName>
    <definedName name="solver_iao" localSheetId="0" hidden="1">0</definedName>
    <definedName name="solver_inc" localSheetId="0" hidden="1">0</definedName>
    <definedName name="solver_int" localSheetId="0" hidden="1">0</definedName>
    <definedName name="solver_ism" localSheetId="0" hidden="1">0</definedName>
    <definedName name="solver_lcens" hidden="1">-1E+30</definedName>
    <definedName name="solver_lcut" hidden="1">-1E+30</definedName>
    <definedName name="solver_log" localSheetId="0" hidden="1">1</definedName>
    <definedName name="solver_mda" localSheetId="0" hidden="1">4</definedName>
    <definedName name="solver_mod" localSheetId="0" hidden="1">3</definedName>
    <definedName name="solver_nopt" localSheetId="0" hidden="1">1</definedName>
    <definedName name="solver_nsim" hidden="1">3</definedName>
    <definedName name="solver_nsopt" localSheetId="0" hidden="1">-1</definedName>
    <definedName name="solver_nssim" hidden="1">-1</definedName>
    <definedName name="solver_ntr" localSheetId="0" hidden="1">0</definedName>
    <definedName name="solver_ntri" hidden="1">2000</definedName>
    <definedName name="solver_psi" localSheetId="0" hidden="1">0</definedName>
    <definedName name="solver_rgen" hidden="1">1</definedName>
    <definedName name="solver_rsmp" hidden="1">2</definedName>
    <definedName name="solver_sclt" hidden="1">100</definedName>
    <definedName name="solver_scs" localSheetId="0" hidden="1">0</definedName>
    <definedName name="solver_seed" hidden="1">0</definedName>
    <definedName name="solver_slv" localSheetId="0" hidden="1">0</definedName>
    <definedName name="solver_slvu" localSheetId="0" hidden="1">0</definedName>
    <definedName name="solver_strm" hidden="1">0</definedName>
    <definedName name="solver_tree_a" localSheetId="0" hidden="1">1</definedName>
    <definedName name="solver_tree_b" localSheetId="0" hidden="1">1</definedName>
    <definedName name="solver_tree_ce" localSheetId="0" hidden="1">1</definedName>
    <definedName name="solver_tree_dn" localSheetId="0" hidden="1">1</definedName>
    <definedName name="solver_tree_rt" localSheetId="0" hidden="1">1000000000000</definedName>
    <definedName name="solver_typ" localSheetId="0" hidden="1">2</definedName>
    <definedName name="solver_typ" localSheetId="1" hidden="1">2</definedName>
    <definedName name="solver_ucens" hidden="1">1E+30</definedName>
    <definedName name="solver_ucut" hidden="1">1E+30</definedName>
    <definedName name="solver_umod" localSheetId="0" hidden="1">1</definedName>
    <definedName name="solver_ver" localSheetId="0" hidden="1">17</definedName>
    <definedName name="solver_ver" localSheetId="1" hidden="1">17</definedName>
    <definedName name="solver_vol" localSheetId="0" hidden="1">0</definedName>
    <definedName name="solveri_ISpPars_B6" localSheetId="0" hidden="1">"RiskSolver.UI.Charts.InputDlgPars:-1000001;1;1;22;21;28;28;0;90;90;0;0;0;0;1;"</definedName>
    <definedName name="solveri_ISpPars_E11" localSheetId="0" hidden="1">"RiskSolver.UI.Charts.InputDlgPars:-1000001;1;1;28;26;49;49;0;90;90;0;0;0;0;1;"</definedName>
    <definedName name="solveri_ISpPars_K238" localSheetId="1" hidden="1">"RiskSolver.UI.Charts.InputDlgPars:-1000001;1;1;28;26;49;49;0;90;90;0;0;0;0;1;"</definedName>
    <definedName name="solveri_ISpPars_K76" localSheetId="1" hidden="1">"RiskSolver.UI.Charts.InputDlgPars:-1000001;1;1;28;26;49;49;0;90;90;0;0;0;0;1;"</definedName>
    <definedName name="solveri_ISpPars_L476" localSheetId="1" hidden="1">"RiskSolver.UI.Charts.InputDlgPars:-1000001;1;1;97;36;49;49;0;90;90;0;0;0;0;1;"</definedName>
    <definedName name="solveri_ISpPars_L483" localSheetId="1" hidden="1">"RiskSolver.UI.Charts.InputDlgPars:-1000001;1;1;97;36;49;49;0;90;90;0;0;0;0;1;"</definedName>
    <definedName name="solveri_ISpPars_N76" localSheetId="1" hidden="1">"RiskSolver.UI.Charts.InputDlgPars:-1000001;1;1;28;26;49;49;0;90;90;0;0;0;0;1;"</definedName>
    <definedName name="Y1CashFlow">Sheet1!$C$27</definedName>
    <definedName name="Y2CashFlow">Sheet1!$D$27</definedName>
    <definedName name="Y3CashFlow">Sheet1!$E$27</definedName>
    <definedName name="Y4CashFlow">Sheet1!$F$27</definedName>
    <definedName name="Y5CashFlow">Sheet1!$G$27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0" i="2" l="1"/>
  <c r="J44" i="1"/>
  <c r="K49" i="2"/>
  <c r="D46" i="1"/>
  <c r="A46" i="1"/>
  <c r="L21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190" i="2"/>
  <c r="H1191" i="2"/>
  <c r="H1192" i="2"/>
  <c r="H1193" i="2"/>
  <c r="H1194" i="2"/>
  <c r="H1195" i="2"/>
  <c r="H1196" i="2"/>
  <c r="H1197" i="2"/>
  <c r="H1198" i="2"/>
  <c r="H1199" i="2"/>
  <c r="H1200" i="2"/>
  <c r="H1201" i="2"/>
  <c r="H1202" i="2"/>
  <c r="H1203" i="2"/>
  <c r="H1204" i="2"/>
  <c r="H1205" i="2"/>
  <c r="H1206" i="2"/>
  <c r="H1207" i="2"/>
  <c r="H1208" i="2"/>
  <c r="H1209" i="2"/>
  <c r="H1210" i="2"/>
  <c r="H1211" i="2"/>
  <c r="H1212" i="2"/>
  <c r="H1213" i="2"/>
  <c r="H1214" i="2"/>
  <c r="H1215" i="2"/>
  <c r="H1216" i="2"/>
  <c r="H1217" i="2"/>
  <c r="H1218" i="2"/>
  <c r="H1219" i="2"/>
  <c r="H1220" i="2"/>
  <c r="H1221" i="2"/>
  <c r="H1222" i="2"/>
  <c r="H1223" i="2"/>
  <c r="H1224" i="2"/>
  <c r="H1225" i="2"/>
  <c r="H1226" i="2"/>
  <c r="H1227" i="2"/>
  <c r="H1228" i="2"/>
  <c r="H1229" i="2"/>
  <c r="H1230" i="2"/>
  <c r="H1231" i="2"/>
  <c r="H1232" i="2"/>
  <c r="H1233" i="2"/>
  <c r="H1234" i="2"/>
  <c r="H1235" i="2"/>
  <c r="H1236" i="2"/>
  <c r="H1237" i="2"/>
  <c r="H1238" i="2"/>
  <c r="H1239" i="2"/>
  <c r="H1240" i="2"/>
  <c r="H1241" i="2"/>
  <c r="H1242" i="2"/>
  <c r="H1243" i="2"/>
  <c r="H1244" i="2"/>
  <c r="H1245" i="2"/>
  <c r="H1246" i="2"/>
  <c r="H1247" i="2"/>
  <c r="H1248" i="2"/>
  <c r="H3" i="2"/>
  <c r="K21" i="2"/>
  <c r="K22" i="2"/>
  <c r="K23" i="2"/>
  <c r="K24" i="2"/>
  <c r="K20" i="2"/>
  <c r="K12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K13" i="2"/>
  <c r="K14" i="2"/>
  <c r="K15" i="2"/>
  <c r="K16" i="2"/>
  <c r="K4" i="2"/>
  <c r="D12" i="1"/>
  <c r="D11" i="1"/>
  <c r="B46" i="1"/>
  <c r="E46" i="1"/>
  <c r="B6" i="1"/>
  <c r="C46" i="1" l="1"/>
  <c r="F46" i="1"/>
  <c r="L24" i="2"/>
  <c r="L43" i="2" s="1"/>
  <c r="K40" i="2"/>
  <c r="K39" i="2"/>
  <c r="L15" i="2"/>
  <c r="K33" i="2" s="1"/>
  <c r="L14" i="2"/>
  <c r="L32" i="2" s="1"/>
  <c r="L23" i="2"/>
  <c r="L42" i="2" s="1"/>
  <c r="L22" i="2"/>
  <c r="K41" i="2" s="1"/>
  <c r="D3" i="2"/>
  <c r="L12" i="2" s="1"/>
  <c r="L30" i="2" s="1"/>
  <c r="L16" i="2"/>
  <c r="K34" i="2" s="1"/>
  <c r="L13" i="2"/>
  <c r="L31" i="2" s="1"/>
  <c r="K30" i="2" l="1"/>
  <c r="L41" i="2"/>
  <c r="K31" i="2"/>
  <c r="K42" i="2"/>
  <c r="L33" i="2"/>
  <c r="K32" i="2"/>
  <c r="L39" i="2"/>
  <c r="K43" i="2"/>
  <c r="L34" i="2"/>
  <c r="L40" i="2"/>
  <c r="L7" i="2"/>
  <c r="K7" i="2"/>
  <c r="L6" i="2"/>
  <c r="K6" i="2"/>
  <c r="L5" i="2"/>
  <c r="L4" i="2"/>
  <c r="K5" i="2"/>
  <c r="B31" i="1"/>
  <c r="B27" i="1" s="1"/>
  <c r="C22" i="1"/>
  <c r="C23" i="1" s="1"/>
  <c r="D22" i="1"/>
  <c r="D24" i="1" s="1"/>
  <c r="E22" i="1"/>
  <c r="E26" i="1" s="1"/>
  <c r="F22" i="1"/>
  <c r="F24" i="1" s="1"/>
  <c r="G22" i="1"/>
  <c r="G26" i="1" s="1"/>
  <c r="G46" i="1"/>
  <c r="B28" i="1" l="1"/>
  <c r="G23" i="1"/>
  <c r="F23" i="1"/>
  <c r="E23" i="1"/>
  <c r="D23" i="1"/>
  <c r="F26" i="1"/>
  <c r="G25" i="1"/>
  <c r="F25" i="1"/>
  <c r="C26" i="1"/>
  <c r="E25" i="1"/>
  <c r="D25" i="1"/>
  <c r="C24" i="1"/>
  <c r="D26" i="1"/>
  <c r="C25" i="1"/>
  <c r="G24" i="1"/>
  <c r="E24" i="1"/>
  <c r="C27" i="1"/>
  <c r="D27" i="1"/>
  <c r="E27" i="1"/>
  <c r="H24" i="1" l="1"/>
  <c r="H25" i="1"/>
  <c r="H26" i="1"/>
  <c r="H23" i="1"/>
  <c r="G27" i="1"/>
  <c r="F27" i="1"/>
  <c r="B30" i="1" l="1"/>
  <c r="G28" i="1"/>
  <c r="C28" i="1"/>
  <c r="E28" i="1"/>
  <c r="D28" i="1"/>
  <c r="F28" i="1"/>
  <c r="H27" i="1"/>
  <c r="B34" i="1"/>
  <c r="B32" i="1"/>
</calcChain>
</file>

<file path=xl/sharedStrings.xml><?xml version="1.0" encoding="utf-8"?>
<sst xmlns="http://schemas.openxmlformats.org/spreadsheetml/2006/main" count="2538" uniqueCount="1324">
  <si>
    <t>Combined Heat and Power System</t>
    <phoneticPr fontId="1" type="noConversion"/>
  </si>
  <si>
    <t>Purchase</t>
    <phoneticPr fontId="1" type="noConversion"/>
  </si>
  <si>
    <t>Installation</t>
    <phoneticPr fontId="1" type="noConversion"/>
  </si>
  <si>
    <t>Annual O&amp;M</t>
    <phoneticPr fontId="1" type="noConversion"/>
  </si>
  <si>
    <t>Energy input and output of the CHP system and current energy prices</t>
    <phoneticPr fontId="1" type="noConversion"/>
  </si>
  <si>
    <t>Energy Type</t>
    <phoneticPr fontId="1" type="noConversion"/>
  </si>
  <si>
    <t>Input/Output</t>
    <phoneticPr fontId="1" type="noConversion"/>
  </si>
  <si>
    <t>Prices(£/MWh)</t>
    <phoneticPr fontId="1" type="noConversion"/>
  </si>
  <si>
    <t>Energy(MWh)</t>
    <phoneticPr fontId="1" type="noConversion"/>
  </si>
  <si>
    <t>Biogas</t>
    <phoneticPr fontId="1" type="noConversion"/>
  </si>
  <si>
    <t>MWh: Mega Watt Hours
“Thermal Energy” refers to “Heat”, and requires gas</t>
    <phoneticPr fontId="1" type="noConversion"/>
  </si>
  <si>
    <t xml:space="preserve">Electricity Energy </t>
    <phoneticPr fontId="1" type="noConversion"/>
  </si>
  <si>
    <t>Thermal Energy</t>
    <phoneticPr fontId="1" type="noConversion"/>
  </si>
  <si>
    <t>Estimated budget for the installation</t>
    <phoneticPr fontId="1" type="noConversion"/>
  </si>
  <si>
    <t>Discount Rate:</t>
    <phoneticPr fontId="1" type="noConversion"/>
  </si>
  <si>
    <t>Cash Flow</t>
    <phoneticPr fontId="1" type="noConversion"/>
  </si>
  <si>
    <t>PV(Yr 1-5):</t>
    <phoneticPr fontId="1" type="noConversion"/>
  </si>
  <si>
    <t>Year(N)</t>
    <phoneticPr fontId="1" type="noConversion"/>
  </si>
  <si>
    <t>Fuel biogas</t>
    <phoneticPr fontId="1" type="noConversion"/>
  </si>
  <si>
    <t>Electricity (saved)</t>
    <phoneticPr fontId="1" type="noConversion"/>
  </si>
  <si>
    <t>Heating(saved)</t>
    <phoneticPr fontId="1" type="noConversion"/>
  </si>
  <si>
    <t>PV Factor:</t>
    <phoneticPr fontId="1" type="noConversion"/>
  </si>
  <si>
    <t>Total</t>
    <phoneticPr fontId="1" type="noConversion"/>
  </si>
  <si>
    <t>O&amp;M(*1)</t>
    <phoneticPr fontId="1" type="noConversion"/>
  </si>
  <si>
    <t>Initial Investment(*2):</t>
    <phoneticPr fontId="1" type="noConversion"/>
  </si>
  <si>
    <t>(*1) O&amp;M: Operation &amp; Maintenance     (*2) Investment is for "purchase and installation"</t>
    <phoneticPr fontId="1" type="noConversion"/>
  </si>
  <si>
    <t>Cumulative Cash Flow</t>
    <phoneticPr fontId="1" type="noConversion"/>
  </si>
  <si>
    <t xml:space="preserve">                               Discounted Cashflow Analysis                                                      </t>
    <phoneticPr fontId="1" type="noConversion"/>
  </si>
  <si>
    <t>Date</t>
  </si>
  <si>
    <t>Open</t>
  </si>
  <si>
    <t>30/11/2022</t>
  </si>
  <si>
    <t>29/11/2022</t>
  </si>
  <si>
    <t>28/11/2022</t>
  </si>
  <si>
    <t>25/11/2022</t>
  </si>
  <si>
    <t>24/11/2022</t>
  </si>
  <si>
    <t>23/11/2022</t>
  </si>
  <si>
    <t>22/11/2022</t>
  </si>
  <si>
    <t>21/11/2022</t>
  </si>
  <si>
    <t>18/11/2022</t>
  </si>
  <si>
    <t>17/11/2022</t>
  </si>
  <si>
    <t>16/11/2022</t>
  </si>
  <si>
    <t>15/11/2022</t>
  </si>
  <si>
    <t>14/11/2022</t>
  </si>
  <si>
    <t>11/11/2022</t>
  </si>
  <si>
    <t>10/11/2022</t>
  </si>
  <si>
    <t>09/11/2022</t>
  </si>
  <si>
    <t>08/11/2022</t>
  </si>
  <si>
    <t>07/11/2022</t>
  </si>
  <si>
    <t>04/11/2022</t>
  </si>
  <si>
    <t>03/11/2022</t>
  </si>
  <si>
    <t>02/11/2022</t>
  </si>
  <si>
    <t>01/11/2022</t>
  </si>
  <si>
    <t>31/10/2022</t>
  </si>
  <si>
    <t>28/10/2022</t>
  </si>
  <si>
    <t>27/10/2022</t>
  </si>
  <si>
    <t>26/10/2022</t>
  </si>
  <si>
    <t>25/10/2022</t>
  </si>
  <si>
    <t>24/10/2022</t>
  </si>
  <si>
    <t>21/10/2022</t>
  </si>
  <si>
    <t>20/10/2022</t>
  </si>
  <si>
    <t>19/10/2022</t>
  </si>
  <si>
    <t>18/10/2022</t>
  </si>
  <si>
    <t>17/10/2022</t>
  </si>
  <si>
    <t>14/10/2022</t>
  </si>
  <si>
    <t>13/10/2022</t>
  </si>
  <si>
    <t>12/10/2022</t>
  </si>
  <si>
    <t>11/10/2022</t>
  </si>
  <si>
    <t>10/10/2022</t>
  </si>
  <si>
    <t>07/10/2022</t>
  </si>
  <si>
    <t>06/10/2022</t>
  </si>
  <si>
    <t>05/10/2022</t>
  </si>
  <si>
    <t>04/10/2022</t>
  </si>
  <si>
    <t>03/10/2022</t>
  </si>
  <si>
    <t>30/09/2022</t>
  </si>
  <si>
    <t>29/09/2022</t>
  </si>
  <si>
    <t>28/09/2022</t>
  </si>
  <si>
    <t>27/09/2022</t>
  </si>
  <si>
    <t>26/09/2022</t>
  </si>
  <si>
    <t>23/09/2022</t>
  </si>
  <si>
    <t>22/09/2022</t>
  </si>
  <si>
    <t>21/09/2022</t>
  </si>
  <si>
    <t>20/09/2022</t>
  </si>
  <si>
    <t>19/09/2022</t>
  </si>
  <si>
    <t>16/09/2022</t>
  </si>
  <si>
    <t>15/09/2022</t>
  </si>
  <si>
    <t>14/09/2022</t>
  </si>
  <si>
    <t>13/09/2022</t>
  </si>
  <si>
    <t>12/09/2022</t>
  </si>
  <si>
    <t>09/09/2022</t>
  </si>
  <si>
    <t>08/09/2022</t>
  </si>
  <si>
    <t>07/09/2022</t>
  </si>
  <si>
    <t>06/09/2022</t>
  </si>
  <si>
    <t>05/09/2022</t>
  </si>
  <si>
    <t>02/09/2022</t>
  </si>
  <si>
    <t>01/09/2022</t>
  </si>
  <si>
    <t>31/08/2022</t>
  </si>
  <si>
    <t>30/08/2022</t>
  </si>
  <si>
    <t>26/08/2022</t>
  </si>
  <si>
    <t>25/08/2022</t>
  </si>
  <si>
    <t>24/08/2022</t>
  </si>
  <si>
    <t>23/08/2022</t>
  </si>
  <si>
    <t>22/08/2022</t>
  </si>
  <si>
    <t>19/08/2022</t>
  </si>
  <si>
    <t>18/08/2022</t>
  </si>
  <si>
    <t>17/08/2022</t>
  </si>
  <si>
    <t>16/08/2022</t>
  </si>
  <si>
    <t>15/08/2022</t>
  </si>
  <si>
    <t>12/08/2022</t>
  </si>
  <si>
    <t>11/08/2022</t>
  </si>
  <si>
    <t>10/08/2022</t>
  </si>
  <si>
    <t>09/08/2022</t>
  </si>
  <si>
    <t>08/08/2022</t>
  </si>
  <si>
    <t>05/08/2022</t>
  </si>
  <si>
    <t>04/08/2022</t>
  </si>
  <si>
    <t>03/08/2022</t>
  </si>
  <si>
    <t>02/08/2022</t>
  </si>
  <si>
    <t>01/08/2022</t>
  </si>
  <si>
    <t>29/07/2022</t>
  </si>
  <si>
    <t>28/07/2022</t>
  </si>
  <si>
    <t>27/07/2022</t>
  </si>
  <si>
    <t>26/07/2022</t>
  </si>
  <si>
    <t>25/07/2022</t>
  </si>
  <si>
    <t>22/07/2022</t>
  </si>
  <si>
    <t>21/07/2022</t>
  </si>
  <si>
    <t>20/07/2022</t>
  </si>
  <si>
    <t>19/07/2022</t>
  </si>
  <si>
    <t>18/07/2022</t>
  </si>
  <si>
    <t>15/07/2022</t>
  </si>
  <si>
    <t>14/07/2022</t>
  </si>
  <si>
    <t>13/07/2022</t>
  </si>
  <si>
    <t>12/07/2022</t>
  </si>
  <si>
    <t>11/07/2022</t>
  </si>
  <si>
    <t>08/07/2022</t>
  </si>
  <si>
    <t>07/07/2022</t>
  </si>
  <si>
    <t>06/07/2022</t>
  </si>
  <si>
    <t>05/07/2022</t>
  </si>
  <si>
    <t>04/07/2022</t>
  </si>
  <si>
    <t>01/07/2022</t>
  </si>
  <si>
    <t>30/06/2022</t>
  </si>
  <si>
    <t>29/06/2022</t>
  </si>
  <si>
    <t>28/06/2022</t>
  </si>
  <si>
    <t>27/06/2022</t>
  </si>
  <si>
    <t>24/06/2022</t>
  </si>
  <si>
    <t>23/06/2022</t>
  </si>
  <si>
    <t>22/06/2022</t>
  </si>
  <si>
    <t>21/06/2022</t>
  </si>
  <si>
    <t>20/06/2022</t>
  </si>
  <si>
    <t>17/06/2022</t>
  </si>
  <si>
    <t>16/06/2022</t>
  </si>
  <si>
    <t>15/06/2022</t>
  </si>
  <si>
    <t>14/06/2022</t>
  </si>
  <si>
    <t>13/06/2022</t>
  </si>
  <si>
    <t>10/06/2022</t>
  </si>
  <si>
    <t>09/06/2022</t>
  </si>
  <si>
    <t>08/06/2022</t>
  </si>
  <si>
    <t>07/06/2022</t>
  </si>
  <si>
    <t>06/06/2022</t>
  </si>
  <si>
    <t>01/06/2022</t>
  </si>
  <si>
    <t>31/05/2022</t>
  </si>
  <si>
    <t>30/05/2022</t>
  </si>
  <si>
    <t>27/05/2022</t>
  </si>
  <si>
    <t>26/05/2022</t>
  </si>
  <si>
    <t>25/05/2022</t>
  </si>
  <si>
    <t>24/05/2022</t>
  </si>
  <si>
    <t>23/05/2022</t>
  </si>
  <si>
    <t>20/05/2022</t>
  </si>
  <si>
    <t>19/05/2022</t>
  </si>
  <si>
    <t>18/05/2022</t>
  </si>
  <si>
    <t>17/05/2022</t>
  </si>
  <si>
    <t>16/05/2022</t>
  </si>
  <si>
    <t>13/05/2022</t>
  </si>
  <si>
    <t>12/05/2022</t>
  </si>
  <si>
    <t>11/05/2022</t>
  </si>
  <si>
    <t>10/05/2022</t>
  </si>
  <si>
    <t>09/05/2022</t>
  </si>
  <si>
    <t>06/05/2022</t>
  </si>
  <si>
    <t>05/05/2022</t>
  </si>
  <si>
    <t>04/05/2022</t>
  </si>
  <si>
    <t>03/05/2022</t>
  </si>
  <si>
    <t>29/04/2022</t>
  </si>
  <si>
    <t>28/04/2022</t>
  </si>
  <si>
    <t>27/04/2022</t>
  </si>
  <si>
    <t>26/04/2022</t>
  </si>
  <si>
    <t>25/04/2022</t>
  </si>
  <si>
    <t>22/04/2022</t>
  </si>
  <si>
    <t>21/04/2022</t>
  </si>
  <si>
    <t>20/04/2022</t>
  </si>
  <si>
    <t>19/04/2022</t>
  </si>
  <si>
    <t>14/04/2022</t>
  </si>
  <si>
    <t>13/04/2022</t>
  </si>
  <si>
    <t>12/04/2022</t>
  </si>
  <si>
    <t>11/04/2022</t>
  </si>
  <si>
    <t>08/04/2022</t>
  </si>
  <si>
    <t>07/04/2022</t>
  </si>
  <si>
    <t>06/04/2022</t>
  </si>
  <si>
    <t>05/04/2022</t>
  </si>
  <si>
    <t>04/04/2022</t>
  </si>
  <si>
    <t>01/04/2022</t>
  </si>
  <si>
    <t>31/03/2022</t>
  </si>
  <si>
    <t>30/03/2022</t>
  </si>
  <si>
    <t>29/03/2022</t>
  </si>
  <si>
    <t>28/03/2022</t>
  </si>
  <si>
    <t>25/03/2022</t>
  </si>
  <si>
    <t>24/03/2022</t>
  </si>
  <si>
    <t>23/03/2022</t>
  </si>
  <si>
    <t>22/03/2022</t>
  </si>
  <si>
    <t>21/03/2022</t>
  </si>
  <si>
    <t>18/03/2022</t>
  </si>
  <si>
    <t>17/03/2022</t>
  </si>
  <si>
    <t>16/03/2022</t>
  </si>
  <si>
    <t>15/03/2022</t>
  </si>
  <si>
    <t>14/03/2022</t>
  </si>
  <si>
    <t>11/03/2022</t>
  </si>
  <si>
    <t>10/03/2022</t>
  </si>
  <si>
    <t>09/03/2022</t>
  </si>
  <si>
    <t>08/03/2022</t>
  </si>
  <si>
    <t>07/03/2022</t>
  </si>
  <si>
    <t>04/03/2022</t>
  </si>
  <si>
    <t>03/03/2022</t>
  </si>
  <si>
    <t>02/03/2022</t>
  </si>
  <si>
    <t>01/03/2022</t>
  </si>
  <si>
    <t>28/02/2022</t>
  </si>
  <si>
    <t>25/02/2022</t>
  </si>
  <si>
    <t>24/02/2022</t>
  </si>
  <si>
    <t>23/02/2022</t>
  </si>
  <si>
    <t>22/02/2022</t>
  </si>
  <si>
    <t>21/02/2022</t>
  </si>
  <si>
    <t>18/02/2022</t>
  </si>
  <si>
    <t>17/02/2022</t>
  </si>
  <si>
    <t>16/02/2022</t>
  </si>
  <si>
    <t>15/02/2022</t>
  </si>
  <si>
    <t>14/02/2022</t>
  </si>
  <si>
    <t>11/02/2022</t>
  </si>
  <si>
    <t>10/02/2022</t>
  </si>
  <si>
    <t>09/02/2022</t>
  </si>
  <si>
    <t>08/02/2022</t>
  </si>
  <si>
    <t>07/02/2022</t>
  </si>
  <si>
    <t>04/02/2022</t>
  </si>
  <si>
    <t>03/02/2022</t>
  </si>
  <si>
    <t>02/02/2022</t>
  </si>
  <si>
    <t>01/02/2022</t>
  </si>
  <si>
    <t>31/01/2022</t>
  </si>
  <si>
    <t>28/01/2022</t>
  </si>
  <si>
    <t>27/01/2022</t>
  </si>
  <si>
    <t>26/01/2022</t>
  </si>
  <si>
    <t>25/01/2022</t>
  </si>
  <si>
    <t>24/01/2022</t>
  </si>
  <si>
    <t>21/01/2022</t>
  </si>
  <si>
    <t>20/01/2022</t>
  </si>
  <si>
    <t>19/01/2022</t>
  </si>
  <si>
    <t>18/01/2022</t>
  </si>
  <si>
    <t>17/01/2022</t>
  </si>
  <si>
    <t>14/01/2022</t>
  </si>
  <si>
    <t>13/01/2022</t>
  </si>
  <si>
    <t>12/01/2022</t>
  </si>
  <si>
    <t>11/01/2022</t>
  </si>
  <si>
    <t>10/01/2022</t>
  </si>
  <si>
    <t>07/01/2022</t>
  </si>
  <si>
    <t>06/01/2022</t>
  </si>
  <si>
    <t>05/01/2022</t>
  </si>
  <si>
    <t>04/01/2022</t>
  </si>
  <si>
    <t>31/12/2021</t>
  </si>
  <si>
    <t>30/12/2021</t>
  </si>
  <si>
    <t>29/12/2021</t>
  </si>
  <si>
    <t>24/12/2021</t>
  </si>
  <si>
    <t>23/12/2021</t>
  </si>
  <si>
    <t>22/12/2021</t>
  </si>
  <si>
    <t>21/12/2021</t>
  </si>
  <si>
    <t>20/12/2021</t>
  </si>
  <si>
    <t>17/12/2021</t>
  </si>
  <si>
    <t>16/12/2021</t>
  </si>
  <si>
    <t>15/12/2021</t>
  </si>
  <si>
    <t>14/12/2021</t>
  </si>
  <si>
    <t>13/12/2021</t>
  </si>
  <si>
    <t>10/12/2021</t>
  </si>
  <si>
    <t>09/12/2021</t>
  </si>
  <si>
    <t>08/12/2021</t>
  </si>
  <si>
    <t>07/12/2021</t>
  </si>
  <si>
    <t>06/12/2021</t>
  </si>
  <si>
    <t>03/12/2021</t>
  </si>
  <si>
    <t>02/12/2021</t>
  </si>
  <si>
    <t>01/12/2021</t>
  </si>
  <si>
    <t>30/11/2021</t>
  </si>
  <si>
    <t>29/11/2021</t>
  </si>
  <si>
    <t>26/11/2021</t>
  </si>
  <si>
    <t>25/11/2021</t>
  </si>
  <si>
    <t>24/11/2021</t>
  </si>
  <si>
    <t>23/11/2021</t>
  </si>
  <si>
    <t>22/11/2021</t>
  </si>
  <si>
    <t>19/11/2021</t>
  </si>
  <si>
    <t>18/11/2021</t>
  </si>
  <si>
    <t>17/11/2021</t>
  </si>
  <si>
    <t>16/11/2021</t>
  </si>
  <si>
    <t>15/11/2021</t>
  </si>
  <si>
    <t>12/11/2021</t>
  </si>
  <si>
    <t>11/11/2021</t>
  </si>
  <si>
    <t>10/11/2021</t>
  </si>
  <si>
    <t>09/11/2021</t>
  </si>
  <si>
    <t>08/11/2021</t>
  </si>
  <si>
    <t>05/11/2021</t>
  </si>
  <si>
    <t>04/11/2021</t>
  </si>
  <si>
    <t>03/11/2021</t>
  </si>
  <si>
    <t>02/11/2021</t>
  </si>
  <si>
    <t>01/11/2021</t>
  </si>
  <si>
    <t>29/10/2021</t>
  </si>
  <si>
    <t>28/10/2021</t>
  </si>
  <si>
    <t>27/10/2021</t>
  </si>
  <si>
    <t>26/10/2021</t>
  </si>
  <si>
    <t>25/10/2021</t>
  </si>
  <si>
    <t>22/10/2021</t>
  </si>
  <si>
    <t>21/10/2021</t>
  </si>
  <si>
    <t>20/10/2021</t>
  </si>
  <si>
    <t>19/10/2021</t>
  </si>
  <si>
    <t>18/10/2021</t>
  </si>
  <si>
    <t>15/10/2021</t>
  </si>
  <si>
    <t>14/10/2021</t>
  </si>
  <si>
    <t>13/10/2021</t>
  </si>
  <si>
    <t>12/10/2021</t>
  </si>
  <si>
    <t>11/10/2021</t>
  </si>
  <si>
    <t>08/10/2021</t>
  </si>
  <si>
    <t>07/10/2021</t>
  </si>
  <si>
    <t>06/10/2021</t>
  </si>
  <si>
    <t>05/10/2021</t>
  </si>
  <si>
    <t>04/10/2021</t>
  </si>
  <si>
    <t>01/10/2021</t>
  </si>
  <si>
    <t>30/09/2021</t>
  </si>
  <si>
    <t>29/09/2021</t>
  </si>
  <si>
    <t>28/09/2021</t>
  </si>
  <si>
    <t>27/09/2021</t>
  </si>
  <si>
    <t>24/09/2021</t>
  </si>
  <si>
    <t>23/09/2021</t>
  </si>
  <si>
    <t>22/09/2021</t>
  </si>
  <si>
    <t>21/09/2021</t>
  </si>
  <si>
    <t>20/09/2021</t>
  </si>
  <si>
    <t>17/09/2021</t>
  </si>
  <si>
    <t>16/09/2021</t>
  </si>
  <si>
    <t>15/09/2021</t>
  </si>
  <si>
    <t>14/09/2021</t>
  </si>
  <si>
    <t>13/09/2021</t>
  </si>
  <si>
    <t>10/09/2021</t>
  </si>
  <si>
    <t>09/09/2021</t>
  </si>
  <si>
    <t>08/09/2021</t>
  </si>
  <si>
    <t>07/09/2021</t>
  </si>
  <si>
    <t>06/09/2021</t>
  </si>
  <si>
    <t>03/09/2021</t>
  </si>
  <si>
    <t>02/09/2021</t>
  </si>
  <si>
    <t>01/09/2021</t>
  </si>
  <si>
    <t>31/08/2021</t>
  </si>
  <si>
    <t>27/08/2021</t>
  </si>
  <si>
    <t>26/08/2021</t>
  </si>
  <si>
    <t>25/08/2021</t>
  </si>
  <si>
    <t>24/08/2021</t>
  </si>
  <si>
    <t>23/08/2021</t>
  </si>
  <si>
    <t>20/08/2021</t>
  </si>
  <si>
    <t>19/08/2021</t>
  </si>
  <si>
    <t>18/08/2021</t>
  </si>
  <si>
    <t>17/08/2021</t>
  </si>
  <si>
    <t>16/08/2021</t>
  </si>
  <si>
    <t>13/08/2021</t>
  </si>
  <si>
    <t>12/08/2021</t>
  </si>
  <si>
    <t>11/08/2021</t>
  </si>
  <si>
    <t>10/08/2021</t>
  </si>
  <si>
    <t>09/08/2021</t>
  </si>
  <si>
    <t>06/08/2021</t>
  </si>
  <si>
    <t>05/08/2021</t>
  </si>
  <si>
    <t>04/08/2021</t>
  </si>
  <si>
    <t>03/08/2021</t>
  </si>
  <si>
    <t>02/08/2021</t>
  </si>
  <si>
    <t>30/07/2021</t>
  </si>
  <si>
    <t>29/07/2021</t>
  </si>
  <si>
    <t>28/07/2021</t>
  </si>
  <si>
    <t>27/07/2021</t>
  </si>
  <si>
    <t>26/07/2021</t>
  </si>
  <si>
    <t>23/07/2021</t>
  </si>
  <si>
    <t>22/07/2021</t>
  </si>
  <si>
    <t>21/07/2021</t>
  </si>
  <si>
    <t>20/07/2021</t>
  </si>
  <si>
    <t>19/07/2021</t>
  </si>
  <si>
    <t>16/07/2021</t>
  </si>
  <si>
    <t>15/07/2021</t>
  </si>
  <si>
    <t>14/07/2021</t>
  </si>
  <si>
    <t>13/07/2021</t>
  </si>
  <si>
    <t>12/07/2021</t>
  </si>
  <si>
    <t>09/07/2021</t>
  </si>
  <si>
    <t>08/07/2021</t>
  </si>
  <si>
    <t>07/07/2021</t>
  </si>
  <si>
    <t>06/07/2021</t>
  </si>
  <si>
    <t>05/07/2021</t>
  </si>
  <si>
    <t>02/07/2021</t>
  </si>
  <si>
    <t>01/07/2021</t>
  </si>
  <si>
    <t>30/06/2021</t>
  </si>
  <si>
    <t>29/06/2021</t>
  </si>
  <si>
    <t>28/06/2021</t>
  </si>
  <si>
    <t>25/06/2021</t>
  </si>
  <si>
    <t>24/06/2021</t>
  </si>
  <si>
    <t>23/06/2021</t>
  </si>
  <si>
    <t>22/06/2021</t>
  </si>
  <si>
    <t>21/06/2021</t>
  </si>
  <si>
    <t>18/06/2021</t>
  </si>
  <si>
    <t>17/06/2021</t>
  </si>
  <si>
    <t>16/06/2021</t>
  </si>
  <si>
    <t>15/06/2021</t>
  </si>
  <si>
    <t>14/06/2021</t>
  </si>
  <si>
    <t>11/06/2021</t>
  </si>
  <si>
    <t>10/06/2021</t>
  </si>
  <si>
    <t>09/06/2021</t>
  </si>
  <si>
    <t>08/06/2021</t>
  </si>
  <si>
    <t>07/06/2021</t>
  </si>
  <si>
    <t>04/06/2021</t>
  </si>
  <si>
    <t>03/06/2021</t>
  </si>
  <si>
    <t>02/06/2021</t>
  </si>
  <si>
    <t>01/06/2021</t>
  </si>
  <si>
    <t>28/05/2021</t>
  </si>
  <si>
    <t>27/05/2021</t>
  </si>
  <si>
    <t>26/05/2021</t>
  </si>
  <si>
    <t>25/05/2021</t>
  </si>
  <si>
    <t>24/05/2021</t>
  </si>
  <si>
    <t>21/05/2021</t>
  </si>
  <si>
    <t>20/05/2021</t>
  </si>
  <si>
    <t>19/05/2021</t>
  </si>
  <si>
    <t>18/05/2021</t>
  </si>
  <si>
    <t>17/05/2021</t>
  </si>
  <si>
    <t>14/05/2021</t>
  </si>
  <si>
    <t>13/05/2021</t>
  </si>
  <si>
    <t>12/05/2021</t>
  </si>
  <si>
    <t>11/05/2021</t>
  </si>
  <si>
    <t>10/05/2021</t>
  </si>
  <si>
    <t>07/05/2021</t>
  </si>
  <si>
    <t>06/05/2021</t>
  </si>
  <si>
    <t>05/05/2021</t>
  </si>
  <si>
    <t>04/05/2021</t>
  </si>
  <si>
    <t>30/04/2021</t>
  </si>
  <si>
    <t>29/04/2021</t>
  </si>
  <si>
    <t>28/04/2021</t>
  </si>
  <si>
    <t>27/04/2021</t>
  </si>
  <si>
    <t>26/04/2021</t>
  </si>
  <si>
    <t>23/04/2021</t>
  </si>
  <si>
    <t>22/04/2021</t>
  </si>
  <si>
    <t>21/04/2021</t>
  </si>
  <si>
    <t>19/04/2021</t>
  </si>
  <si>
    <t>16/04/2021</t>
  </si>
  <si>
    <t>15/04/2021</t>
  </si>
  <si>
    <t>14/04/2021</t>
  </si>
  <si>
    <t>13/04/2021</t>
  </si>
  <si>
    <t>12/04/2021</t>
  </si>
  <si>
    <t>09/04/2021</t>
  </si>
  <si>
    <t>08/04/2021</t>
  </si>
  <si>
    <t>07/04/2021</t>
  </si>
  <si>
    <t>06/04/2021</t>
  </si>
  <si>
    <t>01/04/2021</t>
  </si>
  <si>
    <t>31/03/2021</t>
  </si>
  <si>
    <t>30/03/2021</t>
  </si>
  <si>
    <t>26/03/2021</t>
  </si>
  <si>
    <t>25/03/2021</t>
  </si>
  <si>
    <t>23/03/2021</t>
  </si>
  <si>
    <t>22/03/2021</t>
  </si>
  <si>
    <t>19/03/2021</t>
  </si>
  <si>
    <t>18/03/2021</t>
  </si>
  <si>
    <t>17/03/2021</t>
  </si>
  <si>
    <t>16/03/2021</t>
  </si>
  <si>
    <t>15/03/2021</t>
  </si>
  <si>
    <t>12/03/2021</t>
  </si>
  <si>
    <t>11/03/2021</t>
  </si>
  <si>
    <t>10/03/2021</t>
  </si>
  <si>
    <t>09/03/2021</t>
  </si>
  <si>
    <t>08/03/2021</t>
  </si>
  <si>
    <t>05/03/2021</t>
  </si>
  <si>
    <t>04/03/2021</t>
  </si>
  <si>
    <t>03/03/2021</t>
  </si>
  <si>
    <t>02/03/2021</t>
  </si>
  <si>
    <t>01/03/2021</t>
  </si>
  <si>
    <t>26/02/2021</t>
  </si>
  <si>
    <t>25/02/2021</t>
  </si>
  <si>
    <t>24/02/2021</t>
  </si>
  <si>
    <t>22/02/2021</t>
  </si>
  <si>
    <t>19/02/2021</t>
  </si>
  <si>
    <t>18/02/2021</t>
  </si>
  <si>
    <t>17/02/2021</t>
  </si>
  <si>
    <t>16/02/2021</t>
  </si>
  <si>
    <t>15/02/2021</t>
  </si>
  <si>
    <t>12/02/2021</t>
  </si>
  <si>
    <t>11/02/2021</t>
  </si>
  <si>
    <t>10/02/2021</t>
  </si>
  <si>
    <t>09/02/2021</t>
  </si>
  <si>
    <t>08/02/2021</t>
  </si>
  <si>
    <t>05/02/2021</t>
  </si>
  <si>
    <t>04/02/2021</t>
  </si>
  <si>
    <t>03/02/2021</t>
  </si>
  <si>
    <t>02/02/2021</t>
  </si>
  <si>
    <t>01/02/2021</t>
  </si>
  <si>
    <t>29/01/2021</t>
  </si>
  <si>
    <t>28/01/2021</t>
  </si>
  <si>
    <t>27/01/2021</t>
  </si>
  <si>
    <t>26/01/2021</t>
  </si>
  <si>
    <t>25/01/2021</t>
  </si>
  <si>
    <t>22/01/2021</t>
  </si>
  <si>
    <t>21/01/2021</t>
  </si>
  <si>
    <t>20/01/2021</t>
  </si>
  <si>
    <t>19/01/2021</t>
  </si>
  <si>
    <t>18/01/2021</t>
  </si>
  <si>
    <t>15/01/2021</t>
  </si>
  <si>
    <t>14/01/2021</t>
  </si>
  <si>
    <t>13/01/2021</t>
  </si>
  <si>
    <t>12/01/2021</t>
  </si>
  <si>
    <t>11/01/2021</t>
  </si>
  <si>
    <t>08/01/2021</t>
  </si>
  <si>
    <t>07/01/2021</t>
  </si>
  <si>
    <t>06/01/2021</t>
  </si>
  <si>
    <t>05/01/2021</t>
  </si>
  <si>
    <t>04/01/2021</t>
  </si>
  <si>
    <t>31/12/2020</t>
  </si>
  <si>
    <t>30/12/2020</t>
  </si>
  <si>
    <t>29/12/2020</t>
  </si>
  <si>
    <t>24/12/2020</t>
  </si>
  <si>
    <t>23/12/2020</t>
  </si>
  <si>
    <t>22/12/2020</t>
  </si>
  <si>
    <t>21/12/2020</t>
  </si>
  <si>
    <t>18/12/2020</t>
  </si>
  <si>
    <t>17/12/2020</t>
  </si>
  <si>
    <t>16/12/2020</t>
  </si>
  <si>
    <t>15/12/2020</t>
  </si>
  <si>
    <t>14/12/2020</t>
  </si>
  <si>
    <t>11/12/2020</t>
  </si>
  <si>
    <t>10/12/2020</t>
  </si>
  <si>
    <t>09/12/2020</t>
  </si>
  <si>
    <t>07/12/2020</t>
  </si>
  <si>
    <t>04/12/2020</t>
  </si>
  <si>
    <t>03/12/2020</t>
  </si>
  <si>
    <t>02/12/2020</t>
  </si>
  <si>
    <t>01/12/2020</t>
  </si>
  <si>
    <t>30/11/2020</t>
  </si>
  <si>
    <t>27/11/2020</t>
  </si>
  <si>
    <t>25/11/2020</t>
  </si>
  <si>
    <t>24/11/2020</t>
  </si>
  <si>
    <t>23/11/2020</t>
  </si>
  <si>
    <t>19/11/2020</t>
  </si>
  <si>
    <t>18/11/2020</t>
  </si>
  <si>
    <t>17/11/2020</t>
  </si>
  <si>
    <t>16/11/2020</t>
  </si>
  <si>
    <t>13/11/2020</t>
  </si>
  <si>
    <t>12/11/2020</t>
  </si>
  <si>
    <t>11/11/2020</t>
  </si>
  <si>
    <t>10/11/2020</t>
  </si>
  <si>
    <t>09/11/2020</t>
  </si>
  <si>
    <t>06/11/2020</t>
  </si>
  <si>
    <t>04/11/2020</t>
  </si>
  <si>
    <t>03/11/2020</t>
  </si>
  <si>
    <t>02/11/2020</t>
  </si>
  <si>
    <t>30/10/2020</t>
  </si>
  <si>
    <t>29/10/2020</t>
  </si>
  <si>
    <t>28/10/2020</t>
  </si>
  <si>
    <t>26/10/2020</t>
  </si>
  <si>
    <t>23/10/2020</t>
  </si>
  <si>
    <t>22/10/2020</t>
  </si>
  <si>
    <t>21/10/2020</t>
  </si>
  <si>
    <t>20/10/2020</t>
  </si>
  <si>
    <t>19/10/2020</t>
  </si>
  <si>
    <t>16/10/2020</t>
  </si>
  <si>
    <t>15/10/2020</t>
  </si>
  <si>
    <t>14/10/2020</t>
  </si>
  <si>
    <t>13/10/2020</t>
  </si>
  <si>
    <t>12/10/2020</t>
  </si>
  <si>
    <t>09/10/2020</t>
  </si>
  <si>
    <t>08/10/2020</t>
  </si>
  <si>
    <t>07/10/2020</t>
  </si>
  <si>
    <t>06/10/2020</t>
  </si>
  <si>
    <t>05/10/2020</t>
  </si>
  <si>
    <t>02/10/2020</t>
  </si>
  <si>
    <t>01/10/2020</t>
  </si>
  <si>
    <t>30/09/2020</t>
  </si>
  <si>
    <t>29/09/2020</t>
  </si>
  <si>
    <t>25/09/2020</t>
  </si>
  <si>
    <t>24/09/2020</t>
  </si>
  <si>
    <t>23/09/2020</t>
  </si>
  <si>
    <t>18/09/2020</t>
  </si>
  <si>
    <t>17/09/2020</t>
  </si>
  <si>
    <t>16/09/2020</t>
  </si>
  <si>
    <t>15/09/2020</t>
  </si>
  <si>
    <t>14/09/2020</t>
  </si>
  <si>
    <t>11/09/2020</t>
  </si>
  <si>
    <t>10/09/2020</t>
  </si>
  <si>
    <t>09/09/2020</t>
  </si>
  <si>
    <t>08/09/2020</t>
  </si>
  <si>
    <t>07/09/2020</t>
  </si>
  <si>
    <t>04/09/2020</t>
  </si>
  <si>
    <t>03/09/2020</t>
  </si>
  <si>
    <t>02/09/2020</t>
  </si>
  <si>
    <t>01/09/2020</t>
  </si>
  <si>
    <t>28/08/2020</t>
  </si>
  <si>
    <t>27/08/2020</t>
  </si>
  <si>
    <t>26/08/2020</t>
  </si>
  <si>
    <t>25/08/2020</t>
  </si>
  <si>
    <t>24/08/2020</t>
  </si>
  <si>
    <t>21/08/2020</t>
  </si>
  <si>
    <t>20/08/2020</t>
  </si>
  <si>
    <t>19/08/2020</t>
  </si>
  <si>
    <t>18/08/2020</t>
  </si>
  <si>
    <t>17/08/2020</t>
  </si>
  <si>
    <t>13/08/2020</t>
  </si>
  <si>
    <t>12/08/2020</t>
  </si>
  <si>
    <t>11/08/2020</t>
  </si>
  <si>
    <t>10/08/2020</t>
  </si>
  <si>
    <t>07/08/2020</t>
  </si>
  <si>
    <t>06/08/2020</t>
  </si>
  <si>
    <t>05/08/2020</t>
  </si>
  <si>
    <t>04/08/2020</t>
  </si>
  <si>
    <t>03/08/2020</t>
  </si>
  <si>
    <t>31/07/2020</t>
  </si>
  <si>
    <t>30/07/2020</t>
  </si>
  <si>
    <t>29/07/2020</t>
  </si>
  <si>
    <t>24/07/2020</t>
  </si>
  <si>
    <t>23/07/2020</t>
  </si>
  <si>
    <t>22/07/2020</t>
  </si>
  <si>
    <t>21/07/2020</t>
  </si>
  <si>
    <t>20/07/2020</t>
  </si>
  <si>
    <t>17/07/2020</t>
  </si>
  <si>
    <t>16/07/2020</t>
  </si>
  <si>
    <t>15/07/2020</t>
  </si>
  <si>
    <t>14/07/2020</t>
  </si>
  <si>
    <t>10/07/2020</t>
  </si>
  <si>
    <t>09/07/2020</t>
  </si>
  <si>
    <t>08/07/2020</t>
  </si>
  <si>
    <t>07/07/2020</t>
  </si>
  <si>
    <t>06/07/2020</t>
  </si>
  <si>
    <t>03/07/2020</t>
  </si>
  <si>
    <t>02/07/2020</t>
  </si>
  <si>
    <t>01/07/2020</t>
  </si>
  <si>
    <t>30/06/2020</t>
  </si>
  <si>
    <t>29/06/2020</t>
  </si>
  <si>
    <t>26/06/2020</t>
  </si>
  <si>
    <t>25/06/2020</t>
  </si>
  <si>
    <t>24/06/2020</t>
  </si>
  <si>
    <t>23/06/2020</t>
  </si>
  <si>
    <t>22/06/2020</t>
  </si>
  <si>
    <t>19/06/2020</t>
  </si>
  <si>
    <t>18/06/2020</t>
  </si>
  <si>
    <t>17/06/2020</t>
  </si>
  <si>
    <t>16/06/2020</t>
  </si>
  <si>
    <t>15/06/2020</t>
  </si>
  <si>
    <t>12/06/2020</t>
  </si>
  <si>
    <t>11/06/2020</t>
  </si>
  <si>
    <t>10/06/2020</t>
  </si>
  <si>
    <t>09/06/2020</t>
  </si>
  <si>
    <t>08/06/2020</t>
  </si>
  <si>
    <t>05/06/2020</t>
  </si>
  <si>
    <t>04/06/2020</t>
  </si>
  <si>
    <t>03/06/2020</t>
  </si>
  <si>
    <t>02/06/2020</t>
  </si>
  <si>
    <t>01/06/2020</t>
  </si>
  <si>
    <t>29/05/2020</t>
  </si>
  <si>
    <t>28/05/2020</t>
  </si>
  <si>
    <t>27/05/2020</t>
  </si>
  <si>
    <t>26/05/2020</t>
  </si>
  <si>
    <t>22/05/2020</t>
  </si>
  <si>
    <t>21/05/2020</t>
  </si>
  <si>
    <t>20/05/2020</t>
  </si>
  <si>
    <t>19/05/2020</t>
  </si>
  <si>
    <t>18/05/2020</t>
  </si>
  <si>
    <t>15/05/2020</t>
  </si>
  <si>
    <t>14/05/2020</t>
  </si>
  <si>
    <t>13/05/2020</t>
  </si>
  <si>
    <t>11/05/2020</t>
  </si>
  <si>
    <t>07/05/2020</t>
  </si>
  <si>
    <t>06/05/2020</t>
  </si>
  <si>
    <t>05/05/2020</t>
  </si>
  <si>
    <t>04/05/2020</t>
  </si>
  <si>
    <t>01/05/2020</t>
  </si>
  <si>
    <t>30/04/2020</t>
  </si>
  <si>
    <t>29/04/2020</t>
  </si>
  <si>
    <t>28/04/2020</t>
  </si>
  <si>
    <t>27/04/2020</t>
  </si>
  <si>
    <t>24/04/2020</t>
  </si>
  <si>
    <t>23/04/2020</t>
  </si>
  <si>
    <t>22/04/2020</t>
  </si>
  <si>
    <t>21/04/2020</t>
  </si>
  <si>
    <t>20/04/2020</t>
  </si>
  <si>
    <t>17/04/2020</t>
  </si>
  <si>
    <t>16/04/2020</t>
  </si>
  <si>
    <t>15/04/2020</t>
  </si>
  <si>
    <t>08/04/2020</t>
  </si>
  <si>
    <t>07/04/2020</t>
  </si>
  <si>
    <t>06/04/2020</t>
  </si>
  <si>
    <t>03/04/2020</t>
  </si>
  <si>
    <t>02/04/2020</t>
  </si>
  <si>
    <t>01/04/2020</t>
  </si>
  <si>
    <t>31/03/2020</t>
  </si>
  <si>
    <t>30/03/2020</t>
  </si>
  <si>
    <t>27/03/2020</t>
  </si>
  <si>
    <t>26/03/2020</t>
  </si>
  <si>
    <t>25/03/2020</t>
  </si>
  <si>
    <t>24/03/2020</t>
  </si>
  <si>
    <t>23/03/2020</t>
  </si>
  <si>
    <t>20/03/2020</t>
  </si>
  <si>
    <t>19/03/2020</t>
  </si>
  <si>
    <t>18/03/2020</t>
  </si>
  <si>
    <t>17/03/2020</t>
  </si>
  <si>
    <t>16/03/2020</t>
  </si>
  <si>
    <t>13/03/2020</t>
  </si>
  <si>
    <t>12/03/2020</t>
  </si>
  <si>
    <t>11/03/2020</t>
  </si>
  <si>
    <t>10/03/2020</t>
  </si>
  <si>
    <t>09/03/2020</t>
  </si>
  <si>
    <t>06/03/2020</t>
  </si>
  <si>
    <t>05/03/2020</t>
  </si>
  <si>
    <t>04/03/2020</t>
  </si>
  <si>
    <t>03/03/2020</t>
  </si>
  <si>
    <t>02/03/2020</t>
  </si>
  <si>
    <t>28/02/2020</t>
  </si>
  <si>
    <t>27/02/2020</t>
  </si>
  <si>
    <t>26/02/2020</t>
  </si>
  <si>
    <t>25/02/2020</t>
  </si>
  <si>
    <t>24/02/2020</t>
  </si>
  <si>
    <t>21/02/2020</t>
  </si>
  <si>
    <t>20/02/2020</t>
  </si>
  <si>
    <t>19/02/2020</t>
  </si>
  <si>
    <t>18/02/2020</t>
  </si>
  <si>
    <t>17/02/2020</t>
  </si>
  <si>
    <t>14/02/2020</t>
  </si>
  <si>
    <t>13/02/2020</t>
  </si>
  <si>
    <t>12/02/2020</t>
  </si>
  <si>
    <t>11/02/2020</t>
  </si>
  <si>
    <t>10/02/2020</t>
  </si>
  <si>
    <t>07/02/2020</t>
  </si>
  <si>
    <t>06/02/2020</t>
  </si>
  <si>
    <t>05/02/2020</t>
  </si>
  <si>
    <t>04/02/2020</t>
  </si>
  <si>
    <t>03/02/2020</t>
  </si>
  <si>
    <t>31/01/2020</t>
  </si>
  <si>
    <t>30/01/2020</t>
  </si>
  <si>
    <t>29/01/2020</t>
  </si>
  <si>
    <t>28/01/2020</t>
  </si>
  <si>
    <t>27/01/2020</t>
  </si>
  <si>
    <t>24/01/2020</t>
  </si>
  <si>
    <t>23/01/2020</t>
  </si>
  <si>
    <t>22/01/2020</t>
  </si>
  <si>
    <t>21/01/2020</t>
  </si>
  <si>
    <t>20/01/2020</t>
  </si>
  <si>
    <t>17/01/2020</t>
  </si>
  <si>
    <t>16/01/2020</t>
  </si>
  <si>
    <t>15/01/2020</t>
  </si>
  <si>
    <t>14/01/2020</t>
  </si>
  <si>
    <t>13/01/2020</t>
  </si>
  <si>
    <t>10/01/2020</t>
  </si>
  <si>
    <t>09/01/2020</t>
  </si>
  <si>
    <t>08/01/2020</t>
  </si>
  <si>
    <t>07/01/2020</t>
  </si>
  <si>
    <t>06/01/2020</t>
  </si>
  <si>
    <t>03/01/2020</t>
  </si>
  <si>
    <t>02/01/2020</t>
  </si>
  <si>
    <t>31/12/2019</t>
  </si>
  <si>
    <t>30/12/2019</t>
  </si>
  <si>
    <t>27/12/2019</t>
  </si>
  <si>
    <t>24/12/2019</t>
  </si>
  <si>
    <t>23/12/2019</t>
  </si>
  <si>
    <t>20/12/2019</t>
  </si>
  <si>
    <t>19/12/2019</t>
  </si>
  <si>
    <t>18/12/2019</t>
  </si>
  <si>
    <t>17/12/2019</t>
  </si>
  <si>
    <t>16/12/2019</t>
  </si>
  <si>
    <t>13/12/2019</t>
  </si>
  <si>
    <t>12/12/2019</t>
  </si>
  <si>
    <t>11/12/2019</t>
  </si>
  <si>
    <t>10/12/2019</t>
  </si>
  <si>
    <t>09/12/2019</t>
  </si>
  <si>
    <t>06/12/2019</t>
  </si>
  <si>
    <t>05/12/2019</t>
  </si>
  <si>
    <t>04/12/2019</t>
  </si>
  <si>
    <t>03/12/2019</t>
  </si>
  <si>
    <t>02/12/2019</t>
  </si>
  <si>
    <t>29/11/2019</t>
  </si>
  <si>
    <t>28/11/2019</t>
  </si>
  <si>
    <t>27/11/2019</t>
  </si>
  <si>
    <t>26/11/2019</t>
  </si>
  <si>
    <t>25/11/2019</t>
  </si>
  <si>
    <t>22/11/2019</t>
  </si>
  <si>
    <t>21/11/2019</t>
  </si>
  <si>
    <t>20/11/2019</t>
  </si>
  <si>
    <t>19/11/2019</t>
  </si>
  <si>
    <t>18/11/2019</t>
  </si>
  <si>
    <t>15/11/2019</t>
  </si>
  <si>
    <t>14/11/2019</t>
  </si>
  <si>
    <t>13/11/2019</t>
  </si>
  <si>
    <t>12/11/2019</t>
  </si>
  <si>
    <t>11/11/2019</t>
  </si>
  <si>
    <t>08/11/2019</t>
  </si>
  <si>
    <t>07/11/2019</t>
  </si>
  <si>
    <t>06/11/2019</t>
  </si>
  <si>
    <t>05/11/2019</t>
  </si>
  <si>
    <t>04/11/2019</t>
  </si>
  <si>
    <t>01/11/2019</t>
  </si>
  <si>
    <t>31/10/2019</t>
  </si>
  <si>
    <t>30/10/2019</t>
  </si>
  <si>
    <t>29/10/2019</t>
  </si>
  <si>
    <t>28/10/2019</t>
  </si>
  <si>
    <t>25/10/2019</t>
  </si>
  <si>
    <t>24/10/2019</t>
  </si>
  <si>
    <t>23/10/2019</t>
  </si>
  <si>
    <t>22/10/2019</t>
  </si>
  <si>
    <t>21/10/2019</t>
  </si>
  <si>
    <t>18/10/2019</t>
  </si>
  <si>
    <t>17/10/2019</t>
  </si>
  <si>
    <t>16/10/2019</t>
  </si>
  <si>
    <t>15/10/2019</t>
  </si>
  <si>
    <t>14/10/2019</t>
  </si>
  <si>
    <t>11/10/2019</t>
  </si>
  <si>
    <t>10/10/2019</t>
  </si>
  <si>
    <t>09/10/2019</t>
  </si>
  <si>
    <t>08/10/2019</t>
  </si>
  <si>
    <t>07/10/2019</t>
  </si>
  <si>
    <t>04/10/2019</t>
  </si>
  <si>
    <t>03/10/2019</t>
  </si>
  <si>
    <t>02/10/2019</t>
  </si>
  <si>
    <t>01/10/2019</t>
  </si>
  <si>
    <t>30/09/2019</t>
  </si>
  <si>
    <t>25/09/2019</t>
  </si>
  <si>
    <t>23/09/2019</t>
  </si>
  <si>
    <t>20/09/2019</t>
  </si>
  <si>
    <t>19/09/2019</t>
  </si>
  <si>
    <t>18/09/2019</t>
  </si>
  <si>
    <t>17/09/2019</t>
  </si>
  <si>
    <t>16/09/2019</t>
  </si>
  <si>
    <t>13/09/2019</t>
  </si>
  <si>
    <t>12/09/2019</t>
  </si>
  <si>
    <t>11/09/2019</t>
  </si>
  <si>
    <t>10/09/2019</t>
  </si>
  <si>
    <t>09/09/2019</t>
  </si>
  <si>
    <t>06/09/2019</t>
  </si>
  <si>
    <t>05/09/2019</t>
  </si>
  <si>
    <t>04/09/2019</t>
  </si>
  <si>
    <t>03/09/2019</t>
  </si>
  <si>
    <t>02/09/2019</t>
  </si>
  <si>
    <t>30/08/2019</t>
  </si>
  <si>
    <t>28/08/2019</t>
  </si>
  <si>
    <t>27/08/2019</t>
  </si>
  <si>
    <t>23/08/2019</t>
  </si>
  <si>
    <t>22/08/2019</t>
  </si>
  <si>
    <t>21/08/2019</t>
  </si>
  <si>
    <t>20/08/2019</t>
  </si>
  <si>
    <t>19/08/2019</t>
  </si>
  <si>
    <t>16/08/2019</t>
  </si>
  <si>
    <t>15/08/2019</t>
  </si>
  <si>
    <t>14/08/2019</t>
  </si>
  <si>
    <t>13/08/2019</t>
  </si>
  <si>
    <t>12/08/2019</t>
  </si>
  <si>
    <t>09/08/2019</t>
  </si>
  <si>
    <t>08/08/2019</t>
  </si>
  <si>
    <t>07/08/2019</t>
  </si>
  <si>
    <t>06/08/2019</t>
  </si>
  <si>
    <t>05/08/2019</t>
  </si>
  <si>
    <t>02/08/2019</t>
  </si>
  <si>
    <t>01/08/2019</t>
  </si>
  <si>
    <t>31/07/2019</t>
  </si>
  <si>
    <t>29/07/2019</t>
  </si>
  <si>
    <t>26/07/2019</t>
  </si>
  <si>
    <t>25/07/2019</t>
  </si>
  <si>
    <t>23/07/2019</t>
  </si>
  <si>
    <t>22/07/2019</t>
  </si>
  <si>
    <t>19/07/2019</t>
  </si>
  <si>
    <t>18/07/2019</t>
  </si>
  <si>
    <t>17/07/2019</t>
  </si>
  <si>
    <t>16/07/2019</t>
  </si>
  <si>
    <t>15/07/2019</t>
  </si>
  <si>
    <t>12/07/2019</t>
  </si>
  <si>
    <t>11/07/2019</t>
  </si>
  <si>
    <t>10/07/2019</t>
  </si>
  <si>
    <t>09/07/2019</t>
  </si>
  <si>
    <t>08/07/2019</t>
  </si>
  <si>
    <t>05/07/2019</t>
  </si>
  <si>
    <t>04/07/2019</t>
  </si>
  <si>
    <t>03/07/2019</t>
  </si>
  <si>
    <t>02/07/2019</t>
  </si>
  <si>
    <t>01/07/2019</t>
  </si>
  <si>
    <t>28/06/2019</t>
  </si>
  <si>
    <t>25/06/2019</t>
  </si>
  <si>
    <t>24/06/2019</t>
  </si>
  <si>
    <t>21/06/2019</t>
  </si>
  <si>
    <t>20/06/2019</t>
  </si>
  <si>
    <t>19/06/2019</t>
  </si>
  <si>
    <t>18/06/2019</t>
  </si>
  <si>
    <t>17/06/2019</t>
  </si>
  <si>
    <t>14/06/2019</t>
  </si>
  <si>
    <t>13/06/2019</t>
  </si>
  <si>
    <t>12/06/2019</t>
  </si>
  <si>
    <t>11/06/2019</t>
  </si>
  <si>
    <t>10/06/2019</t>
  </si>
  <si>
    <t>07/06/2019</t>
  </si>
  <si>
    <t>06/06/2019</t>
  </si>
  <si>
    <t>05/06/2019</t>
  </si>
  <si>
    <t>04/06/2019</t>
  </si>
  <si>
    <t>03/06/2019</t>
  </si>
  <si>
    <t>31/05/2019</t>
  </si>
  <si>
    <t>30/05/2019</t>
  </si>
  <si>
    <t>29/05/2019</t>
  </si>
  <si>
    <t>24/05/2019</t>
  </si>
  <si>
    <t>22/05/2019</t>
  </si>
  <si>
    <t>21/05/2019</t>
  </si>
  <si>
    <t>20/05/2019</t>
  </si>
  <si>
    <t>17/05/2019</t>
  </si>
  <si>
    <t>16/05/2019</t>
  </si>
  <si>
    <t>15/05/2019</t>
  </si>
  <si>
    <t>14/05/2019</t>
  </si>
  <si>
    <t>13/05/2019</t>
  </si>
  <si>
    <t>10/05/2019</t>
  </si>
  <si>
    <t>09/05/2019</t>
  </si>
  <si>
    <t>08/05/2019</t>
  </si>
  <si>
    <t>07/05/2019</t>
  </si>
  <si>
    <t>03/05/2019</t>
  </si>
  <si>
    <t>02/05/2019</t>
  </si>
  <si>
    <t>01/05/2019</t>
  </si>
  <si>
    <t>30/04/2019</t>
  </si>
  <si>
    <t>29/04/2019</t>
  </si>
  <si>
    <t>24/04/2019</t>
  </si>
  <si>
    <t>23/04/2019</t>
  </si>
  <si>
    <t>18/04/2019</t>
  </si>
  <si>
    <t>17/04/2019</t>
  </si>
  <si>
    <t>16/04/2019</t>
  </si>
  <si>
    <t>15/04/2019</t>
  </si>
  <si>
    <t>12/04/2019</t>
  </si>
  <si>
    <t>11/04/2019</t>
  </si>
  <si>
    <t>09/04/2019</t>
  </si>
  <si>
    <t>08/04/2019</t>
  </si>
  <si>
    <t>05/04/2019</t>
  </si>
  <si>
    <t>04/04/2019</t>
  </si>
  <si>
    <t>03/04/2019</t>
  </si>
  <si>
    <t>02/04/2019</t>
  </si>
  <si>
    <t>01/04/2019</t>
  </si>
  <si>
    <t>29/03/2019</t>
  </si>
  <si>
    <t>28/03/2019</t>
  </si>
  <si>
    <t>26/03/2019</t>
  </si>
  <si>
    <t>21/03/2019</t>
  </si>
  <si>
    <t>20/03/2019</t>
  </si>
  <si>
    <t>19/03/2019</t>
  </si>
  <si>
    <t>18/03/2019</t>
  </si>
  <si>
    <t>15/03/2019</t>
  </si>
  <si>
    <t>14/03/2019</t>
  </si>
  <si>
    <t>13/03/2019</t>
  </si>
  <si>
    <t>12/03/2019</t>
  </si>
  <si>
    <t>11/03/2019</t>
  </si>
  <si>
    <t>08/03/2019</t>
  </si>
  <si>
    <t>07/03/2019</t>
  </si>
  <si>
    <t>06/03/2019</t>
  </si>
  <si>
    <t>05/03/2019</t>
  </si>
  <si>
    <t>04/03/2019</t>
  </si>
  <si>
    <t>01/03/2019</t>
  </si>
  <si>
    <t>28/02/2019</t>
  </si>
  <si>
    <t>25/02/2019</t>
  </si>
  <si>
    <t>22/02/2019</t>
  </si>
  <si>
    <t>21/02/2019</t>
  </si>
  <si>
    <t>20/02/2019</t>
  </si>
  <si>
    <t>18/02/2019</t>
  </si>
  <si>
    <t>15/02/2019</t>
  </si>
  <si>
    <t>14/02/2019</t>
  </si>
  <si>
    <t>13/02/2019</t>
  </si>
  <si>
    <t>12/02/2019</t>
  </si>
  <si>
    <t>11/02/2019</t>
  </si>
  <si>
    <t>08/02/2019</t>
  </si>
  <si>
    <t>07/02/2019</t>
  </si>
  <si>
    <t>06/02/2019</t>
  </si>
  <si>
    <t>05/02/2019</t>
  </si>
  <si>
    <t>04/02/2019</t>
  </si>
  <si>
    <t>01/02/2019</t>
  </si>
  <si>
    <t>31/01/2019</t>
  </si>
  <si>
    <t>30/01/2019</t>
  </si>
  <si>
    <t>29/01/2019</t>
  </si>
  <si>
    <t>28/01/2019</t>
  </si>
  <si>
    <t>25/01/2019</t>
  </si>
  <si>
    <t>24/01/2019</t>
  </si>
  <si>
    <t>23/01/2019</t>
  </si>
  <si>
    <t>22/01/2019</t>
  </si>
  <si>
    <t>21/01/2019</t>
  </si>
  <si>
    <t>18/01/2019</t>
  </si>
  <si>
    <t>17/01/2019</t>
  </si>
  <si>
    <t>16/01/2019</t>
  </si>
  <si>
    <t>15/01/2019</t>
  </si>
  <si>
    <t>14/01/2019</t>
  </si>
  <si>
    <t>11/01/2019</t>
  </si>
  <si>
    <t>10/01/2019</t>
  </si>
  <si>
    <t>09/01/2019</t>
  </si>
  <si>
    <t>08/01/2019</t>
  </si>
  <si>
    <t>07/01/2019</t>
  </si>
  <si>
    <t>04/01/2019</t>
  </si>
  <si>
    <t>03/01/2019</t>
  </si>
  <si>
    <t>02/01/2019</t>
  </si>
  <si>
    <t>31/12/2018</t>
  </si>
  <si>
    <t>28/12/2018</t>
  </si>
  <si>
    <t>27/12/2018</t>
  </si>
  <si>
    <t>24/12/2018</t>
  </si>
  <si>
    <t>21/12/2018</t>
  </si>
  <si>
    <t>20/12/2018</t>
  </si>
  <si>
    <t>19/12/2018</t>
  </si>
  <si>
    <t>18/12/2018</t>
  </si>
  <si>
    <t>17/12/2018</t>
  </si>
  <si>
    <t>14/12/2018</t>
  </si>
  <si>
    <t>13/12/2018</t>
  </si>
  <si>
    <t>12/12/2018</t>
  </si>
  <si>
    <t>11/12/2018</t>
  </si>
  <si>
    <t>10/12/2018</t>
  </si>
  <si>
    <t>07/12/2018</t>
  </si>
  <si>
    <t>06/12/2018</t>
  </si>
  <si>
    <t>05/12/2018</t>
  </si>
  <si>
    <t>04/12/2018</t>
  </si>
  <si>
    <t>03/12/2018</t>
  </si>
  <si>
    <t>30/11/2018</t>
  </si>
  <si>
    <t>29/11/2018</t>
  </si>
  <si>
    <t>28/11/2018</t>
  </si>
  <si>
    <t>27/11/2018</t>
  </si>
  <si>
    <t>26/11/2018</t>
  </si>
  <si>
    <t>23/11/2018</t>
  </si>
  <si>
    <t>22/11/2018</t>
  </si>
  <si>
    <t>21/11/2018</t>
  </si>
  <si>
    <t>20/11/2018</t>
  </si>
  <si>
    <t>19/11/2018</t>
  </si>
  <si>
    <t>16/11/2018</t>
  </si>
  <si>
    <t>15/11/2018</t>
  </si>
  <si>
    <t>14/11/2018</t>
  </si>
  <si>
    <t>13/11/2018</t>
  </si>
  <si>
    <t>12/11/2018</t>
  </si>
  <si>
    <t>09/11/2018</t>
  </si>
  <si>
    <t>08/11/2018</t>
  </si>
  <si>
    <t>07/11/2018</t>
  </si>
  <si>
    <t>05/11/2018</t>
  </si>
  <si>
    <t>02/11/2018</t>
  </si>
  <si>
    <t>01/11/2018</t>
  </si>
  <si>
    <t>31/10/2018</t>
  </si>
  <si>
    <t>30/10/2018</t>
  </si>
  <si>
    <t>29/10/2018</t>
  </si>
  <si>
    <t>26/10/2018</t>
  </si>
  <si>
    <t>24/10/2018</t>
  </si>
  <si>
    <t>23/10/2018</t>
  </si>
  <si>
    <t>22/10/2018</t>
  </si>
  <si>
    <t>19/10/2018</t>
  </si>
  <si>
    <t>18/10/2018</t>
  </si>
  <si>
    <t>16/10/2018</t>
  </si>
  <si>
    <t>15/10/2018</t>
  </si>
  <si>
    <t>12/10/2018</t>
  </si>
  <si>
    <t>11/10/2018</t>
  </si>
  <si>
    <t>10/10/2018</t>
  </si>
  <si>
    <t>09/10/2018</t>
  </si>
  <si>
    <t>08/10/2018</t>
  </si>
  <si>
    <t>05/10/2018</t>
  </si>
  <si>
    <t>04/10/2018</t>
  </si>
  <si>
    <t>03/10/2018</t>
  </si>
  <si>
    <t>02/10/2018</t>
  </si>
  <si>
    <t>01/10/2018</t>
  </si>
  <si>
    <t>28/09/2018</t>
  </si>
  <si>
    <t>27/09/2018</t>
  </si>
  <si>
    <t>26/09/2018</t>
  </si>
  <si>
    <t>25/09/2018</t>
  </si>
  <si>
    <t>24/09/2018</t>
  </si>
  <si>
    <t>21/09/2018</t>
  </si>
  <si>
    <t>20/09/2018</t>
  </si>
  <si>
    <t>19/09/2018</t>
  </si>
  <si>
    <t>18/09/2018</t>
  </si>
  <si>
    <t>17/09/2018</t>
  </si>
  <si>
    <t>14/09/2018</t>
  </si>
  <si>
    <t>13/09/2018</t>
  </si>
  <si>
    <t>12/09/2018</t>
  </si>
  <si>
    <t>11/09/2018</t>
  </si>
  <si>
    <t>10/09/2018</t>
  </si>
  <si>
    <t>07/09/2018</t>
  </si>
  <si>
    <t>06/09/2018</t>
  </si>
  <si>
    <t>05/09/2018</t>
  </si>
  <si>
    <t>04/09/2018</t>
  </si>
  <si>
    <t>03/09/2018</t>
  </si>
  <si>
    <t>31/08/2018</t>
  </si>
  <si>
    <t>30/08/2018</t>
  </si>
  <si>
    <t>29/08/2018</t>
  </si>
  <si>
    <t>28/08/2018</t>
  </si>
  <si>
    <t>24/08/2018</t>
  </si>
  <si>
    <t>23/08/2018</t>
  </si>
  <si>
    <t>22/08/2018</t>
  </si>
  <si>
    <t>21/08/2018</t>
  </si>
  <si>
    <t>20/08/2018</t>
  </si>
  <si>
    <t>17/08/2018</t>
  </si>
  <si>
    <t>16/08/2018</t>
  </si>
  <si>
    <t>15/08/2018</t>
  </si>
  <si>
    <t>14/08/2018</t>
  </si>
  <si>
    <t>13/08/2018</t>
  </si>
  <si>
    <t>10/08/2018</t>
  </si>
  <si>
    <t>09/08/2018</t>
  </si>
  <si>
    <t>08/08/2018</t>
  </si>
  <si>
    <t>07/08/2018</t>
  </si>
  <si>
    <t>06/08/2018</t>
  </si>
  <si>
    <t>03/08/2018</t>
  </si>
  <si>
    <t>02/08/2018</t>
  </si>
  <si>
    <t>01/08/2018</t>
  </si>
  <si>
    <t>31/07/2018</t>
  </si>
  <si>
    <t>30/07/2018</t>
  </si>
  <si>
    <t>27/07/2018</t>
  </si>
  <si>
    <t>26/07/2018</t>
  </si>
  <si>
    <t>25/07/2018</t>
  </si>
  <si>
    <t>24/07/2018</t>
  </si>
  <si>
    <t>23/07/2018</t>
  </si>
  <si>
    <t>20/07/2018</t>
  </si>
  <si>
    <t>19/07/2018</t>
  </si>
  <si>
    <t>18/07/2018</t>
  </si>
  <si>
    <t>17/07/2018</t>
  </si>
  <si>
    <t>16/07/2018</t>
  </si>
  <si>
    <t>13/07/2018</t>
  </si>
  <si>
    <t>12/07/2018</t>
  </si>
  <si>
    <t>11/07/2018</t>
  </si>
  <si>
    <t>10/07/2018</t>
  </si>
  <si>
    <t>09/07/2018</t>
  </si>
  <si>
    <t>06/07/2018</t>
  </si>
  <si>
    <t>05/07/2018</t>
  </si>
  <si>
    <t>04/07/2018</t>
  </si>
  <si>
    <t>03/07/2018</t>
  </si>
  <si>
    <t>02/07/2018</t>
  </si>
  <si>
    <t>29/06/2018</t>
  </si>
  <si>
    <t>28/06/2018</t>
  </si>
  <si>
    <t>27/06/2018</t>
  </si>
  <si>
    <t>26/06/2018</t>
  </si>
  <si>
    <t>25/06/2018</t>
  </si>
  <si>
    <t>22/06/2018</t>
  </si>
  <si>
    <t>21/06/2018</t>
  </si>
  <si>
    <t>20/06/2018</t>
  </si>
  <si>
    <t>19/06/2018</t>
  </si>
  <si>
    <t>18/06/2018</t>
  </si>
  <si>
    <t>15/06/2018</t>
  </si>
  <si>
    <t>14/06/2018</t>
  </si>
  <si>
    <t>13/06/2018</t>
  </si>
  <si>
    <t>12/06/2018</t>
  </si>
  <si>
    <t>11/06/2018</t>
  </si>
  <si>
    <t>08/06/2018</t>
  </si>
  <si>
    <t>07/06/2018</t>
  </si>
  <si>
    <t>06/06/2018</t>
  </si>
  <si>
    <t>05/06/2018</t>
  </si>
  <si>
    <t>04/06/2018</t>
  </si>
  <si>
    <t>01/06/2018</t>
  </si>
  <si>
    <t>31/05/2018</t>
  </si>
  <si>
    <t>30/05/2018</t>
  </si>
  <si>
    <t>29/05/2018</t>
  </si>
  <si>
    <t>25/05/2018</t>
  </si>
  <si>
    <t>24/05/2018</t>
  </si>
  <si>
    <t>23/05/2018</t>
  </si>
  <si>
    <t>22/05/2018</t>
  </si>
  <si>
    <t>21/05/2018</t>
  </si>
  <si>
    <t>18/05/2018</t>
  </si>
  <si>
    <t>17/05/2018</t>
  </si>
  <si>
    <t>16/05/2018</t>
  </si>
  <si>
    <t>15/05/2018</t>
  </si>
  <si>
    <t>14/05/2018</t>
  </si>
  <si>
    <t>11/05/2018</t>
  </si>
  <si>
    <t>10/05/2018</t>
  </si>
  <si>
    <t>09/05/2018</t>
  </si>
  <si>
    <t>08/05/2018</t>
  </si>
  <si>
    <t>04/05/2018</t>
  </si>
  <si>
    <t>03/05/2018</t>
  </si>
  <si>
    <t>02/05/2018</t>
  </si>
  <si>
    <t>01/05/2018</t>
  </si>
  <si>
    <t>30/04/2018</t>
  </si>
  <si>
    <t>26/04/2018</t>
  </si>
  <si>
    <t>25/04/2018</t>
  </si>
  <si>
    <t>24/04/2018</t>
  </si>
  <si>
    <t>23/04/2018</t>
  </si>
  <si>
    <t>20/04/2018</t>
  </si>
  <si>
    <t>19/04/2018</t>
  </si>
  <si>
    <t>18/04/2018</t>
  </si>
  <si>
    <t>17/04/2018</t>
  </si>
  <si>
    <t>16/04/2018</t>
  </si>
  <si>
    <t>13/04/2018</t>
  </si>
  <si>
    <t>12/04/2018</t>
  </si>
  <si>
    <t>11/04/2018</t>
  </si>
  <si>
    <t>10/04/2018</t>
  </si>
  <si>
    <t>09/04/2018</t>
  </si>
  <si>
    <t>06/04/2018</t>
  </si>
  <si>
    <t>05/04/2018</t>
  </si>
  <si>
    <t>04/04/2018</t>
  </si>
  <si>
    <t>03/04/2018</t>
  </si>
  <si>
    <t>29/03/2018</t>
  </si>
  <si>
    <t>27/03/2018</t>
  </si>
  <si>
    <t>26/03/2018</t>
  </si>
  <si>
    <t>23/03/2018</t>
  </si>
  <si>
    <t>21/03/2018</t>
  </si>
  <si>
    <t>20/03/2018</t>
  </si>
  <si>
    <t>19/03/2018</t>
  </si>
  <si>
    <t>16/03/2018</t>
  </si>
  <si>
    <t>15/03/2018</t>
  </si>
  <si>
    <t>14/03/2018</t>
  </si>
  <si>
    <t>13/03/2018</t>
  </si>
  <si>
    <t>12/03/2018</t>
  </si>
  <si>
    <t>09/03/2018</t>
  </si>
  <si>
    <t>08/03/2018</t>
  </si>
  <si>
    <t>07/03/2018</t>
  </si>
  <si>
    <t>05/03/2018</t>
  </si>
  <si>
    <t>02/03/2018</t>
  </si>
  <si>
    <t>01/03/2018</t>
  </si>
  <si>
    <t>28/02/2018</t>
  </si>
  <si>
    <t>27/02/2018</t>
  </si>
  <si>
    <t>26/02/2018</t>
  </si>
  <si>
    <t>23/02/2018</t>
  </si>
  <si>
    <t>22/02/2018</t>
  </si>
  <si>
    <t>21/02/2018</t>
  </si>
  <si>
    <t>20/02/2018</t>
  </si>
  <si>
    <t>19/02/2018</t>
  </si>
  <si>
    <t>16/02/2018</t>
  </si>
  <si>
    <t>15/02/2018</t>
  </si>
  <si>
    <t>14/02/2018</t>
  </si>
  <si>
    <t>13/02/2018</t>
  </si>
  <si>
    <t>12/02/2018</t>
  </si>
  <si>
    <t>09/02/2018</t>
  </si>
  <si>
    <t>08/02/2018</t>
  </si>
  <si>
    <t>07/02/2018</t>
  </si>
  <si>
    <t>06/02/2018</t>
  </si>
  <si>
    <t>05/02/2018</t>
  </si>
  <si>
    <t>02/02/2018</t>
  </si>
  <si>
    <t>01/02/2018</t>
  </si>
  <si>
    <t>31/01/2018</t>
  </si>
  <si>
    <t>30/01/2018</t>
  </si>
  <si>
    <t>29/01/2018</t>
  </si>
  <si>
    <t>26/01/2018</t>
  </si>
  <si>
    <t>24/01/2018</t>
  </si>
  <si>
    <t>23/01/2018</t>
  </si>
  <si>
    <t>22/01/2018</t>
  </si>
  <si>
    <t>19/01/2018</t>
  </si>
  <si>
    <t>18/01/2018</t>
  </si>
  <si>
    <t>17/01/2018</t>
  </si>
  <si>
    <t>16/01/2018</t>
  </si>
  <si>
    <t>15/01/2018</t>
  </si>
  <si>
    <t>12/01/2018</t>
  </si>
  <si>
    <t>11/01/2018</t>
  </si>
  <si>
    <t>10/01/2018</t>
  </si>
  <si>
    <t>08/01/2018</t>
  </si>
  <si>
    <t>05/01/2018</t>
  </si>
  <si>
    <t>04/01/2018</t>
  </si>
  <si>
    <t>03/01/2018</t>
  </si>
  <si>
    <t>02/01/2018</t>
  </si>
  <si>
    <t>02/06/2022</t>
  </si>
  <si>
    <t>02/05/2022</t>
  </si>
  <si>
    <t>18/04/2022</t>
  </si>
  <si>
    <t>03/01/2022</t>
  </si>
  <si>
    <t>20/04/2021</t>
  </si>
  <si>
    <t>29/03/2021</t>
  </si>
  <si>
    <t>24/03/2021</t>
  </si>
  <si>
    <t>23/02/2021</t>
  </si>
  <si>
    <t>08/12/2020</t>
  </si>
  <si>
    <t>26/11/2020</t>
  </si>
  <si>
    <t>20/11/2020</t>
  </si>
  <si>
    <t>05/11/2020</t>
  </si>
  <si>
    <t>27/10/2020</t>
  </si>
  <si>
    <t>28/09/2020</t>
  </si>
  <si>
    <t>22/09/2020</t>
  </si>
  <si>
    <t>21/09/2020</t>
  </si>
  <si>
    <t>31/08/2020</t>
  </si>
  <si>
    <t>14/08/2020</t>
  </si>
  <si>
    <t>28/07/2020</t>
  </si>
  <si>
    <t>27/07/2020</t>
  </si>
  <si>
    <t>13/07/2020</t>
  </si>
  <si>
    <t>25/05/2020</t>
  </si>
  <si>
    <t>12/05/2020</t>
  </si>
  <si>
    <t>08/05/2020</t>
  </si>
  <si>
    <t>14/04/2020</t>
  </si>
  <si>
    <t>13/04/2020</t>
  </si>
  <si>
    <t>09/04/2020</t>
  </si>
  <si>
    <t>27/09/2019</t>
  </si>
  <si>
    <t>26/09/2019</t>
  </si>
  <si>
    <t>24/09/2019</t>
  </si>
  <si>
    <t>29/08/2019</t>
  </si>
  <si>
    <t>30/07/2019</t>
  </si>
  <si>
    <t>24/07/2019</t>
  </si>
  <si>
    <t>27/06/2019</t>
  </si>
  <si>
    <t>26/06/2019</t>
  </si>
  <si>
    <t>28/05/2019</t>
  </si>
  <si>
    <t>23/05/2019</t>
  </si>
  <si>
    <t>26/04/2019</t>
  </si>
  <si>
    <t>25/04/2019</t>
  </si>
  <si>
    <t>10/04/2019</t>
  </si>
  <si>
    <t>27/03/2019</t>
  </si>
  <si>
    <t>25/03/2019</t>
  </si>
  <si>
    <t>22/03/2019</t>
  </si>
  <si>
    <t>27/02/2019</t>
  </si>
  <si>
    <t>26/02/2019</t>
  </si>
  <si>
    <t>19/02/2019</t>
  </si>
  <si>
    <t>26/12/2018</t>
  </si>
  <si>
    <t>06/11/2018</t>
  </si>
  <si>
    <t>25/10/2018</t>
  </si>
  <si>
    <t>17/10/2018</t>
  </si>
  <si>
    <t>27/04/2018</t>
  </si>
  <si>
    <t>28/03/2018</t>
  </si>
  <si>
    <t>22/03/2018</t>
  </si>
  <si>
    <t>06/03/2018</t>
  </si>
  <si>
    <t>25/01/2018</t>
  </si>
  <si>
    <t>09/01/2018</t>
  </si>
  <si>
    <t>UK Natural Gas Prices</t>
    <phoneticPr fontId="1" type="noConversion"/>
  </si>
  <si>
    <t>UK Electricity Prices</t>
    <phoneticPr fontId="1" type="noConversion"/>
  </si>
  <si>
    <t>Open</t>
    <phoneticPr fontId="1" type="noConversion"/>
  </si>
  <si>
    <t>Min</t>
    <phoneticPr fontId="1" type="noConversion"/>
  </si>
  <si>
    <t>Max</t>
    <phoneticPr fontId="1" type="noConversion"/>
  </si>
  <si>
    <t>Electricity Price</t>
    <phoneticPr fontId="1" type="noConversion"/>
  </si>
  <si>
    <t>Mean</t>
    <phoneticPr fontId="1" type="noConversion"/>
  </si>
  <si>
    <t>Std.Dev.</t>
    <phoneticPr fontId="1" type="noConversion"/>
  </si>
  <si>
    <t>接收</t>
  </si>
  <si>
    <t>其他</t>
  </si>
  <si>
    <t>频率</t>
  </si>
  <si>
    <t>累积 %</t>
  </si>
  <si>
    <t>Range for electricity price</t>
    <phoneticPr fontId="1" type="noConversion"/>
  </si>
  <si>
    <t>Range for natural gas price</t>
    <phoneticPr fontId="1" type="noConversion"/>
  </si>
  <si>
    <t>Natural Gas Price</t>
    <phoneticPr fontId="1" type="noConversion"/>
  </si>
  <si>
    <t>UK Energy Prices from 2018 - 2022</t>
    <phoneticPr fontId="1" type="noConversion"/>
  </si>
  <si>
    <t>Year</t>
    <phoneticPr fontId="1" type="noConversion"/>
  </si>
  <si>
    <t xml:space="preserve"> </t>
    <phoneticPr fontId="1" type="noConversion"/>
  </si>
  <si>
    <t>Yearly Mean</t>
    <phoneticPr fontId="1" type="noConversion"/>
  </si>
  <si>
    <t>Open^2</t>
    <phoneticPr fontId="1" type="noConversion"/>
  </si>
  <si>
    <t>Yearly Std.Dev.</t>
    <phoneticPr fontId="1" type="noConversion"/>
  </si>
  <si>
    <t>UK Natual Gas Prices</t>
    <phoneticPr fontId="1" type="noConversion"/>
  </si>
  <si>
    <t>Yearly Confidence Interval for UK Electricity Prices</t>
    <phoneticPr fontId="1" type="noConversion"/>
  </si>
  <si>
    <t>Yearly Confidence Interval for UK Natural Gas Prices</t>
    <phoneticPr fontId="1" type="noConversion"/>
  </si>
  <si>
    <t>Input</t>
    <phoneticPr fontId="1" type="noConversion"/>
  </si>
  <si>
    <t>Output</t>
    <phoneticPr fontId="1" type="noConversion"/>
  </si>
  <si>
    <t>Net Present Value:</t>
    <phoneticPr fontId="1" type="noConversion"/>
  </si>
  <si>
    <t>Internal Rate of Return:</t>
    <phoneticPr fontId="1" type="noConversion"/>
  </si>
  <si>
    <t>Savings</t>
    <phoneticPr fontId="1" type="noConversion"/>
  </si>
  <si>
    <t>Electric Energy</t>
    <phoneticPr fontId="1" type="noConversion"/>
  </si>
  <si>
    <t>Thermal Energy(Gas)</t>
    <phoneticPr fontId="1" type="noConversion"/>
  </si>
  <si>
    <t>Energy Consumed</t>
    <phoneticPr fontId="1" type="noConversion"/>
  </si>
  <si>
    <t>Cost</t>
    <phoneticPr fontId="1" type="noConversion"/>
  </si>
  <si>
    <t>Total Savings</t>
    <phoneticPr fontId="1" type="noConversion"/>
  </si>
  <si>
    <t>MWh/year</t>
    <phoneticPr fontId="1" type="noConversion"/>
  </si>
  <si>
    <t>£/MWh</t>
    <phoneticPr fontId="1" type="noConversion"/>
  </si>
  <si>
    <t>£/year</t>
    <phoneticPr fontId="1" type="noConversion"/>
  </si>
  <si>
    <t>Correlations</t>
  </si>
  <si>
    <t>$E$46</t>
  </si>
  <si>
    <t>$B$46</t>
  </si>
  <si>
    <r>
      <t xml:space="preserve">Discounted Payback Period: </t>
    </r>
    <r>
      <rPr>
        <sz val="11"/>
        <color theme="1"/>
        <rFont val="Times New Roman"/>
        <family val="1"/>
      </rPr>
      <t>1.8</t>
    </r>
    <r>
      <rPr>
        <b/>
        <sz val="11"/>
        <color theme="1"/>
        <rFont val="Times New Roman"/>
        <family val="1"/>
      </rPr>
      <t xml:space="preserve"> </t>
    </r>
    <r>
      <rPr>
        <sz val="11"/>
        <color theme="1"/>
        <rFont val="Times New Roman"/>
        <family val="1"/>
      </rPr>
      <t>year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</si>
</sst>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 &quot;¥&quot;* #,##0.00_ ;_ &quot;¥&quot;* \-#,##0.00_ ;_ &quot;¥&quot;* &quot;-&quot;??_ ;_ @_ "/>
    <numFmt numFmtId="176" formatCode="_-[$£-809]* #,##0.00_-;\-[$£-809]* #,##0.00_-;_-[$£-809]* &quot;-&quot;??_-;_-@_-"/>
    <numFmt numFmtId="177" formatCode="_-[$£-809]* #,##0_-;\-[$£-809]* #,##0_-;_-[$£-809]* &quot;-&quot;??_-;_-@_-"/>
    <numFmt numFmtId="178" formatCode="0.00_);[Red]\(0.00\)"/>
    <numFmt numFmtId="179" formatCode="0.000"/>
    <numFmt numFmtId="180" formatCode="[$-F400]h:mm:ss\ AM/PM"/>
    <numFmt numFmtId="181" formatCode="0.0"/>
  </numFmts>
  <fonts count="8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8"/>
      <color theme="1"/>
      <name val="Times New Roman"/>
      <family val="1"/>
    </font>
    <font>
      <sz val="6"/>
      <color theme="1"/>
      <name val="Times New Roman"/>
      <family val="1"/>
    </font>
    <font>
      <b/>
      <sz val="11"/>
      <color theme="1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</cellStyleXfs>
  <cellXfs count="84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177" fontId="3" fillId="0" borderId="0" xfId="0" applyNumberFormat="1" applyFont="1">
      <alignment vertical="center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right" vertical="center"/>
    </xf>
    <xf numFmtId="0" fontId="3" fillId="2" borderId="5" xfId="0" applyFont="1" applyFill="1" applyBorder="1">
      <alignment vertical="center"/>
    </xf>
    <xf numFmtId="0" fontId="3" fillId="0" borderId="4" xfId="0" applyFont="1" applyBorder="1">
      <alignment vertical="center"/>
    </xf>
    <xf numFmtId="177" fontId="3" fillId="0" borderId="5" xfId="0" applyNumberFormat="1" applyFont="1" applyBorder="1">
      <alignment vertical="center"/>
    </xf>
    <xf numFmtId="0" fontId="3" fillId="0" borderId="6" xfId="0" applyFont="1" applyBorder="1">
      <alignment vertical="center"/>
    </xf>
    <xf numFmtId="178" fontId="3" fillId="0" borderId="0" xfId="0" applyNumberFormat="1" applyFont="1">
      <alignment vertical="center"/>
    </xf>
    <xf numFmtId="0" fontId="3" fillId="0" borderId="5" xfId="0" applyFont="1" applyBorder="1">
      <alignment vertical="center"/>
    </xf>
    <xf numFmtId="9" fontId="3" fillId="0" borderId="0" xfId="1" applyFont="1">
      <alignment vertical="center"/>
    </xf>
    <xf numFmtId="0" fontId="0" fillId="2" borderId="0" xfId="0" applyFill="1" applyAlignment="1">
      <alignment horizontal="center" vertical="center"/>
    </xf>
    <xf numFmtId="0" fontId="7" fillId="0" borderId="0" xfId="0" applyFont="1">
      <alignment vertical="center"/>
    </xf>
    <xf numFmtId="0" fontId="0" fillId="0" borderId="4" xfId="0" applyBorder="1">
      <alignment vertical="center"/>
    </xf>
    <xf numFmtId="0" fontId="7" fillId="0" borderId="5" xfId="0" applyFont="1" applyBorder="1">
      <alignment vertical="center"/>
    </xf>
    <xf numFmtId="0" fontId="7" fillId="0" borderId="4" xfId="0" applyFont="1" applyBorder="1">
      <alignment vertical="center"/>
    </xf>
    <xf numFmtId="2" fontId="0" fillId="0" borderId="0" xfId="0" applyNumberFormat="1">
      <alignment vertical="center"/>
    </xf>
    <xf numFmtId="2" fontId="0" fillId="0" borderId="5" xfId="0" applyNumberFormat="1" applyBorder="1">
      <alignment vertical="center"/>
    </xf>
    <xf numFmtId="0" fontId="7" fillId="0" borderId="6" xfId="0" applyFont="1" applyBorder="1">
      <alignment vertical="center"/>
    </xf>
    <xf numFmtId="2" fontId="0" fillId="0" borderId="8" xfId="0" applyNumberFormat="1" applyBorder="1">
      <alignment vertical="center"/>
    </xf>
    <xf numFmtId="10" fontId="0" fillId="0" borderId="0" xfId="0" applyNumberFormat="1">
      <alignment vertical="center"/>
    </xf>
    <xf numFmtId="0" fontId="0" fillId="0" borderId="7" xfId="0" applyBorder="1">
      <alignment vertical="center"/>
    </xf>
    <xf numFmtId="10" fontId="0" fillId="0" borderId="7" xfId="0" applyNumberFormat="1" applyBorder="1">
      <alignment vertical="center"/>
    </xf>
    <xf numFmtId="0" fontId="0" fillId="0" borderId="9" xfId="0" applyBorder="1" applyAlignment="1">
      <alignment horizontal="center" vertical="center"/>
    </xf>
    <xf numFmtId="180" fontId="0" fillId="0" borderId="0" xfId="0" applyNumberFormat="1">
      <alignment vertical="center"/>
    </xf>
    <xf numFmtId="0" fontId="3" fillId="0" borderId="7" xfId="0" applyFont="1" applyBorder="1">
      <alignment vertical="center"/>
    </xf>
    <xf numFmtId="177" fontId="3" fillId="0" borderId="8" xfId="0" applyNumberFormat="1" applyFont="1" applyBorder="1">
      <alignment vertical="center"/>
    </xf>
    <xf numFmtId="181" fontId="3" fillId="0" borderId="5" xfId="0" applyNumberFormat="1" applyFont="1" applyBorder="1">
      <alignment vertical="center"/>
    </xf>
    <xf numFmtId="0" fontId="4" fillId="0" borderId="1" xfId="0" applyFont="1" applyBorder="1">
      <alignment vertical="center"/>
    </xf>
    <xf numFmtId="176" fontId="3" fillId="0" borderId="2" xfId="0" applyNumberFormat="1" applyFont="1" applyBorder="1">
      <alignment vertical="center"/>
    </xf>
    <xf numFmtId="0" fontId="3" fillId="0" borderId="2" xfId="0" applyFont="1" applyBorder="1">
      <alignment vertical="center"/>
    </xf>
    <xf numFmtId="0" fontId="3" fillId="0" borderId="3" xfId="0" applyFont="1" applyBorder="1">
      <alignment vertical="center"/>
    </xf>
    <xf numFmtId="0" fontId="3" fillId="3" borderId="7" xfId="0" applyFont="1" applyFill="1" applyBorder="1">
      <alignment vertical="center"/>
    </xf>
    <xf numFmtId="0" fontId="3" fillId="5" borderId="8" xfId="0" applyFont="1" applyFill="1" applyBorder="1">
      <alignment vertical="center"/>
    </xf>
    <xf numFmtId="181" fontId="3" fillId="3" borderId="5" xfId="0" applyNumberFormat="1" applyFont="1" applyFill="1" applyBorder="1">
      <alignment vertical="center"/>
    </xf>
    <xf numFmtId="9" fontId="3" fillId="0" borderId="0" xfId="1" applyFont="1" applyBorder="1">
      <alignment vertical="center"/>
    </xf>
    <xf numFmtId="0" fontId="0" fillId="0" borderId="0" xfId="0" applyAlignment="1">
      <alignment horizontal="left"/>
    </xf>
    <xf numFmtId="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76" fontId="0" fillId="0" borderId="0" xfId="0" applyNumberFormat="1">
      <alignment vertical="center"/>
    </xf>
    <xf numFmtId="176" fontId="0" fillId="0" borderId="5" xfId="0" applyNumberFormat="1" applyBorder="1">
      <alignment vertical="center"/>
    </xf>
    <xf numFmtId="176" fontId="0" fillId="0" borderId="7" xfId="0" applyNumberFormat="1" applyBorder="1">
      <alignment vertical="center"/>
    </xf>
    <xf numFmtId="176" fontId="0" fillId="0" borderId="8" xfId="0" applyNumberFormat="1" applyBorder="1">
      <alignment vertical="center"/>
    </xf>
    <xf numFmtId="176" fontId="0" fillId="0" borderId="0" xfId="2" applyNumberFormat="1" applyFont="1">
      <alignment vertical="center"/>
    </xf>
    <xf numFmtId="176" fontId="0" fillId="0" borderId="7" xfId="2" applyNumberFormat="1" applyFont="1" applyBorder="1">
      <alignment vertical="center"/>
    </xf>
    <xf numFmtId="9" fontId="3" fillId="4" borderId="0" xfId="0" applyNumberFormat="1" applyFont="1" applyFill="1">
      <alignment vertical="center"/>
    </xf>
    <xf numFmtId="0" fontId="4" fillId="2" borderId="0" xfId="0" applyFont="1" applyFill="1">
      <alignment vertical="center"/>
    </xf>
    <xf numFmtId="179" fontId="3" fillId="0" borderId="0" xfId="0" applyNumberFormat="1" applyFont="1">
      <alignment vertical="center"/>
    </xf>
    <xf numFmtId="2" fontId="3" fillId="0" borderId="0" xfId="0" applyNumberFormat="1" applyFont="1">
      <alignment vertical="center"/>
    </xf>
    <xf numFmtId="1" fontId="3" fillId="0" borderId="0" xfId="0" applyNumberFormat="1" applyFont="1">
      <alignment vertical="center"/>
    </xf>
    <xf numFmtId="181" fontId="3" fillId="0" borderId="0" xfId="0" applyNumberFormat="1" applyFont="1">
      <alignment vertical="center"/>
    </xf>
    <xf numFmtId="0" fontId="3" fillId="0" borderId="4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3" borderId="1" xfId="0" applyFont="1" applyFill="1" applyBorder="1">
      <alignment vertical="center"/>
    </xf>
    <xf numFmtId="0" fontId="3" fillId="3" borderId="3" xfId="0" applyFont="1" applyFill="1" applyBorder="1">
      <alignment vertical="center"/>
    </xf>
    <xf numFmtId="0" fontId="5" fillId="0" borderId="0" xfId="0" applyFont="1">
      <alignment vertical="center"/>
    </xf>
    <xf numFmtId="0" fontId="3" fillId="4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5" fillId="0" borderId="6" xfId="0" applyFont="1" applyBorder="1" applyAlignment="1">
      <alignment horizontal="left" vertical="center" wrapText="1"/>
    </xf>
    <xf numFmtId="0" fontId="6" fillId="0" borderId="7" xfId="0" applyFont="1" applyBorder="1" applyAlignment="1">
      <alignment horizontal="left" vertical="center" wrapText="1"/>
    </xf>
    <xf numFmtId="0" fontId="6" fillId="0" borderId="8" xfId="0" applyFont="1" applyBorder="1" applyAlignment="1">
      <alignment horizontal="left" vertical="center" wrapText="1"/>
    </xf>
    <xf numFmtId="0" fontId="4" fillId="0" borderId="0" xfId="0" applyFont="1">
      <alignment vertical="center"/>
    </xf>
    <xf numFmtId="0" fontId="7" fillId="7" borderId="1" xfId="0" applyFont="1" applyFill="1" applyBorder="1" applyAlignment="1">
      <alignment horizontal="center" vertical="center"/>
    </xf>
    <xf numFmtId="0" fontId="7" fillId="7" borderId="2" xfId="0" applyFont="1" applyFill="1" applyBorder="1" applyAlignment="1">
      <alignment horizontal="center" vertical="center"/>
    </xf>
    <xf numFmtId="0" fontId="7" fillId="7" borderId="3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7" fillId="6" borderId="2" xfId="0" applyFont="1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7" fillId="6" borderId="3" xfId="0" applyFont="1" applyFill="1" applyBorder="1" applyAlignment="1">
      <alignment horizontal="center" vertical="center"/>
    </xf>
  </cellXfs>
  <cellStyles count="3">
    <cellStyle name="百分比" xfId="1" builtinId="5"/>
    <cellStyle name="常规" xfId="0" builtinId="0"/>
    <cellStyle name="货币" xfId="2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Payback</a:t>
            </a:r>
            <a:r>
              <a:rPr lang="en-US" altLang="zh-CN" baseline="0"/>
              <a:t> Period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8502559055118109"/>
          <c:y val="0.1438791720769155"/>
          <c:w val="0.79197440944881892"/>
          <c:h val="0.7544664906674926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20000"/>
                  <a:lumOff val="80000"/>
                </a:schemeClr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Sheet1!$B$21:$G$21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Sheet1!$B$28:$G$28</c:f>
              <c:numCache>
                <c:formatCode>0.000</c:formatCode>
                <c:ptCount val="6"/>
                <c:pt idx="0" formatCode="General">
                  <c:v>-52000</c:v>
                </c:pt>
                <c:pt idx="1">
                  <c:v>-20248.521670995273</c:v>
                </c:pt>
                <c:pt idx="2" formatCode="0.00">
                  <c:v>10578.156318329708</c:v>
                </c:pt>
                <c:pt idx="3" formatCode="0.00">
                  <c:v>40506.969900198616</c:v>
                </c:pt>
                <c:pt idx="4" formatCode="0.0">
                  <c:v>69564.07046511989</c:v>
                </c:pt>
                <c:pt idx="5" formatCode="0.0">
                  <c:v>97774.847712616276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E80-4121-B63B-83F8A99FED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4913567"/>
        <c:axId val="620190847"/>
      </c:scatterChart>
      <c:valAx>
        <c:axId val="534913567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Year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0190847"/>
        <c:crosses val="autoZero"/>
        <c:crossBetween val="midCat"/>
      </c:valAx>
      <c:valAx>
        <c:axId val="620190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Cumulative</a:t>
                </a:r>
                <a:r>
                  <a:rPr lang="en-US" altLang="zh-CN" baseline="0"/>
                  <a:t> Cash Flow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4913567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UK</a:t>
            </a:r>
            <a:r>
              <a:rPr lang="en-US" altLang="zh-CN" baseline="0"/>
              <a:t> Electricity Price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9.3508311461067362E-2"/>
          <c:y val="0.18502333041703123"/>
          <c:w val="0.89019685039370078"/>
          <c:h val="0.56199839603382906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Sheet2!$A$3:$A$1199</c:f>
              <c:strCache>
                <c:ptCount val="1197"/>
                <c:pt idx="0">
                  <c:v>30/11/2022</c:v>
                </c:pt>
                <c:pt idx="1">
                  <c:v>29/11/2022</c:v>
                </c:pt>
                <c:pt idx="2">
                  <c:v>28/11/2022</c:v>
                </c:pt>
                <c:pt idx="3">
                  <c:v>25/11/2022</c:v>
                </c:pt>
                <c:pt idx="4">
                  <c:v>24/11/2022</c:v>
                </c:pt>
                <c:pt idx="5">
                  <c:v>23/11/2022</c:v>
                </c:pt>
                <c:pt idx="6">
                  <c:v>22/11/2022</c:v>
                </c:pt>
                <c:pt idx="7">
                  <c:v>21/11/2022</c:v>
                </c:pt>
                <c:pt idx="8">
                  <c:v>18/11/2022</c:v>
                </c:pt>
                <c:pt idx="9">
                  <c:v>17/11/2022</c:v>
                </c:pt>
                <c:pt idx="10">
                  <c:v>16/11/2022</c:v>
                </c:pt>
                <c:pt idx="11">
                  <c:v>15/11/2022</c:v>
                </c:pt>
                <c:pt idx="12">
                  <c:v>14/11/2022</c:v>
                </c:pt>
                <c:pt idx="13">
                  <c:v>11/11/2022</c:v>
                </c:pt>
                <c:pt idx="14">
                  <c:v>10/11/2022</c:v>
                </c:pt>
                <c:pt idx="15">
                  <c:v>09/11/2022</c:v>
                </c:pt>
                <c:pt idx="16">
                  <c:v>08/11/2022</c:v>
                </c:pt>
                <c:pt idx="17">
                  <c:v>07/11/2022</c:v>
                </c:pt>
                <c:pt idx="18">
                  <c:v>04/11/2022</c:v>
                </c:pt>
                <c:pt idx="19">
                  <c:v>03/11/2022</c:v>
                </c:pt>
                <c:pt idx="20">
                  <c:v>02/11/2022</c:v>
                </c:pt>
                <c:pt idx="21">
                  <c:v>01/11/2022</c:v>
                </c:pt>
                <c:pt idx="22">
                  <c:v>31/10/2022</c:v>
                </c:pt>
                <c:pt idx="23">
                  <c:v>28/10/2022</c:v>
                </c:pt>
                <c:pt idx="24">
                  <c:v>27/10/2022</c:v>
                </c:pt>
                <c:pt idx="25">
                  <c:v>26/10/2022</c:v>
                </c:pt>
                <c:pt idx="26">
                  <c:v>25/10/2022</c:v>
                </c:pt>
                <c:pt idx="27">
                  <c:v>24/10/2022</c:v>
                </c:pt>
                <c:pt idx="28">
                  <c:v>21/10/2022</c:v>
                </c:pt>
                <c:pt idx="29">
                  <c:v>20/10/2022</c:v>
                </c:pt>
                <c:pt idx="30">
                  <c:v>19/10/2022</c:v>
                </c:pt>
                <c:pt idx="31">
                  <c:v>18/10/2022</c:v>
                </c:pt>
                <c:pt idx="32">
                  <c:v>17/10/2022</c:v>
                </c:pt>
                <c:pt idx="33">
                  <c:v>14/10/2022</c:v>
                </c:pt>
                <c:pt idx="34">
                  <c:v>13/10/2022</c:v>
                </c:pt>
                <c:pt idx="35">
                  <c:v>12/10/2022</c:v>
                </c:pt>
                <c:pt idx="36">
                  <c:v>11/10/2022</c:v>
                </c:pt>
                <c:pt idx="37">
                  <c:v>10/10/2022</c:v>
                </c:pt>
                <c:pt idx="38">
                  <c:v>07/10/2022</c:v>
                </c:pt>
                <c:pt idx="39">
                  <c:v>06/10/2022</c:v>
                </c:pt>
                <c:pt idx="40">
                  <c:v>05/10/2022</c:v>
                </c:pt>
                <c:pt idx="41">
                  <c:v>04/10/2022</c:v>
                </c:pt>
                <c:pt idx="42">
                  <c:v>03/10/2022</c:v>
                </c:pt>
                <c:pt idx="43">
                  <c:v>30/09/2022</c:v>
                </c:pt>
                <c:pt idx="44">
                  <c:v>29/09/2022</c:v>
                </c:pt>
                <c:pt idx="45">
                  <c:v>28/09/2022</c:v>
                </c:pt>
                <c:pt idx="46">
                  <c:v>27/09/2022</c:v>
                </c:pt>
                <c:pt idx="47">
                  <c:v>26/09/2022</c:v>
                </c:pt>
                <c:pt idx="48">
                  <c:v>23/09/2022</c:v>
                </c:pt>
                <c:pt idx="49">
                  <c:v>22/09/2022</c:v>
                </c:pt>
                <c:pt idx="50">
                  <c:v>21/09/2022</c:v>
                </c:pt>
                <c:pt idx="51">
                  <c:v>20/09/2022</c:v>
                </c:pt>
                <c:pt idx="52">
                  <c:v>19/09/2022</c:v>
                </c:pt>
                <c:pt idx="53">
                  <c:v>16/09/2022</c:v>
                </c:pt>
                <c:pt idx="54">
                  <c:v>15/09/2022</c:v>
                </c:pt>
                <c:pt idx="55">
                  <c:v>14/09/2022</c:v>
                </c:pt>
                <c:pt idx="56">
                  <c:v>13/09/2022</c:v>
                </c:pt>
                <c:pt idx="57">
                  <c:v>12/09/2022</c:v>
                </c:pt>
                <c:pt idx="58">
                  <c:v>09/09/2022</c:v>
                </c:pt>
                <c:pt idx="59">
                  <c:v>08/09/2022</c:v>
                </c:pt>
                <c:pt idx="60">
                  <c:v>07/09/2022</c:v>
                </c:pt>
                <c:pt idx="61">
                  <c:v>06/09/2022</c:v>
                </c:pt>
                <c:pt idx="62">
                  <c:v>05/09/2022</c:v>
                </c:pt>
                <c:pt idx="63">
                  <c:v>02/09/2022</c:v>
                </c:pt>
                <c:pt idx="64">
                  <c:v>01/09/2022</c:v>
                </c:pt>
                <c:pt idx="65">
                  <c:v>31/08/2022</c:v>
                </c:pt>
                <c:pt idx="66">
                  <c:v>30/08/2022</c:v>
                </c:pt>
                <c:pt idx="67">
                  <c:v>26/08/2022</c:v>
                </c:pt>
                <c:pt idx="68">
                  <c:v>25/08/2022</c:v>
                </c:pt>
                <c:pt idx="69">
                  <c:v>24/08/2022</c:v>
                </c:pt>
                <c:pt idx="70">
                  <c:v>23/08/2022</c:v>
                </c:pt>
                <c:pt idx="71">
                  <c:v>22/08/2022</c:v>
                </c:pt>
                <c:pt idx="72">
                  <c:v>19/08/2022</c:v>
                </c:pt>
                <c:pt idx="73">
                  <c:v>18/08/2022</c:v>
                </c:pt>
                <c:pt idx="74">
                  <c:v>17/08/2022</c:v>
                </c:pt>
                <c:pt idx="75">
                  <c:v>16/08/2022</c:v>
                </c:pt>
                <c:pt idx="76">
                  <c:v>15/08/2022</c:v>
                </c:pt>
                <c:pt idx="77">
                  <c:v>12/08/2022</c:v>
                </c:pt>
                <c:pt idx="78">
                  <c:v>11/08/2022</c:v>
                </c:pt>
                <c:pt idx="79">
                  <c:v>10/08/2022</c:v>
                </c:pt>
                <c:pt idx="80">
                  <c:v>09/08/2022</c:v>
                </c:pt>
                <c:pt idx="81">
                  <c:v>08/08/2022</c:v>
                </c:pt>
                <c:pt idx="82">
                  <c:v>05/08/2022</c:v>
                </c:pt>
                <c:pt idx="83">
                  <c:v>04/08/2022</c:v>
                </c:pt>
                <c:pt idx="84">
                  <c:v>03/08/2022</c:v>
                </c:pt>
                <c:pt idx="85">
                  <c:v>02/08/2022</c:v>
                </c:pt>
                <c:pt idx="86">
                  <c:v>01/08/2022</c:v>
                </c:pt>
                <c:pt idx="87">
                  <c:v>29/07/2022</c:v>
                </c:pt>
                <c:pt idx="88">
                  <c:v>28/07/2022</c:v>
                </c:pt>
                <c:pt idx="89">
                  <c:v>27/07/2022</c:v>
                </c:pt>
                <c:pt idx="90">
                  <c:v>26/07/2022</c:v>
                </c:pt>
                <c:pt idx="91">
                  <c:v>25/07/2022</c:v>
                </c:pt>
                <c:pt idx="92">
                  <c:v>22/07/2022</c:v>
                </c:pt>
                <c:pt idx="93">
                  <c:v>21/07/2022</c:v>
                </c:pt>
                <c:pt idx="94">
                  <c:v>20/07/2022</c:v>
                </c:pt>
                <c:pt idx="95">
                  <c:v>19/07/2022</c:v>
                </c:pt>
                <c:pt idx="96">
                  <c:v>18/07/2022</c:v>
                </c:pt>
                <c:pt idx="97">
                  <c:v>15/07/2022</c:v>
                </c:pt>
                <c:pt idx="98">
                  <c:v>14/07/2022</c:v>
                </c:pt>
                <c:pt idx="99">
                  <c:v>13/07/2022</c:v>
                </c:pt>
                <c:pt idx="100">
                  <c:v>12/07/2022</c:v>
                </c:pt>
                <c:pt idx="101">
                  <c:v>11/07/2022</c:v>
                </c:pt>
                <c:pt idx="102">
                  <c:v>08/07/2022</c:v>
                </c:pt>
                <c:pt idx="103">
                  <c:v>07/07/2022</c:v>
                </c:pt>
                <c:pt idx="104">
                  <c:v>06/07/2022</c:v>
                </c:pt>
                <c:pt idx="105">
                  <c:v>05/07/2022</c:v>
                </c:pt>
                <c:pt idx="106">
                  <c:v>04/07/2022</c:v>
                </c:pt>
                <c:pt idx="107">
                  <c:v>01/07/2022</c:v>
                </c:pt>
                <c:pt idx="108">
                  <c:v>30/06/2022</c:v>
                </c:pt>
                <c:pt idx="109">
                  <c:v>29/06/2022</c:v>
                </c:pt>
                <c:pt idx="110">
                  <c:v>28/06/2022</c:v>
                </c:pt>
                <c:pt idx="111">
                  <c:v>27/06/2022</c:v>
                </c:pt>
                <c:pt idx="112">
                  <c:v>24/06/2022</c:v>
                </c:pt>
                <c:pt idx="113">
                  <c:v>23/06/2022</c:v>
                </c:pt>
                <c:pt idx="114">
                  <c:v>22/06/2022</c:v>
                </c:pt>
                <c:pt idx="115">
                  <c:v>21/06/2022</c:v>
                </c:pt>
                <c:pt idx="116">
                  <c:v>20/06/2022</c:v>
                </c:pt>
                <c:pt idx="117">
                  <c:v>17/06/2022</c:v>
                </c:pt>
                <c:pt idx="118">
                  <c:v>16/06/2022</c:v>
                </c:pt>
                <c:pt idx="119">
                  <c:v>15/06/2022</c:v>
                </c:pt>
                <c:pt idx="120">
                  <c:v>14/06/2022</c:v>
                </c:pt>
                <c:pt idx="121">
                  <c:v>13/06/2022</c:v>
                </c:pt>
                <c:pt idx="122">
                  <c:v>10/06/2022</c:v>
                </c:pt>
                <c:pt idx="123">
                  <c:v>09/06/2022</c:v>
                </c:pt>
                <c:pt idx="124">
                  <c:v>08/06/2022</c:v>
                </c:pt>
                <c:pt idx="125">
                  <c:v>07/06/2022</c:v>
                </c:pt>
                <c:pt idx="126">
                  <c:v>06/06/2022</c:v>
                </c:pt>
                <c:pt idx="127">
                  <c:v>01/06/2022</c:v>
                </c:pt>
                <c:pt idx="128">
                  <c:v>31/05/2022</c:v>
                </c:pt>
                <c:pt idx="129">
                  <c:v>30/05/2022</c:v>
                </c:pt>
                <c:pt idx="130">
                  <c:v>27/05/2022</c:v>
                </c:pt>
                <c:pt idx="131">
                  <c:v>26/05/2022</c:v>
                </c:pt>
                <c:pt idx="132">
                  <c:v>25/05/2022</c:v>
                </c:pt>
                <c:pt idx="133">
                  <c:v>24/05/2022</c:v>
                </c:pt>
                <c:pt idx="134">
                  <c:v>23/05/2022</c:v>
                </c:pt>
                <c:pt idx="135">
                  <c:v>20/05/2022</c:v>
                </c:pt>
                <c:pt idx="136">
                  <c:v>19/05/2022</c:v>
                </c:pt>
                <c:pt idx="137">
                  <c:v>18/05/2022</c:v>
                </c:pt>
                <c:pt idx="138">
                  <c:v>17/05/2022</c:v>
                </c:pt>
                <c:pt idx="139">
                  <c:v>16/05/2022</c:v>
                </c:pt>
                <c:pt idx="140">
                  <c:v>13/05/2022</c:v>
                </c:pt>
                <c:pt idx="141">
                  <c:v>12/05/2022</c:v>
                </c:pt>
                <c:pt idx="142">
                  <c:v>11/05/2022</c:v>
                </c:pt>
                <c:pt idx="143">
                  <c:v>10/05/2022</c:v>
                </c:pt>
                <c:pt idx="144">
                  <c:v>09/05/2022</c:v>
                </c:pt>
                <c:pt idx="145">
                  <c:v>06/05/2022</c:v>
                </c:pt>
                <c:pt idx="146">
                  <c:v>05/05/2022</c:v>
                </c:pt>
                <c:pt idx="147">
                  <c:v>04/05/2022</c:v>
                </c:pt>
                <c:pt idx="148">
                  <c:v>03/05/2022</c:v>
                </c:pt>
                <c:pt idx="149">
                  <c:v>29/04/2022</c:v>
                </c:pt>
                <c:pt idx="150">
                  <c:v>28/04/2022</c:v>
                </c:pt>
                <c:pt idx="151">
                  <c:v>27/04/2022</c:v>
                </c:pt>
                <c:pt idx="152">
                  <c:v>26/04/2022</c:v>
                </c:pt>
                <c:pt idx="153">
                  <c:v>25/04/2022</c:v>
                </c:pt>
                <c:pt idx="154">
                  <c:v>22/04/2022</c:v>
                </c:pt>
                <c:pt idx="155">
                  <c:v>21/04/2022</c:v>
                </c:pt>
                <c:pt idx="156">
                  <c:v>20/04/2022</c:v>
                </c:pt>
                <c:pt idx="157">
                  <c:v>19/04/2022</c:v>
                </c:pt>
                <c:pt idx="158">
                  <c:v>14/04/2022</c:v>
                </c:pt>
                <c:pt idx="159">
                  <c:v>13/04/2022</c:v>
                </c:pt>
                <c:pt idx="160">
                  <c:v>12/04/2022</c:v>
                </c:pt>
                <c:pt idx="161">
                  <c:v>11/04/2022</c:v>
                </c:pt>
                <c:pt idx="162">
                  <c:v>08/04/2022</c:v>
                </c:pt>
                <c:pt idx="163">
                  <c:v>07/04/2022</c:v>
                </c:pt>
                <c:pt idx="164">
                  <c:v>06/04/2022</c:v>
                </c:pt>
                <c:pt idx="165">
                  <c:v>05/04/2022</c:v>
                </c:pt>
                <c:pt idx="166">
                  <c:v>04/04/2022</c:v>
                </c:pt>
                <c:pt idx="167">
                  <c:v>01/04/2022</c:v>
                </c:pt>
                <c:pt idx="168">
                  <c:v>31/03/2022</c:v>
                </c:pt>
                <c:pt idx="169">
                  <c:v>30/03/2022</c:v>
                </c:pt>
                <c:pt idx="170">
                  <c:v>29/03/2022</c:v>
                </c:pt>
                <c:pt idx="171">
                  <c:v>28/03/2022</c:v>
                </c:pt>
                <c:pt idx="172">
                  <c:v>25/03/2022</c:v>
                </c:pt>
                <c:pt idx="173">
                  <c:v>24/03/2022</c:v>
                </c:pt>
                <c:pt idx="174">
                  <c:v>23/03/2022</c:v>
                </c:pt>
                <c:pt idx="175">
                  <c:v>22/03/2022</c:v>
                </c:pt>
                <c:pt idx="176">
                  <c:v>21/03/2022</c:v>
                </c:pt>
                <c:pt idx="177">
                  <c:v>18/03/2022</c:v>
                </c:pt>
                <c:pt idx="178">
                  <c:v>17/03/2022</c:v>
                </c:pt>
                <c:pt idx="179">
                  <c:v>16/03/2022</c:v>
                </c:pt>
                <c:pt idx="180">
                  <c:v>15/03/2022</c:v>
                </c:pt>
                <c:pt idx="181">
                  <c:v>14/03/2022</c:v>
                </c:pt>
                <c:pt idx="182">
                  <c:v>11/03/2022</c:v>
                </c:pt>
                <c:pt idx="183">
                  <c:v>10/03/2022</c:v>
                </c:pt>
                <c:pt idx="184">
                  <c:v>09/03/2022</c:v>
                </c:pt>
                <c:pt idx="185">
                  <c:v>08/03/2022</c:v>
                </c:pt>
                <c:pt idx="186">
                  <c:v>07/03/2022</c:v>
                </c:pt>
                <c:pt idx="187">
                  <c:v>04/03/2022</c:v>
                </c:pt>
                <c:pt idx="188">
                  <c:v>03/03/2022</c:v>
                </c:pt>
                <c:pt idx="189">
                  <c:v>02/03/2022</c:v>
                </c:pt>
                <c:pt idx="190">
                  <c:v>01/03/2022</c:v>
                </c:pt>
                <c:pt idx="191">
                  <c:v>28/02/2022</c:v>
                </c:pt>
                <c:pt idx="192">
                  <c:v>25/02/2022</c:v>
                </c:pt>
                <c:pt idx="193">
                  <c:v>24/02/2022</c:v>
                </c:pt>
                <c:pt idx="194">
                  <c:v>23/02/2022</c:v>
                </c:pt>
                <c:pt idx="195">
                  <c:v>22/02/2022</c:v>
                </c:pt>
                <c:pt idx="196">
                  <c:v>21/02/2022</c:v>
                </c:pt>
                <c:pt idx="197">
                  <c:v>18/02/2022</c:v>
                </c:pt>
                <c:pt idx="198">
                  <c:v>17/02/2022</c:v>
                </c:pt>
                <c:pt idx="199">
                  <c:v>16/02/2022</c:v>
                </c:pt>
                <c:pt idx="200">
                  <c:v>15/02/2022</c:v>
                </c:pt>
                <c:pt idx="201">
                  <c:v>14/02/2022</c:v>
                </c:pt>
                <c:pt idx="202">
                  <c:v>11/02/2022</c:v>
                </c:pt>
                <c:pt idx="203">
                  <c:v>10/02/2022</c:v>
                </c:pt>
                <c:pt idx="204">
                  <c:v>09/02/2022</c:v>
                </c:pt>
                <c:pt idx="205">
                  <c:v>08/02/2022</c:v>
                </c:pt>
                <c:pt idx="206">
                  <c:v>07/02/2022</c:v>
                </c:pt>
                <c:pt idx="207">
                  <c:v>04/02/2022</c:v>
                </c:pt>
                <c:pt idx="208">
                  <c:v>03/02/2022</c:v>
                </c:pt>
                <c:pt idx="209">
                  <c:v>02/02/2022</c:v>
                </c:pt>
                <c:pt idx="210">
                  <c:v>01/02/2022</c:v>
                </c:pt>
                <c:pt idx="211">
                  <c:v>31/01/2022</c:v>
                </c:pt>
                <c:pt idx="212">
                  <c:v>28/01/2022</c:v>
                </c:pt>
                <c:pt idx="213">
                  <c:v>27/01/2022</c:v>
                </c:pt>
                <c:pt idx="214">
                  <c:v>26/01/2022</c:v>
                </c:pt>
                <c:pt idx="215">
                  <c:v>25/01/2022</c:v>
                </c:pt>
                <c:pt idx="216">
                  <c:v>24/01/2022</c:v>
                </c:pt>
                <c:pt idx="217">
                  <c:v>21/01/2022</c:v>
                </c:pt>
                <c:pt idx="218">
                  <c:v>20/01/2022</c:v>
                </c:pt>
                <c:pt idx="219">
                  <c:v>19/01/2022</c:v>
                </c:pt>
                <c:pt idx="220">
                  <c:v>18/01/2022</c:v>
                </c:pt>
                <c:pt idx="221">
                  <c:v>17/01/2022</c:v>
                </c:pt>
                <c:pt idx="222">
                  <c:v>14/01/2022</c:v>
                </c:pt>
                <c:pt idx="223">
                  <c:v>13/01/2022</c:v>
                </c:pt>
                <c:pt idx="224">
                  <c:v>12/01/2022</c:v>
                </c:pt>
                <c:pt idx="225">
                  <c:v>11/01/2022</c:v>
                </c:pt>
                <c:pt idx="226">
                  <c:v>10/01/2022</c:v>
                </c:pt>
                <c:pt idx="227">
                  <c:v>07/01/2022</c:v>
                </c:pt>
                <c:pt idx="228">
                  <c:v>06/01/2022</c:v>
                </c:pt>
                <c:pt idx="229">
                  <c:v>05/01/2022</c:v>
                </c:pt>
                <c:pt idx="230">
                  <c:v>04/01/2022</c:v>
                </c:pt>
                <c:pt idx="231">
                  <c:v>31/12/2021</c:v>
                </c:pt>
                <c:pt idx="232">
                  <c:v>30/12/2021</c:v>
                </c:pt>
                <c:pt idx="233">
                  <c:v>29/12/2021</c:v>
                </c:pt>
                <c:pt idx="234">
                  <c:v>24/12/2021</c:v>
                </c:pt>
                <c:pt idx="235">
                  <c:v>23/12/2021</c:v>
                </c:pt>
                <c:pt idx="236">
                  <c:v>22/12/2021</c:v>
                </c:pt>
                <c:pt idx="237">
                  <c:v>21/12/2021</c:v>
                </c:pt>
                <c:pt idx="238">
                  <c:v>20/12/2021</c:v>
                </c:pt>
                <c:pt idx="239">
                  <c:v>17/12/2021</c:v>
                </c:pt>
                <c:pt idx="240">
                  <c:v>16/12/2021</c:v>
                </c:pt>
                <c:pt idx="241">
                  <c:v>15/12/2021</c:v>
                </c:pt>
                <c:pt idx="242">
                  <c:v>14/12/2021</c:v>
                </c:pt>
                <c:pt idx="243">
                  <c:v>13/12/2021</c:v>
                </c:pt>
                <c:pt idx="244">
                  <c:v>10/12/2021</c:v>
                </c:pt>
                <c:pt idx="245">
                  <c:v>09/12/2021</c:v>
                </c:pt>
                <c:pt idx="246">
                  <c:v>08/12/2021</c:v>
                </c:pt>
                <c:pt idx="247">
                  <c:v>07/12/2021</c:v>
                </c:pt>
                <c:pt idx="248">
                  <c:v>06/12/2021</c:v>
                </c:pt>
                <c:pt idx="249">
                  <c:v>03/12/2021</c:v>
                </c:pt>
                <c:pt idx="250">
                  <c:v>02/12/2021</c:v>
                </c:pt>
                <c:pt idx="251">
                  <c:v>01/12/2021</c:v>
                </c:pt>
                <c:pt idx="252">
                  <c:v>30/11/2021</c:v>
                </c:pt>
                <c:pt idx="253">
                  <c:v>29/11/2021</c:v>
                </c:pt>
                <c:pt idx="254">
                  <c:v>26/11/2021</c:v>
                </c:pt>
                <c:pt idx="255">
                  <c:v>25/11/2021</c:v>
                </c:pt>
                <c:pt idx="256">
                  <c:v>24/11/2021</c:v>
                </c:pt>
                <c:pt idx="257">
                  <c:v>23/11/2021</c:v>
                </c:pt>
                <c:pt idx="258">
                  <c:v>22/11/2021</c:v>
                </c:pt>
                <c:pt idx="259">
                  <c:v>19/11/2021</c:v>
                </c:pt>
                <c:pt idx="260">
                  <c:v>18/11/2021</c:v>
                </c:pt>
                <c:pt idx="261">
                  <c:v>17/11/2021</c:v>
                </c:pt>
                <c:pt idx="262">
                  <c:v>16/11/2021</c:v>
                </c:pt>
                <c:pt idx="263">
                  <c:v>15/11/2021</c:v>
                </c:pt>
                <c:pt idx="264">
                  <c:v>12/11/2021</c:v>
                </c:pt>
                <c:pt idx="265">
                  <c:v>11/11/2021</c:v>
                </c:pt>
                <c:pt idx="266">
                  <c:v>10/11/2021</c:v>
                </c:pt>
                <c:pt idx="267">
                  <c:v>09/11/2021</c:v>
                </c:pt>
                <c:pt idx="268">
                  <c:v>08/11/2021</c:v>
                </c:pt>
                <c:pt idx="269">
                  <c:v>05/11/2021</c:v>
                </c:pt>
                <c:pt idx="270">
                  <c:v>04/11/2021</c:v>
                </c:pt>
                <c:pt idx="271">
                  <c:v>03/11/2021</c:v>
                </c:pt>
                <c:pt idx="272">
                  <c:v>02/11/2021</c:v>
                </c:pt>
                <c:pt idx="273">
                  <c:v>01/11/2021</c:v>
                </c:pt>
                <c:pt idx="274">
                  <c:v>29/10/2021</c:v>
                </c:pt>
                <c:pt idx="275">
                  <c:v>28/10/2021</c:v>
                </c:pt>
                <c:pt idx="276">
                  <c:v>27/10/2021</c:v>
                </c:pt>
                <c:pt idx="277">
                  <c:v>26/10/2021</c:v>
                </c:pt>
                <c:pt idx="278">
                  <c:v>25/10/2021</c:v>
                </c:pt>
                <c:pt idx="279">
                  <c:v>22/10/2021</c:v>
                </c:pt>
                <c:pt idx="280">
                  <c:v>21/10/2021</c:v>
                </c:pt>
                <c:pt idx="281">
                  <c:v>20/10/2021</c:v>
                </c:pt>
                <c:pt idx="282">
                  <c:v>19/10/2021</c:v>
                </c:pt>
                <c:pt idx="283">
                  <c:v>18/10/2021</c:v>
                </c:pt>
                <c:pt idx="284">
                  <c:v>15/10/2021</c:v>
                </c:pt>
                <c:pt idx="285">
                  <c:v>14/10/2021</c:v>
                </c:pt>
                <c:pt idx="286">
                  <c:v>13/10/2021</c:v>
                </c:pt>
                <c:pt idx="287">
                  <c:v>12/10/2021</c:v>
                </c:pt>
                <c:pt idx="288">
                  <c:v>11/10/2021</c:v>
                </c:pt>
                <c:pt idx="289">
                  <c:v>08/10/2021</c:v>
                </c:pt>
                <c:pt idx="290">
                  <c:v>07/10/2021</c:v>
                </c:pt>
                <c:pt idx="291">
                  <c:v>06/10/2021</c:v>
                </c:pt>
                <c:pt idx="292">
                  <c:v>05/10/2021</c:v>
                </c:pt>
                <c:pt idx="293">
                  <c:v>04/10/2021</c:v>
                </c:pt>
                <c:pt idx="294">
                  <c:v>01/10/2021</c:v>
                </c:pt>
                <c:pt idx="295">
                  <c:v>30/09/2021</c:v>
                </c:pt>
                <c:pt idx="296">
                  <c:v>29/09/2021</c:v>
                </c:pt>
                <c:pt idx="297">
                  <c:v>28/09/2021</c:v>
                </c:pt>
                <c:pt idx="298">
                  <c:v>27/09/2021</c:v>
                </c:pt>
                <c:pt idx="299">
                  <c:v>24/09/2021</c:v>
                </c:pt>
                <c:pt idx="300">
                  <c:v>23/09/2021</c:v>
                </c:pt>
                <c:pt idx="301">
                  <c:v>22/09/2021</c:v>
                </c:pt>
                <c:pt idx="302">
                  <c:v>21/09/2021</c:v>
                </c:pt>
                <c:pt idx="303">
                  <c:v>20/09/2021</c:v>
                </c:pt>
                <c:pt idx="304">
                  <c:v>17/09/2021</c:v>
                </c:pt>
                <c:pt idx="305">
                  <c:v>16/09/2021</c:v>
                </c:pt>
                <c:pt idx="306">
                  <c:v>15/09/2021</c:v>
                </c:pt>
                <c:pt idx="307">
                  <c:v>14/09/2021</c:v>
                </c:pt>
                <c:pt idx="308">
                  <c:v>13/09/2021</c:v>
                </c:pt>
                <c:pt idx="309">
                  <c:v>10/09/2021</c:v>
                </c:pt>
                <c:pt idx="310">
                  <c:v>09/09/2021</c:v>
                </c:pt>
                <c:pt idx="311">
                  <c:v>08/09/2021</c:v>
                </c:pt>
                <c:pt idx="312">
                  <c:v>07/09/2021</c:v>
                </c:pt>
                <c:pt idx="313">
                  <c:v>06/09/2021</c:v>
                </c:pt>
                <c:pt idx="314">
                  <c:v>03/09/2021</c:v>
                </c:pt>
                <c:pt idx="315">
                  <c:v>02/09/2021</c:v>
                </c:pt>
                <c:pt idx="316">
                  <c:v>01/09/2021</c:v>
                </c:pt>
                <c:pt idx="317">
                  <c:v>31/08/2021</c:v>
                </c:pt>
                <c:pt idx="318">
                  <c:v>27/08/2021</c:v>
                </c:pt>
                <c:pt idx="319">
                  <c:v>26/08/2021</c:v>
                </c:pt>
                <c:pt idx="320">
                  <c:v>25/08/2021</c:v>
                </c:pt>
                <c:pt idx="321">
                  <c:v>24/08/2021</c:v>
                </c:pt>
                <c:pt idx="322">
                  <c:v>23/08/2021</c:v>
                </c:pt>
                <c:pt idx="323">
                  <c:v>20/08/2021</c:v>
                </c:pt>
                <c:pt idx="324">
                  <c:v>19/08/2021</c:v>
                </c:pt>
                <c:pt idx="325">
                  <c:v>18/08/2021</c:v>
                </c:pt>
                <c:pt idx="326">
                  <c:v>17/08/2021</c:v>
                </c:pt>
                <c:pt idx="327">
                  <c:v>16/08/2021</c:v>
                </c:pt>
                <c:pt idx="328">
                  <c:v>13/08/2021</c:v>
                </c:pt>
                <c:pt idx="329">
                  <c:v>12/08/2021</c:v>
                </c:pt>
                <c:pt idx="330">
                  <c:v>11/08/2021</c:v>
                </c:pt>
                <c:pt idx="331">
                  <c:v>10/08/2021</c:v>
                </c:pt>
                <c:pt idx="332">
                  <c:v>09/08/2021</c:v>
                </c:pt>
                <c:pt idx="333">
                  <c:v>06/08/2021</c:v>
                </c:pt>
                <c:pt idx="334">
                  <c:v>05/08/2021</c:v>
                </c:pt>
                <c:pt idx="335">
                  <c:v>04/08/2021</c:v>
                </c:pt>
                <c:pt idx="336">
                  <c:v>03/08/2021</c:v>
                </c:pt>
                <c:pt idx="337">
                  <c:v>02/08/2021</c:v>
                </c:pt>
                <c:pt idx="338">
                  <c:v>30/07/2021</c:v>
                </c:pt>
                <c:pt idx="339">
                  <c:v>29/07/2021</c:v>
                </c:pt>
                <c:pt idx="340">
                  <c:v>28/07/2021</c:v>
                </c:pt>
                <c:pt idx="341">
                  <c:v>27/07/2021</c:v>
                </c:pt>
                <c:pt idx="342">
                  <c:v>26/07/2021</c:v>
                </c:pt>
                <c:pt idx="343">
                  <c:v>23/07/2021</c:v>
                </c:pt>
                <c:pt idx="344">
                  <c:v>22/07/2021</c:v>
                </c:pt>
                <c:pt idx="345">
                  <c:v>21/07/2021</c:v>
                </c:pt>
                <c:pt idx="346">
                  <c:v>20/07/2021</c:v>
                </c:pt>
                <c:pt idx="347">
                  <c:v>19/07/2021</c:v>
                </c:pt>
                <c:pt idx="348">
                  <c:v>16/07/2021</c:v>
                </c:pt>
                <c:pt idx="349">
                  <c:v>15/07/2021</c:v>
                </c:pt>
                <c:pt idx="350">
                  <c:v>14/07/2021</c:v>
                </c:pt>
                <c:pt idx="351">
                  <c:v>13/07/2021</c:v>
                </c:pt>
                <c:pt idx="352">
                  <c:v>12/07/2021</c:v>
                </c:pt>
                <c:pt idx="353">
                  <c:v>09/07/2021</c:v>
                </c:pt>
                <c:pt idx="354">
                  <c:v>08/07/2021</c:v>
                </c:pt>
                <c:pt idx="355">
                  <c:v>07/07/2021</c:v>
                </c:pt>
                <c:pt idx="356">
                  <c:v>06/07/2021</c:v>
                </c:pt>
                <c:pt idx="357">
                  <c:v>05/07/2021</c:v>
                </c:pt>
                <c:pt idx="358">
                  <c:v>02/07/2021</c:v>
                </c:pt>
                <c:pt idx="359">
                  <c:v>01/07/2021</c:v>
                </c:pt>
                <c:pt idx="360">
                  <c:v>30/06/2021</c:v>
                </c:pt>
                <c:pt idx="361">
                  <c:v>29/06/2021</c:v>
                </c:pt>
                <c:pt idx="362">
                  <c:v>28/06/2021</c:v>
                </c:pt>
                <c:pt idx="363">
                  <c:v>25/06/2021</c:v>
                </c:pt>
                <c:pt idx="364">
                  <c:v>24/06/2021</c:v>
                </c:pt>
                <c:pt idx="365">
                  <c:v>23/06/2021</c:v>
                </c:pt>
                <c:pt idx="366">
                  <c:v>22/06/2021</c:v>
                </c:pt>
                <c:pt idx="367">
                  <c:v>21/06/2021</c:v>
                </c:pt>
                <c:pt idx="368">
                  <c:v>18/06/2021</c:v>
                </c:pt>
                <c:pt idx="369">
                  <c:v>17/06/2021</c:v>
                </c:pt>
                <c:pt idx="370">
                  <c:v>16/06/2021</c:v>
                </c:pt>
                <c:pt idx="371">
                  <c:v>15/06/2021</c:v>
                </c:pt>
                <c:pt idx="372">
                  <c:v>14/06/2021</c:v>
                </c:pt>
                <c:pt idx="373">
                  <c:v>11/06/2021</c:v>
                </c:pt>
                <c:pt idx="374">
                  <c:v>10/06/2021</c:v>
                </c:pt>
                <c:pt idx="375">
                  <c:v>09/06/2021</c:v>
                </c:pt>
                <c:pt idx="376">
                  <c:v>08/06/2021</c:v>
                </c:pt>
                <c:pt idx="377">
                  <c:v>07/06/2021</c:v>
                </c:pt>
                <c:pt idx="378">
                  <c:v>04/06/2021</c:v>
                </c:pt>
                <c:pt idx="379">
                  <c:v>03/06/2021</c:v>
                </c:pt>
                <c:pt idx="380">
                  <c:v>02/06/2021</c:v>
                </c:pt>
                <c:pt idx="381">
                  <c:v>01/06/2021</c:v>
                </c:pt>
                <c:pt idx="382">
                  <c:v>28/05/2021</c:v>
                </c:pt>
                <c:pt idx="383">
                  <c:v>27/05/2021</c:v>
                </c:pt>
                <c:pt idx="384">
                  <c:v>26/05/2021</c:v>
                </c:pt>
                <c:pt idx="385">
                  <c:v>25/05/2021</c:v>
                </c:pt>
                <c:pt idx="386">
                  <c:v>24/05/2021</c:v>
                </c:pt>
                <c:pt idx="387">
                  <c:v>21/05/2021</c:v>
                </c:pt>
                <c:pt idx="388">
                  <c:v>20/05/2021</c:v>
                </c:pt>
                <c:pt idx="389">
                  <c:v>19/05/2021</c:v>
                </c:pt>
                <c:pt idx="390">
                  <c:v>18/05/2021</c:v>
                </c:pt>
                <c:pt idx="391">
                  <c:v>17/05/2021</c:v>
                </c:pt>
                <c:pt idx="392">
                  <c:v>14/05/2021</c:v>
                </c:pt>
                <c:pt idx="393">
                  <c:v>13/05/2021</c:v>
                </c:pt>
                <c:pt idx="394">
                  <c:v>12/05/2021</c:v>
                </c:pt>
                <c:pt idx="395">
                  <c:v>11/05/2021</c:v>
                </c:pt>
                <c:pt idx="396">
                  <c:v>10/05/2021</c:v>
                </c:pt>
                <c:pt idx="397">
                  <c:v>07/05/2021</c:v>
                </c:pt>
                <c:pt idx="398">
                  <c:v>06/05/2021</c:v>
                </c:pt>
                <c:pt idx="399">
                  <c:v>05/05/2021</c:v>
                </c:pt>
                <c:pt idx="400">
                  <c:v>04/05/2021</c:v>
                </c:pt>
                <c:pt idx="401">
                  <c:v>30/04/2021</c:v>
                </c:pt>
                <c:pt idx="402">
                  <c:v>29/04/2021</c:v>
                </c:pt>
                <c:pt idx="403">
                  <c:v>28/04/2021</c:v>
                </c:pt>
                <c:pt idx="404">
                  <c:v>27/04/2021</c:v>
                </c:pt>
                <c:pt idx="405">
                  <c:v>26/04/2021</c:v>
                </c:pt>
                <c:pt idx="406">
                  <c:v>23/04/2021</c:v>
                </c:pt>
                <c:pt idx="407">
                  <c:v>22/04/2021</c:v>
                </c:pt>
                <c:pt idx="408">
                  <c:v>21/04/2021</c:v>
                </c:pt>
                <c:pt idx="409">
                  <c:v>19/04/2021</c:v>
                </c:pt>
                <c:pt idx="410">
                  <c:v>16/04/2021</c:v>
                </c:pt>
                <c:pt idx="411">
                  <c:v>15/04/2021</c:v>
                </c:pt>
                <c:pt idx="412">
                  <c:v>14/04/2021</c:v>
                </c:pt>
                <c:pt idx="413">
                  <c:v>13/04/2021</c:v>
                </c:pt>
                <c:pt idx="414">
                  <c:v>12/04/2021</c:v>
                </c:pt>
                <c:pt idx="415">
                  <c:v>09/04/2021</c:v>
                </c:pt>
                <c:pt idx="416">
                  <c:v>08/04/2021</c:v>
                </c:pt>
                <c:pt idx="417">
                  <c:v>07/04/2021</c:v>
                </c:pt>
                <c:pt idx="418">
                  <c:v>06/04/2021</c:v>
                </c:pt>
                <c:pt idx="419">
                  <c:v>01/04/2021</c:v>
                </c:pt>
                <c:pt idx="420">
                  <c:v>31/03/2021</c:v>
                </c:pt>
                <c:pt idx="421">
                  <c:v>30/03/2021</c:v>
                </c:pt>
                <c:pt idx="422">
                  <c:v>26/03/2021</c:v>
                </c:pt>
                <c:pt idx="423">
                  <c:v>25/03/2021</c:v>
                </c:pt>
                <c:pt idx="424">
                  <c:v>23/03/2021</c:v>
                </c:pt>
                <c:pt idx="425">
                  <c:v>22/03/2021</c:v>
                </c:pt>
                <c:pt idx="426">
                  <c:v>19/03/2021</c:v>
                </c:pt>
                <c:pt idx="427">
                  <c:v>18/03/2021</c:v>
                </c:pt>
                <c:pt idx="428">
                  <c:v>17/03/2021</c:v>
                </c:pt>
                <c:pt idx="429">
                  <c:v>16/03/2021</c:v>
                </c:pt>
                <c:pt idx="430">
                  <c:v>15/03/2021</c:v>
                </c:pt>
                <c:pt idx="431">
                  <c:v>12/03/2021</c:v>
                </c:pt>
                <c:pt idx="432">
                  <c:v>11/03/2021</c:v>
                </c:pt>
                <c:pt idx="433">
                  <c:v>10/03/2021</c:v>
                </c:pt>
                <c:pt idx="434">
                  <c:v>09/03/2021</c:v>
                </c:pt>
                <c:pt idx="435">
                  <c:v>08/03/2021</c:v>
                </c:pt>
                <c:pt idx="436">
                  <c:v>05/03/2021</c:v>
                </c:pt>
                <c:pt idx="437">
                  <c:v>04/03/2021</c:v>
                </c:pt>
                <c:pt idx="438">
                  <c:v>03/03/2021</c:v>
                </c:pt>
                <c:pt idx="439">
                  <c:v>02/03/2021</c:v>
                </c:pt>
                <c:pt idx="440">
                  <c:v>01/03/2021</c:v>
                </c:pt>
                <c:pt idx="441">
                  <c:v>26/02/2021</c:v>
                </c:pt>
                <c:pt idx="442">
                  <c:v>25/02/2021</c:v>
                </c:pt>
                <c:pt idx="443">
                  <c:v>24/02/2021</c:v>
                </c:pt>
                <c:pt idx="444">
                  <c:v>22/02/2021</c:v>
                </c:pt>
                <c:pt idx="445">
                  <c:v>19/02/2021</c:v>
                </c:pt>
                <c:pt idx="446">
                  <c:v>18/02/2021</c:v>
                </c:pt>
                <c:pt idx="447">
                  <c:v>17/02/2021</c:v>
                </c:pt>
                <c:pt idx="448">
                  <c:v>16/02/2021</c:v>
                </c:pt>
                <c:pt idx="449">
                  <c:v>15/02/2021</c:v>
                </c:pt>
                <c:pt idx="450">
                  <c:v>12/02/2021</c:v>
                </c:pt>
                <c:pt idx="451">
                  <c:v>11/02/2021</c:v>
                </c:pt>
                <c:pt idx="452">
                  <c:v>10/02/2021</c:v>
                </c:pt>
                <c:pt idx="453">
                  <c:v>09/02/2021</c:v>
                </c:pt>
                <c:pt idx="454">
                  <c:v>08/02/2021</c:v>
                </c:pt>
                <c:pt idx="455">
                  <c:v>05/02/2021</c:v>
                </c:pt>
                <c:pt idx="456">
                  <c:v>04/02/2021</c:v>
                </c:pt>
                <c:pt idx="457">
                  <c:v>03/02/2021</c:v>
                </c:pt>
                <c:pt idx="458">
                  <c:v>02/02/2021</c:v>
                </c:pt>
                <c:pt idx="459">
                  <c:v>01/02/2021</c:v>
                </c:pt>
                <c:pt idx="460">
                  <c:v>29/01/2021</c:v>
                </c:pt>
                <c:pt idx="461">
                  <c:v>28/01/2021</c:v>
                </c:pt>
                <c:pt idx="462">
                  <c:v>27/01/2021</c:v>
                </c:pt>
                <c:pt idx="463">
                  <c:v>26/01/2021</c:v>
                </c:pt>
                <c:pt idx="464">
                  <c:v>25/01/2021</c:v>
                </c:pt>
                <c:pt idx="465">
                  <c:v>22/01/2021</c:v>
                </c:pt>
                <c:pt idx="466">
                  <c:v>21/01/2021</c:v>
                </c:pt>
                <c:pt idx="467">
                  <c:v>20/01/2021</c:v>
                </c:pt>
                <c:pt idx="468">
                  <c:v>19/01/2021</c:v>
                </c:pt>
                <c:pt idx="469">
                  <c:v>18/01/2021</c:v>
                </c:pt>
                <c:pt idx="470">
                  <c:v>15/01/2021</c:v>
                </c:pt>
                <c:pt idx="471">
                  <c:v>14/01/2021</c:v>
                </c:pt>
                <c:pt idx="472">
                  <c:v>13/01/2021</c:v>
                </c:pt>
                <c:pt idx="473">
                  <c:v>12/01/2021</c:v>
                </c:pt>
                <c:pt idx="474">
                  <c:v>11/01/2021</c:v>
                </c:pt>
                <c:pt idx="475">
                  <c:v>08/01/2021</c:v>
                </c:pt>
                <c:pt idx="476">
                  <c:v>07/01/2021</c:v>
                </c:pt>
                <c:pt idx="477">
                  <c:v>06/01/2021</c:v>
                </c:pt>
                <c:pt idx="478">
                  <c:v>05/01/2021</c:v>
                </c:pt>
                <c:pt idx="479">
                  <c:v>04/01/2021</c:v>
                </c:pt>
                <c:pt idx="480">
                  <c:v>31/12/2020</c:v>
                </c:pt>
                <c:pt idx="481">
                  <c:v>30/12/2020</c:v>
                </c:pt>
                <c:pt idx="482">
                  <c:v>29/12/2020</c:v>
                </c:pt>
                <c:pt idx="483">
                  <c:v>24/12/2020</c:v>
                </c:pt>
                <c:pt idx="484">
                  <c:v>23/12/2020</c:v>
                </c:pt>
                <c:pt idx="485">
                  <c:v>22/12/2020</c:v>
                </c:pt>
                <c:pt idx="486">
                  <c:v>21/12/2020</c:v>
                </c:pt>
                <c:pt idx="487">
                  <c:v>18/12/2020</c:v>
                </c:pt>
                <c:pt idx="488">
                  <c:v>17/12/2020</c:v>
                </c:pt>
                <c:pt idx="489">
                  <c:v>16/12/2020</c:v>
                </c:pt>
                <c:pt idx="490">
                  <c:v>15/12/2020</c:v>
                </c:pt>
                <c:pt idx="491">
                  <c:v>14/12/2020</c:v>
                </c:pt>
                <c:pt idx="492">
                  <c:v>11/12/2020</c:v>
                </c:pt>
                <c:pt idx="493">
                  <c:v>10/12/2020</c:v>
                </c:pt>
                <c:pt idx="494">
                  <c:v>09/12/2020</c:v>
                </c:pt>
                <c:pt idx="495">
                  <c:v>07/12/2020</c:v>
                </c:pt>
                <c:pt idx="496">
                  <c:v>04/12/2020</c:v>
                </c:pt>
                <c:pt idx="497">
                  <c:v>03/12/2020</c:v>
                </c:pt>
                <c:pt idx="498">
                  <c:v>02/12/2020</c:v>
                </c:pt>
                <c:pt idx="499">
                  <c:v>01/12/2020</c:v>
                </c:pt>
                <c:pt idx="500">
                  <c:v>30/11/2020</c:v>
                </c:pt>
                <c:pt idx="501">
                  <c:v>27/11/2020</c:v>
                </c:pt>
                <c:pt idx="502">
                  <c:v>25/11/2020</c:v>
                </c:pt>
                <c:pt idx="503">
                  <c:v>24/11/2020</c:v>
                </c:pt>
                <c:pt idx="504">
                  <c:v>23/11/2020</c:v>
                </c:pt>
                <c:pt idx="505">
                  <c:v>19/11/2020</c:v>
                </c:pt>
                <c:pt idx="506">
                  <c:v>18/11/2020</c:v>
                </c:pt>
                <c:pt idx="507">
                  <c:v>17/11/2020</c:v>
                </c:pt>
                <c:pt idx="508">
                  <c:v>16/11/2020</c:v>
                </c:pt>
                <c:pt idx="509">
                  <c:v>13/11/2020</c:v>
                </c:pt>
                <c:pt idx="510">
                  <c:v>12/11/2020</c:v>
                </c:pt>
                <c:pt idx="511">
                  <c:v>11/11/2020</c:v>
                </c:pt>
                <c:pt idx="512">
                  <c:v>10/11/2020</c:v>
                </c:pt>
                <c:pt idx="513">
                  <c:v>09/11/2020</c:v>
                </c:pt>
                <c:pt idx="514">
                  <c:v>06/11/2020</c:v>
                </c:pt>
                <c:pt idx="515">
                  <c:v>04/11/2020</c:v>
                </c:pt>
                <c:pt idx="516">
                  <c:v>03/11/2020</c:v>
                </c:pt>
                <c:pt idx="517">
                  <c:v>02/11/2020</c:v>
                </c:pt>
                <c:pt idx="518">
                  <c:v>30/10/2020</c:v>
                </c:pt>
                <c:pt idx="519">
                  <c:v>29/10/2020</c:v>
                </c:pt>
                <c:pt idx="520">
                  <c:v>28/10/2020</c:v>
                </c:pt>
                <c:pt idx="521">
                  <c:v>26/10/2020</c:v>
                </c:pt>
                <c:pt idx="522">
                  <c:v>23/10/2020</c:v>
                </c:pt>
                <c:pt idx="523">
                  <c:v>22/10/2020</c:v>
                </c:pt>
                <c:pt idx="524">
                  <c:v>21/10/2020</c:v>
                </c:pt>
                <c:pt idx="525">
                  <c:v>20/10/2020</c:v>
                </c:pt>
                <c:pt idx="526">
                  <c:v>19/10/2020</c:v>
                </c:pt>
                <c:pt idx="527">
                  <c:v>16/10/2020</c:v>
                </c:pt>
                <c:pt idx="528">
                  <c:v>15/10/2020</c:v>
                </c:pt>
                <c:pt idx="529">
                  <c:v>14/10/2020</c:v>
                </c:pt>
                <c:pt idx="530">
                  <c:v>13/10/2020</c:v>
                </c:pt>
                <c:pt idx="531">
                  <c:v>12/10/2020</c:v>
                </c:pt>
                <c:pt idx="532">
                  <c:v>09/10/2020</c:v>
                </c:pt>
                <c:pt idx="533">
                  <c:v>08/10/2020</c:v>
                </c:pt>
                <c:pt idx="534">
                  <c:v>07/10/2020</c:v>
                </c:pt>
                <c:pt idx="535">
                  <c:v>06/10/2020</c:v>
                </c:pt>
                <c:pt idx="536">
                  <c:v>05/10/2020</c:v>
                </c:pt>
                <c:pt idx="537">
                  <c:v>02/10/2020</c:v>
                </c:pt>
                <c:pt idx="538">
                  <c:v>01/10/2020</c:v>
                </c:pt>
                <c:pt idx="539">
                  <c:v>30/09/2020</c:v>
                </c:pt>
                <c:pt idx="540">
                  <c:v>29/09/2020</c:v>
                </c:pt>
                <c:pt idx="541">
                  <c:v>25/09/2020</c:v>
                </c:pt>
                <c:pt idx="542">
                  <c:v>24/09/2020</c:v>
                </c:pt>
                <c:pt idx="543">
                  <c:v>23/09/2020</c:v>
                </c:pt>
                <c:pt idx="544">
                  <c:v>18/09/2020</c:v>
                </c:pt>
                <c:pt idx="545">
                  <c:v>17/09/2020</c:v>
                </c:pt>
                <c:pt idx="546">
                  <c:v>16/09/2020</c:v>
                </c:pt>
                <c:pt idx="547">
                  <c:v>15/09/2020</c:v>
                </c:pt>
                <c:pt idx="548">
                  <c:v>14/09/2020</c:v>
                </c:pt>
                <c:pt idx="549">
                  <c:v>11/09/2020</c:v>
                </c:pt>
                <c:pt idx="550">
                  <c:v>10/09/2020</c:v>
                </c:pt>
                <c:pt idx="551">
                  <c:v>09/09/2020</c:v>
                </c:pt>
                <c:pt idx="552">
                  <c:v>08/09/2020</c:v>
                </c:pt>
                <c:pt idx="553">
                  <c:v>07/09/2020</c:v>
                </c:pt>
                <c:pt idx="554">
                  <c:v>04/09/2020</c:v>
                </c:pt>
                <c:pt idx="555">
                  <c:v>03/09/2020</c:v>
                </c:pt>
                <c:pt idx="556">
                  <c:v>02/09/2020</c:v>
                </c:pt>
                <c:pt idx="557">
                  <c:v>01/09/2020</c:v>
                </c:pt>
                <c:pt idx="558">
                  <c:v>28/08/2020</c:v>
                </c:pt>
                <c:pt idx="559">
                  <c:v>27/08/2020</c:v>
                </c:pt>
                <c:pt idx="560">
                  <c:v>26/08/2020</c:v>
                </c:pt>
                <c:pt idx="561">
                  <c:v>25/08/2020</c:v>
                </c:pt>
                <c:pt idx="562">
                  <c:v>24/08/2020</c:v>
                </c:pt>
                <c:pt idx="563">
                  <c:v>21/08/2020</c:v>
                </c:pt>
                <c:pt idx="564">
                  <c:v>20/08/2020</c:v>
                </c:pt>
                <c:pt idx="565">
                  <c:v>19/08/2020</c:v>
                </c:pt>
                <c:pt idx="566">
                  <c:v>18/08/2020</c:v>
                </c:pt>
                <c:pt idx="567">
                  <c:v>17/08/2020</c:v>
                </c:pt>
                <c:pt idx="568">
                  <c:v>13/08/2020</c:v>
                </c:pt>
                <c:pt idx="569">
                  <c:v>12/08/2020</c:v>
                </c:pt>
                <c:pt idx="570">
                  <c:v>11/08/2020</c:v>
                </c:pt>
                <c:pt idx="571">
                  <c:v>10/08/2020</c:v>
                </c:pt>
                <c:pt idx="572">
                  <c:v>07/08/2020</c:v>
                </c:pt>
                <c:pt idx="573">
                  <c:v>06/08/2020</c:v>
                </c:pt>
                <c:pt idx="574">
                  <c:v>05/08/2020</c:v>
                </c:pt>
                <c:pt idx="575">
                  <c:v>04/08/2020</c:v>
                </c:pt>
                <c:pt idx="576">
                  <c:v>03/08/2020</c:v>
                </c:pt>
                <c:pt idx="577">
                  <c:v>31/07/2020</c:v>
                </c:pt>
                <c:pt idx="578">
                  <c:v>30/07/2020</c:v>
                </c:pt>
                <c:pt idx="579">
                  <c:v>29/07/2020</c:v>
                </c:pt>
                <c:pt idx="580">
                  <c:v>24/07/2020</c:v>
                </c:pt>
                <c:pt idx="581">
                  <c:v>23/07/2020</c:v>
                </c:pt>
                <c:pt idx="582">
                  <c:v>22/07/2020</c:v>
                </c:pt>
                <c:pt idx="583">
                  <c:v>21/07/2020</c:v>
                </c:pt>
                <c:pt idx="584">
                  <c:v>20/07/2020</c:v>
                </c:pt>
                <c:pt idx="585">
                  <c:v>17/07/2020</c:v>
                </c:pt>
                <c:pt idx="586">
                  <c:v>16/07/2020</c:v>
                </c:pt>
                <c:pt idx="587">
                  <c:v>15/07/2020</c:v>
                </c:pt>
                <c:pt idx="588">
                  <c:v>14/07/2020</c:v>
                </c:pt>
                <c:pt idx="589">
                  <c:v>10/07/2020</c:v>
                </c:pt>
                <c:pt idx="590">
                  <c:v>09/07/2020</c:v>
                </c:pt>
                <c:pt idx="591">
                  <c:v>08/07/2020</c:v>
                </c:pt>
                <c:pt idx="592">
                  <c:v>07/07/2020</c:v>
                </c:pt>
                <c:pt idx="593">
                  <c:v>06/07/2020</c:v>
                </c:pt>
                <c:pt idx="594">
                  <c:v>03/07/2020</c:v>
                </c:pt>
                <c:pt idx="595">
                  <c:v>02/07/2020</c:v>
                </c:pt>
                <c:pt idx="596">
                  <c:v>01/07/2020</c:v>
                </c:pt>
                <c:pt idx="597">
                  <c:v>30/06/2020</c:v>
                </c:pt>
                <c:pt idx="598">
                  <c:v>29/06/2020</c:v>
                </c:pt>
                <c:pt idx="599">
                  <c:v>26/06/2020</c:v>
                </c:pt>
                <c:pt idx="600">
                  <c:v>25/06/2020</c:v>
                </c:pt>
                <c:pt idx="601">
                  <c:v>24/06/2020</c:v>
                </c:pt>
                <c:pt idx="602">
                  <c:v>23/06/2020</c:v>
                </c:pt>
                <c:pt idx="603">
                  <c:v>22/06/2020</c:v>
                </c:pt>
                <c:pt idx="604">
                  <c:v>19/06/2020</c:v>
                </c:pt>
                <c:pt idx="605">
                  <c:v>18/06/2020</c:v>
                </c:pt>
                <c:pt idx="606">
                  <c:v>17/06/2020</c:v>
                </c:pt>
                <c:pt idx="607">
                  <c:v>16/06/2020</c:v>
                </c:pt>
                <c:pt idx="608">
                  <c:v>15/06/2020</c:v>
                </c:pt>
                <c:pt idx="609">
                  <c:v>12/06/2020</c:v>
                </c:pt>
                <c:pt idx="610">
                  <c:v>11/06/2020</c:v>
                </c:pt>
                <c:pt idx="611">
                  <c:v>10/06/2020</c:v>
                </c:pt>
                <c:pt idx="612">
                  <c:v>09/06/2020</c:v>
                </c:pt>
                <c:pt idx="613">
                  <c:v>08/06/2020</c:v>
                </c:pt>
                <c:pt idx="614">
                  <c:v>05/06/2020</c:v>
                </c:pt>
                <c:pt idx="615">
                  <c:v>04/06/2020</c:v>
                </c:pt>
                <c:pt idx="616">
                  <c:v>03/06/2020</c:v>
                </c:pt>
                <c:pt idx="617">
                  <c:v>02/06/2020</c:v>
                </c:pt>
                <c:pt idx="618">
                  <c:v>01/06/2020</c:v>
                </c:pt>
                <c:pt idx="619">
                  <c:v>29/05/2020</c:v>
                </c:pt>
                <c:pt idx="620">
                  <c:v>28/05/2020</c:v>
                </c:pt>
                <c:pt idx="621">
                  <c:v>27/05/2020</c:v>
                </c:pt>
                <c:pt idx="622">
                  <c:v>26/05/2020</c:v>
                </c:pt>
                <c:pt idx="623">
                  <c:v>22/05/2020</c:v>
                </c:pt>
                <c:pt idx="624">
                  <c:v>21/05/2020</c:v>
                </c:pt>
                <c:pt idx="625">
                  <c:v>20/05/2020</c:v>
                </c:pt>
                <c:pt idx="626">
                  <c:v>19/05/2020</c:v>
                </c:pt>
                <c:pt idx="627">
                  <c:v>18/05/2020</c:v>
                </c:pt>
                <c:pt idx="628">
                  <c:v>15/05/2020</c:v>
                </c:pt>
                <c:pt idx="629">
                  <c:v>14/05/2020</c:v>
                </c:pt>
                <c:pt idx="630">
                  <c:v>13/05/2020</c:v>
                </c:pt>
                <c:pt idx="631">
                  <c:v>11/05/2020</c:v>
                </c:pt>
                <c:pt idx="632">
                  <c:v>07/05/2020</c:v>
                </c:pt>
                <c:pt idx="633">
                  <c:v>06/05/2020</c:v>
                </c:pt>
                <c:pt idx="634">
                  <c:v>05/05/2020</c:v>
                </c:pt>
                <c:pt idx="635">
                  <c:v>04/05/2020</c:v>
                </c:pt>
                <c:pt idx="636">
                  <c:v>01/05/2020</c:v>
                </c:pt>
                <c:pt idx="637">
                  <c:v>30/04/2020</c:v>
                </c:pt>
                <c:pt idx="638">
                  <c:v>29/04/2020</c:v>
                </c:pt>
                <c:pt idx="639">
                  <c:v>28/04/2020</c:v>
                </c:pt>
                <c:pt idx="640">
                  <c:v>27/04/2020</c:v>
                </c:pt>
                <c:pt idx="641">
                  <c:v>24/04/2020</c:v>
                </c:pt>
                <c:pt idx="642">
                  <c:v>23/04/2020</c:v>
                </c:pt>
                <c:pt idx="643">
                  <c:v>22/04/2020</c:v>
                </c:pt>
                <c:pt idx="644">
                  <c:v>21/04/2020</c:v>
                </c:pt>
                <c:pt idx="645">
                  <c:v>20/04/2020</c:v>
                </c:pt>
                <c:pt idx="646">
                  <c:v>17/04/2020</c:v>
                </c:pt>
                <c:pt idx="647">
                  <c:v>16/04/2020</c:v>
                </c:pt>
                <c:pt idx="648">
                  <c:v>15/04/2020</c:v>
                </c:pt>
                <c:pt idx="649">
                  <c:v>08/04/2020</c:v>
                </c:pt>
                <c:pt idx="650">
                  <c:v>07/04/2020</c:v>
                </c:pt>
                <c:pt idx="651">
                  <c:v>06/04/2020</c:v>
                </c:pt>
                <c:pt idx="652">
                  <c:v>03/04/2020</c:v>
                </c:pt>
                <c:pt idx="653">
                  <c:v>02/04/2020</c:v>
                </c:pt>
                <c:pt idx="654">
                  <c:v>01/04/2020</c:v>
                </c:pt>
                <c:pt idx="655">
                  <c:v>31/03/2020</c:v>
                </c:pt>
                <c:pt idx="656">
                  <c:v>30/03/2020</c:v>
                </c:pt>
                <c:pt idx="657">
                  <c:v>27/03/2020</c:v>
                </c:pt>
                <c:pt idx="658">
                  <c:v>26/03/2020</c:v>
                </c:pt>
                <c:pt idx="659">
                  <c:v>25/03/2020</c:v>
                </c:pt>
                <c:pt idx="660">
                  <c:v>24/03/2020</c:v>
                </c:pt>
                <c:pt idx="661">
                  <c:v>23/03/2020</c:v>
                </c:pt>
                <c:pt idx="662">
                  <c:v>20/03/2020</c:v>
                </c:pt>
                <c:pt idx="663">
                  <c:v>19/03/2020</c:v>
                </c:pt>
                <c:pt idx="664">
                  <c:v>18/03/2020</c:v>
                </c:pt>
                <c:pt idx="665">
                  <c:v>17/03/2020</c:v>
                </c:pt>
                <c:pt idx="666">
                  <c:v>16/03/2020</c:v>
                </c:pt>
                <c:pt idx="667">
                  <c:v>13/03/2020</c:v>
                </c:pt>
                <c:pt idx="668">
                  <c:v>12/03/2020</c:v>
                </c:pt>
                <c:pt idx="669">
                  <c:v>11/03/2020</c:v>
                </c:pt>
                <c:pt idx="670">
                  <c:v>10/03/2020</c:v>
                </c:pt>
                <c:pt idx="671">
                  <c:v>09/03/2020</c:v>
                </c:pt>
                <c:pt idx="672">
                  <c:v>06/03/2020</c:v>
                </c:pt>
                <c:pt idx="673">
                  <c:v>05/03/2020</c:v>
                </c:pt>
                <c:pt idx="674">
                  <c:v>04/03/2020</c:v>
                </c:pt>
                <c:pt idx="675">
                  <c:v>03/03/2020</c:v>
                </c:pt>
                <c:pt idx="676">
                  <c:v>02/03/2020</c:v>
                </c:pt>
                <c:pt idx="677">
                  <c:v>28/02/2020</c:v>
                </c:pt>
                <c:pt idx="678">
                  <c:v>27/02/2020</c:v>
                </c:pt>
                <c:pt idx="679">
                  <c:v>26/02/2020</c:v>
                </c:pt>
                <c:pt idx="680">
                  <c:v>25/02/2020</c:v>
                </c:pt>
                <c:pt idx="681">
                  <c:v>24/02/2020</c:v>
                </c:pt>
                <c:pt idx="682">
                  <c:v>21/02/2020</c:v>
                </c:pt>
                <c:pt idx="683">
                  <c:v>20/02/2020</c:v>
                </c:pt>
                <c:pt idx="684">
                  <c:v>19/02/2020</c:v>
                </c:pt>
                <c:pt idx="685">
                  <c:v>18/02/2020</c:v>
                </c:pt>
                <c:pt idx="686">
                  <c:v>17/02/2020</c:v>
                </c:pt>
                <c:pt idx="687">
                  <c:v>14/02/2020</c:v>
                </c:pt>
                <c:pt idx="688">
                  <c:v>13/02/2020</c:v>
                </c:pt>
                <c:pt idx="689">
                  <c:v>12/02/2020</c:v>
                </c:pt>
                <c:pt idx="690">
                  <c:v>11/02/2020</c:v>
                </c:pt>
                <c:pt idx="691">
                  <c:v>10/02/2020</c:v>
                </c:pt>
                <c:pt idx="692">
                  <c:v>07/02/2020</c:v>
                </c:pt>
                <c:pt idx="693">
                  <c:v>06/02/2020</c:v>
                </c:pt>
                <c:pt idx="694">
                  <c:v>05/02/2020</c:v>
                </c:pt>
                <c:pt idx="695">
                  <c:v>04/02/2020</c:v>
                </c:pt>
                <c:pt idx="696">
                  <c:v>03/02/2020</c:v>
                </c:pt>
                <c:pt idx="697">
                  <c:v>31/01/2020</c:v>
                </c:pt>
                <c:pt idx="698">
                  <c:v>30/01/2020</c:v>
                </c:pt>
                <c:pt idx="699">
                  <c:v>29/01/2020</c:v>
                </c:pt>
                <c:pt idx="700">
                  <c:v>28/01/2020</c:v>
                </c:pt>
                <c:pt idx="701">
                  <c:v>27/01/2020</c:v>
                </c:pt>
                <c:pt idx="702">
                  <c:v>24/01/2020</c:v>
                </c:pt>
                <c:pt idx="703">
                  <c:v>23/01/2020</c:v>
                </c:pt>
                <c:pt idx="704">
                  <c:v>22/01/2020</c:v>
                </c:pt>
                <c:pt idx="705">
                  <c:v>21/01/2020</c:v>
                </c:pt>
                <c:pt idx="706">
                  <c:v>20/01/2020</c:v>
                </c:pt>
                <c:pt idx="707">
                  <c:v>17/01/2020</c:v>
                </c:pt>
                <c:pt idx="708">
                  <c:v>16/01/2020</c:v>
                </c:pt>
                <c:pt idx="709">
                  <c:v>15/01/2020</c:v>
                </c:pt>
                <c:pt idx="710">
                  <c:v>14/01/2020</c:v>
                </c:pt>
                <c:pt idx="711">
                  <c:v>13/01/2020</c:v>
                </c:pt>
                <c:pt idx="712">
                  <c:v>10/01/2020</c:v>
                </c:pt>
                <c:pt idx="713">
                  <c:v>09/01/2020</c:v>
                </c:pt>
                <c:pt idx="714">
                  <c:v>08/01/2020</c:v>
                </c:pt>
                <c:pt idx="715">
                  <c:v>07/01/2020</c:v>
                </c:pt>
                <c:pt idx="716">
                  <c:v>06/01/2020</c:v>
                </c:pt>
                <c:pt idx="717">
                  <c:v>03/01/2020</c:v>
                </c:pt>
                <c:pt idx="718">
                  <c:v>02/01/2020</c:v>
                </c:pt>
                <c:pt idx="719">
                  <c:v>31/12/2019</c:v>
                </c:pt>
                <c:pt idx="720">
                  <c:v>30/12/2019</c:v>
                </c:pt>
                <c:pt idx="721">
                  <c:v>27/12/2019</c:v>
                </c:pt>
                <c:pt idx="722">
                  <c:v>24/12/2019</c:v>
                </c:pt>
                <c:pt idx="723">
                  <c:v>23/12/2019</c:v>
                </c:pt>
                <c:pt idx="724">
                  <c:v>20/12/2019</c:v>
                </c:pt>
                <c:pt idx="725">
                  <c:v>19/12/2019</c:v>
                </c:pt>
                <c:pt idx="726">
                  <c:v>18/12/2019</c:v>
                </c:pt>
                <c:pt idx="727">
                  <c:v>17/12/2019</c:v>
                </c:pt>
                <c:pt idx="728">
                  <c:v>16/12/2019</c:v>
                </c:pt>
                <c:pt idx="729">
                  <c:v>13/12/2019</c:v>
                </c:pt>
                <c:pt idx="730">
                  <c:v>12/12/2019</c:v>
                </c:pt>
                <c:pt idx="731">
                  <c:v>11/12/2019</c:v>
                </c:pt>
                <c:pt idx="732">
                  <c:v>10/12/2019</c:v>
                </c:pt>
                <c:pt idx="733">
                  <c:v>09/12/2019</c:v>
                </c:pt>
                <c:pt idx="734">
                  <c:v>06/12/2019</c:v>
                </c:pt>
                <c:pt idx="735">
                  <c:v>05/12/2019</c:v>
                </c:pt>
                <c:pt idx="736">
                  <c:v>04/12/2019</c:v>
                </c:pt>
                <c:pt idx="737">
                  <c:v>03/12/2019</c:v>
                </c:pt>
                <c:pt idx="738">
                  <c:v>02/12/2019</c:v>
                </c:pt>
                <c:pt idx="739">
                  <c:v>29/11/2019</c:v>
                </c:pt>
                <c:pt idx="740">
                  <c:v>28/11/2019</c:v>
                </c:pt>
                <c:pt idx="741">
                  <c:v>27/11/2019</c:v>
                </c:pt>
                <c:pt idx="742">
                  <c:v>26/11/2019</c:v>
                </c:pt>
                <c:pt idx="743">
                  <c:v>25/11/2019</c:v>
                </c:pt>
                <c:pt idx="744">
                  <c:v>22/11/2019</c:v>
                </c:pt>
                <c:pt idx="745">
                  <c:v>21/11/2019</c:v>
                </c:pt>
                <c:pt idx="746">
                  <c:v>20/11/2019</c:v>
                </c:pt>
                <c:pt idx="747">
                  <c:v>19/11/2019</c:v>
                </c:pt>
                <c:pt idx="748">
                  <c:v>18/11/2019</c:v>
                </c:pt>
                <c:pt idx="749">
                  <c:v>15/11/2019</c:v>
                </c:pt>
                <c:pt idx="750">
                  <c:v>14/11/2019</c:v>
                </c:pt>
                <c:pt idx="751">
                  <c:v>13/11/2019</c:v>
                </c:pt>
                <c:pt idx="752">
                  <c:v>12/11/2019</c:v>
                </c:pt>
                <c:pt idx="753">
                  <c:v>11/11/2019</c:v>
                </c:pt>
                <c:pt idx="754">
                  <c:v>08/11/2019</c:v>
                </c:pt>
                <c:pt idx="755">
                  <c:v>07/11/2019</c:v>
                </c:pt>
                <c:pt idx="756">
                  <c:v>06/11/2019</c:v>
                </c:pt>
                <c:pt idx="757">
                  <c:v>05/11/2019</c:v>
                </c:pt>
                <c:pt idx="758">
                  <c:v>04/11/2019</c:v>
                </c:pt>
                <c:pt idx="759">
                  <c:v>01/11/2019</c:v>
                </c:pt>
                <c:pt idx="760">
                  <c:v>31/10/2019</c:v>
                </c:pt>
                <c:pt idx="761">
                  <c:v>30/10/2019</c:v>
                </c:pt>
                <c:pt idx="762">
                  <c:v>29/10/2019</c:v>
                </c:pt>
                <c:pt idx="763">
                  <c:v>28/10/2019</c:v>
                </c:pt>
                <c:pt idx="764">
                  <c:v>25/10/2019</c:v>
                </c:pt>
                <c:pt idx="765">
                  <c:v>24/10/2019</c:v>
                </c:pt>
                <c:pt idx="766">
                  <c:v>23/10/2019</c:v>
                </c:pt>
                <c:pt idx="767">
                  <c:v>22/10/2019</c:v>
                </c:pt>
                <c:pt idx="768">
                  <c:v>21/10/2019</c:v>
                </c:pt>
                <c:pt idx="769">
                  <c:v>18/10/2019</c:v>
                </c:pt>
                <c:pt idx="770">
                  <c:v>17/10/2019</c:v>
                </c:pt>
                <c:pt idx="771">
                  <c:v>16/10/2019</c:v>
                </c:pt>
                <c:pt idx="772">
                  <c:v>15/10/2019</c:v>
                </c:pt>
                <c:pt idx="773">
                  <c:v>14/10/2019</c:v>
                </c:pt>
                <c:pt idx="774">
                  <c:v>11/10/2019</c:v>
                </c:pt>
                <c:pt idx="775">
                  <c:v>10/10/2019</c:v>
                </c:pt>
                <c:pt idx="776">
                  <c:v>09/10/2019</c:v>
                </c:pt>
                <c:pt idx="777">
                  <c:v>08/10/2019</c:v>
                </c:pt>
                <c:pt idx="778">
                  <c:v>07/10/2019</c:v>
                </c:pt>
                <c:pt idx="779">
                  <c:v>04/10/2019</c:v>
                </c:pt>
                <c:pt idx="780">
                  <c:v>03/10/2019</c:v>
                </c:pt>
                <c:pt idx="781">
                  <c:v>02/10/2019</c:v>
                </c:pt>
                <c:pt idx="782">
                  <c:v>01/10/2019</c:v>
                </c:pt>
                <c:pt idx="783">
                  <c:v>30/09/2019</c:v>
                </c:pt>
                <c:pt idx="784">
                  <c:v>25/09/2019</c:v>
                </c:pt>
                <c:pt idx="785">
                  <c:v>23/09/2019</c:v>
                </c:pt>
                <c:pt idx="786">
                  <c:v>20/09/2019</c:v>
                </c:pt>
                <c:pt idx="787">
                  <c:v>19/09/2019</c:v>
                </c:pt>
                <c:pt idx="788">
                  <c:v>18/09/2019</c:v>
                </c:pt>
                <c:pt idx="789">
                  <c:v>17/09/2019</c:v>
                </c:pt>
                <c:pt idx="790">
                  <c:v>16/09/2019</c:v>
                </c:pt>
                <c:pt idx="791">
                  <c:v>13/09/2019</c:v>
                </c:pt>
                <c:pt idx="792">
                  <c:v>12/09/2019</c:v>
                </c:pt>
                <c:pt idx="793">
                  <c:v>11/09/2019</c:v>
                </c:pt>
                <c:pt idx="794">
                  <c:v>10/09/2019</c:v>
                </c:pt>
                <c:pt idx="795">
                  <c:v>09/09/2019</c:v>
                </c:pt>
                <c:pt idx="796">
                  <c:v>06/09/2019</c:v>
                </c:pt>
                <c:pt idx="797">
                  <c:v>05/09/2019</c:v>
                </c:pt>
                <c:pt idx="798">
                  <c:v>04/09/2019</c:v>
                </c:pt>
                <c:pt idx="799">
                  <c:v>03/09/2019</c:v>
                </c:pt>
                <c:pt idx="800">
                  <c:v>02/09/2019</c:v>
                </c:pt>
                <c:pt idx="801">
                  <c:v>30/08/2019</c:v>
                </c:pt>
                <c:pt idx="802">
                  <c:v>28/08/2019</c:v>
                </c:pt>
                <c:pt idx="803">
                  <c:v>27/08/2019</c:v>
                </c:pt>
                <c:pt idx="804">
                  <c:v>23/08/2019</c:v>
                </c:pt>
                <c:pt idx="805">
                  <c:v>22/08/2019</c:v>
                </c:pt>
                <c:pt idx="806">
                  <c:v>21/08/2019</c:v>
                </c:pt>
                <c:pt idx="807">
                  <c:v>20/08/2019</c:v>
                </c:pt>
                <c:pt idx="808">
                  <c:v>19/08/2019</c:v>
                </c:pt>
                <c:pt idx="809">
                  <c:v>16/08/2019</c:v>
                </c:pt>
                <c:pt idx="810">
                  <c:v>15/08/2019</c:v>
                </c:pt>
                <c:pt idx="811">
                  <c:v>14/08/2019</c:v>
                </c:pt>
                <c:pt idx="812">
                  <c:v>13/08/2019</c:v>
                </c:pt>
                <c:pt idx="813">
                  <c:v>12/08/2019</c:v>
                </c:pt>
                <c:pt idx="814">
                  <c:v>09/08/2019</c:v>
                </c:pt>
                <c:pt idx="815">
                  <c:v>08/08/2019</c:v>
                </c:pt>
                <c:pt idx="816">
                  <c:v>07/08/2019</c:v>
                </c:pt>
                <c:pt idx="817">
                  <c:v>06/08/2019</c:v>
                </c:pt>
                <c:pt idx="818">
                  <c:v>05/08/2019</c:v>
                </c:pt>
                <c:pt idx="819">
                  <c:v>02/08/2019</c:v>
                </c:pt>
                <c:pt idx="820">
                  <c:v>01/08/2019</c:v>
                </c:pt>
                <c:pt idx="821">
                  <c:v>31/07/2019</c:v>
                </c:pt>
                <c:pt idx="822">
                  <c:v>29/07/2019</c:v>
                </c:pt>
                <c:pt idx="823">
                  <c:v>26/07/2019</c:v>
                </c:pt>
                <c:pt idx="824">
                  <c:v>25/07/2019</c:v>
                </c:pt>
                <c:pt idx="825">
                  <c:v>23/07/2019</c:v>
                </c:pt>
                <c:pt idx="826">
                  <c:v>22/07/2019</c:v>
                </c:pt>
                <c:pt idx="827">
                  <c:v>19/07/2019</c:v>
                </c:pt>
                <c:pt idx="828">
                  <c:v>18/07/2019</c:v>
                </c:pt>
                <c:pt idx="829">
                  <c:v>17/07/2019</c:v>
                </c:pt>
                <c:pt idx="830">
                  <c:v>16/07/2019</c:v>
                </c:pt>
                <c:pt idx="831">
                  <c:v>15/07/2019</c:v>
                </c:pt>
                <c:pt idx="832">
                  <c:v>12/07/2019</c:v>
                </c:pt>
                <c:pt idx="833">
                  <c:v>11/07/2019</c:v>
                </c:pt>
                <c:pt idx="834">
                  <c:v>10/07/2019</c:v>
                </c:pt>
                <c:pt idx="835">
                  <c:v>09/07/2019</c:v>
                </c:pt>
                <c:pt idx="836">
                  <c:v>08/07/2019</c:v>
                </c:pt>
                <c:pt idx="837">
                  <c:v>05/07/2019</c:v>
                </c:pt>
                <c:pt idx="838">
                  <c:v>04/07/2019</c:v>
                </c:pt>
                <c:pt idx="839">
                  <c:v>03/07/2019</c:v>
                </c:pt>
                <c:pt idx="840">
                  <c:v>02/07/2019</c:v>
                </c:pt>
                <c:pt idx="841">
                  <c:v>01/07/2019</c:v>
                </c:pt>
                <c:pt idx="842">
                  <c:v>28/06/2019</c:v>
                </c:pt>
                <c:pt idx="843">
                  <c:v>25/06/2019</c:v>
                </c:pt>
                <c:pt idx="844">
                  <c:v>24/06/2019</c:v>
                </c:pt>
                <c:pt idx="845">
                  <c:v>21/06/2019</c:v>
                </c:pt>
                <c:pt idx="846">
                  <c:v>20/06/2019</c:v>
                </c:pt>
                <c:pt idx="847">
                  <c:v>19/06/2019</c:v>
                </c:pt>
                <c:pt idx="848">
                  <c:v>18/06/2019</c:v>
                </c:pt>
                <c:pt idx="849">
                  <c:v>17/06/2019</c:v>
                </c:pt>
                <c:pt idx="850">
                  <c:v>14/06/2019</c:v>
                </c:pt>
                <c:pt idx="851">
                  <c:v>13/06/2019</c:v>
                </c:pt>
                <c:pt idx="852">
                  <c:v>12/06/2019</c:v>
                </c:pt>
                <c:pt idx="853">
                  <c:v>11/06/2019</c:v>
                </c:pt>
                <c:pt idx="854">
                  <c:v>10/06/2019</c:v>
                </c:pt>
                <c:pt idx="855">
                  <c:v>07/06/2019</c:v>
                </c:pt>
                <c:pt idx="856">
                  <c:v>06/06/2019</c:v>
                </c:pt>
                <c:pt idx="857">
                  <c:v>05/06/2019</c:v>
                </c:pt>
                <c:pt idx="858">
                  <c:v>04/06/2019</c:v>
                </c:pt>
                <c:pt idx="859">
                  <c:v>03/06/2019</c:v>
                </c:pt>
                <c:pt idx="860">
                  <c:v>31/05/2019</c:v>
                </c:pt>
                <c:pt idx="861">
                  <c:v>30/05/2019</c:v>
                </c:pt>
                <c:pt idx="862">
                  <c:v>29/05/2019</c:v>
                </c:pt>
                <c:pt idx="863">
                  <c:v>24/05/2019</c:v>
                </c:pt>
                <c:pt idx="864">
                  <c:v>22/05/2019</c:v>
                </c:pt>
                <c:pt idx="865">
                  <c:v>21/05/2019</c:v>
                </c:pt>
                <c:pt idx="866">
                  <c:v>20/05/2019</c:v>
                </c:pt>
                <c:pt idx="867">
                  <c:v>17/05/2019</c:v>
                </c:pt>
                <c:pt idx="868">
                  <c:v>16/05/2019</c:v>
                </c:pt>
                <c:pt idx="869">
                  <c:v>15/05/2019</c:v>
                </c:pt>
                <c:pt idx="870">
                  <c:v>14/05/2019</c:v>
                </c:pt>
                <c:pt idx="871">
                  <c:v>13/05/2019</c:v>
                </c:pt>
                <c:pt idx="872">
                  <c:v>10/05/2019</c:v>
                </c:pt>
                <c:pt idx="873">
                  <c:v>09/05/2019</c:v>
                </c:pt>
                <c:pt idx="874">
                  <c:v>08/05/2019</c:v>
                </c:pt>
                <c:pt idx="875">
                  <c:v>07/05/2019</c:v>
                </c:pt>
                <c:pt idx="876">
                  <c:v>03/05/2019</c:v>
                </c:pt>
                <c:pt idx="877">
                  <c:v>02/05/2019</c:v>
                </c:pt>
                <c:pt idx="878">
                  <c:v>01/05/2019</c:v>
                </c:pt>
                <c:pt idx="879">
                  <c:v>30/04/2019</c:v>
                </c:pt>
                <c:pt idx="880">
                  <c:v>29/04/2019</c:v>
                </c:pt>
                <c:pt idx="881">
                  <c:v>24/04/2019</c:v>
                </c:pt>
                <c:pt idx="882">
                  <c:v>23/04/2019</c:v>
                </c:pt>
                <c:pt idx="883">
                  <c:v>18/04/2019</c:v>
                </c:pt>
                <c:pt idx="884">
                  <c:v>17/04/2019</c:v>
                </c:pt>
                <c:pt idx="885">
                  <c:v>16/04/2019</c:v>
                </c:pt>
                <c:pt idx="886">
                  <c:v>15/04/2019</c:v>
                </c:pt>
                <c:pt idx="887">
                  <c:v>12/04/2019</c:v>
                </c:pt>
                <c:pt idx="888">
                  <c:v>11/04/2019</c:v>
                </c:pt>
                <c:pt idx="889">
                  <c:v>09/04/2019</c:v>
                </c:pt>
                <c:pt idx="890">
                  <c:v>08/04/2019</c:v>
                </c:pt>
                <c:pt idx="891">
                  <c:v>05/04/2019</c:v>
                </c:pt>
                <c:pt idx="892">
                  <c:v>04/04/2019</c:v>
                </c:pt>
                <c:pt idx="893">
                  <c:v>03/04/2019</c:v>
                </c:pt>
                <c:pt idx="894">
                  <c:v>02/04/2019</c:v>
                </c:pt>
                <c:pt idx="895">
                  <c:v>01/04/2019</c:v>
                </c:pt>
                <c:pt idx="896">
                  <c:v>29/03/2019</c:v>
                </c:pt>
                <c:pt idx="897">
                  <c:v>28/03/2019</c:v>
                </c:pt>
                <c:pt idx="898">
                  <c:v>26/03/2019</c:v>
                </c:pt>
                <c:pt idx="899">
                  <c:v>21/03/2019</c:v>
                </c:pt>
                <c:pt idx="900">
                  <c:v>20/03/2019</c:v>
                </c:pt>
                <c:pt idx="901">
                  <c:v>19/03/2019</c:v>
                </c:pt>
                <c:pt idx="902">
                  <c:v>18/03/2019</c:v>
                </c:pt>
                <c:pt idx="903">
                  <c:v>15/03/2019</c:v>
                </c:pt>
                <c:pt idx="904">
                  <c:v>14/03/2019</c:v>
                </c:pt>
                <c:pt idx="905">
                  <c:v>13/03/2019</c:v>
                </c:pt>
                <c:pt idx="906">
                  <c:v>12/03/2019</c:v>
                </c:pt>
                <c:pt idx="907">
                  <c:v>11/03/2019</c:v>
                </c:pt>
                <c:pt idx="908">
                  <c:v>08/03/2019</c:v>
                </c:pt>
                <c:pt idx="909">
                  <c:v>07/03/2019</c:v>
                </c:pt>
                <c:pt idx="910">
                  <c:v>06/03/2019</c:v>
                </c:pt>
                <c:pt idx="911">
                  <c:v>05/03/2019</c:v>
                </c:pt>
                <c:pt idx="912">
                  <c:v>04/03/2019</c:v>
                </c:pt>
                <c:pt idx="913">
                  <c:v>01/03/2019</c:v>
                </c:pt>
                <c:pt idx="914">
                  <c:v>28/02/2019</c:v>
                </c:pt>
                <c:pt idx="915">
                  <c:v>25/02/2019</c:v>
                </c:pt>
                <c:pt idx="916">
                  <c:v>22/02/2019</c:v>
                </c:pt>
                <c:pt idx="917">
                  <c:v>21/02/2019</c:v>
                </c:pt>
                <c:pt idx="918">
                  <c:v>20/02/2019</c:v>
                </c:pt>
                <c:pt idx="919">
                  <c:v>18/02/2019</c:v>
                </c:pt>
                <c:pt idx="920">
                  <c:v>15/02/2019</c:v>
                </c:pt>
                <c:pt idx="921">
                  <c:v>14/02/2019</c:v>
                </c:pt>
                <c:pt idx="922">
                  <c:v>13/02/2019</c:v>
                </c:pt>
                <c:pt idx="923">
                  <c:v>12/02/2019</c:v>
                </c:pt>
                <c:pt idx="924">
                  <c:v>11/02/2019</c:v>
                </c:pt>
                <c:pt idx="925">
                  <c:v>08/02/2019</c:v>
                </c:pt>
                <c:pt idx="926">
                  <c:v>07/02/2019</c:v>
                </c:pt>
                <c:pt idx="927">
                  <c:v>06/02/2019</c:v>
                </c:pt>
                <c:pt idx="928">
                  <c:v>05/02/2019</c:v>
                </c:pt>
                <c:pt idx="929">
                  <c:v>04/02/2019</c:v>
                </c:pt>
                <c:pt idx="930">
                  <c:v>01/02/2019</c:v>
                </c:pt>
                <c:pt idx="931">
                  <c:v>31/01/2019</c:v>
                </c:pt>
                <c:pt idx="932">
                  <c:v>30/01/2019</c:v>
                </c:pt>
                <c:pt idx="933">
                  <c:v>29/01/2019</c:v>
                </c:pt>
                <c:pt idx="934">
                  <c:v>28/01/2019</c:v>
                </c:pt>
                <c:pt idx="935">
                  <c:v>25/01/2019</c:v>
                </c:pt>
                <c:pt idx="936">
                  <c:v>24/01/2019</c:v>
                </c:pt>
                <c:pt idx="937">
                  <c:v>23/01/2019</c:v>
                </c:pt>
                <c:pt idx="938">
                  <c:v>22/01/2019</c:v>
                </c:pt>
                <c:pt idx="939">
                  <c:v>21/01/2019</c:v>
                </c:pt>
                <c:pt idx="940">
                  <c:v>18/01/2019</c:v>
                </c:pt>
                <c:pt idx="941">
                  <c:v>17/01/2019</c:v>
                </c:pt>
                <c:pt idx="942">
                  <c:v>16/01/2019</c:v>
                </c:pt>
                <c:pt idx="943">
                  <c:v>15/01/2019</c:v>
                </c:pt>
                <c:pt idx="944">
                  <c:v>14/01/2019</c:v>
                </c:pt>
                <c:pt idx="945">
                  <c:v>11/01/2019</c:v>
                </c:pt>
                <c:pt idx="946">
                  <c:v>10/01/2019</c:v>
                </c:pt>
                <c:pt idx="947">
                  <c:v>09/01/2019</c:v>
                </c:pt>
                <c:pt idx="948">
                  <c:v>08/01/2019</c:v>
                </c:pt>
                <c:pt idx="949">
                  <c:v>07/01/2019</c:v>
                </c:pt>
                <c:pt idx="950">
                  <c:v>04/01/2019</c:v>
                </c:pt>
                <c:pt idx="951">
                  <c:v>03/01/2019</c:v>
                </c:pt>
                <c:pt idx="952">
                  <c:v>02/01/2019</c:v>
                </c:pt>
                <c:pt idx="953">
                  <c:v>31/12/2018</c:v>
                </c:pt>
                <c:pt idx="954">
                  <c:v>28/12/2018</c:v>
                </c:pt>
                <c:pt idx="955">
                  <c:v>27/12/2018</c:v>
                </c:pt>
                <c:pt idx="956">
                  <c:v>24/12/2018</c:v>
                </c:pt>
                <c:pt idx="957">
                  <c:v>21/12/2018</c:v>
                </c:pt>
                <c:pt idx="958">
                  <c:v>20/12/2018</c:v>
                </c:pt>
                <c:pt idx="959">
                  <c:v>19/12/2018</c:v>
                </c:pt>
                <c:pt idx="960">
                  <c:v>18/12/2018</c:v>
                </c:pt>
                <c:pt idx="961">
                  <c:v>17/12/2018</c:v>
                </c:pt>
                <c:pt idx="962">
                  <c:v>14/12/2018</c:v>
                </c:pt>
                <c:pt idx="963">
                  <c:v>13/12/2018</c:v>
                </c:pt>
                <c:pt idx="964">
                  <c:v>12/12/2018</c:v>
                </c:pt>
                <c:pt idx="965">
                  <c:v>11/12/2018</c:v>
                </c:pt>
                <c:pt idx="966">
                  <c:v>10/12/2018</c:v>
                </c:pt>
                <c:pt idx="967">
                  <c:v>07/12/2018</c:v>
                </c:pt>
                <c:pt idx="968">
                  <c:v>06/12/2018</c:v>
                </c:pt>
                <c:pt idx="969">
                  <c:v>05/12/2018</c:v>
                </c:pt>
                <c:pt idx="970">
                  <c:v>04/12/2018</c:v>
                </c:pt>
                <c:pt idx="971">
                  <c:v>03/12/2018</c:v>
                </c:pt>
                <c:pt idx="972">
                  <c:v>30/11/2018</c:v>
                </c:pt>
                <c:pt idx="973">
                  <c:v>29/11/2018</c:v>
                </c:pt>
                <c:pt idx="974">
                  <c:v>28/11/2018</c:v>
                </c:pt>
                <c:pt idx="975">
                  <c:v>27/11/2018</c:v>
                </c:pt>
                <c:pt idx="976">
                  <c:v>26/11/2018</c:v>
                </c:pt>
                <c:pt idx="977">
                  <c:v>23/11/2018</c:v>
                </c:pt>
                <c:pt idx="978">
                  <c:v>22/11/2018</c:v>
                </c:pt>
                <c:pt idx="979">
                  <c:v>21/11/2018</c:v>
                </c:pt>
                <c:pt idx="980">
                  <c:v>20/11/2018</c:v>
                </c:pt>
                <c:pt idx="981">
                  <c:v>19/11/2018</c:v>
                </c:pt>
                <c:pt idx="982">
                  <c:v>16/11/2018</c:v>
                </c:pt>
                <c:pt idx="983">
                  <c:v>15/11/2018</c:v>
                </c:pt>
                <c:pt idx="984">
                  <c:v>14/11/2018</c:v>
                </c:pt>
                <c:pt idx="985">
                  <c:v>13/11/2018</c:v>
                </c:pt>
                <c:pt idx="986">
                  <c:v>12/11/2018</c:v>
                </c:pt>
                <c:pt idx="987">
                  <c:v>09/11/2018</c:v>
                </c:pt>
                <c:pt idx="988">
                  <c:v>08/11/2018</c:v>
                </c:pt>
                <c:pt idx="989">
                  <c:v>07/11/2018</c:v>
                </c:pt>
                <c:pt idx="990">
                  <c:v>05/11/2018</c:v>
                </c:pt>
                <c:pt idx="991">
                  <c:v>02/11/2018</c:v>
                </c:pt>
                <c:pt idx="992">
                  <c:v>01/11/2018</c:v>
                </c:pt>
                <c:pt idx="993">
                  <c:v>31/10/2018</c:v>
                </c:pt>
                <c:pt idx="994">
                  <c:v>30/10/2018</c:v>
                </c:pt>
                <c:pt idx="995">
                  <c:v>29/10/2018</c:v>
                </c:pt>
                <c:pt idx="996">
                  <c:v>26/10/2018</c:v>
                </c:pt>
                <c:pt idx="997">
                  <c:v>24/10/2018</c:v>
                </c:pt>
                <c:pt idx="998">
                  <c:v>23/10/2018</c:v>
                </c:pt>
                <c:pt idx="999">
                  <c:v>22/10/2018</c:v>
                </c:pt>
                <c:pt idx="1000">
                  <c:v>19/10/2018</c:v>
                </c:pt>
                <c:pt idx="1001">
                  <c:v>18/10/2018</c:v>
                </c:pt>
                <c:pt idx="1002">
                  <c:v>16/10/2018</c:v>
                </c:pt>
                <c:pt idx="1003">
                  <c:v>15/10/2018</c:v>
                </c:pt>
                <c:pt idx="1004">
                  <c:v>12/10/2018</c:v>
                </c:pt>
                <c:pt idx="1005">
                  <c:v>11/10/2018</c:v>
                </c:pt>
                <c:pt idx="1006">
                  <c:v>10/10/2018</c:v>
                </c:pt>
                <c:pt idx="1007">
                  <c:v>09/10/2018</c:v>
                </c:pt>
                <c:pt idx="1008">
                  <c:v>08/10/2018</c:v>
                </c:pt>
                <c:pt idx="1009">
                  <c:v>05/10/2018</c:v>
                </c:pt>
                <c:pt idx="1010">
                  <c:v>04/10/2018</c:v>
                </c:pt>
                <c:pt idx="1011">
                  <c:v>03/10/2018</c:v>
                </c:pt>
                <c:pt idx="1012">
                  <c:v>02/10/2018</c:v>
                </c:pt>
                <c:pt idx="1013">
                  <c:v>01/10/2018</c:v>
                </c:pt>
                <c:pt idx="1014">
                  <c:v>28/09/2018</c:v>
                </c:pt>
                <c:pt idx="1015">
                  <c:v>27/09/2018</c:v>
                </c:pt>
                <c:pt idx="1016">
                  <c:v>26/09/2018</c:v>
                </c:pt>
                <c:pt idx="1017">
                  <c:v>25/09/2018</c:v>
                </c:pt>
                <c:pt idx="1018">
                  <c:v>24/09/2018</c:v>
                </c:pt>
                <c:pt idx="1019">
                  <c:v>21/09/2018</c:v>
                </c:pt>
                <c:pt idx="1020">
                  <c:v>20/09/2018</c:v>
                </c:pt>
                <c:pt idx="1021">
                  <c:v>19/09/2018</c:v>
                </c:pt>
                <c:pt idx="1022">
                  <c:v>18/09/2018</c:v>
                </c:pt>
                <c:pt idx="1023">
                  <c:v>17/09/2018</c:v>
                </c:pt>
                <c:pt idx="1024">
                  <c:v>14/09/2018</c:v>
                </c:pt>
                <c:pt idx="1025">
                  <c:v>13/09/2018</c:v>
                </c:pt>
                <c:pt idx="1026">
                  <c:v>12/09/2018</c:v>
                </c:pt>
                <c:pt idx="1027">
                  <c:v>11/09/2018</c:v>
                </c:pt>
                <c:pt idx="1028">
                  <c:v>10/09/2018</c:v>
                </c:pt>
                <c:pt idx="1029">
                  <c:v>07/09/2018</c:v>
                </c:pt>
                <c:pt idx="1030">
                  <c:v>06/09/2018</c:v>
                </c:pt>
                <c:pt idx="1031">
                  <c:v>05/09/2018</c:v>
                </c:pt>
                <c:pt idx="1032">
                  <c:v>04/09/2018</c:v>
                </c:pt>
                <c:pt idx="1033">
                  <c:v>03/09/2018</c:v>
                </c:pt>
                <c:pt idx="1034">
                  <c:v>31/08/2018</c:v>
                </c:pt>
                <c:pt idx="1035">
                  <c:v>30/08/2018</c:v>
                </c:pt>
                <c:pt idx="1036">
                  <c:v>29/08/2018</c:v>
                </c:pt>
                <c:pt idx="1037">
                  <c:v>28/08/2018</c:v>
                </c:pt>
                <c:pt idx="1038">
                  <c:v>24/08/2018</c:v>
                </c:pt>
                <c:pt idx="1039">
                  <c:v>23/08/2018</c:v>
                </c:pt>
                <c:pt idx="1040">
                  <c:v>22/08/2018</c:v>
                </c:pt>
                <c:pt idx="1041">
                  <c:v>21/08/2018</c:v>
                </c:pt>
                <c:pt idx="1042">
                  <c:v>20/08/2018</c:v>
                </c:pt>
                <c:pt idx="1043">
                  <c:v>17/08/2018</c:v>
                </c:pt>
                <c:pt idx="1044">
                  <c:v>16/08/2018</c:v>
                </c:pt>
                <c:pt idx="1045">
                  <c:v>15/08/2018</c:v>
                </c:pt>
                <c:pt idx="1046">
                  <c:v>14/08/2018</c:v>
                </c:pt>
                <c:pt idx="1047">
                  <c:v>13/08/2018</c:v>
                </c:pt>
                <c:pt idx="1048">
                  <c:v>10/08/2018</c:v>
                </c:pt>
                <c:pt idx="1049">
                  <c:v>09/08/2018</c:v>
                </c:pt>
                <c:pt idx="1050">
                  <c:v>08/08/2018</c:v>
                </c:pt>
                <c:pt idx="1051">
                  <c:v>07/08/2018</c:v>
                </c:pt>
                <c:pt idx="1052">
                  <c:v>06/08/2018</c:v>
                </c:pt>
                <c:pt idx="1053">
                  <c:v>03/08/2018</c:v>
                </c:pt>
                <c:pt idx="1054">
                  <c:v>02/08/2018</c:v>
                </c:pt>
                <c:pt idx="1055">
                  <c:v>01/08/2018</c:v>
                </c:pt>
                <c:pt idx="1056">
                  <c:v>31/07/2018</c:v>
                </c:pt>
                <c:pt idx="1057">
                  <c:v>30/07/2018</c:v>
                </c:pt>
                <c:pt idx="1058">
                  <c:v>27/07/2018</c:v>
                </c:pt>
                <c:pt idx="1059">
                  <c:v>26/07/2018</c:v>
                </c:pt>
                <c:pt idx="1060">
                  <c:v>25/07/2018</c:v>
                </c:pt>
                <c:pt idx="1061">
                  <c:v>24/07/2018</c:v>
                </c:pt>
                <c:pt idx="1062">
                  <c:v>23/07/2018</c:v>
                </c:pt>
                <c:pt idx="1063">
                  <c:v>20/07/2018</c:v>
                </c:pt>
                <c:pt idx="1064">
                  <c:v>19/07/2018</c:v>
                </c:pt>
                <c:pt idx="1065">
                  <c:v>18/07/2018</c:v>
                </c:pt>
                <c:pt idx="1066">
                  <c:v>17/07/2018</c:v>
                </c:pt>
                <c:pt idx="1067">
                  <c:v>16/07/2018</c:v>
                </c:pt>
                <c:pt idx="1068">
                  <c:v>13/07/2018</c:v>
                </c:pt>
                <c:pt idx="1069">
                  <c:v>12/07/2018</c:v>
                </c:pt>
                <c:pt idx="1070">
                  <c:v>11/07/2018</c:v>
                </c:pt>
                <c:pt idx="1071">
                  <c:v>10/07/2018</c:v>
                </c:pt>
                <c:pt idx="1072">
                  <c:v>09/07/2018</c:v>
                </c:pt>
                <c:pt idx="1073">
                  <c:v>06/07/2018</c:v>
                </c:pt>
                <c:pt idx="1074">
                  <c:v>05/07/2018</c:v>
                </c:pt>
                <c:pt idx="1075">
                  <c:v>04/07/2018</c:v>
                </c:pt>
                <c:pt idx="1076">
                  <c:v>03/07/2018</c:v>
                </c:pt>
                <c:pt idx="1077">
                  <c:v>02/07/2018</c:v>
                </c:pt>
                <c:pt idx="1078">
                  <c:v>29/06/2018</c:v>
                </c:pt>
                <c:pt idx="1079">
                  <c:v>28/06/2018</c:v>
                </c:pt>
                <c:pt idx="1080">
                  <c:v>27/06/2018</c:v>
                </c:pt>
                <c:pt idx="1081">
                  <c:v>26/06/2018</c:v>
                </c:pt>
                <c:pt idx="1082">
                  <c:v>25/06/2018</c:v>
                </c:pt>
                <c:pt idx="1083">
                  <c:v>22/06/2018</c:v>
                </c:pt>
                <c:pt idx="1084">
                  <c:v>21/06/2018</c:v>
                </c:pt>
                <c:pt idx="1085">
                  <c:v>20/06/2018</c:v>
                </c:pt>
                <c:pt idx="1086">
                  <c:v>19/06/2018</c:v>
                </c:pt>
                <c:pt idx="1087">
                  <c:v>18/06/2018</c:v>
                </c:pt>
                <c:pt idx="1088">
                  <c:v>15/06/2018</c:v>
                </c:pt>
                <c:pt idx="1089">
                  <c:v>14/06/2018</c:v>
                </c:pt>
                <c:pt idx="1090">
                  <c:v>13/06/2018</c:v>
                </c:pt>
                <c:pt idx="1091">
                  <c:v>12/06/2018</c:v>
                </c:pt>
                <c:pt idx="1092">
                  <c:v>11/06/2018</c:v>
                </c:pt>
                <c:pt idx="1093">
                  <c:v>08/06/2018</c:v>
                </c:pt>
                <c:pt idx="1094">
                  <c:v>07/06/2018</c:v>
                </c:pt>
                <c:pt idx="1095">
                  <c:v>06/06/2018</c:v>
                </c:pt>
                <c:pt idx="1096">
                  <c:v>05/06/2018</c:v>
                </c:pt>
                <c:pt idx="1097">
                  <c:v>04/06/2018</c:v>
                </c:pt>
                <c:pt idx="1098">
                  <c:v>01/06/2018</c:v>
                </c:pt>
                <c:pt idx="1099">
                  <c:v>31/05/2018</c:v>
                </c:pt>
                <c:pt idx="1100">
                  <c:v>30/05/2018</c:v>
                </c:pt>
                <c:pt idx="1101">
                  <c:v>29/05/2018</c:v>
                </c:pt>
                <c:pt idx="1102">
                  <c:v>25/05/2018</c:v>
                </c:pt>
                <c:pt idx="1103">
                  <c:v>24/05/2018</c:v>
                </c:pt>
                <c:pt idx="1104">
                  <c:v>23/05/2018</c:v>
                </c:pt>
                <c:pt idx="1105">
                  <c:v>22/05/2018</c:v>
                </c:pt>
                <c:pt idx="1106">
                  <c:v>21/05/2018</c:v>
                </c:pt>
                <c:pt idx="1107">
                  <c:v>18/05/2018</c:v>
                </c:pt>
                <c:pt idx="1108">
                  <c:v>17/05/2018</c:v>
                </c:pt>
                <c:pt idx="1109">
                  <c:v>16/05/2018</c:v>
                </c:pt>
                <c:pt idx="1110">
                  <c:v>15/05/2018</c:v>
                </c:pt>
                <c:pt idx="1111">
                  <c:v>14/05/2018</c:v>
                </c:pt>
                <c:pt idx="1112">
                  <c:v>11/05/2018</c:v>
                </c:pt>
                <c:pt idx="1113">
                  <c:v>10/05/2018</c:v>
                </c:pt>
                <c:pt idx="1114">
                  <c:v>09/05/2018</c:v>
                </c:pt>
                <c:pt idx="1115">
                  <c:v>08/05/2018</c:v>
                </c:pt>
                <c:pt idx="1116">
                  <c:v>04/05/2018</c:v>
                </c:pt>
                <c:pt idx="1117">
                  <c:v>03/05/2018</c:v>
                </c:pt>
                <c:pt idx="1118">
                  <c:v>02/05/2018</c:v>
                </c:pt>
                <c:pt idx="1119">
                  <c:v>01/05/2018</c:v>
                </c:pt>
                <c:pt idx="1120">
                  <c:v>30/04/2018</c:v>
                </c:pt>
                <c:pt idx="1121">
                  <c:v>26/04/2018</c:v>
                </c:pt>
                <c:pt idx="1122">
                  <c:v>25/04/2018</c:v>
                </c:pt>
                <c:pt idx="1123">
                  <c:v>24/04/2018</c:v>
                </c:pt>
                <c:pt idx="1124">
                  <c:v>23/04/2018</c:v>
                </c:pt>
                <c:pt idx="1125">
                  <c:v>20/04/2018</c:v>
                </c:pt>
                <c:pt idx="1126">
                  <c:v>19/04/2018</c:v>
                </c:pt>
                <c:pt idx="1127">
                  <c:v>18/04/2018</c:v>
                </c:pt>
                <c:pt idx="1128">
                  <c:v>17/04/2018</c:v>
                </c:pt>
                <c:pt idx="1129">
                  <c:v>16/04/2018</c:v>
                </c:pt>
                <c:pt idx="1130">
                  <c:v>13/04/2018</c:v>
                </c:pt>
                <c:pt idx="1131">
                  <c:v>12/04/2018</c:v>
                </c:pt>
                <c:pt idx="1132">
                  <c:v>11/04/2018</c:v>
                </c:pt>
                <c:pt idx="1133">
                  <c:v>10/04/2018</c:v>
                </c:pt>
                <c:pt idx="1134">
                  <c:v>09/04/2018</c:v>
                </c:pt>
                <c:pt idx="1135">
                  <c:v>06/04/2018</c:v>
                </c:pt>
                <c:pt idx="1136">
                  <c:v>05/04/2018</c:v>
                </c:pt>
                <c:pt idx="1137">
                  <c:v>04/04/2018</c:v>
                </c:pt>
                <c:pt idx="1138">
                  <c:v>03/04/2018</c:v>
                </c:pt>
                <c:pt idx="1139">
                  <c:v>29/03/2018</c:v>
                </c:pt>
                <c:pt idx="1140">
                  <c:v>27/03/2018</c:v>
                </c:pt>
                <c:pt idx="1141">
                  <c:v>26/03/2018</c:v>
                </c:pt>
                <c:pt idx="1142">
                  <c:v>23/03/2018</c:v>
                </c:pt>
                <c:pt idx="1143">
                  <c:v>21/03/2018</c:v>
                </c:pt>
                <c:pt idx="1144">
                  <c:v>20/03/2018</c:v>
                </c:pt>
                <c:pt idx="1145">
                  <c:v>19/03/2018</c:v>
                </c:pt>
                <c:pt idx="1146">
                  <c:v>16/03/2018</c:v>
                </c:pt>
                <c:pt idx="1147">
                  <c:v>15/03/2018</c:v>
                </c:pt>
                <c:pt idx="1148">
                  <c:v>14/03/2018</c:v>
                </c:pt>
                <c:pt idx="1149">
                  <c:v>13/03/2018</c:v>
                </c:pt>
                <c:pt idx="1150">
                  <c:v>12/03/2018</c:v>
                </c:pt>
                <c:pt idx="1151">
                  <c:v>09/03/2018</c:v>
                </c:pt>
                <c:pt idx="1152">
                  <c:v>08/03/2018</c:v>
                </c:pt>
                <c:pt idx="1153">
                  <c:v>07/03/2018</c:v>
                </c:pt>
                <c:pt idx="1154">
                  <c:v>05/03/2018</c:v>
                </c:pt>
                <c:pt idx="1155">
                  <c:v>02/03/2018</c:v>
                </c:pt>
                <c:pt idx="1156">
                  <c:v>01/03/2018</c:v>
                </c:pt>
                <c:pt idx="1157">
                  <c:v>28/02/2018</c:v>
                </c:pt>
                <c:pt idx="1158">
                  <c:v>27/02/2018</c:v>
                </c:pt>
                <c:pt idx="1159">
                  <c:v>26/02/2018</c:v>
                </c:pt>
                <c:pt idx="1160">
                  <c:v>23/02/2018</c:v>
                </c:pt>
                <c:pt idx="1161">
                  <c:v>22/02/2018</c:v>
                </c:pt>
                <c:pt idx="1162">
                  <c:v>21/02/2018</c:v>
                </c:pt>
                <c:pt idx="1163">
                  <c:v>20/02/2018</c:v>
                </c:pt>
                <c:pt idx="1164">
                  <c:v>19/02/2018</c:v>
                </c:pt>
                <c:pt idx="1165">
                  <c:v>16/02/2018</c:v>
                </c:pt>
                <c:pt idx="1166">
                  <c:v>15/02/2018</c:v>
                </c:pt>
                <c:pt idx="1167">
                  <c:v>14/02/2018</c:v>
                </c:pt>
                <c:pt idx="1168">
                  <c:v>13/02/2018</c:v>
                </c:pt>
                <c:pt idx="1169">
                  <c:v>12/02/2018</c:v>
                </c:pt>
                <c:pt idx="1170">
                  <c:v>09/02/2018</c:v>
                </c:pt>
                <c:pt idx="1171">
                  <c:v>08/02/2018</c:v>
                </c:pt>
                <c:pt idx="1172">
                  <c:v>07/02/2018</c:v>
                </c:pt>
                <c:pt idx="1173">
                  <c:v>06/02/2018</c:v>
                </c:pt>
                <c:pt idx="1174">
                  <c:v>05/02/2018</c:v>
                </c:pt>
                <c:pt idx="1175">
                  <c:v>02/02/2018</c:v>
                </c:pt>
                <c:pt idx="1176">
                  <c:v>01/02/2018</c:v>
                </c:pt>
                <c:pt idx="1177">
                  <c:v>31/01/2018</c:v>
                </c:pt>
                <c:pt idx="1178">
                  <c:v>30/01/2018</c:v>
                </c:pt>
                <c:pt idx="1179">
                  <c:v>29/01/2018</c:v>
                </c:pt>
                <c:pt idx="1180">
                  <c:v>26/01/2018</c:v>
                </c:pt>
                <c:pt idx="1181">
                  <c:v>24/01/2018</c:v>
                </c:pt>
                <c:pt idx="1182">
                  <c:v>23/01/2018</c:v>
                </c:pt>
                <c:pt idx="1183">
                  <c:v>22/01/2018</c:v>
                </c:pt>
                <c:pt idx="1184">
                  <c:v>19/01/2018</c:v>
                </c:pt>
                <c:pt idx="1185">
                  <c:v>18/01/2018</c:v>
                </c:pt>
                <c:pt idx="1186">
                  <c:v>17/01/2018</c:v>
                </c:pt>
                <c:pt idx="1187">
                  <c:v>16/01/2018</c:v>
                </c:pt>
                <c:pt idx="1188">
                  <c:v>15/01/2018</c:v>
                </c:pt>
                <c:pt idx="1189">
                  <c:v>12/01/2018</c:v>
                </c:pt>
                <c:pt idx="1190">
                  <c:v>11/01/2018</c:v>
                </c:pt>
                <c:pt idx="1191">
                  <c:v>10/01/2018</c:v>
                </c:pt>
                <c:pt idx="1192">
                  <c:v>08/01/2018</c:v>
                </c:pt>
                <c:pt idx="1193">
                  <c:v>05/01/2018</c:v>
                </c:pt>
                <c:pt idx="1194">
                  <c:v>04/01/2018</c:v>
                </c:pt>
                <c:pt idx="1195">
                  <c:v>03/01/2018</c:v>
                </c:pt>
                <c:pt idx="1196">
                  <c:v>02/01/2018</c:v>
                </c:pt>
              </c:strCache>
            </c:strRef>
          </c:cat>
          <c:val>
            <c:numRef>
              <c:f>Sheet2!$B$3:$B$1199</c:f>
            </c:numRef>
          </c:val>
          <c:smooth val="0"/>
          <c:extLst>
            <c:ext xmlns:c16="http://schemas.microsoft.com/office/drawing/2014/chart" uri="{C3380CC4-5D6E-409C-BE32-E72D297353CC}">
              <c16:uniqueId val="{00000000-4155-4C98-B378-45C7929A039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Sheet2!$A$3:$A$1199</c:f>
              <c:strCache>
                <c:ptCount val="1197"/>
                <c:pt idx="0">
                  <c:v>30/11/2022</c:v>
                </c:pt>
                <c:pt idx="1">
                  <c:v>29/11/2022</c:v>
                </c:pt>
                <c:pt idx="2">
                  <c:v>28/11/2022</c:v>
                </c:pt>
                <c:pt idx="3">
                  <c:v>25/11/2022</c:v>
                </c:pt>
                <c:pt idx="4">
                  <c:v>24/11/2022</c:v>
                </c:pt>
                <c:pt idx="5">
                  <c:v>23/11/2022</c:v>
                </c:pt>
                <c:pt idx="6">
                  <c:v>22/11/2022</c:v>
                </c:pt>
                <c:pt idx="7">
                  <c:v>21/11/2022</c:v>
                </c:pt>
                <c:pt idx="8">
                  <c:v>18/11/2022</c:v>
                </c:pt>
                <c:pt idx="9">
                  <c:v>17/11/2022</c:v>
                </c:pt>
                <c:pt idx="10">
                  <c:v>16/11/2022</c:v>
                </c:pt>
                <c:pt idx="11">
                  <c:v>15/11/2022</c:v>
                </c:pt>
                <c:pt idx="12">
                  <c:v>14/11/2022</c:v>
                </c:pt>
                <c:pt idx="13">
                  <c:v>11/11/2022</c:v>
                </c:pt>
                <c:pt idx="14">
                  <c:v>10/11/2022</c:v>
                </c:pt>
                <c:pt idx="15">
                  <c:v>09/11/2022</c:v>
                </c:pt>
                <c:pt idx="16">
                  <c:v>08/11/2022</c:v>
                </c:pt>
                <c:pt idx="17">
                  <c:v>07/11/2022</c:v>
                </c:pt>
                <c:pt idx="18">
                  <c:v>04/11/2022</c:v>
                </c:pt>
                <c:pt idx="19">
                  <c:v>03/11/2022</c:v>
                </c:pt>
                <c:pt idx="20">
                  <c:v>02/11/2022</c:v>
                </c:pt>
                <c:pt idx="21">
                  <c:v>01/11/2022</c:v>
                </c:pt>
                <c:pt idx="22">
                  <c:v>31/10/2022</c:v>
                </c:pt>
                <c:pt idx="23">
                  <c:v>28/10/2022</c:v>
                </c:pt>
                <c:pt idx="24">
                  <c:v>27/10/2022</c:v>
                </c:pt>
                <c:pt idx="25">
                  <c:v>26/10/2022</c:v>
                </c:pt>
                <c:pt idx="26">
                  <c:v>25/10/2022</c:v>
                </c:pt>
                <c:pt idx="27">
                  <c:v>24/10/2022</c:v>
                </c:pt>
                <c:pt idx="28">
                  <c:v>21/10/2022</c:v>
                </c:pt>
                <c:pt idx="29">
                  <c:v>20/10/2022</c:v>
                </c:pt>
                <c:pt idx="30">
                  <c:v>19/10/2022</c:v>
                </c:pt>
                <c:pt idx="31">
                  <c:v>18/10/2022</c:v>
                </c:pt>
                <c:pt idx="32">
                  <c:v>17/10/2022</c:v>
                </c:pt>
                <c:pt idx="33">
                  <c:v>14/10/2022</c:v>
                </c:pt>
                <c:pt idx="34">
                  <c:v>13/10/2022</c:v>
                </c:pt>
                <c:pt idx="35">
                  <c:v>12/10/2022</c:v>
                </c:pt>
                <c:pt idx="36">
                  <c:v>11/10/2022</c:v>
                </c:pt>
                <c:pt idx="37">
                  <c:v>10/10/2022</c:v>
                </c:pt>
                <c:pt idx="38">
                  <c:v>07/10/2022</c:v>
                </c:pt>
                <c:pt idx="39">
                  <c:v>06/10/2022</c:v>
                </c:pt>
                <c:pt idx="40">
                  <c:v>05/10/2022</c:v>
                </c:pt>
                <c:pt idx="41">
                  <c:v>04/10/2022</c:v>
                </c:pt>
                <c:pt idx="42">
                  <c:v>03/10/2022</c:v>
                </c:pt>
                <c:pt idx="43">
                  <c:v>30/09/2022</c:v>
                </c:pt>
                <c:pt idx="44">
                  <c:v>29/09/2022</c:v>
                </c:pt>
                <c:pt idx="45">
                  <c:v>28/09/2022</c:v>
                </c:pt>
                <c:pt idx="46">
                  <c:v>27/09/2022</c:v>
                </c:pt>
                <c:pt idx="47">
                  <c:v>26/09/2022</c:v>
                </c:pt>
                <c:pt idx="48">
                  <c:v>23/09/2022</c:v>
                </c:pt>
                <c:pt idx="49">
                  <c:v>22/09/2022</c:v>
                </c:pt>
                <c:pt idx="50">
                  <c:v>21/09/2022</c:v>
                </c:pt>
                <c:pt idx="51">
                  <c:v>20/09/2022</c:v>
                </c:pt>
                <c:pt idx="52">
                  <c:v>19/09/2022</c:v>
                </c:pt>
                <c:pt idx="53">
                  <c:v>16/09/2022</c:v>
                </c:pt>
                <c:pt idx="54">
                  <c:v>15/09/2022</c:v>
                </c:pt>
                <c:pt idx="55">
                  <c:v>14/09/2022</c:v>
                </c:pt>
                <c:pt idx="56">
                  <c:v>13/09/2022</c:v>
                </c:pt>
                <c:pt idx="57">
                  <c:v>12/09/2022</c:v>
                </c:pt>
                <c:pt idx="58">
                  <c:v>09/09/2022</c:v>
                </c:pt>
                <c:pt idx="59">
                  <c:v>08/09/2022</c:v>
                </c:pt>
                <c:pt idx="60">
                  <c:v>07/09/2022</c:v>
                </c:pt>
                <c:pt idx="61">
                  <c:v>06/09/2022</c:v>
                </c:pt>
                <c:pt idx="62">
                  <c:v>05/09/2022</c:v>
                </c:pt>
                <c:pt idx="63">
                  <c:v>02/09/2022</c:v>
                </c:pt>
                <c:pt idx="64">
                  <c:v>01/09/2022</c:v>
                </c:pt>
                <c:pt idx="65">
                  <c:v>31/08/2022</c:v>
                </c:pt>
                <c:pt idx="66">
                  <c:v>30/08/2022</c:v>
                </c:pt>
                <c:pt idx="67">
                  <c:v>26/08/2022</c:v>
                </c:pt>
                <c:pt idx="68">
                  <c:v>25/08/2022</c:v>
                </c:pt>
                <c:pt idx="69">
                  <c:v>24/08/2022</c:v>
                </c:pt>
                <c:pt idx="70">
                  <c:v>23/08/2022</c:v>
                </c:pt>
                <c:pt idx="71">
                  <c:v>22/08/2022</c:v>
                </c:pt>
                <c:pt idx="72">
                  <c:v>19/08/2022</c:v>
                </c:pt>
                <c:pt idx="73">
                  <c:v>18/08/2022</c:v>
                </c:pt>
                <c:pt idx="74">
                  <c:v>17/08/2022</c:v>
                </c:pt>
                <c:pt idx="75">
                  <c:v>16/08/2022</c:v>
                </c:pt>
                <c:pt idx="76">
                  <c:v>15/08/2022</c:v>
                </c:pt>
                <c:pt idx="77">
                  <c:v>12/08/2022</c:v>
                </c:pt>
                <c:pt idx="78">
                  <c:v>11/08/2022</c:v>
                </c:pt>
                <c:pt idx="79">
                  <c:v>10/08/2022</c:v>
                </c:pt>
                <c:pt idx="80">
                  <c:v>09/08/2022</c:v>
                </c:pt>
                <c:pt idx="81">
                  <c:v>08/08/2022</c:v>
                </c:pt>
                <c:pt idx="82">
                  <c:v>05/08/2022</c:v>
                </c:pt>
                <c:pt idx="83">
                  <c:v>04/08/2022</c:v>
                </c:pt>
                <c:pt idx="84">
                  <c:v>03/08/2022</c:v>
                </c:pt>
                <c:pt idx="85">
                  <c:v>02/08/2022</c:v>
                </c:pt>
                <c:pt idx="86">
                  <c:v>01/08/2022</c:v>
                </c:pt>
                <c:pt idx="87">
                  <c:v>29/07/2022</c:v>
                </c:pt>
                <c:pt idx="88">
                  <c:v>28/07/2022</c:v>
                </c:pt>
                <c:pt idx="89">
                  <c:v>27/07/2022</c:v>
                </c:pt>
                <c:pt idx="90">
                  <c:v>26/07/2022</c:v>
                </c:pt>
                <c:pt idx="91">
                  <c:v>25/07/2022</c:v>
                </c:pt>
                <c:pt idx="92">
                  <c:v>22/07/2022</c:v>
                </c:pt>
                <c:pt idx="93">
                  <c:v>21/07/2022</c:v>
                </c:pt>
                <c:pt idx="94">
                  <c:v>20/07/2022</c:v>
                </c:pt>
                <c:pt idx="95">
                  <c:v>19/07/2022</c:v>
                </c:pt>
                <c:pt idx="96">
                  <c:v>18/07/2022</c:v>
                </c:pt>
                <c:pt idx="97">
                  <c:v>15/07/2022</c:v>
                </c:pt>
                <c:pt idx="98">
                  <c:v>14/07/2022</c:v>
                </c:pt>
                <c:pt idx="99">
                  <c:v>13/07/2022</c:v>
                </c:pt>
                <c:pt idx="100">
                  <c:v>12/07/2022</c:v>
                </c:pt>
                <c:pt idx="101">
                  <c:v>11/07/2022</c:v>
                </c:pt>
                <c:pt idx="102">
                  <c:v>08/07/2022</c:v>
                </c:pt>
                <c:pt idx="103">
                  <c:v>07/07/2022</c:v>
                </c:pt>
                <c:pt idx="104">
                  <c:v>06/07/2022</c:v>
                </c:pt>
                <c:pt idx="105">
                  <c:v>05/07/2022</c:v>
                </c:pt>
                <c:pt idx="106">
                  <c:v>04/07/2022</c:v>
                </c:pt>
                <c:pt idx="107">
                  <c:v>01/07/2022</c:v>
                </c:pt>
                <c:pt idx="108">
                  <c:v>30/06/2022</c:v>
                </c:pt>
                <c:pt idx="109">
                  <c:v>29/06/2022</c:v>
                </c:pt>
                <c:pt idx="110">
                  <c:v>28/06/2022</c:v>
                </c:pt>
                <c:pt idx="111">
                  <c:v>27/06/2022</c:v>
                </c:pt>
                <c:pt idx="112">
                  <c:v>24/06/2022</c:v>
                </c:pt>
                <c:pt idx="113">
                  <c:v>23/06/2022</c:v>
                </c:pt>
                <c:pt idx="114">
                  <c:v>22/06/2022</c:v>
                </c:pt>
                <c:pt idx="115">
                  <c:v>21/06/2022</c:v>
                </c:pt>
                <c:pt idx="116">
                  <c:v>20/06/2022</c:v>
                </c:pt>
                <c:pt idx="117">
                  <c:v>17/06/2022</c:v>
                </c:pt>
                <c:pt idx="118">
                  <c:v>16/06/2022</c:v>
                </c:pt>
                <c:pt idx="119">
                  <c:v>15/06/2022</c:v>
                </c:pt>
                <c:pt idx="120">
                  <c:v>14/06/2022</c:v>
                </c:pt>
                <c:pt idx="121">
                  <c:v>13/06/2022</c:v>
                </c:pt>
                <c:pt idx="122">
                  <c:v>10/06/2022</c:v>
                </c:pt>
                <c:pt idx="123">
                  <c:v>09/06/2022</c:v>
                </c:pt>
                <c:pt idx="124">
                  <c:v>08/06/2022</c:v>
                </c:pt>
                <c:pt idx="125">
                  <c:v>07/06/2022</c:v>
                </c:pt>
                <c:pt idx="126">
                  <c:v>06/06/2022</c:v>
                </c:pt>
                <c:pt idx="127">
                  <c:v>01/06/2022</c:v>
                </c:pt>
                <c:pt idx="128">
                  <c:v>31/05/2022</c:v>
                </c:pt>
                <c:pt idx="129">
                  <c:v>30/05/2022</c:v>
                </c:pt>
                <c:pt idx="130">
                  <c:v>27/05/2022</c:v>
                </c:pt>
                <c:pt idx="131">
                  <c:v>26/05/2022</c:v>
                </c:pt>
                <c:pt idx="132">
                  <c:v>25/05/2022</c:v>
                </c:pt>
                <c:pt idx="133">
                  <c:v>24/05/2022</c:v>
                </c:pt>
                <c:pt idx="134">
                  <c:v>23/05/2022</c:v>
                </c:pt>
                <c:pt idx="135">
                  <c:v>20/05/2022</c:v>
                </c:pt>
                <c:pt idx="136">
                  <c:v>19/05/2022</c:v>
                </c:pt>
                <c:pt idx="137">
                  <c:v>18/05/2022</c:v>
                </c:pt>
                <c:pt idx="138">
                  <c:v>17/05/2022</c:v>
                </c:pt>
                <c:pt idx="139">
                  <c:v>16/05/2022</c:v>
                </c:pt>
                <c:pt idx="140">
                  <c:v>13/05/2022</c:v>
                </c:pt>
                <c:pt idx="141">
                  <c:v>12/05/2022</c:v>
                </c:pt>
                <c:pt idx="142">
                  <c:v>11/05/2022</c:v>
                </c:pt>
                <c:pt idx="143">
                  <c:v>10/05/2022</c:v>
                </c:pt>
                <c:pt idx="144">
                  <c:v>09/05/2022</c:v>
                </c:pt>
                <c:pt idx="145">
                  <c:v>06/05/2022</c:v>
                </c:pt>
                <c:pt idx="146">
                  <c:v>05/05/2022</c:v>
                </c:pt>
                <c:pt idx="147">
                  <c:v>04/05/2022</c:v>
                </c:pt>
                <c:pt idx="148">
                  <c:v>03/05/2022</c:v>
                </c:pt>
                <c:pt idx="149">
                  <c:v>29/04/2022</c:v>
                </c:pt>
                <c:pt idx="150">
                  <c:v>28/04/2022</c:v>
                </c:pt>
                <c:pt idx="151">
                  <c:v>27/04/2022</c:v>
                </c:pt>
                <c:pt idx="152">
                  <c:v>26/04/2022</c:v>
                </c:pt>
                <c:pt idx="153">
                  <c:v>25/04/2022</c:v>
                </c:pt>
                <c:pt idx="154">
                  <c:v>22/04/2022</c:v>
                </c:pt>
                <c:pt idx="155">
                  <c:v>21/04/2022</c:v>
                </c:pt>
                <c:pt idx="156">
                  <c:v>20/04/2022</c:v>
                </c:pt>
                <c:pt idx="157">
                  <c:v>19/04/2022</c:v>
                </c:pt>
                <c:pt idx="158">
                  <c:v>14/04/2022</c:v>
                </c:pt>
                <c:pt idx="159">
                  <c:v>13/04/2022</c:v>
                </c:pt>
                <c:pt idx="160">
                  <c:v>12/04/2022</c:v>
                </c:pt>
                <c:pt idx="161">
                  <c:v>11/04/2022</c:v>
                </c:pt>
                <c:pt idx="162">
                  <c:v>08/04/2022</c:v>
                </c:pt>
                <c:pt idx="163">
                  <c:v>07/04/2022</c:v>
                </c:pt>
                <c:pt idx="164">
                  <c:v>06/04/2022</c:v>
                </c:pt>
                <c:pt idx="165">
                  <c:v>05/04/2022</c:v>
                </c:pt>
                <c:pt idx="166">
                  <c:v>04/04/2022</c:v>
                </c:pt>
                <c:pt idx="167">
                  <c:v>01/04/2022</c:v>
                </c:pt>
                <c:pt idx="168">
                  <c:v>31/03/2022</c:v>
                </c:pt>
                <c:pt idx="169">
                  <c:v>30/03/2022</c:v>
                </c:pt>
                <c:pt idx="170">
                  <c:v>29/03/2022</c:v>
                </c:pt>
                <c:pt idx="171">
                  <c:v>28/03/2022</c:v>
                </c:pt>
                <c:pt idx="172">
                  <c:v>25/03/2022</c:v>
                </c:pt>
                <c:pt idx="173">
                  <c:v>24/03/2022</c:v>
                </c:pt>
                <c:pt idx="174">
                  <c:v>23/03/2022</c:v>
                </c:pt>
                <c:pt idx="175">
                  <c:v>22/03/2022</c:v>
                </c:pt>
                <c:pt idx="176">
                  <c:v>21/03/2022</c:v>
                </c:pt>
                <c:pt idx="177">
                  <c:v>18/03/2022</c:v>
                </c:pt>
                <c:pt idx="178">
                  <c:v>17/03/2022</c:v>
                </c:pt>
                <c:pt idx="179">
                  <c:v>16/03/2022</c:v>
                </c:pt>
                <c:pt idx="180">
                  <c:v>15/03/2022</c:v>
                </c:pt>
                <c:pt idx="181">
                  <c:v>14/03/2022</c:v>
                </c:pt>
                <c:pt idx="182">
                  <c:v>11/03/2022</c:v>
                </c:pt>
                <c:pt idx="183">
                  <c:v>10/03/2022</c:v>
                </c:pt>
                <c:pt idx="184">
                  <c:v>09/03/2022</c:v>
                </c:pt>
                <c:pt idx="185">
                  <c:v>08/03/2022</c:v>
                </c:pt>
                <c:pt idx="186">
                  <c:v>07/03/2022</c:v>
                </c:pt>
                <c:pt idx="187">
                  <c:v>04/03/2022</c:v>
                </c:pt>
                <c:pt idx="188">
                  <c:v>03/03/2022</c:v>
                </c:pt>
                <c:pt idx="189">
                  <c:v>02/03/2022</c:v>
                </c:pt>
                <c:pt idx="190">
                  <c:v>01/03/2022</c:v>
                </c:pt>
                <c:pt idx="191">
                  <c:v>28/02/2022</c:v>
                </c:pt>
                <c:pt idx="192">
                  <c:v>25/02/2022</c:v>
                </c:pt>
                <c:pt idx="193">
                  <c:v>24/02/2022</c:v>
                </c:pt>
                <c:pt idx="194">
                  <c:v>23/02/2022</c:v>
                </c:pt>
                <c:pt idx="195">
                  <c:v>22/02/2022</c:v>
                </c:pt>
                <c:pt idx="196">
                  <c:v>21/02/2022</c:v>
                </c:pt>
                <c:pt idx="197">
                  <c:v>18/02/2022</c:v>
                </c:pt>
                <c:pt idx="198">
                  <c:v>17/02/2022</c:v>
                </c:pt>
                <c:pt idx="199">
                  <c:v>16/02/2022</c:v>
                </c:pt>
                <c:pt idx="200">
                  <c:v>15/02/2022</c:v>
                </c:pt>
                <c:pt idx="201">
                  <c:v>14/02/2022</c:v>
                </c:pt>
                <c:pt idx="202">
                  <c:v>11/02/2022</c:v>
                </c:pt>
                <c:pt idx="203">
                  <c:v>10/02/2022</c:v>
                </c:pt>
                <c:pt idx="204">
                  <c:v>09/02/2022</c:v>
                </c:pt>
                <c:pt idx="205">
                  <c:v>08/02/2022</c:v>
                </c:pt>
                <c:pt idx="206">
                  <c:v>07/02/2022</c:v>
                </c:pt>
                <c:pt idx="207">
                  <c:v>04/02/2022</c:v>
                </c:pt>
                <c:pt idx="208">
                  <c:v>03/02/2022</c:v>
                </c:pt>
                <c:pt idx="209">
                  <c:v>02/02/2022</c:v>
                </c:pt>
                <c:pt idx="210">
                  <c:v>01/02/2022</c:v>
                </c:pt>
                <c:pt idx="211">
                  <c:v>31/01/2022</c:v>
                </c:pt>
                <c:pt idx="212">
                  <c:v>28/01/2022</c:v>
                </c:pt>
                <c:pt idx="213">
                  <c:v>27/01/2022</c:v>
                </c:pt>
                <c:pt idx="214">
                  <c:v>26/01/2022</c:v>
                </c:pt>
                <c:pt idx="215">
                  <c:v>25/01/2022</c:v>
                </c:pt>
                <c:pt idx="216">
                  <c:v>24/01/2022</c:v>
                </c:pt>
                <c:pt idx="217">
                  <c:v>21/01/2022</c:v>
                </c:pt>
                <c:pt idx="218">
                  <c:v>20/01/2022</c:v>
                </c:pt>
                <c:pt idx="219">
                  <c:v>19/01/2022</c:v>
                </c:pt>
                <c:pt idx="220">
                  <c:v>18/01/2022</c:v>
                </c:pt>
                <c:pt idx="221">
                  <c:v>17/01/2022</c:v>
                </c:pt>
                <c:pt idx="222">
                  <c:v>14/01/2022</c:v>
                </c:pt>
                <c:pt idx="223">
                  <c:v>13/01/2022</c:v>
                </c:pt>
                <c:pt idx="224">
                  <c:v>12/01/2022</c:v>
                </c:pt>
                <c:pt idx="225">
                  <c:v>11/01/2022</c:v>
                </c:pt>
                <c:pt idx="226">
                  <c:v>10/01/2022</c:v>
                </c:pt>
                <c:pt idx="227">
                  <c:v>07/01/2022</c:v>
                </c:pt>
                <c:pt idx="228">
                  <c:v>06/01/2022</c:v>
                </c:pt>
                <c:pt idx="229">
                  <c:v>05/01/2022</c:v>
                </c:pt>
                <c:pt idx="230">
                  <c:v>04/01/2022</c:v>
                </c:pt>
                <c:pt idx="231">
                  <c:v>31/12/2021</c:v>
                </c:pt>
                <c:pt idx="232">
                  <c:v>30/12/2021</c:v>
                </c:pt>
                <c:pt idx="233">
                  <c:v>29/12/2021</c:v>
                </c:pt>
                <c:pt idx="234">
                  <c:v>24/12/2021</c:v>
                </c:pt>
                <c:pt idx="235">
                  <c:v>23/12/2021</c:v>
                </c:pt>
                <c:pt idx="236">
                  <c:v>22/12/2021</c:v>
                </c:pt>
                <c:pt idx="237">
                  <c:v>21/12/2021</c:v>
                </c:pt>
                <c:pt idx="238">
                  <c:v>20/12/2021</c:v>
                </c:pt>
                <c:pt idx="239">
                  <c:v>17/12/2021</c:v>
                </c:pt>
                <c:pt idx="240">
                  <c:v>16/12/2021</c:v>
                </c:pt>
                <c:pt idx="241">
                  <c:v>15/12/2021</c:v>
                </c:pt>
                <c:pt idx="242">
                  <c:v>14/12/2021</c:v>
                </c:pt>
                <c:pt idx="243">
                  <c:v>13/12/2021</c:v>
                </c:pt>
                <c:pt idx="244">
                  <c:v>10/12/2021</c:v>
                </c:pt>
                <c:pt idx="245">
                  <c:v>09/12/2021</c:v>
                </c:pt>
                <c:pt idx="246">
                  <c:v>08/12/2021</c:v>
                </c:pt>
                <c:pt idx="247">
                  <c:v>07/12/2021</c:v>
                </c:pt>
                <c:pt idx="248">
                  <c:v>06/12/2021</c:v>
                </c:pt>
                <c:pt idx="249">
                  <c:v>03/12/2021</c:v>
                </c:pt>
                <c:pt idx="250">
                  <c:v>02/12/2021</c:v>
                </c:pt>
                <c:pt idx="251">
                  <c:v>01/12/2021</c:v>
                </c:pt>
                <c:pt idx="252">
                  <c:v>30/11/2021</c:v>
                </c:pt>
                <c:pt idx="253">
                  <c:v>29/11/2021</c:v>
                </c:pt>
                <c:pt idx="254">
                  <c:v>26/11/2021</c:v>
                </c:pt>
                <c:pt idx="255">
                  <c:v>25/11/2021</c:v>
                </c:pt>
                <c:pt idx="256">
                  <c:v>24/11/2021</c:v>
                </c:pt>
                <c:pt idx="257">
                  <c:v>23/11/2021</c:v>
                </c:pt>
                <c:pt idx="258">
                  <c:v>22/11/2021</c:v>
                </c:pt>
                <c:pt idx="259">
                  <c:v>19/11/2021</c:v>
                </c:pt>
                <c:pt idx="260">
                  <c:v>18/11/2021</c:v>
                </c:pt>
                <c:pt idx="261">
                  <c:v>17/11/2021</c:v>
                </c:pt>
                <c:pt idx="262">
                  <c:v>16/11/2021</c:v>
                </c:pt>
                <c:pt idx="263">
                  <c:v>15/11/2021</c:v>
                </c:pt>
                <c:pt idx="264">
                  <c:v>12/11/2021</c:v>
                </c:pt>
                <c:pt idx="265">
                  <c:v>11/11/2021</c:v>
                </c:pt>
                <c:pt idx="266">
                  <c:v>10/11/2021</c:v>
                </c:pt>
                <c:pt idx="267">
                  <c:v>09/11/2021</c:v>
                </c:pt>
                <c:pt idx="268">
                  <c:v>08/11/2021</c:v>
                </c:pt>
                <c:pt idx="269">
                  <c:v>05/11/2021</c:v>
                </c:pt>
                <c:pt idx="270">
                  <c:v>04/11/2021</c:v>
                </c:pt>
                <c:pt idx="271">
                  <c:v>03/11/2021</c:v>
                </c:pt>
                <c:pt idx="272">
                  <c:v>02/11/2021</c:v>
                </c:pt>
                <c:pt idx="273">
                  <c:v>01/11/2021</c:v>
                </c:pt>
                <c:pt idx="274">
                  <c:v>29/10/2021</c:v>
                </c:pt>
                <c:pt idx="275">
                  <c:v>28/10/2021</c:v>
                </c:pt>
                <c:pt idx="276">
                  <c:v>27/10/2021</c:v>
                </c:pt>
                <c:pt idx="277">
                  <c:v>26/10/2021</c:v>
                </c:pt>
                <c:pt idx="278">
                  <c:v>25/10/2021</c:v>
                </c:pt>
                <c:pt idx="279">
                  <c:v>22/10/2021</c:v>
                </c:pt>
                <c:pt idx="280">
                  <c:v>21/10/2021</c:v>
                </c:pt>
                <c:pt idx="281">
                  <c:v>20/10/2021</c:v>
                </c:pt>
                <c:pt idx="282">
                  <c:v>19/10/2021</c:v>
                </c:pt>
                <c:pt idx="283">
                  <c:v>18/10/2021</c:v>
                </c:pt>
                <c:pt idx="284">
                  <c:v>15/10/2021</c:v>
                </c:pt>
                <c:pt idx="285">
                  <c:v>14/10/2021</c:v>
                </c:pt>
                <c:pt idx="286">
                  <c:v>13/10/2021</c:v>
                </c:pt>
                <c:pt idx="287">
                  <c:v>12/10/2021</c:v>
                </c:pt>
                <c:pt idx="288">
                  <c:v>11/10/2021</c:v>
                </c:pt>
                <c:pt idx="289">
                  <c:v>08/10/2021</c:v>
                </c:pt>
                <c:pt idx="290">
                  <c:v>07/10/2021</c:v>
                </c:pt>
                <c:pt idx="291">
                  <c:v>06/10/2021</c:v>
                </c:pt>
                <c:pt idx="292">
                  <c:v>05/10/2021</c:v>
                </c:pt>
                <c:pt idx="293">
                  <c:v>04/10/2021</c:v>
                </c:pt>
                <c:pt idx="294">
                  <c:v>01/10/2021</c:v>
                </c:pt>
                <c:pt idx="295">
                  <c:v>30/09/2021</c:v>
                </c:pt>
                <c:pt idx="296">
                  <c:v>29/09/2021</c:v>
                </c:pt>
                <c:pt idx="297">
                  <c:v>28/09/2021</c:v>
                </c:pt>
                <c:pt idx="298">
                  <c:v>27/09/2021</c:v>
                </c:pt>
                <c:pt idx="299">
                  <c:v>24/09/2021</c:v>
                </c:pt>
                <c:pt idx="300">
                  <c:v>23/09/2021</c:v>
                </c:pt>
                <c:pt idx="301">
                  <c:v>22/09/2021</c:v>
                </c:pt>
                <c:pt idx="302">
                  <c:v>21/09/2021</c:v>
                </c:pt>
                <c:pt idx="303">
                  <c:v>20/09/2021</c:v>
                </c:pt>
                <c:pt idx="304">
                  <c:v>17/09/2021</c:v>
                </c:pt>
                <c:pt idx="305">
                  <c:v>16/09/2021</c:v>
                </c:pt>
                <c:pt idx="306">
                  <c:v>15/09/2021</c:v>
                </c:pt>
                <c:pt idx="307">
                  <c:v>14/09/2021</c:v>
                </c:pt>
                <c:pt idx="308">
                  <c:v>13/09/2021</c:v>
                </c:pt>
                <c:pt idx="309">
                  <c:v>10/09/2021</c:v>
                </c:pt>
                <c:pt idx="310">
                  <c:v>09/09/2021</c:v>
                </c:pt>
                <c:pt idx="311">
                  <c:v>08/09/2021</c:v>
                </c:pt>
                <c:pt idx="312">
                  <c:v>07/09/2021</c:v>
                </c:pt>
                <c:pt idx="313">
                  <c:v>06/09/2021</c:v>
                </c:pt>
                <c:pt idx="314">
                  <c:v>03/09/2021</c:v>
                </c:pt>
                <c:pt idx="315">
                  <c:v>02/09/2021</c:v>
                </c:pt>
                <c:pt idx="316">
                  <c:v>01/09/2021</c:v>
                </c:pt>
                <c:pt idx="317">
                  <c:v>31/08/2021</c:v>
                </c:pt>
                <c:pt idx="318">
                  <c:v>27/08/2021</c:v>
                </c:pt>
                <c:pt idx="319">
                  <c:v>26/08/2021</c:v>
                </c:pt>
                <c:pt idx="320">
                  <c:v>25/08/2021</c:v>
                </c:pt>
                <c:pt idx="321">
                  <c:v>24/08/2021</c:v>
                </c:pt>
                <c:pt idx="322">
                  <c:v>23/08/2021</c:v>
                </c:pt>
                <c:pt idx="323">
                  <c:v>20/08/2021</c:v>
                </c:pt>
                <c:pt idx="324">
                  <c:v>19/08/2021</c:v>
                </c:pt>
                <c:pt idx="325">
                  <c:v>18/08/2021</c:v>
                </c:pt>
                <c:pt idx="326">
                  <c:v>17/08/2021</c:v>
                </c:pt>
                <c:pt idx="327">
                  <c:v>16/08/2021</c:v>
                </c:pt>
                <c:pt idx="328">
                  <c:v>13/08/2021</c:v>
                </c:pt>
                <c:pt idx="329">
                  <c:v>12/08/2021</c:v>
                </c:pt>
                <c:pt idx="330">
                  <c:v>11/08/2021</c:v>
                </c:pt>
                <c:pt idx="331">
                  <c:v>10/08/2021</c:v>
                </c:pt>
                <c:pt idx="332">
                  <c:v>09/08/2021</c:v>
                </c:pt>
                <c:pt idx="333">
                  <c:v>06/08/2021</c:v>
                </c:pt>
                <c:pt idx="334">
                  <c:v>05/08/2021</c:v>
                </c:pt>
                <c:pt idx="335">
                  <c:v>04/08/2021</c:v>
                </c:pt>
                <c:pt idx="336">
                  <c:v>03/08/2021</c:v>
                </c:pt>
                <c:pt idx="337">
                  <c:v>02/08/2021</c:v>
                </c:pt>
                <c:pt idx="338">
                  <c:v>30/07/2021</c:v>
                </c:pt>
                <c:pt idx="339">
                  <c:v>29/07/2021</c:v>
                </c:pt>
                <c:pt idx="340">
                  <c:v>28/07/2021</c:v>
                </c:pt>
                <c:pt idx="341">
                  <c:v>27/07/2021</c:v>
                </c:pt>
                <c:pt idx="342">
                  <c:v>26/07/2021</c:v>
                </c:pt>
                <c:pt idx="343">
                  <c:v>23/07/2021</c:v>
                </c:pt>
                <c:pt idx="344">
                  <c:v>22/07/2021</c:v>
                </c:pt>
                <c:pt idx="345">
                  <c:v>21/07/2021</c:v>
                </c:pt>
                <c:pt idx="346">
                  <c:v>20/07/2021</c:v>
                </c:pt>
                <c:pt idx="347">
                  <c:v>19/07/2021</c:v>
                </c:pt>
                <c:pt idx="348">
                  <c:v>16/07/2021</c:v>
                </c:pt>
                <c:pt idx="349">
                  <c:v>15/07/2021</c:v>
                </c:pt>
                <c:pt idx="350">
                  <c:v>14/07/2021</c:v>
                </c:pt>
                <c:pt idx="351">
                  <c:v>13/07/2021</c:v>
                </c:pt>
                <c:pt idx="352">
                  <c:v>12/07/2021</c:v>
                </c:pt>
                <c:pt idx="353">
                  <c:v>09/07/2021</c:v>
                </c:pt>
                <c:pt idx="354">
                  <c:v>08/07/2021</c:v>
                </c:pt>
                <c:pt idx="355">
                  <c:v>07/07/2021</c:v>
                </c:pt>
                <c:pt idx="356">
                  <c:v>06/07/2021</c:v>
                </c:pt>
                <c:pt idx="357">
                  <c:v>05/07/2021</c:v>
                </c:pt>
                <c:pt idx="358">
                  <c:v>02/07/2021</c:v>
                </c:pt>
                <c:pt idx="359">
                  <c:v>01/07/2021</c:v>
                </c:pt>
                <c:pt idx="360">
                  <c:v>30/06/2021</c:v>
                </c:pt>
                <c:pt idx="361">
                  <c:v>29/06/2021</c:v>
                </c:pt>
                <c:pt idx="362">
                  <c:v>28/06/2021</c:v>
                </c:pt>
                <c:pt idx="363">
                  <c:v>25/06/2021</c:v>
                </c:pt>
                <c:pt idx="364">
                  <c:v>24/06/2021</c:v>
                </c:pt>
                <c:pt idx="365">
                  <c:v>23/06/2021</c:v>
                </c:pt>
                <c:pt idx="366">
                  <c:v>22/06/2021</c:v>
                </c:pt>
                <c:pt idx="367">
                  <c:v>21/06/2021</c:v>
                </c:pt>
                <c:pt idx="368">
                  <c:v>18/06/2021</c:v>
                </c:pt>
                <c:pt idx="369">
                  <c:v>17/06/2021</c:v>
                </c:pt>
                <c:pt idx="370">
                  <c:v>16/06/2021</c:v>
                </c:pt>
                <c:pt idx="371">
                  <c:v>15/06/2021</c:v>
                </c:pt>
                <c:pt idx="372">
                  <c:v>14/06/2021</c:v>
                </c:pt>
                <c:pt idx="373">
                  <c:v>11/06/2021</c:v>
                </c:pt>
                <c:pt idx="374">
                  <c:v>10/06/2021</c:v>
                </c:pt>
                <c:pt idx="375">
                  <c:v>09/06/2021</c:v>
                </c:pt>
                <c:pt idx="376">
                  <c:v>08/06/2021</c:v>
                </c:pt>
                <c:pt idx="377">
                  <c:v>07/06/2021</c:v>
                </c:pt>
                <c:pt idx="378">
                  <c:v>04/06/2021</c:v>
                </c:pt>
                <c:pt idx="379">
                  <c:v>03/06/2021</c:v>
                </c:pt>
                <c:pt idx="380">
                  <c:v>02/06/2021</c:v>
                </c:pt>
                <c:pt idx="381">
                  <c:v>01/06/2021</c:v>
                </c:pt>
                <c:pt idx="382">
                  <c:v>28/05/2021</c:v>
                </c:pt>
                <c:pt idx="383">
                  <c:v>27/05/2021</c:v>
                </c:pt>
                <c:pt idx="384">
                  <c:v>26/05/2021</c:v>
                </c:pt>
                <c:pt idx="385">
                  <c:v>25/05/2021</c:v>
                </c:pt>
                <c:pt idx="386">
                  <c:v>24/05/2021</c:v>
                </c:pt>
                <c:pt idx="387">
                  <c:v>21/05/2021</c:v>
                </c:pt>
                <c:pt idx="388">
                  <c:v>20/05/2021</c:v>
                </c:pt>
                <c:pt idx="389">
                  <c:v>19/05/2021</c:v>
                </c:pt>
                <c:pt idx="390">
                  <c:v>18/05/2021</c:v>
                </c:pt>
                <c:pt idx="391">
                  <c:v>17/05/2021</c:v>
                </c:pt>
                <c:pt idx="392">
                  <c:v>14/05/2021</c:v>
                </c:pt>
                <c:pt idx="393">
                  <c:v>13/05/2021</c:v>
                </c:pt>
                <c:pt idx="394">
                  <c:v>12/05/2021</c:v>
                </c:pt>
                <c:pt idx="395">
                  <c:v>11/05/2021</c:v>
                </c:pt>
                <c:pt idx="396">
                  <c:v>10/05/2021</c:v>
                </c:pt>
                <c:pt idx="397">
                  <c:v>07/05/2021</c:v>
                </c:pt>
                <c:pt idx="398">
                  <c:v>06/05/2021</c:v>
                </c:pt>
                <c:pt idx="399">
                  <c:v>05/05/2021</c:v>
                </c:pt>
                <c:pt idx="400">
                  <c:v>04/05/2021</c:v>
                </c:pt>
                <c:pt idx="401">
                  <c:v>30/04/2021</c:v>
                </c:pt>
                <c:pt idx="402">
                  <c:v>29/04/2021</c:v>
                </c:pt>
                <c:pt idx="403">
                  <c:v>28/04/2021</c:v>
                </c:pt>
                <c:pt idx="404">
                  <c:v>27/04/2021</c:v>
                </c:pt>
                <c:pt idx="405">
                  <c:v>26/04/2021</c:v>
                </c:pt>
                <c:pt idx="406">
                  <c:v>23/04/2021</c:v>
                </c:pt>
                <c:pt idx="407">
                  <c:v>22/04/2021</c:v>
                </c:pt>
                <c:pt idx="408">
                  <c:v>21/04/2021</c:v>
                </c:pt>
                <c:pt idx="409">
                  <c:v>19/04/2021</c:v>
                </c:pt>
                <c:pt idx="410">
                  <c:v>16/04/2021</c:v>
                </c:pt>
                <c:pt idx="411">
                  <c:v>15/04/2021</c:v>
                </c:pt>
                <c:pt idx="412">
                  <c:v>14/04/2021</c:v>
                </c:pt>
                <c:pt idx="413">
                  <c:v>13/04/2021</c:v>
                </c:pt>
                <c:pt idx="414">
                  <c:v>12/04/2021</c:v>
                </c:pt>
                <c:pt idx="415">
                  <c:v>09/04/2021</c:v>
                </c:pt>
                <c:pt idx="416">
                  <c:v>08/04/2021</c:v>
                </c:pt>
                <c:pt idx="417">
                  <c:v>07/04/2021</c:v>
                </c:pt>
                <c:pt idx="418">
                  <c:v>06/04/2021</c:v>
                </c:pt>
                <c:pt idx="419">
                  <c:v>01/04/2021</c:v>
                </c:pt>
                <c:pt idx="420">
                  <c:v>31/03/2021</c:v>
                </c:pt>
                <c:pt idx="421">
                  <c:v>30/03/2021</c:v>
                </c:pt>
                <c:pt idx="422">
                  <c:v>26/03/2021</c:v>
                </c:pt>
                <c:pt idx="423">
                  <c:v>25/03/2021</c:v>
                </c:pt>
                <c:pt idx="424">
                  <c:v>23/03/2021</c:v>
                </c:pt>
                <c:pt idx="425">
                  <c:v>22/03/2021</c:v>
                </c:pt>
                <c:pt idx="426">
                  <c:v>19/03/2021</c:v>
                </c:pt>
                <c:pt idx="427">
                  <c:v>18/03/2021</c:v>
                </c:pt>
                <c:pt idx="428">
                  <c:v>17/03/2021</c:v>
                </c:pt>
                <c:pt idx="429">
                  <c:v>16/03/2021</c:v>
                </c:pt>
                <c:pt idx="430">
                  <c:v>15/03/2021</c:v>
                </c:pt>
                <c:pt idx="431">
                  <c:v>12/03/2021</c:v>
                </c:pt>
                <c:pt idx="432">
                  <c:v>11/03/2021</c:v>
                </c:pt>
                <c:pt idx="433">
                  <c:v>10/03/2021</c:v>
                </c:pt>
                <c:pt idx="434">
                  <c:v>09/03/2021</c:v>
                </c:pt>
                <c:pt idx="435">
                  <c:v>08/03/2021</c:v>
                </c:pt>
                <c:pt idx="436">
                  <c:v>05/03/2021</c:v>
                </c:pt>
                <c:pt idx="437">
                  <c:v>04/03/2021</c:v>
                </c:pt>
                <c:pt idx="438">
                  <c:v>03/03/2021</c:v>
                </c:pt>
                <c:pt idx="439">
                  <c:v>02/03/2021</c:v>
                </c:pt>
                <c:pt idx="440">
                  <c:v>01/03/2021</c:v>
                </c:pt>
                <c:pt idx="441">
                  <c:v>26/02/2021</c:v>
                </c:pt>
                <c:pt idx="442">
                  <c:v>25/02/2021</c:v>
                </c:pt>
                <c:pt idx="443">
                  <c:v>24/02/2021</c:v>
                </c:pt>
                <c:pt idx="444">
                  <c:v>22/02/2021</c:v>
                </c:pt>
                <c:pt idx="445">
                  <c:v>19/02/2021</c:v>
                </c:pt>
                <c:pt idx="446">
                  <c:v>18/02/2021</c:v>
                </c:pt>
                <c:pt idx="447">
                  <c:v>17/02/2021</c:v>
                </c:pt>
                <c:pt idx="448">
                  <c:v>16/02/2021</c:v>
                </c:pt>
                <c:pt idx="449">
                  <c:v>15/02/2021</c:v>
                </c:pt>
                <c:pt idx="450">
                  <c:v>12/02/2021</c:v>
                </c:pt>
                <c:pt idx="451">
                  <c:v>11/02/2021</c:v>
                </c:pt>
                <c:pt idx="452">
                  <c:v>10/02/2021</c:v>
                </c:pt>
                <c:pt idx="453">
                  <c:v>09/02/2021</c:v>
                </c:pt>
                <c:pt idx="454">
                  <c:v>08/02/2021</c:v>
                </c:pt>
                <c:pt idx="455">
                  <c:v>05/02/2021</c:v>
                </c:pt>
                <c:pt idx="456">
                  <c:v>04/02/2021</c:v>
                </c:pt>
                <c:pt idx="457">
                  <c:v>03/02/2021</c:v>
                </c:pt>
                <c:pt idx="458">
                  <c:v>02/02/2021</c:v>
                </c:pt>
                <c:pt idx="459">
                  <c:v>01/02/2021</c:v>
                </c:pt>
                <c:pt idx="460">
                  <c:v>29/01/2021</c:v>
                </c:pt>
                <c:pt idx="461">
                  <c:v>28/01/2021</c:v>
                </c:pt>
                <c:pt idx="462">
                  <c:v>27/01/2021</c:v>
                </c:pt>
                <c:pt idx="463">
                  <c:v>26/01/2021</c:v>
                </c:pt>
                <c:pt idx="464">
                  <c:v>25/01/2021</c:v>
                </c:pt>
                <c:pt idx="465">
                  <c:v>22/01/2021</c:v>
                </c:pt>
                <c:pt idx="466">
                  <c:v>21/01/2021</c:v>
                </c:pt>
                <c:pt idx="467">
                  <c:v>20/01/2021</c:v>
                </c:pt>
                <c:pt idx="468">
                  <c:v>19/01/2021</c:v>
                </c:pt>
                <c:pt idx="469">
                  <c:v>18/01/2021</c:v>
                </c:pt>
                <c:pt idx="470">
                  <c:v>15/01/2021</c:v>
                </c:pt>
                <c:pt idx="471">
                  <c:v>14/01/2021</c:v>
                </c:pt>
                <c:pt idx="472">
                  <c:v>13/01/2021</c:v>
                </c:pt>
                <c:pt idx="473">
                  <c:v>12/01/2021</c:v>
                </c:pt>
                <c:pt idx="474">
                  <c:v>11/01/2021</c:v>
                </c:pt>
                <c:pt idx="475">
                  <c:v>08/01/2021</c:v>
                </c:pt>
                <c:pt idx="476">
                  <c:v>07/01/2021</c:v>
                </c:pt>
                <c:pt idx="477">
                  <c:v>06/01/2021</c:v>
                </c:pt>
                <c:pt idx="478">
                  <c:v>05/01/2021</c:v>
                </c:pt>
                <c:pt idx="479">
                  <c:v>04/01/2021</c:v>
                </c:pt>
                <c:pt idx="480">
                  <c:v>31/12/2020</c:v>
                </c:pt>
                <c:pt idx="481">
                  <c:v>30/12/2020</c:v>
                </c:pt>
                <c:pt idx="482">
                  <c:v>29/12/2020</c:v>
                </c:pt>
                <c:pt idx="483">
                  <c:v>24/12/2020</c:v>
                </c:pt>
                <c:pt idx="484">
                  <c:v>23/12/2020</c:v>
                </c:pt>
                <c:pt idx="485">
                  <c:v>22/12/2020</c:v>
                </c:pt>
                <c:pt idx="486">
                  <c:v>21/12/2020</c:v>
                </c:pt>
                <c:pt idx="487">
                  <c:v>18/12/2020</c:v>
                </c:pt>
                <c:pt idx="488">
                  <c:v>17/12/2020</c:v>
                </c:pt>
                <c:pt idx="489">
                  <c:v>16/12/2020</c:v>
                </c:pt>
                <c:pt idx="490">
                  <c:v>15/12/2020</c:v>
                </c:pt>
                <c:pt idx="491">
                  <c:v>14/12/2020</c:v>
                </c:pt>
                <c:pt idx="492">
                  <c:v>11/12/2020</c:v>
                </c:pt>
                <c:pt idx="493">
                  <c:v>10/12/2020</c:v>
                </c:pt>
                <c:pt idx="494">
                  <c:v>09/12/2020</c:v>
                </c:pt>
                <c:pt idx="495">
                  <c:v>07/12/2020</c:v>
                </c:pt>
                <c:pt idx="496">
                  <c:v>04/12/2020</c:v>
                </c:pt>
                <c:pt idx="497">
                  <c:v>03/12/2020</c:v>
                </c:pt>
                <c:pt idx="498">
                  <c:v>02/12/2020</c:v>
                </c:pt>
                <c:pt idx="499">
                  <c:v>01/12/2020</c:v>
                </c:pt>
                <c:pt idx="500">
                  <c:v>30/11/2020</c:v>
                </c:pt>
                <c:pt idx="501">
                  <c:v>27/11/2020</c:v>
                </c:pt>
                <c:pt idx="502">
                  <c:v>25/11/2020</c:v>
                </c:pt>
                <c:pt idx="503">
                  <c:v>24/11/2020</c:v>
                </c:pt>
                <c:pt idx="504">
                  <c:v>23/11/2020</c:v>
                </c:pt>
                <c:pt idx="505">
                  <c:v>19/11/2020</c:v>
                </c:pt>
                <c:pt idx="506">
                  <c:v>18/11/2020</c:v>
                </c:pt>
                <c:pt idx="507">
                  <c:v>17/11/2020</c:v>
                </c:pt>
                <c:pt idx="508">
                  <c:v>16/11/2020</c:v>
                </c:pt>
                <c:pt idx="509">
                  <c:v>13/11/2020</c:v>
                </c:pt>
                <c:pt idx="510">
                  <c:v>12/11/2020</c:v>
                </c:pt>
                <c:pt idx="511">
                  <c:v>11/11/2020</c:v>
                </c:pt>
                <c:pt idx="512">
                  <c:v>10/11/2020</c:v>
                </c:pt>
                <c:pt idx="513">
                  <c:v>09/11/2020</c:v>
                </c:pt>
                <c:pt idx="514">
                  <c:v>06/11/2020</c:v>
                </c:pt>
                <c:pt idx="515">
                  <c:v>04/11/2020</c:v>
                </c:pt>
                <c:pt idx="516">
                  <c:v>03/11/2020</c:v>
                </c:pt>
                <c:pt idx="517">
                  <c:v>02/11/2020</c:v>
                </c:pt>
                <c:pt idx="518">
                  <c:v>30/10/2020</c:v>
                </c:pt>
                <c:pt idx="519">
                  <c:v>29/10/2020</c:v>
                </c:pt>
                <c:pt idx="520">
                  <c:v>28/10/2020</c:v>
                </c:pt>
                <c:pt idx="521">
                  <c:v>26/10/2020</c:v>
                </c:pt>
                <c:pt idx="522">
                  <c:v>23/10/2020</c:v>
                </c:pt>
                <c:pt idx="523">
                  <c:v>22/10/2020</c:v>
                </c:pt>
                <c:pt idx="524">
                  <c:v>21/10/2020</c:v>
                </c:pt>
                <c:pt idx="525">
                  <c:v>20/10/2020</c:v>
                </c:pt>
                <c:pt idx="526">
                  <c:v>19/10/2020</c:v>
                </c:pt>
                <c:pt idx="527">
                  <c:v>16/10/2020</c:v>
                </c:pt>
                <c:pt idx="528">
                  <c:v>15/10/2020</c:v>
                </c:pt>
                <c:pt idx="529">
                  <c:v>14/10/2020</c:v>
                </c:pt>
                <c:pt idx="530">
                  <c:v>13/10/2020</c:v>
                </c:pt>
                <c:pt idx="531">
                  <c:v>12/10/2020</c:v>
                </c:pt>
                <c:pt idx="532">
                  <c:v>09/10/2020</c:v>
                </c:pt>
                <c:pt idx="533">
                  <c:v>08/10/2020</c:v>
                </c:pt>
                <c:pt idx="534">
                  <c:v>07/10/2020</c:v>
                </c:pt>
                <c:pt idx="535">
                  <c:v>06/10/2020</c:v>
                </c:pt>
                <c:pt idx="536">
                  <c:v>05/10/2020</c:v>
                </c:pt>
                <c:pt idx="537">
                  <c:v>02/10/2020</c:v>
                </c:pt>
                <c:pt idx="538">
                  <c:v>01/10/2020</c:v>
                </c:pt>
                <c:pt idx="539">
                  <c:v>30/09/2020</c:v>
                </c:pt>
                <c:pt idx="540">
                  <c:v>29/09/2020</c:v>
                </c:pt>
                <c:pt idx="541">
                  <c:v>25/09/2020</c:v>
                </c:pt>
                <c:pt idx="542">
                  <c:v>24/09/2020</c:v>
                </c:pt>
                <c:pt idx="543">
                  <c:v>23/09/2020</c:v>
                </c:pt>
                <c:pt idx="544">
                  <c:v>18/09/2020</c:v>
                </c:pt>
                <c:pt idx="545">
                  <c:v>17/09/2020</c:v>
                </c:pt>
                <c:pt idx="546">
                  <c:v>16/09/2020</c:v>
                </c:pt>
                <c:pt idx="547">
                  <c:v>15/09/2020</c:v>
                </c:pt>
                <c:pt idx="548">
                  <c:v>14/09/2020</c:v>
                </c:pt>
                <c:pt idx="549">
                  <c:v>11/09/2020</c:v>
                </c:pt>
                <c:pt idx="550">
                  <c:v>10/09/2020</c:v>
                </c:pt>
                <c:pt idx="551">
                  <c:v>09/09/2020</c:v>
                </c:pt>
                <c:pt idx="552">
                  <c:v>08/09/2020</c:v>
                </c:pt>
                <c:pt idx="553">
                  <c:v>07/09/2020</c:v>
                </c:pt>
                <c:pt idx="554">
                  <c:v>04/09/2020</c:v>
                </c:pt>
                <c:pt idx="555">
                  <c:v>03/09/2020</c:v>
                </c:pt>
                <c:pt idx="556">
                  <c:v>02/09/2020</c:v>
                </c:pt>
                <c:pt idx="557">
                  <c:v>01/09/2020</c:v>
                </c:pt>
                <c:pt idx="558">
                  <c:v>28/08/2020</c:v>
                </c:pt>
                <c:pt idx="559">
                  <c:v>27/08/2020</c:v>
                </c:pt>
                <c:pt idx="560">
                  <c:v>26/08/2020</c:v>
                </c:pt>
                <c:pt idx="561">
                  <c:v>25/08/2020</c:v>
                </c:pt>
                <c:pt idx="562">
                  <c:v>24/08/2020</c:v>
                </c:pt>
                <c:pt idx="563">
                  <c:v>21/08/2020</c:v>
                </c:pt>
                <c:pt idx="564">
                  <c:v>20/08/2020</c:v>
                </c:pt>
                <c:pt idx="565">
                  <c:v>19/08/2020</c:v>
                </c:pt>
                <c:pt idx="566">
                  <c:v>18/08/2020</c:v>
                </c:pt>
                <c:pt idx="567">
                  <c:v>17/08/2020</c:v>
                </c:pt>
                <c:pt idx="568">
                  <c:v>13/08/2020</c:v>
                </c:pt>
                <c:pt idx="569">
                  <c:v>12/08/2020</c:v>
                </c:pt>
                <c:pt idx="570">
                  <c:v>11/08/2020</c:v>
                </c:pt>
                <c:pt idx="571">
                  <c:v>10/08/2020</c:v>
                </c:pt>
                <c:pt idx="572">
                  <c:v>07/08/2020</c:v>
                </c:pt>
                <c:pt idx="573">
                  <c:v>06/08/2020</c:v>
                </c:pt>
                <c:pt idx="574">
                  <c:v>05/08/2020</c:v>
                </c:pt>
                <c:pt idx="575">
                  <c:v>04/08/2020</c:v>
                </c:pt>
                <c:pt idx="576">
                  <c:v>03/08/2020</c:v>
                </c:pt>
                <c:pt idx="577">
                  <c:v>31/07/2020</c:v>
                </c:pt>
                <c:pt idx="578">
                  <c:v>30/07/2020</c:v>
                </c:pt>
                <c:pt idx="579">
                  <c:v>29/07/2020</c:v>
                </c:pt>
                <c:pt idx="580">
                  <c:v>24/07/2020</c:v>
                </c:pt>
                <c:pt idx="581">
                  <c:v>23/07/2020</c:v>
                </c:pt>
                <c:pt idx="582">
                  <c:v>22/07/2020</c:v>
                </c:pt>
                <c:pt idx="583">
                  <c:v>21/07/2020</c:v>
                </c:pt>
                <c:pt idx="584">
                  <c:v>20/07/2020</c:v>
                </c:pt>
                <c:pt idx="585">
                  <c:v>17/07/2020</c:v>
                </c:pt>
                <c:pt idx="586">
                  <c:v>16/07/2020</c:v>
                </c:pt>
                <c:pt idx="587">
                  <c:v>15/07/2020</c:v>
                </c:pt>
                <c:pt idx="588">
                  <c:v>14/07/2020</c:v>
                </c:pt>
                <c:pt idx="589">
                  <c:v>10/07/2020</c:v>
                </c:pt>
                <c:pt idx="590">
                  <c:v>09/07/2020</c:v>
                </c:pt>
                <c:pt idx="591">
                  <c:v>08/07/2020</c:v>
                </c:pt>
                <c:pt idx="592">
                  <c:v>07/07/2020</c:v>
                </c:pt>
                <c:pt idx="593">
                  <c:v>06/07/2020</c:v>
                </c:pt>
                <c:pt idx="594">
                  <c:v>03/07/2020</c:v>
                </c:pt>
                <c:pt idx="595">
                  <c:v>02/07/2020</c:v>
                </c:pt>
                <c:pt idx="596">
                  <c:v>01/07/2020</c:v>
                </c:pt>
                <c:pt idx="597">
                  <c:v>30/06/2020</c:v>
                </c:pt>
                <c:pt idx="598">
                  <c:v>29/06/2020</c:v>
                </c:pt>
                <c:pt idx="599">
                  <c:v>26/06/2020</c:v>
                </c:pt>
                <c:pt idx="600">
                  <c:v>25/06/2020</c:v>
                </c:pt>
                <c:pt idx="601">
                  <c:v>24/06/2020</c:v>
                </c:pt>
                <c:pt idx="602">
                  <c:v>23/06/2020</c:v>
                </c:pt>
                <c:pt idx="603">
                  <c:v>22/06/2020</c:v>
                </c:pt>
                <c:pt idx="604">
                  <c:v>19/06/2020</c:v>
                </c:pt>
                <c:pt idx="605">
                  <c:v>18/06/2020</c:v>
                </c:pt>
                <c:pt idx="606">
                  <c:v>17/06/2020</c:v>
                </c:pt>
                <c:pt idx="607">
                  <c:v>16/06/2020</c:v>
                </c:pt>
                <c:pt idx="608">
                  <c:v>15/06/2020</c:v>
                </c:pt>
                <c:pt idx="609">
                  <c:v>12/06/2020</c:v>
                </c:pt>
                <c:pt idx="610">
                  <c:v>11/06/2020</c:v>
                </c:pt>
                <c:pt idx="611">
                  <c:v>10/06/2020</c:v>
                </c:pt>
                <c:pt idx="612">
                  <c:v>09/06/2020</c:v>
                </c:pt>
                <c:pt idx="613">
                  <c:v>08/06/2020</c:v>
                </c:pt>
                <c:pt idx="614">
                  <c:v>05/06/2020</c:v>
                </c:pt>
                <c:pt idx="615">
                  <c:v>04/06/2020</c:v>
                </c:pt>
                <c:pt idx="616">
                  <c:v>03/06/2020</c:v>
                </c:pt>
                <c:pt idx="617">
                  <c:v>02/06/2020</c:v>
                </c:pt>
                <c:pt idx="618">
                  <c:v>01/06/2020</c:v>
                </c:pt>
                <c:pt idx="619">
                  <c:v>29/05/2020</c:v>
                </c:pt>
                <c:pt idx="620">
                  <c:v>28/05/2020</c:v>
                </c:pt>
                <c:pt idx="621">
                  <c:v>27/05/2020</c:v>
                </c:pt>
                <c:pt idx="622">
                  <c:v>26/05/2020</c:v>
                </c:pt>
                <c:pt idx="623">
                  <c:v>22/05/2020</c:v>
                </c:pt>
                <c:pt idx="624">
                  <c:v>21/05/2020</c:v>
                </c:pt>
                <c:pt idx="625">
                  <c:v>20/05/2020</c:v>
                </c:pt>
                <c:pt idx="626">
                  <c:v>19/05/2020</c:v>
                </c:pt>
                <c:pt idx="627">
                  <c:v>18/05/2020</c:v>
                </c:pt>
                <c:pt idx="628">
                  <c:v>15/05/2020</c:v>
                </c:pt>
                <c:pt idx="629">
                  <c:v>14/05/2020</c:v>
                </c:pt>
                <c:pt idx="630">
                  <c:v>13/05/2020</c:v>
                </c:pt>
                <c:pt idx="631">
                  <c:v>11/05/2020</c:v>
                </c:pt>
                <c:pt idx="632">
                  <c:v>07/05/2020</c:v>
                </c:pt>
                <c:pt idx="633">
                  <c:v>06/05/2020</c:v>
                </c:pt>
                <c:pt idx="634">
                  <c:v>05/05/2020</c:v>
                </c:pt>
                <c:pt idx="635">
                  <c:v>04/05/2020</c:v>
                </c:pt>
                <c:pt idx="636">
                  <c:v>01/05/2020</c:v>
                </c:pt>
                <c:pt idx="637">
                  <c:v>30/04/2020</c:v>
                </c:pt>
                <c:pt idx="638">
                  <c:v>29/04/2020</c:v>
                </c:pt>
                <c:pt idx="639">
                  <c:v>28/04/2020</c:v>
                </c:pt>
                <c:pt idx="640">
                  <c:v>27/04/2020</c:v>
                </c:pt>
                <c:pt idx="641">
                  <c:v>24/04/2020</c:v>
                </c:pt>
                <c:pt idx="642">
                  <c:v>23/04/2020</c:v>
                </c:pt>
                <c:pt idx="643">
                  <c:v>22/04/2020</c:v>
                </c:pt>
                <c:pt idx="644">
                  <c:v>21/04/2020</c:v>
                </c:pt>
                <c:pt idx="645">
                  <c:v>20/04/2020</c:v>
                </c:pt>
                <c:pt idx="646">
                  <c:v>17/04/2020</c:v>
                </c:pt>
                <c:pt idx="647">
                  <c:v>16/04/2020</c:v>
                </c:pt>
                <c:pt idx="648">
                  <c:v>15/04/2020</c:v>
                </c:pt>
                <c:pt idx="649">
                  <c:v>08/04/2020</c:v>
                </c:pt>
                <c:pt idx="650">
                  <c:v>07/04/2020</c:v>
                </c:pt>
                <c:pt idx="651">
                  <c:v>06/04/2020</c:v>
                </c:pt>
                <c:pt idx="652">
                  <c:v>03/04/2020</c:v>
                </c:pt>
                <c:pt idx="653">
                  <c:v>02/04/2020</c:v>
                </c:pt>
                <c:pt idx="654">
                  <c:v>01/04/2020</c:v>
                </c:pt>
                <c:pt idx="655">
                  <c:v>31/03/2020</c:v>
                </c:pt>
                <c:pt idx="656">
                  <c:v>30/03/2020</c:v>
                </c:pt>
                <c:pt idx="657">
                  <c:v>27/03/2020</c:v>
                </c:pt>
                <c:pt idx="658">
                  <c:v>26/03/2020</c:v>
                </c:pt>
                <c:pt idx="659">
                  <c:v>25/03/2020</c:v>
                </c:pt>
                <c:pt idx="660">
                  <c:v>24/03/2020</c:v>
                </c:pt>
                <c:pt idx="661">
                  <c:v>23/03/2020</c:v>
                </c:pt>
                <c:pt idx="662">
                  <c:v>20/03/2020</c:v>
                </c:pt>
                <c:pt idx="663">
                  <c:v>19/03/2020</c:v>
                </c:pt>
                <c:pt idx="664">
                  <c:v>18/03/2020</c:v>
                </c:pt>
                <c:pt idx="665">
                  <c:v>17/03/2020</c:v>
                </c:pt>
                <c:pt idx="666">
                  <c:v>16/03/2020</c:v>
                </c:pt>
                <c:pt idx="667">
                  <c:v>13/03/2020</c:v>
                </c:pt>
                <c:pt idx="668">
                  <c:v>12/03/2020</c:v>
                </c:pt>
                <c:pt idx="669">
                  <c:v>11/03/2020</c:v>
                </c:pt>
                <c:pt idx="670">
                  <c:v>10/03/2020</c:v>
                </c:pt>
                <c:pt idx="671">
                  <c:v>09/03/2020</c:v>
                </c:pt>
                <c:pt idx="672">
                  <c:v>06/03/2020</c:v>
                </c:pt>
                <c:pt idx="673">
                  <c:v>05/03/2020</c:v>
                </c:pt>
                <c:pt idx="674">
                  <c:v>04/03/2020</c:v>
                </c:pt>
                <c:pt idx="675">
                  <c:v>03/03/2020</c:v>
                </c:pt>
                <c:pt idx="676">
                  <c:v>02/03/2020</c:v>
                </c:pt>
                <c:pt idx="677">
                  <c:v>28/02/2020</c:v>
                </c:pt>
                <c:pt idx="678">
                  <c:v>27/02/2020</c:v>
                </c:pt>
                <c:pt idx="679">
                  <c:v>26/02/2020</c:v>
                </c:pt>
                <c:pt idx="680">
                  <c:v>25/02/2020</c:v>
                </c:pt>
                <c:pt idx="681">
                  <c:v>24/02/2020</c:v>
                </c:pt>
                <c:pt idx="682">
                  <c:v>21/02/2020</c:v>
                </c:pt>
                <c:pt idx="683">
                  <c:v>20/02/2020</c:v>
                </c:pt>
                <c:pt idx="684">
                  <c:v>19/02/2020</c:v>
                </c:pt>
                <c:pt idx="685">
                  <c:v>18/02/2020</c:v>
                </c:pt>
                <c:pt idx="686">
                  <c:v>17/02/2020</c:v>
                </c:pt>
                <c:pt idx="687">
                  <c:v>14/02/2020</c:v>
                </c:pt>
                <c:pt idx="688">
                  <c:v>13/02/2020</c:v>
                </c:pt>
                <c:pt idx="689">
                  <c:v>12/02/2020</c:v>
                </c:pt>
                <c:pt idx="690">
                  <c:v>11/02/2020</c:v>
                </c:pt>
                <c:pt idx="691">
                  <c:v>10/02/2020</c:v>
                </c:pt>
                <c:pt idx="692">
                  <c:v>07/02/2020</c:v>
                </c:pt>
                <c:pt idx="693">
                  <c:v>06/02/2020</c:v>
                </c:pt>
                <c:pt idx="694">
                  <c:v>05/02/2020</c:v>
                </c:pt>
                <c:pt idx="695">
                  <c:v>04/02/2020</c:v>
                </c:pt>
                <c:pt idx="696">
                  <c:v>03/02/2020</c:v>
                </c:pt>
                <c:pt idx="697">
                  <c:v>31/01/2020</c:v>
                </c:pt>
                <c:pt idx="698">
                  <c:v>30/01/2020</c:v>
                </c:pt>
                <c:pt idx="699">
                  <c:v>29/01/2020</c:v>
                </c:pt>
                <c:pt idx="700">
                  <c:v>28/01/2020</c:v>
                </c:pt>
                <c:pt idx="701">
                  <c:v>27/01/2020</c:v>
                </c:pt>
                <c:pt idx="702">
                  <c:v>24/01/2020</c:v>
                </c:pt>
                <c:pt idx="703">
                  <c:v>23/01/2020</c:v>
                </c:pt>
                <c:pt idx="704">
                  <c:v>22/01/2020</c:v>
                </c:pt>
                <c:pt idx="705">
                  <c:v>21/01/2020</c:v>
                </c:pt>
                <c:pt idx="706">
                  <c:v>20/01/2020</c:v>
                </c:pt>
                <c:pt idx="707">
                  <c:v>17/01/2020</c:v>
                </c:pt>
                <c:pt idx="708">
                  <c:v>16/01/2020</c:v>
                </c:pt>
                <c:pt idx="709">
                  <c:v>15/01/2020</c:v>
                </c:pt>
                <c:pt idx="710">
                  <c:v>14/01/2020</c:v>
                </c:pt>
                <c:pt idx="711">
                  <c:v>13/01/2020</c:v>
                </c:pt>
                <c:pt idx="712">
                  <c:v>10/01/2020</c:v>
                </c:pt>
                <c:pt idx="713">
                  <c:v>09/01/2020</c:v>
                </c:pt>
                <c:pt idx="714">
                  <c:v>08/01/2020</c:v>
                </c:pt>
                <c:pt idx="715">
                  <c:v>07/01/2020</c:v>
                </c:pt>
                <c:pt idx="716">
                  <c:v>06/01/2020</c:v>
                </c:pt>
                <c:pt idx="717">
                  <c:v>03/01/2020</c:v>
                </c:pt>
                <c:pt idx="718">
                  <c:v>02/01/2020</c:v>
                </c:pt>
                <c:pt idx="719">
                  <c:v>31/12/2019</c:v>
                </c:pt>
                <c:pt idx="720">
                  <c:v>30/12/2019</c:v>
                </c:pt>
                <c:pt idx="721">
                  <c:v>27/12/2019</c:v>
                </c:pt>
                <c:pt idx="722">
                  <c:v>24/12/2019</c:v>
                </c:pt>
                <c:pt idx="723">
                  <c:v>23/12/2019</c:v>
                </c:pt>
                <c:pt idx="724">
                  <c:v>20/12/2019</c:v>
                </c:pt>
                <c:pt idx="725">
                  <c:v>19/12/2019</c:v>
                </c:pt>
                <c:pt idx="726">
                  <c:v>18/12/2019</c:v>
                </c:pt>
                <c:pt idx="727">
                  <c:v>17/12/2019</c:v>
                </c:pt>
                <c:pt idx="728">
                  <c:v>16/12/2019</c:v>
                </c:pt>
                <c:pt idx="729">
                  <c:v>13/12/2019</c:v>
                </c:pt>
                <c:pt idx="730">
                  <c:v>12/12/2019</c:v>
                </c:pt>
                <c:pt idx="731">
                  <c:v>11/12/2019</c:v>
                </c:pt>
                <c:pt idx="732">
                  <c:v>10/12/2019</c:v>
                </c:pt>
                <c:pt idx="733">
                  <c:v>09/12/2019</c:v>
                </c:pt>
                <c:pt idx="734">
                  <c:v>06/12/2019</c:v>
                </c:pt>
                <c:pt idx="735">
                  <c:v>05/12/2019</c:v>
                </c:pt>
                <c:pt idx="736">
                  <c:v>04/12/2019</c:v>
                </c:pt>
                <c:pt idx="737">
                  <c:v>03/12/2019</c:v>
                </c:pt>
                <c:pt idx="738">
                  <c:v>02/12/2019</c:v>
                </c:pt>
                <c:pt idx="739">
                  <c:v>29/11/2019</c:v>
                </c:pt>
                <c:pt idx="740">
                  <c:v>28/11/2019</c:v>
                </c:pt>
                <c:pt idx="741">
                  <c:v>27/11/2019</c:v>
                </c:pt>
                <c:pt idx="742">
                  <c:v>26/11/2019</c:v>
                </c:pt>
                <c:pt idx="743">
                  <c:v>25/11/2019</c:v>
                </c:pt>
                <c:pt idx="744">
                  <c:v>22/11/2019</c:v>
                </c:pt>
                <c:pt idx="745">
                  <c:v>21/11/2019</c:v>
                </c:pt>
                <c:pt idx="746">
                  <c:v>20/11/2019</c:v>
                </c:pt>
                <c:pt idx="747">
                  <c:v>19/11/2019</c:v>
                </c:pt>
                <c:pt idx="748">
                  <c:v>18/11/2019</c:v>
                </c:pt>
                <c:pt idx="749">
                  <c:v>15/11/2019</c:v>
                </c:pt>
                <c:pt idx="750">
                  <c:v>14/11/2019</c:v>
                </c:pt>
                <c:pt idx="751">
                  <c:v>13/11/2019</c:v>
                </c:pt>
                <c:pt idx="752">
                  <c:v>12/11/2019</c:v>
                </c:pt>
                <c:pt idx="753">
                  <c:v>11/11/2019</c:v>
                </c:pt>
                <c:pt idx="754">
                  <c:v>08/11/2019</c:v>
                </c:pt>
                <c:pt idx="755">
                  <c:v>07/11/2019</c:v>
                </c:pt>
                <c:pt idx="756">
                  <c:v>06/11/2019</c:v>
                </c:pt>
                <c:pt idx="757">
                  <c:v>05/11/2019</c:v>
                </c:pt>
                <c:pt idx="758">
                  <c:v>04/11/2019</c:v>
                </c:pt>
                <c:pt idx="759">
                  <c:v>01/11/2019</c:v>
                </c:pt>
                <c:pt idx="760">
                  <c:v>31/10/2019</c:v>
                </c:pt>
                <c:pt idx="761">
                  <c:v>30/10/2019</c:v>
                </c:pt>
                <c:pt idx="762">
                  <c:v>29/10/2019</c:v>
                </c:pt>
                <c:pt idx="763">
                  <c:v>28/10/2019</c:v>
                </c:pt>
                <c:pt idx="764">
                  <c:v>25/10/2019</c:v>
                </c:pt>
                <c:pt idx="765">
                  <c:v>24/10/2019</c:v>
                </c:pt>
                <c:pt idx="766">
                  <c:v>23/10/2019</c:v>
                </c:pt>
                <c:pt idx="767">
                  <c:v>22/10/2019</c:v>
                </c:pt>
                <c:pt idx="768">
                  <c:v>21/10/2019</c:v>
                </c:pt>
                <c:pt idx="769">
                  <c:v>18/10/2019</c:v>
                </c:pt>
                <c:pt idx="770">
                  <c:v>17/10/2019</c:v>
                </c:pt>
                <c:pt idx="771">
                  <c:v>16/10/2019</c:v>
                </c:pt>
                <c:pt idx="772">
                  <c:v>15/10/2019</c:v>
                </c:pt>
                <c:pt idx="773">
                  <c:v>14/10/2019</c:v>
                </c:pt>
                <c:pt idx="774">
                  <c:v>11/10/2019</c:v>
                </c:pt>
                <c:pt idx="775">
                  <c:v>10/10/2019</c:v>
                </c:pt>
                <c:pt idx="776">
                  <c:v>09/10/2019</c:v>
                </c:pt>
                <c:pt idx="777">
                  <c:v>08/10/2019</c:v>
                </c:pt>
                <c:pt idx="778">
                  <c:v>07/10/2019</c:v>
                </c:pt>
                <c:pt idx="779">
                  <c:v>04/10/2019</c:v>
                </c:pt>
                <c:pt idx="780">
                  <c:v>03/10/2019</c:v>
                </c:pt>
                <c:pt idx="781">
                  <c:v>02/10/2019</c:v>
                </c:pt>
                <c:pt idx="782">
                  <c:v>01/10/2019</c:v>
                </c:pt>
                <c:pt idx="783">
                  <c:v>30/09/2019</c:v>
                </c:pt>
                <c:pt idx="784">
                  <c:v>25/09/2019</c:v>
                </c:pt>
                <c:pt idx="785">
                  <c:v>23/09/2019</c:v>
                </c:pt>
                <c:pt idx="786">
                  <c:v>20/09/2019</c:v>
                </c:pt>
                <c:pt idx="787">
                  <c:v>19/09/2019</c:v>
                </c:pt>
                <c:pt idx="788">
                  <c:v>18/09/2019</c:v>
                </c:pt>
                <c:pt idx="789">
                  <c:v>17/09/2019</c:v>
                </c:pt>
                <c:pt idx="790">
                  <c:v>16/09/2019</c:v>
                </c:pt>
                <c:pt idx="791">
                  <c:v>13/09/2019</c:v>
                </c:pt>
                <c:pt idx="792">
                  <c:v>12/09/2019</c:v>
                </c:pt>
                <c:pt idx="793">
                  <c:v>11/09/2019</c:v>
                </c:pt>
                <c:pt idx="794">
                  <c:v>10/09/2019</c:v>
                </c:pt>
                <c:pt idx="795">
                  <c:v>09/09/2019</c:v>
                </c:pt>
                <c:pt idx="796">
                  <c:v>06/09/2019</c:v>
                </c:pt>
                <c:pt idx="797">
                  <c:v>05/09/2019</c:v>
                </c:pt>
                <c:pt idx="798">
                  <c:v>04/09/2019</c:v>
                </c:pt>
                <c:pt idx="799">
                  <c:v>03/09/2019</c:v>
                </c:pt>
                <c:pt idx="800">
                  <c:v>02/09/2019</c:v>
                </c:pt>
                <c:pt idx="801">
                  <c:v>30/08/2019</c:v>
                </c:pt>
                <c:pt idx="802">
                  <c:v>28/08/2019</c:v>
                </c:pt>
                <c:pt idx="803">
                  <c:v>27/08/2019</c:v>
                </c:pt>
                <c:pt idx="804">
                  <c:v>23/08/2019</c:v>
                </c:pt>
                <c:pt idx="805">
                  <c:v>22/08/2019</c:v>
                </c:pt>
                <c:pt idx="806">
                  <c:v>21/08/2019</c:v>
                </c:pt>
                <c:pt idx="807">
                  <c:v>20/08/2019</c:v>
                </c:pt>
                <c:pt idx="808">
                  <c:v>19/08/2019</c:v>
                </c:pt>
                <c:pt idx="809">
                  <c:v>16/08/2019</c:v>
                </c:pt>
                <c:pt idx="810">
                  <c:v>15/08/2019</c:v>
                </c:pt>
                <c:pt idx="811">
                  <c:v>14/08/2019</c:v>
                </c:pt>
                <c:pt idx="812">
                  <c:v>13/08/2019</c:v>
                </c:pt>
                <c:pt idx="813">
                  <c:v>12/08/2019</c:v>
                </c:pt>
                <c:pt idx="814">
                  <c:v>09/08/2019</c:v>
                </c:pt>
                <c:pt idx="815">
                  <c:v>08/08/2019</c:v>
                </c:pt>
                <c:pt idx="816">
                  <c:v>07/08/2019</c:v>
                </c:pt>
                <c:pt idx="817">
                  <c:v>06/08/2019</c:v>
                </c:pt>
                <c:pt idx="818">
                  <c:v>05/08/2019</c:v>
                </c:pt>
                <c:pt idx="819">
                  <c:v>02/08/2019</c:v>
                </c:pt>
                <c:pt idx="820">
                  <c:v>01/08/2019</c:v>
                </c:pt>
                <c:pt idx="821">
                  <c:v>31/07/2019</c:v>
                </c:pt>
                <c:pt idx="822">
                  <c:v>29/07/2019</c:v>
                </c:pt>
                <c:pt idx="823">
                  <c:v>26/07/2019</c:v>
                </c:pt>
                <c:pt idx="824">
                  <c:v>25/07/2019</c:v>
                </c:pt>
                <c:pt idx="825">
                  <c:v>23/07/2019</c:v>
                </c:pt>
                <c:pt idx="826">
                  <c:v>22/07/2019</c:v>
                </c:pt>
                <c:pt idx="827">
                  <c:v>19/07/2019</c:v>
                </c:pt>
                <c:pt idx="828">
                  <c:v>18/07/2019</c:v>
                </c:pt>
                <c:pt idx="829">
                  <c:v>17/07/2019</c:v>
                </c:pt>
                <c:pt idx="830">
                  <c:v>16/07/2019</c:v>
                </c:pt>
                <c:pt idx="831">
                  <c:v>15/07/2019</c:v>
                </c:pt>
                <c:pt idx="832">
                  <c:v>12/07/2019</c:v>
                </c:pt>
                <c:pt idx="833">
                  <c:v>11/07/2019</c:v>
                </c:pt>
                <c:pt idx="834">
                  <c:v>10/07/2019</c:v>
                </c:pt>
                <c:pt idx="835">
                  <c:v>09/07/2019</c:v>
                </c:pt>
                <c:pt idx="836">
                  <c:v>08/07/2019</c:v>
                </c:pt>
                <c:pt idx="837">
                  <c:v>05/07/2019</c:v>
                </c:pt>
                <c:pt idx="838">
                  <c:v>04/07/2019</c:v>
                </c:pt>
                <c:pt idx="839">
                  <c:v>03/07/2019</c:v>
                </c:pt>
                <c:pt idx="840">
                  <c:v>02/07/2019</c:v>
                </c:pt>
                <c:pt idx="841">
                  <c:v>01/07/2019</c:v>
                </c:pt>
                <c:pt idx="842">
                  <c:v>28/06/2019</c:v>
                </c:pt>
                <c:pt idx="843">
                  <c:v>25/06/2019</c:v>
                </c:pt>
                <c:pt idx="844">
                  <c:v>24/06/2019</c:v>
                </c:pt>
                <c:pt idx="845">
                  <c:v>21/06/2019</c:v>
                </c:pt>
                <c:pt idx="846">
                  <c:v>20/06/2019</c:v>
                </c:pt>
                <c:pt idx="847">
                  <c:v>19/06/2019</c:v>
                </c:pt>
                <c:pt idx="848">
                  <c:v>18/06/2019</c:v>
                </c:pt>
                <c:pt idx="849">
                  <c:v>17/06/2019</c:v>
                </c:pt>
                <c:pt idx="850">
                  <c:v>14/06/2019</c:v>
                </c:pt>
                <c:pt idx="851">
                  <c:v>13/06/2019</c:v>
                </c:pt>
                <c:pt idx="852">
                  <c:v>12/06/2019</c:v>
                </c:pt>
                <c:pt idx="853">
                  <c:v>11/06/2019</c:v>
                </c:pt>
                <c:pt idx="854">
                  <c:v>10/06/2019</c:v>
                </c:pt>
                <c:pt idx="855">
                  <c:v>07/06/2019</c:v>
                </c:pt>
                <c:pt idx="856">
                  <c:v>06/06/2019</c:v>
                </c:pt>
                <c:pt idx="857">
                  <c:v>05/06/2019</c:v>
                </c:pt>
                <c:pt idx="858">
                  <c:v>04/06/2019</c:v>
                </c:pt>
                <c:pt idx="859">
                  <c:v>03/06/2019</c:v>
                </c:pt>
                <c:pt idx="860">
                  <c:v>31/05/2019</c:v>
                </c:pt>
                <c:pt idx="861">
                  <c:v>30/05/2019</c:v>
                </c:pt>
                <c:pt idx="862">
                  <c:v>29/05/2019</c:v>
                </c:pt>
                <c:pt idx="863">
                  <c:v>24/05/2019</c:v>
                </c:pt>
                <c:pt idx="864">
                  <c:v>22/05/2019</c:v>
                </c:pt>
                <c:pt idx="865">
                  <c:v>21/05/2019</c:v>
                </c:pt>
                <c:pt idx="866">
                  <c:v>20/05/2019</c:v>
                </c:pt>
                <c:pt idx="867">
                  <c:v>17/05/2019</c:v>
                </c:pt>
                <c:pt idx="868">
                  <c:v>16/05/2019</c:v>
                </c:pt>
                <c:pt idx="869">
                  <c:v>15/05/2019</c:v>
                </c:pt>
                <c:pt idx="870">
                  <c:v>14/05/2019</c:v>
                </c:pt>
                <c:pt idx="871">
                  <c:v>13/05/2019</c:v>
                </c:pt>
                <c:pt idx="872">
                  <c:v>10/05/2019</c:v>
                </c:pt>
                <c:pt idx="873">
                  <c:v>09/05/2019</c:v>
                </c:pt>
                <c:pt idx="874">
                  <c:v>08/05/2019</c:v>
                </c:pt>
                <c:pt idx="875">
                  <c:v>07/05/2019</c:v>
                </c:pt>
                <c:pt idx="876">
                  <c:v>03/05/2019</c:v>
                </c:pt>
                <c:pt idx="877">
                  <c:v>02/05/2019</c:v>
                </c:pt>
                <c:pt idx="878">
                  <c:v>01/05/2019</c:v>
                </c:pt>
                <c:pt idx="879">
                  <c:v>30/04/2019</c:v>
                </c:pt>
                <c:pt idx="880">
                  <c:v>29/04/2019</c:v>
                </c:pt>
                <c:pt idx="881">
                  <c:v>24/04/2019</c:v>
                </c:pt>
                <c:pt idx="882">
                  <c:v>23/04/2019</c:v>
                </c:pt>
                <c:pt idx="883">
                  <c:v>18/04/2019</c:v>
                </c:pt>
                <c:pt idx="884">
                  <c:v>17/04/2019</c:v>
                </c:pt>
                <c:pt idx="885">
                  <c:v>16/04/2019</c:v>
                </c:pt>
                <c:pt idx="886">
                  <c:v>15/04/2019</c:v>
                </c:pt>
                <c:pt idx="887">
                  <c:v>12/04/2019</c:v>
                </c:pt>
                <c:pt idx="888">
                  <c:v>11/04/2019</c:v>
                </c:pt>
                <c:pt idx="889">
                  <c:v>09/04/2019</c:v>
                </c:pt>
                <c:pt idx="890">
                  <c:v>08/04/2019</c:v>
                </c:pt>
                <c:pt idx="891">
                  <c:v>05/04/2019</c:v>
                </c:pt>
                <c:pt idx="892">
                  <c:v>04/04/2019</c:v>
                </c:pt>
                <c:pt idx="893">
                  <c:v>03/04/2019</c:v>
                </c:pt>
                <c:pt idx="894">
                  <c:v>02/04/2019</c:v>
                </c:pt>
                <c:pt idx="895">
                  <c:v>01/04/2019</c:v>
                </c:pt>
                <c:pt idx="896">
                  <c:v>29/03/2019</c:v>
                </c:pt>
                <c:pt idx="897">
                  <c:v>28/03/2019</c:v>
                </c:pt>
                <c:pt idx="898">
                  <c:v>26/03/2019</c:v>
                </c:pt>
                <c:pt idx="899">
                  <c:v>21/03/2019</c:v>
                </c:pt>
                <c:pt idx="900">
                  <c:v>20/03/2019</c:v>
                </c:pt>
                <c:pt idx="901">
                  <c:v>19/03/2019</c:v>
                </c:pt>
                <c:pt idx="902">
                  <c:v>18/03/2019</c:v>
                </c:pt>
                <c:pt idx="903">
                  <c:v>15/03/2019</c:v>
                </c:pt>
                <c:pt idx="904">
                  <c:v>14/03/2019</c:v>
                </c:pt>
                <c:pt idx="905">
                  <c:v>13/03/2019</c:v>
                </c:pt>
                <c:pt idx="906">
                  <c:v>12/03/2019</c:v>
                </c:pt>
                <c:pt idx="907">
                  <c:v>11/03/2019</c:v>
                </c:pt>
                <c:pt idx="908">
                  <c:v>08/03/2019</c:v>
                </c:pt>
                <c:pt idx="909">
                  <c:v>07/03/2019</c:v>
                </c:pt>
                <c:pt idx="910">
                  <c:v>06/03/2019</c:v>
                </c:pt>
                <c:pt idx="911">
                  <c:v>05/03/2019</c:v>
                </c:pt>
                <c:pt idx="912">
                  <c:v>04/03/2019</c:v>
                </c:pt>
                <c:pt idx="913">
                  <c:v>01/03/2019</c:v>
                </c:pt>
                <c:pt idx="914">
                  <c:v>28/02/2019</c:v>
                </c:pt>
                <c:pt idx="915">
                  <c:v>25/02/2019</c:v>
                </c:pt>
                <c:pt idx="916">
                  <c:v>22/02/2019</c:v>
                </c:pt>
                <c:pt idx="917">
                  <c:v>21/02/2019</c:v>
                </c:pt>
                <c:pt idx="918">
                  <c:v>20/02/2019</c:v>
                </c:pt>
                <c:pt idx="919">
                  <c:v>18/02/2019</c:v>
                </c:pt>
                <c:pt idx="920">
                  <c:v>15/02/2019</c:v>
                </c:pt>
                <c:pt idx="921">
                  <c:v>14/02/2019</c:v>
                </c:pt>
                <c:pt idx="922">
                  <c:v>13/02/2019</c:v>
                </c:pt>
                <c:pt idx="923">
                  <c:v>12/02/2019</c:v>
                </c:pt>
                <c:pt idx="924">
                  <c:v>11/02/2019</c:v>
                </c:pt>
                <c:pt idx="925">
                  <c:v>08/02/2019</c:v>
                </c:pt>
                <c:pt idx="926">
                  <c:v>07/02/2019</c:v>
                </c:pt>
                <c:pt idx="927">
                  <c:v>06/02/2019</c:v>
                </c:pt>
                <c:pt idx="928">
                  <c:v>05/02/2019</c:v>
                </c:pt>
                <c:pt idx="929">
                  <c:v>04/02/2019</c:v>
                </c:pt>
                <c:pt idx="930">
                  <c:v>01/02/2019</c:v>
                </c:pt>
                <c:pt idx="931">
                  <c:v>31/01/2019</c:v>
                </c:pt>
                <c:pt idx="932">
                  <c:v>30/01/2019</c:v>
                </c:pt>
                <c:pt idx="933">
                  <c:v>29/01/2019</c:v>
                </c:pt>
                <c:pt idx="934">
                  <c:v>28/01/2019</c:v>
                </c:pt>
                <c:pt idx="935">
                  <c:v>25/01/2019</c:v>
                </c:pt>
                <c:pt idx="936">
                  <c:v>24/01/2019</c:v>
                </c:pt>
                <c:pt idx="937">
                  <c:v>23/01/2019</c:v>
                </c:pt>
                <c:pt idx="938">
                  <c:v>22/01/2019</c:v>
                </c:pt>
                <c:pt idx="939">
                  <c:v>21/01/2019</c:v>
                </c:pt>
                <c:pt idx="940">
                  <c:v>18/01/2019</c:v>
                </c:pt>
                <c:pt idx="941">
                  <c:v>17/01/2019</c:v>
                </c:pt>
                <c:pt idx="942">
                  <c:v>16/01/2019</c:v>
                </c:pt>
                <c:pt idx="943">
                  <c:v>15/01/2019</c:v>
                </c:pt>
                <c:pt idx="944">
                  <c:v>14/01/2019</c:v>
                </c:pt>
                <c:pt idx="945">
                  <c:v>11/01/2019</c:v>
                </c:pt>
                <c:pt idx="946">
                  <c:v>10/01/2019</c:v>
                </c:pt>
                <c:pt idx="947">
                  <c:v>09/01/2019</c:v>
                </c:pt>
                <c:pt idx="948">
                  <c:v>08/01/2019</c:v>
                </c:pt>
                <c:pt idx="949">
                  <c:v>07/01/2019</c:v>
                </c:pt>
                <c:pt idx="950">
                  <c:v>04/01/2019</c:v>
                </c:pt>
                <c:pt idx="951">
                  <c:v>03/01/2019</c:v>
                </c:pt>
                <c:pt idx="952">
                  <c:v>02/01/2019</c:v>
                </c:pt>
                <c:pt idx="953">
                  <c:v>31/12/2018</c:v>
                </c:pt>
                <c:pt idx="954">
                  <c:v>28/12/2018</c:v>
                </c:pt>
                <c:pt idx="955">
                  <c:v>27/12/2018</c:v>
                </c:pt>
                <c:pt idx="956">
                  <c:v>24/12/2018</c:v>
                </c:pt>
                <c:pt idx="957">
                  <c:v>21/12/2018</c:v>
                </c:pt>
                <c:pt idx="958">
                  <c:v>20/12/2018</c:v>
                </c:pt>
                <c:pt idx="959">
                  <c:v>19/12/2018</c:v>
                </c:pt>
                <c:pt idx="960">
                  <c:v>18/12/2018</c:v>
                </c:pt>
                <c:pt idx="961">
                  <c:v>17/12/2018</c:v>
                </c:pt>
                <c:pt idx="962">
                  <c:v>14/12/2018</c:v>
                </c:pt>
                <c:pt idx="963">
                  <c:v>13/12/2018</c:v>
                </c:pt>
                <c:pt idx="964">
                  <c:v>12/12/2018</c:v>
                </c:pt>
                <c:pt idx="965">
                  <c:v>11/12/2018</c:v>
                </c:pt>
                <c:pt idx="966">
                  <c:v>10/12/2018</c:v>
                </c:pt>
                <c:pt idx="967">
                  <c:v>07/12/2018</c:v>
                </c:pt>
                <c:pt idx="968">
                  <c:v>06/12/2018</c:v>
                </c:pt>
                <c:pt idx="969">
                  <c:v>05/12/2018</c:v>
                </c:pt>
                <c:pt idx="970">
                  <c:v>04/12/2018</c:v>
                </c:pt>
                <c:pt idx="971">
                  <c:v>03/12/2018</c:v>
                </c:pt>
                <c:pt idx="972">
                  <c:v>30/11/2018</c:v>
                </c:pt>
                <c:pt idx="973">
                  <c:v>29/11/2018</c:v>
                </c:pt>
                <c:pt idx="974">
                  <c:v>28/11/2018</c:v>
                </c:pt>
                <c:pt idx="975">
                  <c:v>27/11/2018</c:v>
                </c:pt>
                <c:pt idx="976">
                  <c:v>26/11/2018</c:v>
                </c:pt>
                <c:pt idx="977">
                  <c:v>23/11/2018</c:v>
                </c:pt>
                <c:pt idx="978">
                  <c:v>22/11/2018</c:v>
                </c:pt>
                <c:pt idx="979">
                  <c:v>21/11/2018</c:v>
                </c:pt>
                <c:pt idx="980">
                  <c:v>20/11/2018</c:v>
                </c:pt>
                <c:pt idx="981">
                  <c:v>19/11/2018</c:v>
                </c:pt>
                <c:pt idx="982">
                  <c:v>16/11/2018</c:v>
                </c:pt>
                <c:pt idx="983">
                  <c:v>15/11/2018</c:v>
                </c:pt>
                <c:pt idx="984">
                  <c:v>14/11/2018</c:v>
                </c:pt>
                <c:pt idx="985">
                  <c:v>13/11/2018</c:v>
                </c:pt>
                <c:pt idx="986">
                  <c:v>12/11/2018</c:v>
                </c:pt>
                <c:pt idx="987">
                  <c:v>09/11/2018</c:v>
                </c:pt>
                <c:pt idx="988">
                  <c:v>08/11/2018</c:v>
                </c:pt>
                <c:pt idx="989">
                  <c:v>07/11/2018</c:v>
                </c:pt>
                <c:pt idx="990">
                  <c:v>05/11/2018</c:v>
                </c:pt>
                <c:pt idx="991">
                  <c:v>02/11/2018</c:v>
                </c:pt>
                <c:pt idx="992">
                  <c:v>01/11/2018</c:v>
                </c:pt>
                <c:pt idx="993">
                  <c:v>31/10/2018</c:v>
                </c:pt>
                <c:pt idx="994">
                  <c:v>30/10/2018</c:v>
                </c:pt>
                <c:pt idx="995">
                  <c:v>29/10/2018</c:v>
                </c:pt>
                <c:pt idx="996">
                  <c:v>26/10/2018</c:v>
                </c:pt>
                <c:pt idx="997">
                  <c:v>24/10/2018</c:v>
                </c:pt>
                <c:pt idx="998">
                  <c:v>23/10/2018</c:v>
                </c:pt>
                <c:pt idx="999">
                  <c:v>22/10/2018</c:v>
                </c:pt>
                <c:pt idx="1000">
                  <c:v>19/10/2018</c:v>
                </c:pt>
                <c:pt idx="1001">
                  <c:v>18/10/2018</c:v>
                </c:pt>
                <c:pt idx="1002">
                  <c:v>16/10/2018</c:v>
                </c:pt>
                <c:pt idx="1003">
                  <c:v>15/10/2018</c:v>
                </c:pt>
                <c:pt idx="1004">
                  <c:v>12/10/2018</c:v>
                </c:pt>
                <c:pt idx="1005">
                  <c:v>11/10/2018</c:v>
                </c:pt>
                <c:pt idx="1006">
                  <c:v>10/10/2018</c:v>
                </c:pt>
                <c:pt idx="1007">
                  <c:v>09/10/2018</c:v>
                </c:pt>
                <c:pt idx="1008">
                  <c:v>08/10/2018</c:v>
                </c:pt>
                <c:pt idx="1009">
                  <c:v>05/10/2018</c:v>
                </c:pt>
                <c:pt idx="1010">
                  <c:v>04/10/2018</c:v>
                </c:pt>
                <c:pt idx="1011">
                  <c:v>03/10/2018</c:v>
                </c:pt>
                <c:pt idx="1012">
                  <c:v>02/10/2018</c:v>
                </c:pt>
                <c:pt idx="1013">
                  <c:v>01/10/2018</c:v>
                </c:pt>
                <c:pt idx="1014">
                  <c:v>28/09/2018</c:v>
                </c:pt>
                <c:pt idx="1015">
                  <c:v>27/09/2018</c:v>
                </c:pt>
                <c:pt idx="1016">
                  <c:v>26/09/2018</c:v>
                </c:pt>
                <c:pt idx="1017">
                  <c:v>25/09/2018</c:v>
                </c:pt>
                <c:pt idx="1018">
                  <c:v>24/09/2018</c:v>
                </c:pt>
                <c:pt idx="1019">
                  <c:v>21/09/2018</c:v>
                </c:pt>
                <c:pt idx="1020">
                  <c:v>20/09/2018</c:v>
                </c:pt>
                <c:pt idx="1021">
                  <c:v>19/09/2018</c:v>
                </c:pt>
                <c:pt idx="1022">
                  <c:v>18/09/2018</c:v>
                </c:pt>
                <c:pt idx="1023">
                  <c:v>17/09/2018</c:v>
                </c:pt>
                <c:pt idx="1024">
                  <c:v>14/09/2018</c:v>
                </c:pt>
                <c:pt idx="1025">
                  <c:v>13/09/2018</c:v>
                </c:pt>
                <c:pt idx="1026">
                  <c:v>12/09/2018</c:v>
                </c:pt>
                <c:pt idx="1027">
                  <c:v>11/09/2018</c:v>
                </c:pt>
                <c:pt idx="1028">
                  <c:v>10/09/2018</c:v>
                </c:pt>
                <c:pt idx="1029">
                  <c:v>07/09/2018</c:v>
                </c:pt>
                <c:pt idx="1030">
                  <c:v>06/09/2018</c:v>
                </c:pt>
                <c:pt idx="1031">
                  <c:v>05/09/2018</c:v>
                </c:pt>
                <c:pt idx="1032">
                  <c:v>04/09/2018</c:v>
                </c:pt>
                <c:pt idx="1033">
                  <c:v>03/09/2018</c:v>
                </c:pt>
                <c:pt idx="1034">
                  <c:v>31/08/2018</c:v>
                </c:pt>
                <c:pt idx="1035">
                  <c:v>30/08/2018</c:v>
                </c:pt>
                <c:pt idx="1036">
                  <c:v>29/08/2018</c:v>
                </c:pt>
                <c:pt idx="1037">
                  <c:v>28/08/2018</c:v>
                </c:pt>
                <c:pt idx="1038">
                  <c:v>24/08/2018</c:v>
                </c:pt>
                <c:pt idx="1039">
                  <c:v>23/08/2018</c:v>
                </c:pt>
                <c:pt idx="1040">
                  <c:v>22/08/2018</c:v>
                </c:pt>
                <c:pt idx="1041">
                  <c:v>21/08/2018</c:v>
                </c:pt>
                <c:pt idx="1042">
                  <c:v>20/08/2018</c:v>
                </c:pt>
                <c:pt idx="1043">
                  <c:v>17/08/2018</c:v>
                </c:pt>
                <c:pt idx="1044">
                  <c:v>16/08/2018</c:v>
                </c:pt>
                <c:pt idx="1045">
                  <c:v>15/08/2018</c:v>
                </c:pt>
                <c:pt idx="1046">
                  <c:v>14/08/2018</c:v>
                </c:pt>
                <c:pt idx="1047">
                  <c:v>13/08/2018</c:v>
                </c:pt>
                <c:pt idx="1048">
                  <c:v>10/08/2018</c:v>
                </c:pt>
                <c:pt idx="1049">
                  <c:v>09/08/2018</c:v>
                </c:pt>
                <c:pt idx="1050">
                  <c:v>08/08/2018</c:v>
                </c:pt>
                <c:pt idx="1051">
                  <c:v>07/08/2018</c:v>
                </c:pt>
                <c:pt idx="1052">
                  <c:v>06/08/2018</c:v>
                </c:pt>
                <c:pt idx="1053">
                  <c:v>03/08/2018</c:v>
                </c:pt>
                <c:pt idx="1054">
                  <c:v>02/08/2018</c:v>
                </c:pt>
                <c:pt idx="1055">
                  <c:v>01/08/2018</c:v>
                </c:pt>
                <c:pt idx="1056">
                  <c:v>31/07/2018</c:v>
                </c:pt>
                <c:pt idx="1057">
                  <c:v>30/07/2018</c:v>
                </c:pt>
                <c:pt idx="1058">
                  <c:v>27/07/2018</c:v>
                </c:pt>
                <c:pt idx="1059">
                  <c:v>26/07/2018</c:v>
                </c:pt>
                <c:pt idx="1060">
                  <c:v>25/07/2018</c:v>
                </c:pt>
                <c:pt idx="1061">
                  <c:v>24/07/2018</c:v>
                </c:pt>
                <c:pt idx="1062">
                  <c:v>23/07/2018</c:v>
                </c:pt>
                <c:pt idx="1063">
                  <c:v>20/07/2018</c:v>
                </c:pt>
                <c:pt idx="1064">
                  <c:v>19/07/2018</c:v>
                </c:pt>
                <c:pt idx="1065">
                  <c:v>18/07/2018</c:v>
                </c:pt>
                <c:pt idx="1066">
                  <c:v>17/07/2018</c:v>
                </c:pt>
                <c:pt idx="1067">
                  <c:v>16/07/2018</c:v>
                </c:pt>
                <c:pt idx="1068">
                  <c:v>13/07/2018</c:v>
                </c:pt>
                <c:pt idx="1069">
                  <c:v>12/07/2018</c:v>
                </c:pt>
                <c:pt idx="1070">
                  <c:v>11/07/2018</c:v>
                </c:pt>
                <c:pt idx="1071">
                  <c:v>10/07/2018</c:v>
                </c:pt>
                <c:pt idx="1072">
                  <c:v>09/07/2018</c:v>
                </c:pt>
                <c:pt idx="1073">
                  <c:v>06/07/2018</c:v>
                </c:pt>
                <c:pt idx="1074">
                  <c:v>05/07/2018</c:v>
                </c:pt>
                <c:pt idx="1075">
                  <c:v>04/07/2018</c:v>
                </c:pt>
                <c:pt idx="1076">
                  <c:v>03/07/2018</c:v>
                </c:pt>
                <c:pt idx="1077">
                  <c:v>02/07/2018</c:v>
                </c:pt>
                <c:pt idx="1078">
                  <c:v>29/06/2018</c:v>
                </c:pt>
                <c:pt idx="1079">
                  <c:v>28/06/2018</c:v>
                </c:pt>
                <c:pt idx="1080">
                  <c:v>27/06/2018</c:v>
                </c:pt>
                <c:pt idx="1081">
                  <c:v>26/06/2018</c:v>
                </c:pt>
                <c:pt idx="1082">
                  <c:v>25/06/2018</c:v>
                </c:pt>
                <c:pt idx="1083">
                  <c:v>22/06/2018</c:v>
                </c:pt>
                <c:pt idx="1084">
                  <c:v>21/06/2018</c:v>
                </c:pt>
                <c:pt idx="1085">
                  <c:v>20/06/2018</c:v>
                </c:pt>
                <c:pt idx="1086">
                  <c:v>19/06/2018</c:v>
                </c:pt>
                <c:pt idx="1087">
                  <c:v>18/06/2018</c:v>
                </c:pt>
                <c:pt idx="1088">
                  <c:v>15/06/2018</c:v>
                </c:pt>
                <c:pt idx="1089">
                  <c:v>14/06/2018</c:v>
                </c:pt>
                <c:pt idx="1090">
                  <c:v>13/06/2018</c:v>
                </c:pt>
                <c:pt idx="1091">
                  <c:v>12/06/2018</c:v>
                </c:pt>
                <c:pt idx="1092">
                  <c:v>11/06/2018</c:v>
                </c:pt>
                <c:pt idx="1093">
                  <c:v>08/06/2018</c:v>
                </c:pt>
                <c:pt idx="1094">
                  <c:v>07/06/2018</c:v>
                </c:pt>
                <c:pt idx="1095">
                  <c:v>06/06/2018</c:v>
                </c:pt>
                <c:pt idx="1096">
                  <c:v>05/06/2018</c:v>
                </c:pt>
                <c:pt idx="1097">
                  <c:v>04/06/2018</c:v>
                </c:pt>
                <c:pt idx="1098">
                  <c:v>01/06/2018</c:v>
                </c:pt>
                <c:pt idx="1099">
                  <c:v>31/05/2018</c:v>
                </c:pt>
                <c:pt idx="1100">
                  <c:v>30/05/2018</c:v>
                </c:pt>
                <c:pt idx="1101">
                  <c:v>29/05/2018</c:v>
                </c:pt>
                <c:pt idx="1102">
                  <c:v>25/05/2018</c:v>
                </c:pt>
                <c:pt idx="1103">
                  <c:v>24/05/2018</c:v>
                </c:pt>
                <c:pt idx="1104">
                  <c:v>23/05/2018</c:v>
                </c:pt>
                <c:pt idx="1105">
                  <c:v>22/05/2018</c:v>
                </c:pt>
                <c:pt idx="1106">
                  <c:v>21/05/2018</c:v>
                </c:pt>
                <c:pt idx="1107">
                  <c:v>18/05/2018</c:v>
                </c:pt>
                <c:pt idx="1108">
                  <c:v>17/05/2018</c:v>
                </c:pt>
                <c:pt idx="1109">
                  <c:v>16/05/2018</c:v>
                </c:pt>
                <c:pt idx="1110">
                  <c:v>15/05/2018</c:v>
                </c:pt>
                <c:pt idx="1111">
                  <c:v>14/05/2018</c:v>
                </c:pt>
                <c:pt idx="1112">
                  <c:v>11/05/2018</c:v>
                </c:pt>
                <c:pt idx="1113">
                  <c:v>10/05/2018</c:v>
                </c:pt>
                <c:pt idx="1114">
                  <c:v>09/05/2018</c:v>
                </c:pt>
                <c:pt idx="1115">
                  <c:v>08/05/2018</c:v>
                </c:pt>
                <c:pt idx="1116">
                  <c:v>04/05/2018</c:v>
                </c:pt>
                <c:pt idx="1117">
                  <c:v>03/05/2018</c:v>
                </c:pt>
                <c:pt idx="1118">
                  <c:v>02/05/2018</c:v>
                </c:pt>
                <c:pt idx="1119">
                  <c:v>01/05/2018</c:v>
                </c:pt>
                <c:pt idx="1120">
                  <c:v>30/04/2018</c:v>
                </c:pt>
                <c:pt idx="1121">
                  <c:v>26/04/2018</c:v>
                </c:pt>
                <c:pt idx="1122">
                  <c:v>25/04/2018</c:v>
                </c:pt>
                <c:pt idx="1123">
                  <c:v>24/04/2018</c:v>
                </c:pt>
                <c:pt idx="1124">
                  <c:v>23/04/2018</c:v>
                </c:pt>
                <c:pt idx="1125">
                  <c:v>20/04/2018</c:v>
                </c:pt>
                <c:pt idx="1126">
                  <c:v>19/04/2018</c:v>
                </c:pt>
                <c:pt idx="1127">
                  <c:v>18/04/2018</c:v>
                </c:pt>
                <c:pt idx="1128">
                  <c:v>17/04/2018</c:v>
                </c:pt>
                <c:pt idx="1129">
                  <c:v>16/04/2018</c:v>
                </c:pt>
                <c:pt idx="1130">
                  <c:v>13/04/2018</c:v>
                </c:pt>
                <c:pt idx="1131">
                  <c:v>12/04/2018</c:v>
                </c:pt>
                <c:pt idx="1132">
                  <c:v>11/04/2018</c:v>
                </c:pt>
                <c:pt idx="1133">
                  <c:v>10/04/2018</c:v>
                </c:pt>
                <c:pt idx="1134">
                  <c:v>09/04/2018</c:v>
                </c:pt>
                <c:pt idx="1135">
                  <c:v>06/04/2018</c:v>
                </c:pt>
                <c:pt idx="1136">
                  <c:v>05/04/2018</c:v>
                </c:pt>
                <c:pt idx="1137">
                  <c:v>04/04/2018</c:v>
                </c:pt>
                <c:pt idx="1138">
                  <c:v>03/04/2018</c:v>
                </c:pt>
                <c:pt idx="1139">
                  <c:v>29/03/2018</c:v>
                </c:pt>
                <c:pt idx="1140">
                  <c:v>27/03/2018</c:v>
                </c:pt>
                <c:pt idx="1141">
                  <c:v>26/03/2018</c:v>
                </c:pt>
                <c:pt idx="1142">
                  <c:v>23/03/2018</c:v>
                </c:pt>
                <c:pt idx="1143">
                  <c:v>21/03/2018</c:v>
                </c:pt>
                <c:pt idx="1144">
                  <c:v>20/03/2018</c:v>
                </c:pt>
                <c:pt idx="1145">
                  <c:v>19/03/2018</c:v>
                </c:pt>
                <c:pt idx="1146">
                  <c:v>16/03/2018</c:v>
                </c:pt>
                <c:pt idx="1147">
                  <c:v>15/03/2018</c:v>
                </c:pt>
                <c:pt idx="1148">
                  <c:v>14/03/2018</c:v>
                </c:pt>
                <c:pt idx="1149">
                  <c:v>13/03/2018</c:v>
                </c:pt>
                <c:pt idx="1150">
                  <c:v>12/03/2018</c:v>
                </c:pt>
                <c:pt idx="1151">
                  <c:v>09/03/2018</c:v>
                </c:pt>
                <c:pt idx="1152">
                  <c:v>08/03/2018</c:v>
                </c:pt>
                <c:pt idx="1153">
                  <c:v>07/03/2018</c:v>
                </c:pt>
                <c:pt idx="1154">
                  <c:v>05/03/2018</c:v>
                </c:pt>
                <c:pt idx="1155">
                  <c:v>02/03/2018</c:v>
                </c:pt>
                <c:pt idx="1156">
                  <c:v>01/03/2018</c:v>
                </c:pt>
                <c:pt idx="1157">
                  <c:v>28/02/2018</c:v>
                </c:pt>
                <c:pt idx="1158">
                  <c:v>27/02/2018</c:v>
                </c:pt>
                <c:pt idx="1159">
                  <c:v>26/02/2018</c:v>
                </c:pt>
                <c:pt idx="1160">
                  <c:v>23/02/2018</c:v>
                </c:pt>
                <c:pt idx="1161">
                  <c:v>22/02/2018</c:v>
                </c:pt>
                <c:pt idx="1162">
                  <c:v>21/02/2018</c:v>
                </c:pt>
                <c:pt idx="1163">
                  <c:v>20/02/2018</c:v>
                </c:pt>
                <c:pt idx="1164">
                  <c:v>19/02/2018</c:v>
                </c:pt>
                <c:pt idx="1165">
                  <c:v>16/02/2018</c:v>
                </c:pt>
                <c:pt idx="1166">
                  <c:v>15/02/2018</c:v>
                </c:pt>
                <c:pt idx="1167">
                  <c:v>14/02/2018</c:v>
                </c:pt>
                <c:pt idx="1168">
                  <c:v>13/02/2018</c:v>
                </c:pt>
                <c:pt idx="1169">
                  <c:v>12/02/2018</c:v>
                </c:pt>
                <c:pt idx="1170">
                  <c:v>09/02/2018</c:v>
                </c:pt>
                <c:pt idx="1171">
                  <c:v>08/02/2018</c:v>
                </c:pt>
                <c:pt idx="1172">
                  <c:v>07/02/2018</c:v>
                </c:pt>
                <c:pt idx="1173">
                  <c:v>06/02/2018</c:v>
                </c:pt>
                <c:pt idx="1174">
                  <c:v>05/02/2018</c:v>
                </c:pt>
                <c:pt idx="1175">
                  <c:v>02/02/2018</c:v>
                </c:pt>
                <c:pt idx="1176">
                  <c:v>01/02/2018</c:v>
                </c:pt>
                <c:pt idx="1177">
                  <c:v>31/01/2018</c:v>
                </c:pt>
                <c:pt idx="1178">
                  <c:v>30/01/2018</c:v>
                </c:pt>
                <c:pt idx="1179">
                  <c:v>29/01/2018</c:v>
                </c:pt>
                <c:pt idx="1180">
                  <c:v>26/01/2018</c:v>
                </c:pt>
                <c:pt idx="1181">
                  <c:v>24/01/2018</c:v>
                </c:pt>
                <c:pt idx="1182">
                  <c:v>23/01/2018</c:v>
                </c:pt>
                <c:pt idx="1183">
                  <c:v>22/01/2018</c:v>
                </c:pt>
                <c:pt idx="1184">
                  <c:v>19/01/2018</c:v>
                </c:pt>
                <c:pt idx="1185">
                  <c:v>18/01/2018</c:v>
                </c:pt>
                <c:pt idx="1186">
                  <c:v>17/01/2018</c:v>
                </c:pt>
                <c:pt idx="1187">
                  <c:v>16/01/2018</c:v>
                </c:pt>
                <c:pt idx="1188">
                  <c:v>15/01/2018</c:v>
                </c:pt>
                <c:pt idx="1189">
                  <c:v>12/01/2018</c:v>
                </c:pt>
                <c:pt idx="1190">
                  <c:v>11/01/2018</c:v>
                </c:pt>
                <c:pt idx="1191">
                  <c:v>10/01/2018</c:v>
                </c:pt>
                <c:pt idx="1192">
                  <c:v>08/01/2018</c:v>
                </c:pt>
                <c:pt idx="1193">
                  <c:v>05/01/2018</c:v>
                </c:pt>
                <c:pt idx="1194">
                  <c:v>04/01/2018</c:v>
                </c:pt>
                <c:pt idx="1195">
                  <c:v>03/01/2018</c:v>
                </c:pt>
                <c:pt idx="1196">
                  <c:v>02/01/2018</c:v>
                </c:pt>
              </c:strCache>
            </c:strRef>
          </c:cat>
          <c:val>
            <c:numRef>
              <c:f>Sheet2!$C$3:$C$1199</c:f>
              <c:numCache>
                <c:formatCode>General</c:formatCode>
                <c:ptCount val="1197"/>
                <c:pt idx="0">
                  <c:v>547.74</c:v>
                </c:pt>
                <c:pt idx="1">
                  <c:v>325.64</c:v>
                </c:pt>
                <c:pt idx="2">
                  <c:v>298.08</c:v>
                </c:pt>
                <c:pt idx="3">
                  <c:v>306.94</c:v>
                </c:pt>
                <c:pt idx="4">
                  <c:v>298.72000000000003</c:v>
                </c:pt>
                <c:pt idx="5">
                  <c:v>304.94</c:v>
                </c:pt>
                <c:pt idx="6">
                  <c:v>283.43</c:v>
                </c:pt>
                <c:pt idx="7">
                  <c:v>269.11</c:v>
                </c:pt>
                <c:pt idx="8">
                  <c:v>260.89999999999998</c:v>
                </c:pt>
                <c:pt idx="9">
                  <c:v>275.37</c:v>
                </c:pt>
                <c:pt idx="10">
                  <c:v>267.32</c:v>
                </c:pt>
                <c:pt idx="11">
                  <c:v>292.66000000000003</c:v>
                </c:pt>
                <c:pt idx="12">
                  <c:v>280.85000000000002</c:v>
                </c:pt>
                <c:pt idx="13">
                  <c:v>250.83</c:v>
                </c:pt>
                <c:pt idx="14">
                  <c:v>264.11</c:v>
                </c:pt>
                <c:pt idx="15">
                  <c:v>271.22000000000003</c:v>
                </c:pt>
                <c:pt idx="16">
                  <c:v>293.5</c:v>
                </c:pt>
                <c:pt idx="17">
                  <c:v>292.72000000000003</c:v>
                </c:pt>
                <c:pt idx="18">
                  <c:v>310.36</c:v>
                </c:pt>
                <c:pt idx="19">
                  <c:v>331.84</c:v>
                </c:pt>
                <c:pt idx="20">
                  <c:v>327.26</c:v>
                </c:pt>
                <c:pt idx="21">
                  <c:v>299.32</c:v>
                </c:pt>
                <c:pt idx="22">
                  <c:v>323.16000000000003</c:v>
                </c:pt>
                <c:pt idx="23">
                  <c:v>271.86</c:v>
                </c:pt>
                <c:pt idx="24">
                  <c:v>241.76</c:v>
                </c:pt>
                <c:pt idx="25">
                  <c:v>226.88</c:v>
                </c:pt>
                <c:pt idx="26">
                  <c:v>227.06</c:v>
                </c:pt>
                <c:pt idx="27">
                  <c:v>224.73</c:v>
                </c:pt>
                <c:pt idx="28">
                  <c:v>250.63</c:v>
                </c:pt>
                <c:pt idx="29">
                  <c:v>278.41000000000003</c:v>
                </c:pt>
                <c:pt idx="30">
                  <c:v>259.41000000000003</c:v>
                </c:pt>
                <c:pt idx="31">
                  <c:v>277.13</c:v>
                </c:pt>
                <c:pt idx="32">
                  <c:v>331.12</c:v>
                </c:pt>
                <c:pt idx="33">
                  <c:v>373.33</c:v>
                </c:pt>
                <c:pt idx="34">
                  <c:v>412.24</c:v>
                </c:pt>
                <c:pt idx="35">
                  <c:v>451</c:v>
                </c:pt>
                <c:pt idx="36">
                  <c:v>448.4</c:v>
                </c:pt>
                <c:pt idx="37">
                  <c:v>482.56</c:v>
                </c:pt>
                <c:pt idx="38">
                  <c:v>495.29</c:v>
                </c:pt>
                <c:pt idx="39">
                  <c:v>514.51</c:v>
                </c:pt>
                <c:pt idx="40">
                  <c:v>510.84</c:v>
                </c:pt>
                <c:pt idx="41">
                  <c:v>491.88</c:v>
                </c:pt>
                <c:pt idx="42">
                  <c:v>518.46</c:v>
                </c:pt>
                <c:pt idx="43">
                  <c:v>580.54999999999995</c:v>
                </c:pt>
                <c:pt idx="44">
                  <c:v>269.57</c:v>
                </c:pt>
                <c:pt idx="45">
                  <c:v>324</c:v>
                </c:pt>
                <c:pt idx="46">
                  <c:v>292.75</c:v>
                </c:pt>
                <c:pt idx="47">
                  <c:v>282</c:v>
                </c:pt>
                <c:pt idx="48">
                  <c:v>291.19</c:v>
                </c:pt>
                <c:pt idx="49">
                  <c:v>303.94</c:v>
                </c:pt>
                <c:pt idx="50">
                  <c:v>282.73</c:v>
                </c:pt>
                <c:pt idx="51">
                  <c:v>306.7</c:v>
                </c:pt>
                <c:pt idx="52">
                  <c:v>280.85000000000002</c:v>
                </c:pt>
                <c:pt idx="53">
                  <c:v>305.49</c:v>
                </c:pt>
                <c:pt idx="54">
                  <c:v>357.79</c:v>
                </c:pt>
                <c:pt idx="55">
                  <c:v>378.93</c:v>
                </c:pt>
                <c:pt idx="56">
                  <c:v>343.66</c:v>
                </c:pt>
                <c:pt idx="57">
                  <c:v>322.39</c:v>
                </c:pt>
                <c:pt idx="58">
                  <c:v>337.2</c:v>
                </c:pt>
                <c:pt idx="59">
                  <c:v>372.82</c:v>
                </c:pt>
                <c:pt idx="60">
                  <c:v>392.24</c:v>
                </c:pt>
                <c:pt idx="61">
                  <c:v>410.46</c:v>
                </c:pt>
                <c:pt idx="62">
                  <c:v>465</c:v>
                </c:pt>
                <c:pt idx="63">
                  <c:v>410.02</c:v>
                </c:pt>
                <c:pt idx="64">
                  <c:v>483.6</c:v>
                </c:pt>
                <c:pt idx="65">
                  <c:v>481.38</c:v>
                </c:pt>
                <c:pt idx="66">
                  <c:v>430.01</c:v>
                </c:pt>
                <c:pt idx="67">
                  <c:v>562.27</c:v>
                </c:pt>
                <c:pt idx="68">
                  <c:v>520.29999999999995</c:v>
                </c:pt>
                <c:pt idx="69">
                  <c:v>496.06</c:v>
                </c:pt>
                <c:pt idx="70">
                  <c:v>449.07</c:v>
                </c:pt>
                <c:pt idx="71">
                  <c:v>480.3</c:v>
                </c:pt>
                <c:pt idx="72">
                  <c:v>421.32</c:v>
                </c:pt>
                <c:pt idx="73">
                  <c:v>411.07</c:v>
                </c:pt>
                <c:pt idx="74">
                  <c:v>400.27</c:v>
                </c:pt>
                <c:pt idx="75">
                  <c:v>397.06</c:v>
                </c:pt>
                <c:pt idx="76">
                  <c:v>377.21</c:v>
                </c:pt>
                <c:pt idx="77">
                  <c:v>363.24</c:v>
                </c:pt>
                <c:pt idx="78">
                  <c:v>365.66</c:v>
                </c:pt>
                <c:pt idx="79">
                  <c:v>357.74</c:v>
                </c:pt>
                <c:pt idx="80">
                  <c:v>339.35</c:v>
                </c:pt>
                <c:pt idx="81">
                  <c:v>339.47</c:v>
                </c:pt>
                <c:pt idx="82">
                  <c:v>357.1</c:v>
                </c:pt>
                <c:pt idx="83">
                  <c:v>360.71</c:v>
                </c:pt>
                <c:pt idx="84">
                  <c:v>353.16</c:v>
                </c:pt>
                <c:pt idx="85">
                  <c:v>351.99</c:v>
                </c:pt>
                <c:pt idx="86">
                  <c:v>338.59</c:v>
                </c:pt>
                <c:pt idx="87">
                  <c:v>337.96</c:v>
                </c:pt>
                <c:pt idx="88">
                  <c:v>296.27999999999997</c:v>
                </c:pt>
                <c:pt idx="89">
                  <c:v>328.39</c:v>
                </c:pt>
                <c:pt idx="90">
                  <c:v>311.25</c:v>
                </c:pt>
                <c:pt idx="91">
                  <c:v>286.7</c:v>
                </c:pt>
                <c:pt idx="92">
                  <c:v>286.63</c:v>
                </c:pt>
                <c:pt idx="93">
                  <c:v>284.2</c:v>
                </c:pt>
                <c:pt idx="94">
                  <c:v>263.42</c:v>
                </c:pt>
                <c:pt idx="95">
                  <c:v>241.66</c:v>
                </c:pt>
                <c:pt idx="96">
                  <c:v>226.03</c:v>
                </c:pt>
                <c:pt idx="97">
                  <c:v>227.7</c:v>
                </c:pt>
                <c:pt idx="98">
                  <c:v>255.5</c:v>
                </c:pt>
                <c:pt idx="99">
                  <c:v>273.33</c:v>
                </c:pt>
                <c:pt idx="100">
                  <c:v>261.51</c:v>
                </c:pt>
                <c:pt idx="101">
                  <c:v>251.37</c:v>
                </c:pt>
                <c:pt idx="102">
                  <c:v>248.39</c:v>
                </c:pt>
                <c:pt idx="103">
                  <c:v>298.54000000000002</c:v>
                </c:pt>
                <c:pt idx="104">
                  <c:v>266.60000000000002</c:v>
                </c:pt>
                <c:pt idx="105">
                  <c:v>265.17</c:v>
                </c:pt>
                <c:pt idx="106">
                  <c:v>262.55</c:v>
                </c:pt>
                <c:pt idx="107">
                  <c:v>232.53</c:v>
                </c:pt>
                <c:pt idx="108">
                  <c:v>236.5</c:v>
                </c:pt>
                <c:pt idx="109">
                  <c:v>211.33</c:v>
                </c:pt>
                <c:pt idx="110">
                  <c:v>202.75</c:v>
                </c:pt>
                <c:pt idx="111">
                  <c:v>195.16</c:v>
                </c:pt>
                <c:pt idx="112">
                  <c:v>192.57</c:v>
                </c:pt>
                <c:pt idx="113">
                  <c:v>207</c:v>
                </c:pt>
                <c:pt idx="114">
                  <c:v>198.68</c:v>
                </c:pt>
                <c:pt idx="115">
                  <c:v>207.42</c:v>
                </c:pt>
                <c:pt idx="116">
                  <c:v>203.06</c:v>
                </c:pt>
                <c:pt idx="117">
                  <c:v>198.4</c:v>
                </c:pt>
                <c:pt idx="118">
                  <c:v>209.59</c:v>
                </c:pt>
                <c:pt idx="119">
                  <c:v>223.96</c:v>
                </c:pt>
                <c:pt idx="120">
                  <c:v>190.44</c:v>
                </c:pt>
                <c:pt idx="121">
                  <c:v>162.62</c:v>
                </c:pt>
                <c:pt idx="122">
                  <c:v>159.13</c:v>
                </c:pt>
                <c:pt idx="123">
                  <c:v>161.69999999999999</c:v>
                </c:pt>
                <c:pt idx="124">
                  <c:v>152.4</c:v>
                </c:pt>
                <c:pt idx="125">
                  <c:v>154.66</c:v>
                </c:pt>
                <c:pt idx="126">
                  <c:v>164.64</c:v>
                </c:pt>
                <c:pt idx="127">
                  <c:v>168</c:v>
                </c:pt>
                <c:pt idx="128">
                  <c:v>184.73</c:v>
                </c:pt>
                <c:pt idx="129">
                  <c:v>170.69</c:v>
                </c:pt>
                <c:pt idx="130">
                  <c:v>165.61</c:v>
                </c:pt>
                <c:pt idx="131">
                  <c:v>157.26</c:v>
                </c:pt>
                <c:pt idx="132">
                  <c:v>157.59</c:v>
                </c:pt>
                <c:pt idx="133">
                  <c:v>152.21</c:v>
                </c:pt>
                <c:pt idx="134">
                  <c:v>150.58000000000001</c:v>
                </c:pt>
                <c:pt idx="135">
                  <c:v>157.21</c:v>
                </c:pt>
                <c:pt idx="136">
                  <c:v>167.28</c:v>
                </c:pt>
                <c:pt idx="137">
                  <c:v>176.74</c:v>
                </c:pt>
                <c:pt idx="138">
                  <c:v>181</c:v>
                </c:pt>
                <c:pt idx="139">
                  <c:v>179.48</c:v>
                </c:pt>
                <c:pt idx="140">
                  <c:v>167.29</c:v>
                </c:pt>
                <c:pt idx="141">
                  <c:v>175.34</c:v>
                </c:pt>
                <c:pt idx="142">
                  <c:v>164.55</c:v>
                </c:pt>
                <c:pt idx="143">
                  <c:v>164.4</c:v>
                </c:pt>
                <c:pt idx="144">
                  <c:v>155.44999999999999</c:v>
                </c:pt>
                <c:pt idx="145">
                  <c:v>158.79</c:v>
                </c:pt>
                <c:pt idx="146">
                  <c:v>177.85</c:v>
                </c:pt>
                <c:pt idx="147">
                  <c:v>174.11</c:v>
                </c:pt>
                <c:pt idx="148">
                  <c:v>168.94</c:v>
                </c:pt>
                <c:pt idx="149">
                  <c:v>172.21</c:v>
                </c:pt>
                <c:pt idx="150">
                  <c:v>153.47</c:v>
                </c:pt>
                <c:pt idx="151">
                  <c:v>171.5</c:v>
                </c:pt>
                <c:pt idx="152">
                  <c:v>163.68</c:v>
                </c:pt>
                <c:pt idx="153">
                  <c:v>161.87</c:v>
                </c:pt>
                <c:pt idx="154">
                  <c:v>168.49</c:v>
                </c:pt>
                <c:pt idx="155">
                  <c:v>182.18</c:v>
                </c:pt>
                <c:pt idx="156">
                  <c:v>169.62</c:v>
                </c:pt>
                <c:pt idx="157">
                  <c:v>169.29</c:v>
                </c:pt>
                <c:pt idx="158">
                  <c:v>170.5</c:v>
                </c:pt>
                <c:pt idx="159">
                  <c:v>193.53</c:v>
                </c:pt>
                <c:pt idx="160">
                  <c:v>192.78</c:v>
                </c:pt>
                <c:pt idx="161">
                  <c:v>193.12</c:v>
                </c:pt>
                <c:pt idx="162">
                  <c:v>201.29</c:v>
                </c:pt>
                <c:pt idx="163">
                  <c:v>206.67</c:v>
                </c:pt>
                <c:pt idx="164">
                  <c:v>210.99</c:v>
                </c:pt>
                <c:pt idx="165">
                  <c:v>211.48</c:v>
                </c:pt>
                <c:pt idx="166">
                  <c:v>213.98</c:v>
                </c:pt>
                <c:pt idx="167">
                  <c:v>220.7</c:v>
                </c:pt>
                <c:pt idx="168">
                  <c:v>249.71</c:v>
                </c:pt>
                <c:pt idx="169">
                  <c:v>244.67</c:v>
                </c:pt>
                <c:pt idx="170">
                  <c:v>229.34</c:v>
                </c:pt>
                <c:pt idx="171">
                  <c:v>220.4</c:v>
                </c:pt>
                <c:pt idx="172">
                  <c:v>210.13</c:v>
                </c:pt>
                <c:pt idx="173">
                  <c:v>228.88</c:v>
                </c:pt>
                <c:pt idx="174">
                  <c:v>236.41</c:v>
                </c:pt>
                <c:pt idx="175">
                  <c:v>212.74</c:v>
                </c:pt>
                <c:pt idx="176">
                  <c:v>218.93</c:v>
                </c:pt>
                <c:pt idx="177">
                  <c:v>221.89</c:v>
                </c:pt>
                <c:pt idx="178">
                  <c:v>226.08</c:v>
                </c:pt>
                <c:pt idx="179">
                  <c:v>219.12</c:v>
                </c:pt>
                <c:pt idx="180">
                  <c:v>240.89</c:v>
                </c:pt>
                <c:pt idx="181">
                  <c:v>239.34</c:v>
                </c:pt>
                <c:pt idx="182">
                  <c:v>270.24</c:v>
                </c:pt>
                <c:pt idx="183">
                  <c:v>258.91000000000003</c:v>
                </c:pt>
                <c:pt idx="184">
                  <c:v>302.33</c:v>
                </c:pt>
                <c:pt idx="185">
                  <c:v>395.52</c:v>
                </c:pt>
                <c:pt idx="186">
                  <c:v>407.71</c:v>
                </c:pt>
                <c:pt idx="187">
                  <c:v>369.98</c:v>
                </c:pt>
                <c:pt idx="188">
                  <c:v>300.39</c:v>
                </c:pt>
                <c:pt idx="189">
                  <c:v>323.33</c:v>
                </c:pt>
                <c:pt idx="190">
                  <c:v>249.76</c:v>
                </c:pt>
                <c:pt idx="191">
                  <c:v>211.09</c:v>
                </c:pt>
                <c:pt idx="192">
                  <c:v>205.88</c:v>
                </c:pt>
                <c:pt idx="193">
                  <c:v>258.2</c:v>
                </c:pt>
                <c:pt idx="194">
                  <c:v>197.79</c:v>
                </c:pt>
                <c:pt idx="195">
                  <c:v>180.4</c:v>
                </c:pt>
                <c:pt idx="196">
                  <c:v>169.11</c:v>
                </c:pt>
                <c:pt idx="197">
                  <c:v>169.39</c:v>
                </c:pt>
                <c:pt idx="198">
                  <c:v>169.6</c:v>
                </c:pt>
                <c:pt idx="199">
                  <c:v>161.19999999999999</c:v>
                </c:pt>
                <c:pt idx="200">
                  <c:v>160.38999999999999</c:v>
                </c:pt>
                <c:pt idx="201">
                  <c:v>179.47</c:v>
                </c:pt>
                <c:pt idx="202">
                  <c:v>173.38</c:v>
                </c:pt>
                <c:pt idx="203">
                  <c:v>169.19</c:v>
                </c:pt>
                <c:pt idx="204">
                  <c:v>170.98</c:v>
                </c:pt>
                <c:pt idx="205">
                  <c:v>176.34</c:v>
                </c:pt>
                <c:pt idx="206">
                  <c:v>179.17</c:v>
                </c:pt>
                <c:pt idx="207">
                  <c:v>185.42</c:v>
                </c:pt>
                <c:pt idx="208">
                  <c:v>179</c:v>
                </c:pt>
                <c:pt idx="209">
                  <c:v>177.33</c:v>
                </c:pt>
                <c:pt idx="210">
                  <c:v>173.35</c:v>
                </c:pt>
                <c:pt idx="211">
                  <c:v>191.24</c:v>
                </c:pt>
                <c:pt idx="212">
                  <c:v>214.58</c:v>
                </c:pt>
                <c:pt idx="213">
                  <c:v>218.16</c:v>
                </c:pt>
                <c:pt idx="214">
                  <c:v>218.8</c:v>
                </c:pt>
                <c:pt idx="215">
                  <c:v>223.39</c:v>
                </c:pt>
                <c:pt idx="216">
                  <c:v>220.11</c:v>
                </c:pt>
                <c:pt idx="217">
                  <c:v>197.45</c:v>
                </c:pt>
                <c:pt idx="218">
                  <c:v>194.67</c:v>
                </c:pt>
                <c:pt idx="219">
                  <c:v>196.39</c:v>
                </c:pt>
                <c:pt idx="220">
                  <c:v>202.15</c:v>
                </c:pt>
                <c:pt idx="221">
                  <c:v>200.42</c:v>
                </c:pt>
                <c:pt idx="222">
                  <c:v>218.16</c:v>
                </c:pt>
                <c:pt idx="223">
                  <c:v>200.21</c:v>
                </c:pt>
                <c:pt idx="224">
                  <c:v>193.61</c:v>
                </c:pt>
                <c:pt idx="225">
                  <c:v>208.85</c:v>
                </c:pt>
                <c:pt idx="226">
                  <c:v>236.75</c:v>
                </c:pt>
                <c:pt idx="227">
                  <c:v>246.5</c:v>
                </c:pt>
                <c:pt idx="228">
                  <c:v>281.52</c:v>
                </c:pt>
                <c:pt idx="229">
                  <c:v>285.5</c:v>
                </c:pt>
                <c:pt idx="230">
                  <c:v>276.45</c:v>
                </c:pt>
                <c:pt idx="231">
                  <c:v>268.49</c:v>
                </c:pt>
                <c:pt idx="232">
                  <c:v>236.04</c:v>
                </c:pt>
                <c:pt idx="233">
                  <c:v>265.17</c:v>
                </c:pt>
                <c:pt idx="234">
                  <c:v>308.3</c:v>
                </c:pt>
                <c:pt idx="235">
                  <c:v>344.39</c:v>
                </c:pt>
                <c:pt idx="236">
                  <c:v>537.54999999999995</c:v>
                </c:pt>
                <c:pt idx="237">
                  <c:v>549.57000000000005</c:v>
                </c:pt>
                <c:pt idx="238">
                  <c:v>490.28</c:v>
                </c:pt>
                <c:pt idx="239">
                  <c:v>465.31</c:v>
                </c:pt>
                <c:pt idx="240">
                  <c:v>481.24</c:v>
                </c:pt>
                <c:pt idx="241">
                  <c:v>357.89</c:v>
                </c:pt>
                <c:pt idx="242">
                  <c:v>352.71</c:v>
                </c:pt>
                <c:pt idx="243">
                  <c:v>351.55</c:v>
                </c:pt>
                <c:pt idx="244">
                  <c:v>329.64</c:v>
                </c:pt>
                <c:pt idx="245">
                  <c:v>324.52999999999997</c:v>
                </c:pt>
                <c:pt idx="246">
                  <c:v>330.08</c:v>
                </c:pt>
                <c:pt idx="247">
                  <c:v>313.66000000000003</c:v>
                </c:pt>
                <c:pt idx="248">
                  <c:v>300.91000000000003</c:v>
                </c:pt>
                <c:pt idx="249">
                  <c:v>295.77999999999997</c:v>
                </c:pt>
                <c:pt idx="250">
                  <c:v>303.98</c:v>
                </c:pt>
                <c:pt idx="251">
                  <c:v>303.01</c:v>
                </c:pt>
                <c:pt idx="252">
                  <c:v>297.76</c:v>
                </c:pt>
                <c:pt idx="253">
                  <c:v>259.24</c:v>
                </c:pt>
                <c:pt idx="254">
                  <c:v>245.15</c:v>
                </c:pt>
                <c:pt idx="255">
                  <c:v>242.32</c:v>
                </c:pt>
                <c:pt idx="256">
                  <c:v>236.37</c:v>
                </c:pt>
                <c:pt idx="257">
                  <c:v>230.94</c:v>
                </c:pt>
                <c:pt idx="258">
                  <c:v>220.34</c:v>
                </c:pt>
                <c:pt idx="259">
                  <c:v>223.78</c:v>
                </c:pt>
                <c:pt idx="260">
                  <c:v>232.68</c:v>
                </c:pt>
                <c:pt idx="261">
                  <c:v>230.3</c:v>
                </c:pt>
                <c:pt idx="262">
                  <c:v>225.48</c:v>
                </c:pt>
                <c:pt idx="263">
                  <c:v>196.02</c:v>
                </c:pt>
                <c:pt idx="264">
                  <c:v>184.52</c:v>
                </c:pt>
                <c:pt idx="265">
                  <c:v>184.02</c:v>
                </c:pt>
                <c:pt idx="266">
                  <c:v>177.79</c:v>
                </c:pt>
                <c:pt idx="267">
                  <c:v>177.95</c:v>
                </c:pt>
                <c:pt idx="268">
                  <c:v>188.48</c:v>
                </c:pt>
                <c:pt idx="269">
                  <c:v>181.29</c:v>
                </c:pt>
                <c:pt idx="270">
                  <c:v>179.29</c:v>
                </c:pt>
                <c:pt idx="271">
                  <c:v>189</c:v>
                </c:pt>
                <c:pt idx="272">
                  <c:v>175.65</c:v>
                </c:pt>
                <c:pt idx="273">
                  <c:v>171.8</c:v>
                </c:pt>
                <c:pt idx="274">
                  <c:v>174.81</c:v>
                </c:pt>
                <c:pt idx="275">
                  <c:v>191.36</c:v>
                </c:pt>
                <c:pt idx="276">
                  <c:v>206.26</c:v>
                </c:pt>
                <c:pt idx="277">
                  <c:v>215.38</c:v>
                </c:pt>
                <c:pt idx="278">
                  <c:v>214.95</c:v>
                </c:pt>
                <c:pt idx="279">
                  <c:v>209.85</c:v>
                </c:pt>
                <c:pt idx="280">
                  <c:v>211.01</c:v>
                </c:pt>
                <c:pt idx="281">
                  <c:v>221.27</c:v>
                </c:pt>
                <c:pt idx="282">
                  <c:v>212.74</c:v>
                </c:pt>
                <c:pt idx="283">
                  <c:v>233.4</c:v>
                </c:pt>
                <c:pt idx="284">
                  <c:v>242.82</c:v>
                </c:pt>
                <c:pt idx="285">
                  <c:v>255.73</c:v>
                </c:pt>
                <c:pt idx="286">
                  <c:v>240.59</c:v>
                </c:pt>
                <c:pt idx="287">
                  <c:v>230.23</c:v>
                </c:pt>
                <c:pt idx="288">
                  <c:v>228.98</c:v>
                </c:pt>
                <c:pt idx="289">
                  <c:v>230.03</c:v>
                </c:pt>
                <c:pt idx="290">
                  <c:v>251.7</c:v>
                </c:pt>
                <c:pt idx="291">
                  <c:v>264.89</c:v>
                </c:pt>
                <c:pt idx="292">
                  <c:v>283.95999999999998</c:v>
                </c:pt>
                <c:pt idx="293">
                  <c:v>248.04</c:v>
                </c:pt>
                <c:pt idx="294">
                  <c:v>244.48</c:v>
                </c:pt>
                <c:pt idx="295">
                  <c:v>242.73</c:v>
                </c:pt>
                <c:pt idx="296">
                  <c:v>229.4</c:v>
                </c:pt>
                <c:pt idx="297">
                  <c:v>210.52</c:v>
                </c:pt>
                <c:pt idx="298">
                  <c:v>201.26</c:v>
                </c:pt>
                <c:pt idx="299">
                  <c:v>188.94</c:v>
                </c:pt>
                <c:pt idx="300">
                  <c:v>181.01</c:v>
                </c:pt>
                <c:pt idx="301">
                  <c:v>184.38</c:v>
                </c:pt>
                <c:pt idx="302">
                  <c:v>181.86</c:v>
                </c:pt>
                <c:pt idx="303">
                  <c:v>176.47</c:v>
                </c:pt>
                <c:pt idx="304">
                  <c:v>163.59</c:v>
                </c:pt>
                <c:pt idx="305">
                  <c:v>159.43</c:v>
                </c:pt>
                <c:pt idx="306">
                  <c:v>180.95</c:v>
                </c:pt>
                <c:pt idx="307">
                  <c:v>158.81</c:v>
                </c:pt>
                <c:pt idx="308">
                  <c:v>146.09</c:v>
                </c:pt>
                <c:pt idx="309">
                  <c:v>136.43</c:v>
                </c:pt>
                <c:pt idx="310">
                  <c:v>133.72999999999999</c:v>
                </c:pt>
                <c:pt idx="311">
                  <c:v>131.88999999999999</c:v>
                </c:pt>
                <c:pt idx="312">
                  <c:v>128.44</c:v>
                </c:pt>
                <c:pt idx="313">
                  <c:v>126.41</c:v>
                </c:pt>
                <c:pt idx="314">
                  <c:v>123.97</c:v>
                </c:pt>
                <c:pt idx="315">
                  <c:v>124.33</c:v>
                </c:pt>
                <c:pt idx="316">
                  <c:v>120.09</c:v>
                </c:pt>
                <c:pt idx="317">
                  <c:v>121.58</c:v>
                </c:pt>
                <c:pt idx="318">
                  <c:v>114.37</c:v>
                </c:pt>
                <c:pt idx="319">
                  <c:v>110.45</c:v>
                </c:pt>
                <c:pt idx="320">
                  <c:v>108.69</c:v>
                </c:pt>
                <c:pt idx="321">
                  <c:v>107.91</c:v>
                </c:pt>
                <c:pt idx="322">
                  <c:v>103.03</c:v>
                </c:pt>
                <c:pt idx="323">
                  <c:v>103</c:v>
                </c:pt>
                <c:pt idx="324">
                  <c:v>99.3</c:v>
                </c:pt>
                <c:pt idx="325">
                  <c:v>107</c:v>
                </c:pt>
                <c:pt idx="326">
                  <c:v>111.25</c:v>
                </c:pt>
                <c:pt idx="327">
                  <c:v>112.75</c:v>
                </c:pt>
                <c:pt idx="328">
                  <c:v>107.36</c:v>
                </c:pt>
                <c:pt idx="329">
                  <c:v>109.3</c:v>
                </c:pt>
                <c:pt idx="330">
                  <c:v>109.5</c:v>
                </c:pt>
                <c:pt idx="331">
                  <c:v>107.02</c:v>
                </c:pt>
                <c:pt idx="332">
                  <c:v>105.26</c:v>
                </c:pt>
                <c:pt idx="333">
                  <c:v>104.88</c:v>
                </c:pt>
                <c:pt idx="334">
                  <c:v>105.28</c:v>
                </c:pt>
                <c:pt idx="335">
                  <c:v>103.54</c:v>
                </c:pt>
                <c:pt idx="336">
                  <c:v>102.33</c:v>
                </c:pt>
                <c:pt idx="337">
                  <c:v>103.85</c:v>
                </c:pt>
                <c:pt idx="338">
                  <c:v>101.55</c:v>
                </c:pt>
                <c:pt idx="339">
                  <c:v>103.57</c:v>
                </c:pt>
                <c:pt idx="340">
                  <c:v>98.57</c:v>
                </c:pt>
                <c:pt idx="341">
                  <c:v>94.07</c:v>
                </c:pt>
                <c:pt idx="342">
                  <c:v>92.4</c:v>
                </c:pt>
                <c:pt idx="343">
                  <c:v>89.01</c:v>
                </c:pt>
                <c:pt idx="344">
                  <c:v>89.85</c:v>
                </c:pt>
                <c:pt idx="345">
                  <c:v>89.91</c:v>
                </c:pt>
                <c:pt idx="346">
                  <c:v>88.56</c:v>
                </c:pt>
                <c:pt idx="347">
                  <c:v>89.8</c:v>
                </c:pt>
                <c:pt idx="348">
                  <c:v>87.63</c:v>
                </c:pt>
                <c:pt idx="349">
                  <c:v>85.36</c:v>
                </c:pt>
                <c:pt idx="350">
                  <c:v>86.31</c:v>
                </c:pt>
                <c:pt idx="351">
                  <c:v>87.85</c:v>
                </c:pt>
                <c:pt idx="352">
                  <c:v>86.42</c:v>
                </c:pt>
                <c:pt idx="353">
                  <c:v>90.54</c:v>
                </c:pt>
                <c:pt idx="354">
                  <c:v>85.29</c:v>
                </c:pt>
                <c:pt idx="355">
                  <c:v>83.05</c:v>
                </c:pt>
                <c:pt idx="356">
                  <c:v>85.36</c:v>
                </c:pt>
                <c:pt idx="357">
                  <c:v>93.44</c:v>
                </c:pt>
                <c:pt idx="358">
                  <c:v>91.01</c:v>
                </c:pt>
                <c:pt idx="359">
                  <c:v>90.89</c:v>
                </c:pt>
                <c:pt idx="360">
                  <c:v>88.82</c:v>
                </c:pt>
                <c:pt idx="361">
                  <c:v>87.22</c:v>
                </c:pt>
                <c:pt idx="362">
                  <c:v>84.69</c:v>
                </c:pt>
                <c:pt idx="363">
                  <c:v>84.63</c:v>
                </c:pt>
                <c:pt idx="364">
                  <c:v>83.56</c:v>
                </c:pt>
                <c:pt idx="365">
                  <c:v>81.89</c:v>
                </c:pt>
                <c:pt idx="366">
                  <c:v>79.41</c:v>
                </c:pt>
                <c:pt idx="367">
                  <c:v>78.06</c:v>
                </c:pt>
                <c:pt idx="368">
                  <c:v>77.66</c:v>
                </c:pt>
                <c:pt idx="369">
                  <c:v>75.680000000000007</c:v>
                </c:pt>
                <c:pt idx="370">
                  <c:v>75.599999999999994</c:v>
                </c:pt>
                <c:pt idx="371">
                  <c:v>75.680000000000007</c:v>
                </c:pt>
                <c:pt idx="372">
                  <c:v>77.44</c:v>
                </c:pt>
                <c:pt idx="373">
                  <c:v>74.75</c:v>
                </c:pt>
                <c:pt idx="374">
                  <c:v>76.64</c:v>
                </c:pt>
                <c:pt idx="375">
                  <c:v>76.63</c:v>
                </c:pt>
                <c:pt idx="376">
                  <c:v>76.06</c:v>
                </c:pt>
                <c:pt idx="377">
                  <c:v>74.239999999999995</c:v>
                </c:pt>
                <c:pt idx="378">
                  <c:v>73.25</c:v>
                </c:pt>
                <c:pt idx="379">
                  <c:v>73.44</c:v>
                </c:pt>
                <c:pt idx="380">
                  <c:v>73.680000000000007</c:v>
                </c:pt>
                <c:pt idx="381">
                  <c:v>75.489999999999995</c:v>
                </c:pt>
                <c:pt idx="382">
                  <c:v>73.94</c:v>
                </c:pt>
                <c:pt idx="383">
                  <c:v>75.150000000000006</c:v>
                </c:pt>
                <c:pt idx="384">
                  <c:v>78.22</c:v>
                </c:pt>
                <c:pt idx="385">
                  <c:v>78.03</c:v>
                </c:pt>
                <c:pt idx="386">
                  <c:v>75.150000000000006</c:v>
                </c:pt>
                <c:pt idx="387">
                  <c:v>75.06</c:v>
                </c:pt>
                <c:pt idx="388">
                  <c:v>73.489999999999995</c:v>
                </c:pt>
                <c:pt idx="389">
                  <c:v>70.180000000000007</c:v>
                </c:pt>
                <c:pt idx="390">
                  <c:v>74</c:v>
                </c:pt>
                <c:pt idx="391">
                  <c:v>76.489999999999995</c:v>
                </c:pt>
                <c:pt idx="392">
                  <c:v>77.849999999999994</c:v>
                </c:pt>
                <c:pt idx="393">
                  <c:v>75.48</c:v>
                </c:pt>
                <c:pt idx="394">
                  <c:v>74.849999999999994</c:v>
                </c:pt>
                <c:pt idx="395">
                  <c:v>72.81</c:v>
                </c:pt>
                <c:pt idx="396">
                  <c:v>71.78</c:v>
                </c:pt>
                <c:pt idx="397">
                  <c:v>69.62</c:v>
                </c:pt>
                <c:pt idx="398">
                  <c:v>69.81</c:v>
                </c:pt>
                <c:pt idx="399">
                  <c:v>69.13</c:v>
                </c:pt>
                <c:pt idx="400">
                  <c:v>68.63</c:v>
                </c:pt>
                <c:pt idx="401">
                  <c:v>69.680000000000007</c:v>
                </c:pt>
                <c:pt idx="402">
                  <c:v>67.19</c:v>
                </c:pt>
                <c:pt idx="403">
                  <c:v>64.959999999999994</c:v>
                </c:pt>
                <c:pt idx="404">
                  <c:v>65.209999999999994</c:v>
                </c:pt>
                <c:pt idx="405">
                  <c:v>62.89</c:v>
                </c:pt>
                <c:pt idx="406">
                  <c:v>61.43</c:v>
                </c:pt>
                <c:pt idx="407">
                  <c:v>63.78</c:v>
                </c:pt>
                <c:pt idx="408">
                  <c:v>62.5</c:v>
                </c:pt>
                <c:pt idx="409">
                  <c:v>61.6</c:v>
                </c:pt>
                <c:pt idx="410">
                  <c:v>60.67</c:v>
                </c:pt>
                <c:pt idx="411">
                  <c:v>59.64</c:v>
                </c:pt>
                <c:pt idx="412">
                  <c:v>58.66</c:v>
                </c:pt>
                <c:pt idx="413">
                  <c:v>58.32</c:v>
                </c:pt>
                <c:pt idx="414">
                  <c:v>58.72</c:v>
                </c:pt>
                <c:pt idx="415">
                  <c:v>56.64</c:v>
                </c:pt>
                <c:pt idx="416">
                  <c:v>56.8</c:v>
                </c:pt>
                <c:pt idx="417">
                  <c:v>57.29</c:v>
                </c:pt>
                <c:pt idx="418">
                  <c:v>57.73</c:v>
                </c:pt>
                <c:pt idx="419">
                  <c:v>56.22</c:v>
                </c:pt>
                <c:pt idx="420">
                  <c:v>55.97</c:v>
                </c:pt>
                <c:pt idx="421">
                  <c:v>57.12</c:v>
                </c:pt>
                <c:pt idx="422">
                  <c:v>57.21</c:v>
                </c:pt>
                <c:pt idx="423">
                  <c:v>56.21</c:v>
                </c:pt>
                <c:pt idx="424">
                  <c:v>56.38</c:v>
                </c:pt>
                <c:pt idx="425">
                  <c:v>56.33</c:v>
                </c:pt>
                <c:pt idx="426">
                  <c:v>54.6</c:v>
                </c:pt>
                <c:pt idx="427">
                  <c:v>55.49</c:v>
                </c:pt>
                <c:pt idx="428">
                  <c:v>56.26</c:v>
                </c:pt>
                <c:pt idx="429">
                  <c:v>55.01</c:v>
                </c:pt>
                <c:pt idx="430">
                  <c:v>56.45</c:v>
                </c:pt>
                <c:pt idx="431">
                  <c:v>57.72</c:v>
                </c:pt>
                <c:pt idx="432">
                  <c:v>56.89</c:v>
                </c:pt>
                <c:pt idx="433">
                  <c:v>55.88</c:v>
                </c:pt>
                <c:pt idx="434">
                  <c:v>53.77</c:v>
                </c:pt>
                <c:pt idx="435">
                  <c:v>51.89</c:v>
                </c:pt>
                <c:pt idx="436">
                  <c:v>52.56</c:v>
                </c:pt>
                <c:pt idx="437">
                  <c:v>51.08</c:v>
                </c:pt>
                <c:pt idx="438">
                  <c:v>50.43</c:v>
                </c:pt>
                <c:pt idx="439">
                  <c:v>51.8</c:v>
                </c:pt>
                <c:pt idx="440">
                  <c:v>51.6</c:v>
                </c:pt>
                <c:pt idx="441">
                  <c:v>51.29</c:v>
                </c:pt>
                <c:pt idx="442">
                  <c:v>52.74</c:v>
                </c:pt>
                <c:pt idx="443">
                  <c:v>52.86</c:v>
                </c:pt>
                <c:pt idx="444">
                  <c:v>51.82</c:v>
                </c:pt>
                <c:pt idx="445">
                  <c:v>53.1</c:v>
                </c:pt>
                <c:pt idx="446">
                  <c:v>54.26</c:v>
                </c:pt>
                <c:pt idx="447">
                  <c:v>52.73</c:v>
                </c:pt>
                <c:pt idx="448">
                  <c:v>53.38</c:v>
                </c:pt>
                <c:pt idx="449">
                  <c:v>53.54</c:v>
                </c:pt>
                <c:pt idx="450">
                  <c:v>55.95</c:v>
                </c:pt>
                <c:pt idx="451">
                  <c:v>55.79</c:v>
                </c:pt>
                <c:pt idx="452">
                  <c:v>58.33</c:v>
                </c:pt>
                <c:pt idx="453">
                  <c:v>59.54</c:v>
                </c:pt>
                <c:pt idx="454">
                  <c:v>61.35</c:v>
                </c:pt>
                <c:pt idx="455">
                  <c:v>58.06</c:v>
                </c:pt>
                <c:pt idx="456">
                  <c:v>56.8</c:v>
                </c:pt>
                <c:pt idx="457">
                  <c:v>56.86</c:v>
                </c:pt>
                <c:pt idx="458">
                  <c:v>57.03</c:v>
                </c:pt>
                <c:pt idx="459">
                  <c:v>56.62</c:v>
                </c:pt>
                <c:pt idx="460">
                  <c:v>60.59</c:v>
                </c:pt>
                <c:pt idx="461">
                  <c:v>67.17</c:v>
                </c:pt>
                <c:pt idx="462">
                  <c:v>64.5</c:v>
                </c:pt>
                <c:pt idx="463">
                  <c:v>64.56</c:v>
                </c:pt>
                <c:pt idx="464">
                  <c:v>66.53</c:v>
                </c:pt>
                <c:pt idx="465">
                  <c:v>69.81</c:v>
                </c:pt>
                <c:pt idx="466">
                  <c:v>66.959999999999994</c:v>
                </c:pt>
                <c:pt idx="467">
                  <c:v>66.83</c:v>
                </c:pt>
                <c:pt idx="468">
                  <c:v>68.13</c:v>
                </c:pt>
                <c:pt idx="469">
                  <c:v>68.2</c:v>
                </c:pt>
                <c:pt idx="470">
                  <c:v>70.64</c:v>
                </c:pt>
                <c:pt idx="471">
                  <c:v>74.16</c:v>
                </c:pt>
                <c:pt idx="472">
                  <c:v>77.25</c:v>
                </c:pt>
                <c:pt idx="473">
                  <c:v>84.99</c:v>
                </c:pt>
                <c:pt idx="474">
                  <c:v>74.349999999999994</c:v>
                </c:pt>
                <c:pt idx="475">
                  <c:v>70.47</c:v>
                </c:pt>
                <c:pt idx="476">
                  <c:v>67.569999999999993</c:v>
                </c:pt>
                <c:pt idx="477">
                  <c:v>63.51</c:v>
                </c:pt>
                <c:pt idx="478">
                  <c:v>63.71</c:v>
                </c:pt>
                <c:pt idx="479">
                  <c:v>67.81</c:v>
                </c:pt>
                <c:pt idx="480">
                  <c:v>65.7</c:v>
                </c:pt>
                <c:pt idx="481">
                  <c:v>67.91</c:v>
                </c:pt>
                <c:pt idx="482">
                  <c:v>68.17</c:v>
                </c:pt>
                <c:pt idx="483">
                  <c:v>63.03</c:v>
                </c:pt>
                <c:pt idx="484">
                  <c:v>62</c:v>
                </c:pt>
                <c:pt idx="485">
                  <c:v>62.29</c:v>
                </c:pt>
                <c:pt idx="486">
                  <c:v>59.57</c:v>
                </c:pt>
                <c:pt idx="487">
                  <c:v>57.56</c:v>
                </c:pt>
                <c:pt idx="488">
                  <c:v>57.52</c:v>
                </c:pt>
                <c:pt idx="489">
                  <c:v>58.25</c:v>
                </c:pt>
                <c:pt idx="490">
                  <c:v>59.74</c:v>
                </c:pt>
                <c:pt idx="491">
                  <c:v>57.82</c:v>
                </c:pt>
                <c:pt idx="492">
                  <c:v>56.45</c:v>
                </c:pt>
                <c:pt idx="493">
                  <c:v>56.43</c:v>
                </c:pt>
                <c:pt idx="494">
                  <c:v>54.18</c:v>
                </c:pt>
                <c:pt idx="495">
                  <c:v>53.97</c:v>
                </c:pt>
                <c:pt idx="496">
                  <c:v>54.53</c:v>
                </c:pt>
                <c:pt idx="497">
                  <c:v>53.11</c:v>
                </c:pt>
                <c:pt idx="498">
                  <c:v>54.02</c:v>
                </c:pt>
                <c:pt idx="499">
                  <c:v>53.64</c:v>
                </c:pt>
                <c:pt idx="500">
                  <c:v>54.21</c:v>
                </c:pt>
                <c:pt idx="501">
                  <c:v>48.81</c:v>
                </c:pt>
                <c:pt idx="502">
                  <c:v>47.31</c:v>
                </c:pt>
                <c:pt idx="503">
                  <c:v>46.03</c:v>
                </c:pt>
                <c:pt idx="504">
                  <c:v>45.27</c:v>
                </c:pt>
                <c:pt idx="505">
                  <c:v>44.3</c:v>
                </c:pt>
                <c:pt idx="506">
                  <c:v>45.3</c:v>
                </c:pt>
                <c:pt idx="507">
                  <c:v>46.1</c:v>
                </c:pt>
                <c:pt idx="508">
                  <c:v>47.26</c:v>
                </c:pt>
                <c:pt idx="509">
                  <c:v>46.41</c:v>
                </c:pt>
                <c:pt idx="510">
                  <c:v>46.22</c:v>
                </c:pt>
                <c:pt idx="511">
                  <c:v>46.53</c:v>
                </c:pt>
                <c:pt idx="512">
                  <c:v>46.27</c:v>
                </c:pt>
                <c:pt idx="513">
                  <c:v>46.91</c:v>
                </c:pt>
                <c:pt idx="514">
                  <c:v>46.98</c:v>
                </c:pt>
                <c:pt idx="515">
                  <c:v>46.68</c:v>
                </c:pt>
                <c:pt idx="516">
                  <c:v>46.56</c:v>
                </c:pt>
                <c:pt idx="517">
                  <c:v>46.58</c:v>
                </c:pt>
                <c:pt idx="518">
                  <c:v>48.03</c:v>
                </c:pt>
                <c:pt idx="519">
                  <c:v>48.28</c:v>
                </c:pt>
                <c:pt idx="520">
                  <c:v>48.4</c:v>
                </c:pt>
                <c:pt idx="521">
                  <c:v>49.82</c:v>
                </c:pt>
                <c:pt idx="522">
                  <c:v>51.02</c:v>
                </c:pt>
                <c:pt idx="523">
                  <c:v>50.28</c:v>
                </c:pt>
                <c:pt idx="524">
                  <c:v>48.73</c:v>
                </c:pt>
                <c:pt idx="525">
                  <c:v>49.6</c:v>
                </c:pt>
                <c:pt idx="526">
                  <c:v>49.44</c:v>
                </c:pt>
                <c:pt idx="527">
                  <c:v>50.24</c:v>
                </c:pt>
                <c:pt idx="528">
                  <c:v>49.39</c:v>
                </c:pt>
                <c:pt idx="529">
                  <c:v>49.39</c:v>
                </c:pt>
                <c:pt idx="530">
                  <c:v>48.51</c:v>
                </c:pt>
                <c:pt idx="531">
                  <c:v>49.09</c:v>
                </c:pt>
                <c:pt idx="532">
                  <c:v>49.83</c:v>
                </c:pt>
                <c:pt idx="533">
                  <c:v>50.2</c:v>
                </c:pt>
                <c:pt idx="534">
                  <c:v>50.21</c:v>
                </c:pt>
                <c:pt idx="535">
                  <c:v>49.53</c:v>
                </c:pt>
                <c:pt idx="536">
                  <c:v>50.46</c:v>
                </c:pt>
                <c:pt idx="537">
                  <c:v>49.79</c:v>
                </c:pt>
                <c:pt idx="538">
                  <c:v>51.36</c:v>
                </c:pt>
                <c:pt idx="539">
                  <c:v>52.44</c:v>
                </c:pt>
                <c:pt idx="540">
                  <c:v>44.66</c:v>
                </c:pt>
                <c:pt idx="541">
                  <c:v>42.92</c:v>
                </c:pt>
                <c:pt idx="542">
                  <c:v>42.96</c:v>
                </c:pt>
                <c:pt idx="543">
                  <c:v>43.71</c:v>
                </c:pt>
                <c:pt idx="544">
                  <c:v>43.03</c:v>
                </c:pt>
                <c:pt idx="545">
                  <c:v>43.1</c:v>
                </c:pt>
                <c:pt idx="546">
                  <c:v>43.67</c:v>
                </c:pt>
                <c:pt idx="547">
                  <c:v>43.64</c:v>
                </c:pt>
                <c:pt idx="548">
                  <c:v>42.85</c:v>
                </c:pt>
                <c:pt idx="549">
                  <c:v>42.04</c:v>
                </c:pt>
                <c:pt idx="550">
                  <c:v>42.16</c:v>
                </c:pt>
                <c:pt idx="551">
                  <c:v>41.95</c:v>
                </c:pt>
                <c:pt idx="552">
                  <c:v>41.98</c:v>
                </c:pt>
                <c:pt idx="553">
                  <c:v>42.6</c:v>
                </c:pt>
                <c:pt idx="554">
                  <c:v>43.87</c:v>
                </c:pt>
                <c:pt idx="555">
                  <c:v>43.62</c:v>
                </c:pt>
                <c:pt idx="556">
                  <c:v>42.99</c:v>
                </c:pt>
                <c:pt idx="557">
                  <c:v>43.26</c:v>
                </c:pt>
                <c:pt idx="558">
                  <c:v>43.62</c:v>
                </c:pt>
                <c:pt idx="559">
                  <c:v>40.51</c:v>
                </c:pt>
                <c:pt idx="560">
                  <c:v>40.79</c:v>
                </c:pt>
                <c:pt idx="561">
                  <c:v>40.229999999999997</c:v>
                </c:pt>
                <c:pt idx="562">
                  <c:v>38.39</c:v>
                </c:pt>
                <c:pt idx="563">
                  <c:v>36.43</c:v>
                </c:pt>
                <c:pt idx="564">
                  <c:v>37.43</c:v>
                </c:pt>
                <c:pt idx="565">
                  <c:v>37.81</c:v>
                </c:pt>
                <c:pt idx="566">
                  <c:v>38.67</c:v>
                </c:pt>
                <c:pt idx="567">
                  <c:v>37.590000000000003</c:v>
                </c:pt>
                <c:pt idx="568">
                  <c:v>36.450000000000003</c:v>
                </c:pt>
                <c:pt idx="569">
                  <c:v>36.630000000000003</c:v>
                </c:pt>
                <c:pt idx="570">
                  <c:v>37.590000000000003</c:v>
                </c:pt>
                <c:pt idx="571">
                  <c:v>38.18</c:v>
                </c:pt>
                <c:pt idx="572">
                  <c:v>38.78</c:v>
                </c:pt>
                <c:pt idx="573">
                  <c:v>37.86</c:v>
                </c:pt>
                <c:pt idx="574">
                  <c:v>36.54</c:v>
                </c:pt>
                <c:pt idx="575">
                  <c:v>35.39</c:v>
                </c:pt>
                <c:pt idx="576">
                  <c:v>34.520000000000003</c:v>
                </c:pt>
                <c:pt idx="577">
                  <c:v>33.57</c:v>
                </c:pt>
                <c:pt idx="578">
                  <c:v>30.9</c:v>
                </c:pt>
                <c:pt idx="579">
                  <c:v>30.24</c:v>
                </c:pt>
                <c:pt idx="580">
                  <c:v>29.9</c:v>
                </c:pt>
                <c:pt idx="581">
                  <c:v>30.4</c:v>
                </c:pt>
                <c:pt idx="582">
                  <c:v>29.95</c:v>
                </c:pt>
                <c:pt idx="583">
                  <c:v>29.62</c:v>
                </c:pt>
                <c:pt idx="584">
                  <c:v>29.37</c:v>
                </c:pt>
                <c:pt idx="585">
                  <c:v>30.6</c:v>
                </c:pt>
                <c:pt idx="586">
                  <c:v>29.98</c:v>
                </c:pt>
                <c:pt idx="587">
                  <c:v>31.45</c:v>
                </c:pt>
                <c:pt idx="588">
                  <c:v>31</c:v>
                </c:pt>
                <c:pt idx="589">
                  <c:v>31.52</c:v>
                </c:pt>
                <c:pt idx="590">
                  <c:v>32.6</c:v>
                </c:pt>
                <c:pt idx="591">
                  <c:v>33.04</c:v>
                </c:pt>
                <c:pt idx="592">
                  <c:v>33.61</c:v>
                </c:pt>
                <c:pt idx="593">
                  <c:v>33.08</c:v>
                </c:pt>
                <c:pt idx="594">
                  <c:v>32.25</c:v>
                </c:pt>
                <c:pt idx="595">
                  <c:v>32.380000000000003</c:v>
                </c:pt>
                <c:pt idx="596">
                  <c:v>32.799999999999997</c:v>
                </c:pt>
                <c:pt idx="597">
                  <c:v>33.26</c:v>
                </c:pt>
                <c:pt idx="598">
                  <c:v>31.59</c:v>
                </c:pt>
                <c:pt idx="599">
                  <c:v>30.05</c:v>
                </c:pt>
                <c:pt idx="600">
                  <c:v>30.36</c:v>
                </c:pt>
                <c:pt idx="601">
                  <c:v>31.14</c:v>
                </c:pt>
                <c:pt idx="602">
                  <c:v>31.26</c:v>
                </c:pt>
                <c:pt idx="603">
                  <c:v>29.69</c:v>
                </c:pt>
                <c:pt idx="604">
                  <c:v>29.94</c:v>
                </c:pt>
                <c:pt idx="605">
                  <c:v>29.19</c:v>
                </c:pt>
                <c:pt idx="606">
                  <c:v>28.21</c:v>
                </c:pt>
                <c:pt idx="607">
                  <c:v>28.25</c:v>
                </c:pt>
                <c:pt idx="608">
                  <c:v>28.26</c:v>
                </c:pt>
                <c:pt idx="609">
                  <c:v>27.87</c:v>
                </c:pt>
                <c:pt idx="610">
                  <c:v>27.21</c:v>
                </c:pt>
                <c:pt idx="611">
                  <c:v>26.88</c:v>
                </c:pt>
                <c:pt idx="612">
                  <c:v>26.75</c:v>
                </c:pt>
                <c:pt idx="613">
                  <c:v>27.41</c:v>
                </c:pt>
                <c:pt idx="614">
                  <c:v>28.12</c:v>
                </c:pt>
                <c:pt idx="615">
                  <c:v>27.14</c:v>
                </c:pt>
                <c:pt idx="616">
                  <c:v>26.81</c:v>
                </c:pt>
                <c:pt idx="617">
                  <c:v>25.62</c:v>
                </c:pt>
                <c:pt idx="618">
                  <c:v>24.55</c:v>
                </c:pt>
                <c:pt idx="619">
                  <c:v>25.19</c:v>
                </c:pt>
                <c:pt idx="620">
                  <c:v>23.1</c:v>
                </c:pt>
                <c:pt idx="621">
                  <c:v>24</c:v>
                </c:pt>
                <c:pt idx="622">
                  <c:v>24.78</c:v>
                </c:pt>
                <c:pt idx="623">
                  <c:v>24</c:v>
                </c:pt>
                <c:pt idx="624">
                  <c:v>24.63</c:v>
                </c:pt>
                <c:pt idx="625">
                  <c:v>25.15</c:v>
                </c:pt>
                <c:pt idx="626">
                  <c:v>25.05</c:v>
                </c:pt>
                <c:pt idx="627">
                  <c:v>24.99</c:v>
                </c:pt>
                <c:pt idx="628">
                  <c:v>25.3</c:v>
                </c:pt>
                <c:pt idx="629">
                  <c:v>25.11</c:v>
                </c:pt>
                <c:pt idx="630">
                  <c:v>24.74</c:v>
                </c:pt>
                <c:pt idx="631">
                  <c:v>25.43</c:v>
                </c:pt>
                <c:pt idx="632">
                  <c:v>25.72</c:v>
                </c:pt>
                <c:pt idx="633">
                  <c:v>25.29</c:v>
                </c:pt>
                <c:pt idx="634">
                  <c:v>25.04</c:v>
                </c:pt>
                <c:pt idx="635">
                  <c:v>25.03</c:v>
                </c:pt>
                <c:pt idx="636">
                  <c:v>25.24</c:v>
                </c:pt>
                <c:pt idx="637">
                  <c:v>25.76</c:v>
                </c:pt>
                <c:pt idx="638">
                  <c:v>23.9</c:v>
                </c:pt>
                <c:pt idx="639">
                  <c:v>24.31</c:v>
                </c:pt>
                <c:pt idx="640">
                  <c:v>24.26</c:v>
                </c:pt>
                <c:pt idx="641">
                  <c:v>24.09</c:v>
                </c:pt>
                <c:pt idx="642">
                  <c:v>24.71</c:v>
                </c:pt>
                <c:pt idx="643">
                  <c:v>25.13</c:v>
                </c:pt>
                <c:pt idx="644">
                  <c:v>24.47</c:v>
                </c:pt>
                <c:pt idx="645">
                  <c:v>25</c:v>
                </c:pt>
                <c:pt idx="646">
                  <c:v>26.09</c:v>
                </c:pt>
                <c:pt idx="647">
                  <c:v>25.75</c:v>
                </c:pt>
                <c:pt idx="648">
                  <c:v>24.98</c:v>
                </c:pt>
                <c:pt idx="649">
                  <c:v>26.76</c:v>
                </c:pt>
                <c:pt idx="650">
                  <c:v>26.91</c:v>
                </c:pt>
                <c:pt idx="651">
                  <c:v>25.7</c:v>
                </c:pt>
                <c:pt idx="652">
                  <c:v>24.7</c:v>
                </c:pt>
                <c:pt idx="653">
                  <c:v>24.77</c:v>
                </c:pt>
                <c:pt idx="654">
                  <c:v>24.33</c:v>
                </c:pt>
                <c:pt idx="655">
                  <c:v>24.63</c:v>
                </c:pt>
                <c:pt idx="656">
                  <c:v>24.63</c:v>
                </c:pt>
                <c:pt idx="657">
                  <c:v>25.85</c:v>
                </c:pt>
                <c:pt idx="658">
                  <c:v>27.62</c:v>
                </c:pt>
                <c:pt idx="659">
                  <c:v>28.26</c:v>
                </c:pt>
                <c:pt idx="660">
                  <c:v>29.13</c:v>
                </c:pt>
                <c:pt idx="661">
                  <c:v>29.36</c:v>
                </c:pt>
                <c:pt idx="662">
                  <c:v>30.1</c:v>
                </c:pt>
                <c:pt idx="663">
                  <c:v>31.16</c:v>
                </c:pt>
                <c:pt idx="664">
                  <c:v>30.3</c:v>
                </c:pt>
                <c:pt idx="665">
                  <c:v>31.62</c:v>
                </c:pt>
                <c:pt idx="666">
                  <c:v>32.68</c:v>
                </c:pt>
                <c:pt idx="667">
                  <c:v>34.11</c:v>
                </c:pt>
                <c:pt idx="668">
                  <c:v>34.17</c:v>
                </c:pt>
                <c:pt idx="669">
                  <c:v>34.369999999999997</c:v>
                </c:pt>
                <c:pt idx="670">
                  <c:v>33.61</c:v>
                </c:pt>
                <c:pt idx="671">
                  <c:v>32.39</c:v>
                </c:pt>
                <c:pt idx="672">
                  <c:v>32.68</c:v>
                </c:pt>
                <c:pt idx="673">
                  <c:v>32.96</c:v>
                </c:pt>
                <c:pt idx="674">
                  <c:v>33.22</c:v>
                </c:pt>
                <c:pt idx="675">
                  <c:v>33.450000000000003</c:v>
                </c:pt>
                <c:pt idx="676">
                  <c:v>32.97</c:v>
                </c:pt>
                <c:pt idx="677">
                  <c:v>32.6</c:v>
                </c:pt>
                <c:pt idx="678">
                  <c:v>33.54</c:v>
                </c:pt>
                <c:pt idx="679">
                  <c:v>33.61</c:v>
                </c:pt>
                <c:pt idx="680">
                  <c:v>33.119999999999997</c:v>
                </c:pt>
                <c:pt idx="681">
                  <c:v>33.159999999999997</c:v>
                </c:pt>
                <c:pt idx="682">
                  <c:v>33.31</c:v>
                </c:pt>
                <c:pt idx="683">
                  <c:v>33.409999999999997</c:v>
                </c:pt>
                <c:pt idx="684">
                  <c:v>33.53</c:v>
                </c:pt>
                <c:pt idx="685">
                  <c:v>32.67</c:v>
                </c:pt>
                <c:pt idx="686">
                  <c:v>32.75</c:v>
                </c:pt>
                <c:pt idx="687">
                  <c:v>31.97</c:v>
                </c:pt>
                <c:pt idx="688">
                  <c:v>31.64</c:v>
                </c:pt>
                <c:pt idx="689">
                  <c:v>31.59</c:v>
                </c:pt>
                <c:pt idx="690">
                  <c:v>31.28</c:v>
                </c:pt>
                <c:pt idx="691">
                  <c:v>31.4</c:v>
                </c:pt>
                <c:pt idx="692">
                  <c:v>32.5</c:v>
                </c:pt>
                <c:pt idx="693">
                  <c:v>32.79</c:v>
                </c:pt>
                <c:pt idx="694">
                  <c:v>32.92</c:v>
                </c:pt>
                <c:pt idx="695">
                  <c:v>33.090000000000003</c:v>
                </c:pt>
                <c:pt idx="696">
                  <c:v>32.78</c:v>
                </c:pt>
                <c:pt idx="697">
                  <c:v>34.24</c:v>
                </c:pt>
                <c:pt idx="698">
                  <c:v>35.1</c:v>
                </c:pt>
                <c:pt idx="699">
                  <c:v>36.25</c:v>
                </c:pt>
                <c:pt idx="700">
                  <c:v>37.5</c:v>
                </c:pt>
                <c:pt idx="701">
                  <c:v>36.979999999999997</c:v>
                </c:pt>
                <c:pt idx="702">
                  <c:v>37.01</c:v>
                </c:pt>
                <c:pt idx="703">
                  <c:v>36.54</c:v>
                </c:pt>
                <c:pt idx="704">
                  <c:v>36.840000000000003</c:v>
                </c:pt>
                <c:pt idx="705">
                  <c:v>37.4</c:v>
                </c:pt>
                <c:pt idx="706">
                  <c:v>37.33</c:v>
                </c:pt>
                <c:pt idx="707">
                  <c:v>38.21</c:v>
                </c:pt>
                <c:pt idx="708">
                  <c:v>38.299999999999997</c:v>
                </c:pt>
                <c:pt idx="709">
                  <c:v>38.4</c:v>
                </c:pt>
                <c:pt idx="710">
                  <c:v>38.54</c:v>
                </c:pt>
                <c:pt idx="711">
                  <c:v>40.130000000000003</c:v>
                </c:pt>
                <c:pt idx="712">
                  <c:v>39.56</c:v>
                </c:pt>
                <c:pt idx="713">
                  <c:v>39.94</c:v>
                </c:pt>
                <c:pt idx="714">
                  <c:v>39.369999999999997</c:v>
                </c:pt>
                <c:pt idx="715">
                  <c:v>39.549999999999997</c:v>
                </c:pt>
                <c:pt idx="716">
                  <c:v>40.380000000000003</c:v>
                </c:pt>
                <c:pt idx="717">
                  <c:v>41.99</c:v>
                </c:pt>
                <c:pt idx="718">
                  <c:v>40.61</c:v>
                </c:pt>
                <c:pt idx="719">
                  <c:v>41.45</c:v>
                </c:pt>
                <c:pt idx="720">
                  <c:v>41.24</c:v>
                </c:pt>
                <c:pt idx="721">
                  <c:v>42.78</c:v>
                </c:pt>
                <c:pt idx="722">
                  <c:v>42.85</c:v>
                </c:pt>
                <c:pt idx="723">
                  <c:v>44.03</c:v>
                </c:pt>
                <c:pt idx="724">
                  <c:v>45.57</c:v>
                </c:pt>
                <c:pt idx="725">
                  <c:v>46.83</c:v>
                </c:pt>
                <c:pt idx="726">
                  <c:v>46.78</c:v>
                </c:pt>
                <c:pt idx="727">
                  <c:v>45.6</c:v>
                </c:pt>
                <c:pt idx="728">
                  <c:v>43.82</c:v>
                </c:pt>
                <c:pt idx="729">
                  <c:v>43.8</c:v>
                </c:pt>
                <c:pt idx="730">
                  <c:v>45.81</c:v>
                </c:pt>
                <c:pt idx="731">
                  <c:v>44.88</c:v>
                </c:pt>
                <c:pt idx="732">
                  <c:v>45.46</c:v>
                </c:pt>
                <c:pt idx="733">
                  <c:v>46.15</c:v>
                </c:pt>
                <c:pt idx="734">
                  <c:v>46.8</c:v>
                </c:pt>
                <c:pt idx="735">
                  <c:v>47.63</c:v>
                </c:pt>
                <c:pt idx="736">
                  <c:v>48.27</c:v>
                </c:pt>
                <c:pt idx="737">
                  <c:v>48.35</c:v>
                </c:pt>
                <c:pt idx="738">
                  <c:v>48.49</c:v>
                </c:pt>
                <c:pt idx="739">
                  <c:v>49.7</c:v>
                </c:pt>
                <c:pt idx="740">
                  <c:v>47.13</c:v>
                </c:pt>
                <c:pt idx="741">
                  <c:v>47.6</c:v>
                </c:pt>
                <c:pt idx="742">
                  <c:v>47.22</c:v>
                </c:pt>
                <c:pt idx="743">
                  <c:v>47.81</c:v>
                </c:pt>
                <c:pt idx="744">
                  <c:v>47.79</c:v>
                </c:pt>
                <c:pt idx="745">
                  <c:v>46.82</c:v>
                </c:pt>
                <c:pt idx="746">
                  <c:v>46.52</c:v>
                </c:pt>
                <c:pt idx="747">
                  <c:v>46</c:v>
                </c:pt>
                <c:pt idx="748">
                  <c:v>45.91</c:v>
                </c:pt>
                <c:pt idx="749">
                  <c:v>47.02</c:v>
                </c:pt>
                <c:pt idx="750">
                  <c:v>47.02</c:v>
                </c:pt>
                <c:pt idx="751">
                  <c:v>46.83</c:v>
                </c:pt>
                <c:pt idx="752">
                  <c:v>47.04</c:v>
                </c:pt>
                <c:pt idx="753">
                  <c:v>47.85</c:v>
                </c:pt>
                <c:pt idx="754">
                  <c:v>48.1</c:v>
                </c:pt>
                <c:pt idx="755">
                  <c:v>48.61</c:v>
                </c:pt>
                <c:pt idx="756">
                  <c:v>48.79</c:v>
                </c:pt>
                <c:pt idx="757">
                  <c:v>49.97</c:v>
                </c:pt>
                <c:pt idx="758">
                  <c:v>49.58</c:v>
                </c:pt>
                <c:pt idx="759">
                  <c:v>48.96</c:v>
                </c:pt>
                <c:pt idx="760">
                  <c:v>48.94</c:v>
                </c:pt>
                <c:pt idx="761">
                  <c:v>44.89</c:v>
                </c:pt>
                <c:pt idx="762">
                  <c:v>44.83</c:v>
                </c:pt>
                <c:pt idx="763">
                  <c:v>45.61</c:v>
                </c:pt>
                <c:pt idx="764">
                  <c:v>47.62</c:v>
                </c:pt>
                <c:pt idx="765">
                  <c:v>48.56</c:v>
                </c:pt>
                <c:pt idx="766">
                  <c:v>47.77</c:v>
                </c:pt>
                <c:pt idx="767">
                  <c:v>48.42</c:v>
                </c:pt>
                <c:pt idx="768">
                  <c:v>48.27</c:v>
                </c:pt>
                <c:pt idx="769">
                  <c:v>49.13</c:v>
                </c:pt>
                <c:pt idx="770">
                  <c:v>49.16</c:v>
                </c:pt>
                <c:pt idx="771">
                  <c:v>49.55</c:v>
                </c:pt>
                <c:pt idx="772">
                  <c:v>49.38</c:v>
                </c:pt>
                <c:pt idx="773">
                  <c:v>49.18</c:v>
                </c:pt>
                <c:pt idx="774">
                  <c:v>48.95</c:v>
                </c:pt>
                <c:pt idx="775">
                  <c:v>48.99</c:v>
                </c:pt>
                <c:pt idx="776">
                  <c:v>48.46</c:v>
                </c:pt>
                <c:pt idx="777">
                  <c:v>48.49</c:v>
                </c:pt>
                <c:pt idx="778">
                  <c:v>48.17</c:v>
                </c:pt>
                <c:pt idx="779">
                  <c:v>48.62</c:v>
                </c:pt>
                <c:pt idx="780">
                  <c:v>49.01</c:v>
                </c:pt>
                <c:pt idx="781">
                  <c:v>49.36</c:v>
                </c:pt>
                <c:pt idx="782">
                  <c:v>51.13</c:v>
                </c:pt>
                <c:pt idx="783">
                  <c:v>50.28</c:v>
                </c:pt>
                <c:pt idx="784">
                  <c:v>41.09</c:v>
                </c:pt>
                <c:pt idx="785">
                  <c:v>41.91</c:v>
                </c:pt>
                <c:pt idx="786">
                  <c:v>42.79</c:v>
                </c:pt>
                <c:pt idx="787">
                  <c:v>42.1</c:v>
                </c:pt>
                <c:pt idx="788">
                  <c:v>42.18</c:v>
                </c:pt>
                <c:pt idx="789">
                  <c:v>44.38</c:v>
                </c:pt>
                <c:pt idx="790">
                  <c:v>47.63</c:v>
                </c:pt>
                <c:pt idx="791">
                  <c:v>46.5</c:v>
                </c:pt>
                <c:pt idx="792">
                  <c:v>46.43</c:v>
                </c:pt>
                <c:pt idx="793">
                  <c:v>45.72</c:v>
                </c:pt>
                <c:pt idx="794">
                  <c:v>46.07</c:v>
                </c:pt>
                <c:pt idx="795">
                  <c:v>41.07</c:v>
                </c:pt>
                <c:pt idx="796">
                  <c:v>41.18</c:v>
                </c:pt>
                <c:pt idx="797">
                  <c:v>41.15</c:v>
                </c:pt>
                <c:pt idx="798">
                  <c:v>40.880000000000003</c:v>
                </c:pt>
                <c:pt idx="799">
                  <c:v>40.79</c:v>
                </c:pt>
                <c:pt idx="800">
                  <c:v>40.450000000000003</c:v>
                </c:pt>
                <c:pt idx="801">
                  <c:v>42.27</c:v>
                </c:pt>
                <c:pt idx="802">
                  <c:v>40.03</c:v>
                </c:pt>
                <c:pt idx="803">
                  <c:v>39.51</c:v>
                </c:pt>
                <c:pt idx="804">
                  <c:v>40.369999999999997</c:v>
                </c:pt>
                <c:pt idx="805">
                  <c:v>41.22</c:v>
                </c:pt>
                <c:pt idx="806">
                  <c:v>42.42</c:v>
                </c:pt>
                <c:pt idx="807">
                  <c:v>42.06</c:v>
                </c:pt>
                <c:pt idx="808">
                  <c:v>41.31</c:v>
                </c:pt>
                <c:pt idx="809">
                  <c:v>41.56</c:v>
                </c:pt>
                <c:pt idx="810">
                  <c:v>42.16</c:v>
                </c:pt>
                <c:pt idx="811">
                  <c:v>42.69</c:v>
                </c:pt>
                <c:pt idx="812">
                  <c:v>43.98</c:v>
                </c:pt>
                <c:pt idx="813">
                  <c:v>43.29</c:v>
                </c:pt>
                <c:pt idx="814">
                  <c:v>44.78</c:v>
                </c:pt>
                <c:pt idx="815">
                  <c:v>44.65</c:v>
                </c:pt>
                <c:pt idx="816">
                  <c:v>43.19</c:v>
                </c:pt>
                <c:pt idx="817">
                  <c:v>42.42</c:v>
                </c:pt>
                <c:pt idx="818">
                  <c:v>43.46</c:v>
                </c:pt>
                <c:pt idx="819">
                  <c:v>44.53</c:v>
                </c:pt>
                <c:pt idx="820">
                  <c:v>45.15</c:v>
                </c:pt>
                <c:pt idx="821">
                  <c:v>41.99</c:v>
                </c:pt>
                <c:pt idx="822">
                  <c:v>39.64</c:v>
                </c:pt>
                <c:pt idx="823">
                  <c:v>39.78</c:v>
                </c:pt>
                <c:pt idx="824">
                  <c:v>40.159999999999997</c:v>
                </c:pt>
                <c:pt idx="825">
                  <c:v>41.28</c:v>
                </c:pt>
                <c:pt idx="826">
                  <c:v>39.75</c:v>
                </c:pt>
                <c:pt idx="827">
                  <c:v>40.619999999999997</c:v>
                </c:pt>
                <c:pt idx="828">
                  <c:v>40.619999999999997</c:v>
                </c:pt>
                <c:pt idx="829">
                  <c:v>41.64</c:v>
                </c:pt>
                <c:pt idx="830">
                  <c:v>42.42</c:v>
                </c:pt>
                <c:pt idx="831">
                  <c:v>44.66</c:v>
                </c:pt>
                <c:pt idx="832">
                  <c:v>45.59</c:v>
                </c:pt>
                <c:pt idx="833">
                  <c:v>44.46</c:v>
                </c:pt>
                <c:pt idx="834">
                  <c:v>43.14</c:v>
                </c:pt>
                <c:pt idx="835">
                  <c:v>41.25</c:v>
                </c:pt>
                <c:pt idx="836">
                  <c:v>41.67</c:v>
                </c:pt>
                <c:pt idx="837">
                  <c:v>40.200000000000003</c:v>
                </c:pt>
                <c:pt idx="838">
                  <c:v>38.47</c:v>
                </c:pt>
                <c:pt idx="839">
                  <c:v>37.96</c:v>
                </c:pt>
                <c:pt idx="840">
                  <c:v>37.82</c:v>
                </c:pt>
                <c:pt idx="841">
                  <c:v>38.35</c:v>
                </c:pt>
                <c:pt idx="842">
                  <c:v>37.630000000000003</c:v>
                </c:pt>
                <c:pt idx="843">
                  <c:v>37.590000000000003</c:v>
                </c:pt>
                <c:pt idx="844">
                  <c:v>38.700000000000003</c:v>
                </c:pt>
                <c:pt idx="845">
                  <c:v>38.369999999999997</c:v>
                </c:pt>
                <c:pt idx="846">
                  <c:v>37.74</c:v>
                </c:pt>
                <c:pt idx="847">
                  <c:v>38.020000000000003</c:v>
                </c:pt>
                <c:pt idx="848">
                  <c:v>38.880000000000003</c:v>
                </c:pt>
                <c:pt idx="849">
                  <c:v>39.67</c:v>
                </c:pt>
                <c:pt idx="850">
                  <c:v>39.25</c:v>
                </c:pt>
                <c:pt idx="851">
                  <c:v>39.200000000000003</c:v>
                </c:pt>
                <c:pt idx="852">
                  <c:v>38.880000000000003</c:v>
                </c:pt>
                <c:pt idx="853">
                  <c:v>38.950000000000003</c:v>
                </c:pt>
                <c:pt idx="854">
                  <c:v>39.979999999999997</c:v>
                </c:pt>
                <c:pt idx="855">
                  <c:v>39.130000000000003</c:v>
                </c:pt>
                <c:pt idx="856">
                  <c:v>38.15</c:v>
                </c:pt>
                <c:pt idx="857">
                  <c:v>39.299999999999997</c:v>
                </c:pt>
                <c:pt idx="858">
                  <c:v>39.47</c:v>
                </c:pt>
                <c:pt idx="859">
                  <c:v>38.450000000000003</c:v>
                </c:pt>
                <c:pt idx="860">
                  <c:v>39.1</c:v>
                </c:pt>
                <c:pt idx="861">
                  <c:v>39.590000000000003</c:v>
                </c:pt>
                <c:pt idx="862">
                  <c:v>40.82</c:v>
                </c:pt>
                <c:pt idx="863">
                  <c:v>40.81</c:v>
                </c:pt>
                <c:pt idx="864">
                  <c:v>41.22</c:v>
                </c:pt>
                <c:pt idx="865">
                  <c:v>40.659999999999997</c:v>
                </c:pt>
                <c:pt idx="866">
                  <c:v>41.02</c:v>
                </c:pt>
                <c:pt idx="867">
                  <c:v>40.619999999999997</c:v>
                </c:pt>
                <c:pt idx="868">
                  <c:v>41.72</c:v>
                </c:pt>
                <c:pt idx="869">
                  <c:v>42.61</c:v>
                </c:pt>
                <c:pt idx="870">
                  <c:v>42.52</c:v>
                </c:pt>
                <c:pt idx="871">
                  <c:v>42.38</c:v>
                </c:pt>
                <c:pt idx="872">
                  <c:v>42.67</c:v>
                </c:pt>
                <c:pt idx="873">
                  <c:v>43.7</c:v>
                </c:pt>
                <c:pt idx="874">
                  <c:v>43.26</c:v>
                </c:pt>
                <c:pt idx="875">
                  <c:v>42.36</c:v>
                </c:pt>
                <c:pt idx="876">
                  <c:v>43</c:v>
                </c:pt>
                <c:pt idx="877">
                  <c:v>42.47</c:v>
                </c:pt>
                <c:pt idx="878">
                  <c:v>42.33</c:v>
                </c:pt>
                <c:pt idx="879">
                  <c:v>43.18</c:v>
                </c:pt>
                <c:pt idx="880">
                  <c:v>42.64</c:v>
                </c:pt>
                <c:pt idx="881">
                  <c:v>42.58</c:v>
                </c:pt>
                <c:pt idx="882">
                  <c:v>43.05</c:v>
                </c:pt>
                <c:pt idx="883">
                  <c:v>42.98</c:v>
                </c:pt>
                <c:pt idx="884">
                  <c:v>44.71</c:v>
                </c:pt>
                <c:pt idx="885">
                  <c:v>43.8</c:v>
                </c:pt>
                <c:pt idx="886">
                  <c:v>43.98</c:v>
                </c:pt>
                <c:pt idx="887">
                  <c:v>45.69</c:v>
                </c:pt>
                <c:pt idx="888">
                  <c:v>46.5</c:v>
                </c:pt>
                <c:pt idx="889">
                  <c:v>47.5</c:v>
                </c:pt>
                <c:pt idx="890">
                  <c:v>46.35</c:v>
                </c:pt>
                <c:pt idx="891">
                  <c:v>47.06</c:v>
                </c:pt>
                <c:pt idx="892">
                  <c:v>43.08</c:v>
                </c:pt>
                <c:pt idx="893">
                  <c:v>41.43</c:v>
                </c:pt>
                <c:pt idx="894">
                  <c:v>39.76</c:v>
                </c:pt>
                <c:pt idx="895">
                  <c:v>40.53</c:v>
                </c:pt>
                <c:pt idx="896">
                  <c:v>41.46</c:v>
                </c:pt>
                <c:pt idx="897">
                  <c:v>43.28</c:v>
                </c:pt>
                <c:pt idx="898">
                  <c:v>42.67</c:v>
                </c:pt>
                <c:pt idx="899">
                  <c:v>43.65</c:v>
                </c:pt>
                <c:pt idx="900">
                  <c:v>44.3</c:v>
                </c:pt>
                <c:pt idx="901">
                  <c:v>43.72</c:v>
                </c:pt>
                <c:pt idx="902">
                  <c:v>43.85</c:v>
                </c:pt>
                <c:pt idx="903">
                  <c:v>44.27</c:v>
                </c:pt>
                <c:pt idx="904">
                  <c:v>45.17</c:v>
                </c:pt>
                <c:pt idx="905">
                  <c:v>45.38</c:v>
                </c:pt>
                <c:pt idx="906">
                  <c:v>46.42</c:v>
                </c:pt>
                <c:pt idx="907">
                  <c:v>46.82</c:v>
                </c:pt>
                <c:pt idx="908">
                  <c:v>47.47</c:v>
                </c:pt>
                <c:pt idx="909">
                  <c:v>47.15</c:v>
                </c:pt>
                <c:pt idx="910">
                  <c:v>47.3</c:v>
                </c:pt>
                <c:pt idx="911">
                  <c:v>47.9</c:v>
                </c:pt>
                <c:pt idx="912">
                  <c:v>48.2</c:v>
                </c:pt>
                <c:pt idx="913">
                  <c:v>47.94</c:v>
                </c:pt>
                <c:pt idx="914">
                  <c:v>48.37</c:v>
                </c:pt>
                <c:pt idx="915">
                  <c:v>47.36</c:v>
                </c:pt>
                <c:pt idx="916">
                  <c:v>47.92</c:v>
                </c:pt>
                <c:pt idx="917">
                  <c:v>48.42</c:v>
                </c:pt>
                <c:pt idx="918">
                  <c:v>50.13</c:v>
                </c:pt>
                <c:pt idx="919">
                  <c:v>49.2</c:v>
                </c:pt>
                <c:pt idx="920">
                  <c:v>50.52</c:v>
                </c:pt>
                <c:pt idx="921">
                  <c:v>49.99</c:v>
                </c:pt>
                <c:pt idx="922">
                  <c:v>50.66</c:v>
                </c:pt>
                <c:pt idx="923">
                  <c:v>50.4</c:v>
                </c:pt>
                <c:pt idx="924">
                  <c:v>51.56</c:v>
                </c:pt>
                <c:pt idx="925">
                  <c:v>52.06</c:v>
                </c:pt>
                <c:pt idx="926">
                  <c:v>53.27</c:v>
                </c:pt>
                <c:pt idx="927">
                  <c:v>53.46</c:v>
                </c:pt>
                <c:pt idx="928">
                  <c:v>53.38</c:v>
                </c:pt>
                <c:pt idx="929">
                  <c:v>53.36</c:v>
                </c:pt>
                <c:pt idx="930">
                  <c:v>53.09</c:v>
                </c:pt>
                <c:pt idx="931">
                  <c:v>54.1</c:v>
                </c:pt>
                <c:pt idx="932">
                  <c:v>57.79</c:v>
                </c:pt>
                <c:pt idx="933">
                  <c:v>58.54</c:v>
                </c:pt>
                <c:pt idx="934">
                  <c:v>58.33</c:v>
                </c:pt>
                <c:pt idx="935">
                  <c:v>59.14</c:v>
                </c:pt>
                <c:pt idx="936">
                  <c:v>60.74</c:v>
                </c:pt>
                <c:pt idx="937">
                  <c:v>62.55</c:v>
                </c:pt>
                <c:pt idx="938">
                  <c:v>62.11</c:v>
                </c:pt>
                <c:pt idx="939">
                  <c:v>61.89</c:v>
                </c:pt>
                <c:pt idx="940">
                  <c:v>63.89</c:v>
                </c:pt>
                <c:pt idx="941">
                  <c:v>64.47</c:v>
                </c:pt>
                <c:pt idx="942">
                  <c:v>62.59</c:v>
                </c:pt>
                <c:pt idx="943">
                  <c:v>62.59</c:v>
                </c:pt>
                <c:pt idx="944">
                  <c:v>61.43</c:v>
                </c:pt>
                <c:pt idx="945">
                  <c:v>62.99</c:v>
                </c:pt>
                <c:pt idx="946">
                  <c:v>61.69</c:v>
                </c:pt>
                <c:pt idx="947">
                  <c:v>61.61</c:v>
                </c:pt>
                <c:pt idx="948">
                  <c:v>62.16</c:v>
                </c:pt>
                <c:pt idx="949">
                  <c:v>60.72</c:v>
                </c:pt>
                <c:pt idx="950">
                  <c:v>64.17</c:v>
                </c:pt>
                <c:pt idx="951">
                  <c:v>63.17</c:v>
                </c:pt>
                <c:pt idx="952">
                  <c:v>63.83</c:v>
                </c:pt>
                <c:pt idx="953">
                  <c:v>63.23</c:v>
                </c:pt>
                <c:pt idx="954">
                  <c:v>65.09</c:v>
                </c:pt>
                <c:pt idx="955">
                  <c:v>66.5</c:v>
                </c:pt>
                <c:pt idx="956">
                  <c:v>69.13</c:v>
                </c:pt>
                <c:pt idx="957">
                  <c:v>69.25</c:v>
                </c:pt>
                <c:pt idx="958">
                  <c:v>68.89</c:v>
                </c:pt>
                <c:pt idx="959">
                  <c:v>68.510000000000005</c:v>
                </c:pt>
                <c:pt idx="960">
                  <c:v>66.81</c:v>
                </c:pt>
                <c:pt idx="961">
                  <c:v>67.900000000000006</c:v>
                </c:pt>
                <c:pt idx="962">
                  <c:v>67.38</c:v>
                </c:pt>
                <c:pt idx="963">
                  <c:v>65.849999999999994</c:v>
                </c:pt>
                <c:pt idx="964">
                  <c:v>65.61</c:v>
                </c:pt>
                <c:pt idx="965">
                  <c:v>64.45</c:v>
                </c:pt>
                <c:pt idx="966">
                  <c:v>63.81</c:v>
                </c:pt>
                <c:pt idx="967">
                  <c:v>62.95</c:v>
                </c:pt>
                <c:pt idx="968">
                  <c:v>62.72</c:v>
                </c:pt>
                <c:pt idx="969">
                  <c:v>64.14</c:v>
                </c:pt>
                <c:pt idx="970">
                  <c:v>65.95</c:v>
                </c:pt>
                <c:pt idx="971">
                  <c:v>66.94</c:v>
                </c:pt>
                <c:pt idx="972">
                  <c:v>65.98</c:v>
                </c:pt>
                <c:pt idx="973">
                  <c:v>63.38</c:v>
                </c:pt>
                <c:pt idx="974">
                  <c:v>62.46</c:v>
                </c:pt>
                <c:pt idx="975">
                  <c:v>64.78</c:v>
                </c:pt>
                <c:pt idx="976">
                  <c:v>63.49</c:v>
                </c:pt>
                <c:pt idx="977">
                  <c:v>64.7</c:v>
                </c:pt>
                <c:pt idx="978">
                  <c:v>64.569999999999993</c:v>
                </c:pt>
                <c:pt idx="979">
                  <c:v>64.75</c:v>
                </c:pt>
                <c:pt idx="980">
                  <c:v>64.069999999999993</c:v>
                </c:pt>
                <c:pt idx="981">
                  <c:v>63.9</c:v>
                </c:pt>
                <c:pt idx="982">
                  <c:v>68.3</c:v>
                </c:pt>
                <c:pt idx="983">
                  <c:v>69.349999999999994</c:v>
                </c:pt>
                <c:pt idx="984">
                  <c:v>67.81</c:v>
                </c:pt>
                <c:pt idx="985">
                  <c:v>68.180000000000007</c:v>
                </c:pt>
                <c:pt idx="986">
                  <c:v>67.64</c:v>
                </c:pt>
                <c:pt idx="987">
                  <c:v>63.54</c:v>
                </c:pt>
                <c:pt idx="988">
                  <c:v>63.37</c:v>
                </c:pt>
                <c:pt idx="989">
                  <c:v>63.63</c:v>
                </c:pt>
                <c:pt idx="990">
                  <c:v>62.13</c:v>
                </c:pt>
                <c:pt idx="991">
                  <c:v>63.19</c:v>
                </c:pt>
                <c:pt idx="992">
                  <c:v>61.62</c:v>
                </c:pt>
                <c:pt idx="993">
                  <c:v>63.47</c:v>
                </c:pt>
                <c:pt idx="994">
                  <c:v>63.02</c:v>
                </c:pt>
                <c:pt idx="995">
                  <c:v>65.02</c:v>
                </c:pt>
                <c:pt idx="996">
                  <c:v>63.85</c:v>
                </c:pt>
                <c:pt idx="997">
                  <c:v>66.03</c:v>
                </c:pt>
                <c:pt idx="998">
                  <c:v>66.22</c:v>
                </c:pt>
                <c:pt idx="999">
                  <c:v>67.209999999999994</c:v>
                </c:pt>
                <c:pt idx="1000">
                  <c:v>68.77</c:v>
                </c:pt>
                <c:pt idx="1001">
                  <c:v>66.87</c:v>
                </c:pt>
                <c:pt idx="1002">
                  <c:v>67.42</c:v>
                </c:pt>
                <c:pt idx="1003">
                  <c:v>67.58</c:v>
                </c:pt>
                <c:pt idx="1004">
                  <c:v>68.36</c:v>
                </c:pt>
                <c:pt idx="1005">
                  <c:v>66.09</c:v>
                </c:pt>
                <c:pt idx="1006">
                  <c:v>66.959999999999994</c:v>
                </c:pt>
                <c:pt idx="1007">
                  <c:v>68.34</c:v>
                </c:pt>
                <c:pt idx="1008">
                  <c:v>69.739999999999995</c:v>
                </c:pt>
                <c:pt idx="1009">
                  <c:v>71.430000000000007</c:v>
                </c:pt>
                <c:pt idx="1010">
                  <c:v>70.760000000000005</c:v>
                </c:pt>
                <c:pt idx="1011">
                  <c:v>70.05</c:v>
                </c:pt>
                <c:pt idx="1012">
                  <c:v>70.12</c:v>
                </c:pt>
                <c:pt idx="1013">
                  <c:v>70.58</c:v>
                </c:pt>
                <c:pt idx="1014">
                  <c:v>70.8</c:v>
                </c:pt>
                <c:pt idx="1015">
                  <c:v>68.19</c:v>
                </c:pt>
                <c:pt idx="1016">
                  <c:v>69.7</c:v>
                </c:pt>
                <c:pt idx="1017">
                  <c:v>72.05</c:v>
                </c:pt>
                <c:pt idx="1018">
                  <c:v>72.680000000000007</c:v>
                </c:pt>
                <c:pt idx="1019">
                  <c:v>71.03</c:v>
                </c:pt>
                <c:pt idx="1020">
                  <c:v>69.67</c:v>
                </c:pt>
                <c:pt idx="1021">
                  <c:v>68.92</c:v>
                </c:pt>
                <c:pt idx="1022">
                  <c:v>67.150000000000006</c:v>
                </c:pt>
                <c:pt idx="1023">
                  <c:v>68.34</c:v>
                </c:pt>
                <c:pt idx="1024">
                  <c:v>66.75</c:v>
                </c:pt>
                <c:pt idx="1025">
                  <c:v>66.599999999999994</c:v>
                </c:pt>
                <c:pt idx="1026">
                  <c:v>69.19</c:v>
                </c:pt>
                <c:pt idx="1027">
                  <c:v>71.52</c:v>
                </c:pt>
                <c:pt idx="1028">
                  <c:v>72.25</c:v>
                </c:pt>
                <c:pt idx="1029">
                  <c:v>70.05</c:v>
                </c:pt>
                <c:pt idx="1030">
                  <c:v>69.05</c:v>
                </c:pt>
                <c:pt idx="1031">
                  <c:v>68.25</c:v>
                </c:pt>
                <c:pt idx="1032">
                  <c:v>67.94</c:v>
                </c:pt>
                <c:pt idx="1033">
                  <c:v>67.41</c:v>
                </c:pt>
                <c:pt idx="1034">
                  <c:v>66.86</c:v>
                </c:pt>
                <c:pt idx="1035">
                  <c:v>67.510000000000005</c:v>
                </c:pt>
                <c:pt idx="1036">
                  <c:v>67.260000000000005</c:v>
                </c:pt>
                <c:pt idx="1037">
                  <c:v>66.760000000000005</c:v>
                </c:pt>
                <c:pt idx="1038">
                  <c:v>65.16</c:v>
                </c:pt>
                <c:pt idx="1039">
                  <c:v>64.489999999999995</c:v>
                </c:pt>
                <c:pt idx="1040">
                  <c:v>63.55</c:v>
                </c:pt>
                <c:pt idx="1041">
                  <c:v>63.15</c:v>
                </c:pt>
                <c:pt idx="1042">
                  <c:v>62.69</c:v>
                </c:pt>
                <c:pt idx="1043">
                  <c:v>62.41</c:v>
                </c:pt>
                <c:pt idx="1044">
                  <c:v>61.8</c:v>
                </c:pt>
                <c:pt idx="1045">
                  <c:v>61</c:v>
                </c:pt>
                <c:pt idx="1046">
                  <c:v>61.53</c:v>
                </c:pt>
                <c:pt idx="1047">
                  <c:v>61.39</c:v>
                </c:pt>
                <c:pt idx="1048">
                  <c:v>60.09</c:v>
                </c:pt>
                <c:pt idx="1049">
                  <c:v>59.94</c:v>
                </c:pt>
                <c:pt idx="1050">
                  <c:v>59.68</c:v>
                </c:pt>
                <c:pt idx="1051">
                  <c:v>59.61</c:v>
                </c:pt>
                <c:pt idx="1052">
                  <c:v>59.5</c:v>
                </c:pt>
                <c:pt idx="1053">
                  <c:v>59.04</c:v>
                </c:pt>
                <c:pt idx="1054">
                  <c:v>58.59</c:v>
                </c:pt>
                <c:pt idx="1055">
                  <c:v>58.7</c:v>
                </c:pt>
                <c:pt idx="1056">
                  <c:v>59.14</c:v>
                </c:pt>
                <c:pt idx="1057">
                  <c:v>57.53</c:v>
                </c:pt>
                <c:pt idx="1058">
                  <c:v>56.9</c:v>
                </c:pt>
                <c:pt idx="1059">
                  <c:v>57.06</c:v>
                </c:pt>
                <c:pt idx="1060">
                  <c:v>57.6</c:v>
                </c:pt>
                <c:pt idx="1061">
                  <c:v>57.03</c:v>
                </c:pt>
                <c:pt idx="1062">
                  <c:v>56.84</c:v>
                </c:pt>
                <c:pt idx="1063">
                  <c:v>56.38</c:v>
                </c:pt>
                <c:pt idx="1064">
                  <c:v>56.74</c:v>
                </c:pt>
                <c:pt idx="1065">
                  <c:v>56.54</c:v>
                </c:pt>
                <c:pt idx="1066">
                  <c:v>55.54</c:v>
                </c:pt>
                <c:pt idx="1067">
                  <c:v>55.44</c:v>
                </c:pt>
                <c:pt idx="1068">
                  <c:v>55.92</c:v>
                </c:pt>
                <c:pt idx="1069">
                  <c:v>55.02</c:v>
                </c:pt>
                <c:pt idx="1070">
                  <c:v>56.31</c:v>
                </c:pt>
                <c:pt idx="1071">
                  <c:v>56.76</c:v>
                </c:pt>
                <c:pt idx="1072">
                  <c:v>57.09</c:v>
                </c:pt>
                <c:pt idx="1073">
                  <c:v>55.65</c:v>
                </c:pt>
                <c:pt idx="1074">
                  <c:v>56.24</c:v>
                </c:pt>
                <c:pt idx="1075">
                  <c:v>55.37</c:v>
                </c:pt>
                <c:pt idx="1076">
                  <c:v>55.13</c:v>
                </c:pt>
                <c:pt idx="1077">
                  <c:v>54.87</c:v>
                </c:pt>
                <c:pt idx="1078">
                  <c:v>53.97</c:v>
                </c:pt>
                <c:pt idx="1079">
                  <c:v>53.33</c:v>
                </c:pt>
                <c:pt idx="1080">
                  <c:v>54</c:v>
                </c:pt>
                <c:pt idx="1081">
                  <c:v>52.08</c:v>
                </c:pt>
                <c:pt idx="1082">
                  <c:v>52.42</c:v>
                </c:pt>
                <c:pt idx="1083">
                  <c:v>52.76</c:v>
                </c:pt>
                <c:pt idx="1084">
                  <c:v>52.24</c:v>
                </c:pt>
                <c:pt idx="1085">
                  <c:v>51.83</c:v>
                </c:pt>
                <c:pt idx="1086">
                  <c:v>52.46</c:v>
                </c:pt>
                <c:pt idx="1087">
                  <c:v>53.78</c:v>
                </c:pt>
                <c:pt idx="1088">
                  <c:v>52.95</c:v>
                </c:pt>
                <c:pt idx="1089">
                  <c:v>54.39</c:v>
                </c:pt>
                <c:pt idx="1090">
                  <c:v>54.82</c:v>
                </c:pt>
                <c:pt idx="1091">
                  <c:v>53.8</c:v>
                </c:pt>
                <c:pt idx="1092">
                  <c:v>53.09</c:v>
                </c:pt>
                <c:pt idx="1093">
                  <c:v>53.83</c:v>
                </c:pt>
                <c:pt idx="1094">
                  <c:v>54.32</c:v>
                </c:pt>
                <c:pt idx="1095">
                  <c:v>53.47</c:v>
                </c:pt>
                <c:pt idx="1096">
                  <c:v>53.67</c:v>
                </c:pt>
                <c:pt idx="1097">
                  <c:v>54.8</c:v>
                </c:pt>
                <c:pt idx="1098">
                  <c:v>54.2</c:v>
                </c:pt>
                <c:pt idx="1099">
                  <c:v>55.86</c:v>
                </c:pt>
                <c:pt idx="1100">
                  <c:v>57.1</c:v>
                </c:pt>
                <c:pt idx="1101">
                  <c:v>56.46</c:v>
                </c:pt>
                <c:pt idx="1102">
                  <c:v>54.33</c:v>
                </c:pt>
                <c:pt idx="1103">
                  <c:v>55.94</c:v>
                </c:pt>
                <c:pt idx="1104">
                  <c:v>55.95</c:v>
                </c:pt>
                <c:pt idx="1105">
                  <c:v>56.37</c:v>
                </c:pt>
                <c:pt idx="1106">
                  <c:v>55.34</c:v>
                </c:pt>
                <c:pt idx="1107">
                  <c:v>54.62</c:v>
                </c:pt>
                <c:pt idx="1108">
                  <c:v>55</c:v>
                </c:pt>
                <c:pt idx="1109">
                  <c:v>53.95</c:v>
                </c:pt>
                <c:pt idx="1110">
                  <c:v>53.7</c:v>
                </c:pt>
                <c:pt idx="1111">
                  <c:v>53.98</c:v>
                </c:pt>
                <c:pt idx="1112">
                  <c:v>53.46</c:v>
                </c:pt>
                <c:pt idx="1113">
                  <c:v>52.93</c:v>
                </c:pt>
                <c:pt idx="1114">
                  <c:v>52.31</c:v>
                </c:pt>
                <c:pt idx="1115">
                  <c:v>51.69</c:v>
                </c:pt>
                <c:pt idx="1116">
                  <c:v>51.76</c:v>
                </c:pt>
                <c:pt idx="1117">
                  <c:v>50.83</c:v>
                </c:pt>
                <c:pt idx="1118">
                  <c:v>50.52</c:v>
                </c:pt>
                <c:pt idx="1119">
                  <c:v>51.41</c:v>
                </c:pt>
                <c:pt idx="1120">
                  <c:v>52.47</c:v>
                </c:pt>
                <c:pt idx="1121">
                  <c:v>51.26</c:v>
                </c:pt>
                <c:pt idx="1122">
                  <c:v>50.65</c:v>
                </c:pt>
                <c:pt idx="1123">
                  <c:v>50.06</c:v>
                </c:pt>
                <c:pt idx="1124">
                  <c:v>50.61</c:v>
                </c:pt>
                <c:pt idx="1125">
                  <c:v>50.45</c:v>
                </c:pt>
                <c:pt idx="1126">
                  <c:v>50.32</c:v>
                </c:pt>
                <c:pt idx="1127">
                  <c:v>49.69</c:v>
                </c:pt>
                <c:pt idx="1128">
                  <c:v>48.83</c:v>
                </c:pt>
                <c:pt idx="1129">
                  <c:v>49.41</c:v>
                </c:pt>
                <c:pt idx="1130">
                  <c:v>49.94</c:v>
                </c:pt>
                <c:pt idx="1131">
                  <c:v>49.38</c:v>
                </c:pt>
                <c:pt idx="1132">
                  <c:v>49.66</c:v>
                </c:pt>
                <c:pt idx="1133">
                  <c:v>48.78</c:v>
                </c:pt>
                <c:pt idx="1134">
                  <c:v>48.56</c:v>
                </c:pt>
                <c:pt idx="1135">
                  <c:v>47.5</c:v>
                </c:pt>
                <c:pt idx="1136">
                  <c:v>47.29</c:v>
                </c:pt>
                <c:pt idx="1137">
                  <c:v>47.6</c:v>
                </c:pt>
                <c:pt idx="1138">
                  <c:v>47.39</c:v>
                </c:pt>
                <c:pt idx="1139">
                  <c:v>48.04</c:v>
                </c:pt>
                <c:pt idx="1140">
                  <c:v>49.88</c:v>
                </c:pt>
                <c:pt idx="1141">
                  <c:v>48.12</c:v>
                </c:pt>
                <c:pt idx="1142">
                  <c:v>48.92</c:v>
                </c:pt>
                <c:pt idx="1143">
                  <c:v>50.04</c:v>
                </c:pt>
                <c:pt idx="1144">
                  <c:v>49.63</c:v>
                </c:pt>
                <c:pt idx="1145">
                  <c:v>48.79</c:v>
                </c:pt>
                <c:pt idx="1146">
                  <c:v>49.1</c:v>
                </c:pt>
                <c:pt idx="1147">
                  <c:v>49.46</c:v>
                </c:pt>
                <c:pt idx="1148">
                  <c:v>49.04</c:v>
                </c:pt>
                <c:pt idx="1149">
                  <c:v>50.8</c:v>
                </c:pt>
                <c:pt idx="1150">
                  <c:v>51.38</c:v>
                </c:pt>
                <c:pt idx="1151">
                  <c:v>49.73</c:v>
                </c:pt>
                <c:pt idx="1152">
                  <c:v>48.34</c:v>
                </c:pt>
                <c:pt idx="1153">
                  <c:v>47.42</c:v>
                </c:pt>
                <c:pt idx="1154">
                  <c:v>46.86</c:v>
                </c:pt>
                <c:pt idx="1155">
                  <c:v>47.75</c:v>
                </c:pt>
                <c:pt idx="1156">
                  <c:v>46.77</c:v>
                </c:pt>
                <c:pt idx="1157">
                  <c:v>46.35</c:v>
                </c:pt>
                <c:pt idx="1158">
                  <c:v>50.65</c:v>
                </c:pt>
                <c:pt idx="1159">
                  <c:v>49.24</c:v>
                </c:pt>
                <c:pt idx="1160">
                  <c:v>53.2</c:v>
                </c:pt>
                <c:pt idx="1161">
                  <c:v>52.35</c:v>
                </c:pt>
                <c:pt idx="1162">
                  <c:v>51.89</c:v>
                </c:pt>
                <c:pt idx="1163">
                  <c:v>51.98</c:v>
                </c:pt>
                <c:pt idx="1164">
                  <c:v>51.2</c:v>
                </c:pt>
                <c:pt idx="1165">
                  <c:v>49.49</c:v>
                </c:pt>
                <c:pt idx="1166">
                  <c:v>48.36</c:v>
                </c:pt>
                <c:pt idx="1167">
                  <c:v>49.26</c:v>
                </c:pt>
                <c:pt idx="1168">
                  <c:v>49.8</c:v>
                </c:pt>
                <c:pt idx="1169">
                  <c:v>48.64</c:v>
                </c:pt>
                <c:pt idx="1170">
                  <c:v>48.32</c:v>
                </c:pt>
                <c:pt idx="1171">
                  <c:v>47.86</c:v>
                </c:pt>
                <c:pt idx="1172">
                  <c:v>49.14</c:v>
                </c:pt>
                <c:pt idx="1173">
                  <c:v>48.4</c:v>
                </c:pt>
                <c:pt idx="1174">
                  <c:v>47.63</c:v>
                </c:pt>
                <c:pt idx="1175">
                  <c:v>48.63</c:v>
                </c:pt>
                <c:pt idx="1176">
                  <c:v>48.7</c:v>
                </c:pt>
                <c:pt idx="1177">
                  <c:v>47.79</c:v>
                </c:pt>
                <c:pt idx="1178">
                  <c:v>47.93</c:v>
                </c:pt>
                <c:pt idx="1179">
                  <c:v>48.32</c:v>
                </c:pt>
                <c:pt idx="1180">
                  <c:v>49.27</c:v>
                </c:pt>
                <c:pt idx="1181">
                  <c:v>48.79</c:v>
                </c:pt>
                <c:pt idx="1182">
                  <c:v>49.63</c:v>
                </c:pt>
                <c:pt idx="1183">
                  <c:v>50.37</c:v>
                </c:pt>
                <c:pt idx="1184">
                  <c:v>49.83</c:v>
                </c:pt>
                <c:pt idx="1185">
                  <c:v>49.84</c:v>
                </c:pt>
                <c:pt idx="1186">
                  <c:v>50.5</c:v>
                </c:pt>
                <c:pt idx="1187">
                  <c:v>51.62</c:v>
                </c:pt>
                <c:pt idx="1188">
                  <c:v>52.03</c:v>
                </c:pt>
                <c:pt idx="1189">
                  <c:v>53.44</c:v>
                </c:pt>
                <c:pt idx="1190">
                  <c:v>52.32</c:v>
                </c:pt>
                <c:pt idx="1191">
                  <c:v>52.34</c:v>
                </c:pt>
                <c:pt idx="1192">
                  <c:v>51.79</c:v>
                </c:pt>
                <c:pt idx="1193">
                  <c:v>51.73</c:v>
                </c:pt>
                <c:pt idx="1194">
                  <c:v>52.53</c:v>
                </c:pt>
                <c:pt idx="1195">
                  <c:v>52.77</c:v>
                </c:pt>
                <c:pt idx="1196">
                  <c:v>52.87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55-4C98-B378-45C7929A03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8284384"/>
        <c:axId val="1958286048"/>
      </c:lineChart>
      <c:dateAx>
        <c:axId val="1958284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58286048"/>
        <c:crosses val="autoZero"/>
        <c:auto val="0"/>
        <c:lblOffset val="100"/>
        <c:baseTimeUnit val="days"/>
      </c:dateAx>
      <c:valAx>
        <c:axId val="195828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5828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UK</a:t>
            </a:r>
            <a:r>
              <a:rPr lang="en-US" altLang="zh-CN" baseline="0"/>
              <a:t> Natural Gas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7634259259259263"/>
          <c:w val="0.89019685039370078"/>
          <c:h val="0.57067913385826774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Sheet2!$E$3:$E$1248</c:f>
              <c:strCache>
                <c:ptCount val="1246"/>
                <c:pt idx="0">
                  <c:v>30/11/2022</c:v>
                </c:pt>
                <c:pt idx="1">
                  <c:v>29/11/2022</c:v>
                </c:pt>
                <c:pt idx="2">
                  <c:v>28/11/2022</c:v>
                </c:pt>
                <c:pt idx="3">
                  <c:v>25/11/2022</c:v>
                </c:pt>
                <c:pt idx="4">
                  <c:v>24/11/2022</c:v>
                </c:pt>
                <c:pt idx="5">
                  <c:v>23/11/2022</c:v>
                </c:pt>
                <c:pt idx="6">
                  <c:v>22/11/2022</c:v>
                </c:pt>
                <c:pt idx="7">
                  <c:v>21/11/2022</c:v>
                </c:pt>
                <c:pt idx="8">
                  <c:v>18/11/2022</c:v>
                </c:pt>
                <c:pt idx="9">
                  <c:v>17/11/2022</c:v>
                </c:pt>
                <c:pt idx="10">
                  <c:v>16/11/2022</c:v>
                </c:pt>
                <c:pt idx="11">
                  <c:v>15/11/2022</c:v>
                </c:pt>
                <c:pt idx="12">
                  <c:v>14/11/2022</c:v>
                </c:pt>
                <c:pt idx="13">
                  <c:v>11/11/2022</c:v>
                </c:pt>
                <c:pt idx="14">
                  <c:v>10/11/2022</c:v>
                </c:pt>
                <c:pt idx="15">
                  <c:v>09/11/2022</c:v>
                </c:pt>
                <c:pt idx="16">
                  <c:v>08/11/2022</c:v>
                </c:pt>
                <c:pt idx="17">
                  <c:v>07/11/2022</c:v>
                </c:pt>
                <c:pt idx="18">
                  <c:v>04/11/2022</c:v>
                </c:pt>
                <c:pt idx="19">
                  <c:v>03/11/2022</c:v>
                </c:pt>
                <c:pt idx="20">
                  <c:v>02/11/2022</c:v>
                </c:pt>
                <c:pt idx="21">
                  <c:v>01/11/2022</c:v>
                </c:pt>
                <c:pt idx="22">
                  <c:v>31/10/2022</c:v>
                </c:pt>
                <c:pt idx="23">
                  <c:v>28/10/2022</c:v>
                </c:pt>
                <c:pt idx="24">
                  <c:v>27/10/2022</c:v>
                </c:pt>
                <c:pt idx="25">
                  <c:v>26/10/2022</c:v>
                </c:pt>
                <c:pt idx="26">
                  <c:v>25/10/2022</c:v>
                </c:pt>
                <c:pt idx="27">
                  <c:v>24/10/2022</c:v>
                </c:pt>
                <c:pt idx="28">
                  <c:v>21/10/2022</c:v>
                </c:pt>
                <c:pt idx="29">
                  <c:v>20/10/2022</c:v>
                </c:pt>
                <c:pt idx="30">
                  <c:v>19/10/2022</c:v>
                </c:pt>
                <c:pt idx="31">
                  <c:v>18/10/2022</c:v>
                </c:pt>
                <c:pt idx="32">
                  <c:v>17/10/2022</c:v>
                </c:pt>
                <c:pt idx="33">
                  <c:v>14/10/2022</c:v>
                </c:pt>
                <c:pt idx="34">
                  <c:v>13/10/2022</c:v>
                </c:pt>
                <c:pt idx="35">
                  <c:v>12/10/2022</c:v>
                </c:pt>
                <c:pt idx="36">
                  <c:v>11/10/2022</c:v>
                </c:pt>
                <c:pt idx="37">
                  <c:v>10/10/2022</c:v>
                </c:pt>
                <c:pt idx="38">
                  <c:v>07/10/2022</c:v>
                </c:pt>
                <c:pt idx="39">
                  <c:v>06/10/2022</c:v>
                </c:pt>
                <c:pt idx="40">
                  <c:v>05/10/2022</c:v>
                </c:pt>
                <c:pt idx="41">
                  <c:v>04/10/2022</c:v>
                </c:pt>
                <c:pt idx="42">
                  <c:v>03/10/2022</c:v>
                </c:pt>
                <c:pt idx="43">
                  <c:v>30/09/2022</c:v>
                </c:pt>
                <c:pt idx="44">
                  <c:v>29/09/2022</c:v>
                </c:pt>
                <c:pt idx="45">
                  <c:v>28/09/2022</c:v>
                </c:pt>
                <c:pt idx="46">
                  <c:v>27/09/2022</c:v>
                </c:pt>
                <c:pt idx="47">
                  <c:v>26/09/2022</c:v>
                </c:pt>
                <c:pt idx="48">
                  <c:v>23/09/2022</c:v>
                </c:pt>
                <c:pt idx="49">
                  <c:v>22/09/2022</c:v>
                </c:pt>
                <c:pt idx="50">
                  <c:v>21/09/2022</c:v>
                </c:pt>
                <c:pt idx="51">
                  <c:v>20/09/2022</c:v>
                </c:pt>
                <c:pt idx="52">
                  <c:v>19/09/2022</c:v>
                </c:pt>
                <c:pt idx="53">
                  <c:v>16/09/2022</c:v>
                </c:pt>
                <c:pt idx="54">
                  <c:v>15/09/2022</c:v>
                </c:pt>
                <c:pt idx="55">
                  <c:v>14/09/2022</c:v>
                </c:pt>
                <c:pt idx="56">
                  <c:v>13/09/2022</c:v>
                </c:pt>
                <c:pt idx="57">
                  <c:v>12/09/2022</c:v>
                </c:pt>
                <c:pt idx="58">
                  <c:v>09/09/2022</c:v>
                </c:pt>
                <c:pt idx="59">
                  <c:v>08/09/2022</c:v>
                </c:pt>
                <c:pt idx="60">
                  <c:v>07/09/2022</c:v>
                </c:pt>
                <c:pt idx="61">
                  <c:v>06/09/2022</c:v>
                </c:pt>
                <c:pt idx="62">
                  <c:v>05/09/2022</c:v>
                </c:pt>
                <c:pt idx="63">
                  <c:v>02/09/2022</c:v>
                </c:pt>
                <c:pt idx="64">
                  <c:v>01/09/2022</c:v>
                </c:pt>
                <c:pt idx="65">
                  <c:v>31/08/2022</c:v>
                </c:pt>
                <c:pt idx="66">
                  <c:v>30/08/2022</c:v>
                </c:pt>
                <c:pt idx="67">
                  <c:v>26/08/2022</c:v>
                </c:pt>
                <c:pt idx="68">
                  <c:v>25/08/2022</c:v>
                </c:pt>
                <c:pt idx="69">
                  <c:v>24/08/2022</c:v>
                </c:pt>
                <c:pt idx="70">
                  <c:v>23/08/2022</c:v>
                </c:pt>
                <c:pt idx="71">
                  <c:v>22/08/2022</c:v>
                </c:pt>
                <c:pt idx="72">
                  <c:v>19/08/2022</c:v>
                </c:pt>
                <c:pt idx="73">
                  <c:v>18/08/2022</c:v>
                </c:pt>
                <c:pt idx="74">
                  <c:v>17/08/2022</c:v>
                </c:pt>
                <c:pt idx="75">
                  <c:v>16/08/2022</c:v>
                </c:pt>
                <c:pt idx="76">
                  <c:v>15/08/2022</c:v>
                </c:pt>
                <c:pt idx="77">
                  <c:v>12/08/2022</c:v>
                </c:pt>
                <c:pt idx="78">
                  <c:v>11/08/2022</c:v>
                </c:pt>
                <c:pt idx="79">
                  <c:v>10/08/2022</c:v>
                </c:pt>
                <c:pt idx="80">
                  <c:v>09/08/2022</c:v>
                </c:pt>
                <c:pt idx="81">
                  <c:v>08/08/2022</c:v>
                </c:pt>
                <c:pt idx="82">
                  <c:v>05/08/2022</c:v>
                </c:pt>
                <c:pt idx="83">
                  <c:v>04/08/2022</c:v>
                </c:pt>
                <c:pt idx="84">
                  <c:v>03/08/2022</c:v>
                </c:pt>
                <c:pt idx="85">
                  <c:v>02/08/2022</c:v>
                </c:pt>
                <c:pt idx="86">
                  <c:v>01/08/2022</c:v>
                </c:pt>
                <c:pt idx="87">
                  <c:v>29/07/2022</c:v>
                </c:pt>
                <c:pt idx="88">
                  <c:v>28/07/2022</c:v>
                </c:pt>
                <c:pt idx="89">
                  <c:v>27/07/2022</c:v>
                </c:pt>
                <c:pt idx="90">
                  <c:v>26/07/2022</c:v>
                </c:pt>
                <c:pt idx="91">
                  <c:v>25/07/2022</c:v>
                </c:pt>
                <c:pt idx="92">
                  <c:v>22/07/2022</c:v>
                </c:pt>
                <c:pt idx="93">
                  <c:v>21/07/2022</c:v>
                </c:pt>
                <c:pt idx="94">
                  <c:v>20/07/2022</c:v>
                </c:pt>
                <c:pt idx="95">
                  <c:v>19/07/2022</c:v>
                </c:pt>
                <c:pt idx="96">
                  <c:v>18/07/2022</c:v>
                </c:pt>
                <c:pt idx="97">
                  <c:v>15/07/2022</c:v>
                </c:pt>
                <c:pt idx="98">
                  <c:v>14/07/2022</c:v>
                </c:pt>
                <c:pt idx="99">
                  <c:v>13/07/2022</c:v>
                </c:pt>
                <c:pt idx="100">
                  <c:v>12/07/2022</c:v>
                </c:pt>
                <c:pt idx="101">
                  <c:v>11/07/2022</c:v>
                </c:pt>
                <c:pt idx="102">
                  <c:v>08/07/2022</c:v>
                </c:pt>
                <c:pt idx="103">
                  <c:v>07/07/2022</c:v>
                </c:pt>
                <c:pt idx="104">
                  <c:v>06/07/2022</c:v>
                </c:pt>
                <c:pt idx="105">
                  <c:v>05/07/2022</c:v>
                </c:pt>
                <c:pt idx="106">
                  <c:v>04/07/2022</c:v>
                </c:pt>
                <c:pt idx="107">
                  <c:v>01/07/2022</c:v>
                </c:pt>
                <c:pt idx="108">
                  <c:v>30/06/2022</c:v>
                </c:pt>
                <c:pt idx="109">
                  <c:v>29/06/2022</c:v>
                </c:pt>
                <c:pt idx="110">
                  <c:v>28/06/2022</c:v>
                </c:pt>
                <c:pt idx="111">
                  <c:v>27/06/2022</c:v>
                </c:pt>
                <c:pt idx="112">
                  <c:v>24/06/2022</c:v>
                </c:pt>
                <c:pt idx="113">
                  <c:v>23/06/2022</c:v>
                </c:pt>
                <c:pt idx="114">
                  <c:v>22/06/2022</c:v>
                </c:pt>
                <c:pt idx="115">
                  <c:v>21/06/2022</c:v>
                </c:pt>
                <c:pt idx="116">
                  <c:v>20/06/2022</c:v>
                </c:pt>
                <c:pt idx="117">
                  <c:v>17/06/2022</c:v>
                </c:pt>
                <c:pt idx="118">
                  <c:v>16/06/2022</c:v>
                </c:pt>
                <c:pt idx="119">
                  <c:v>15/06/2022</c:v>
                </c:pt>
                <c:pt idx="120">
                  <c:v>14/06/2022</c:v>
                </c:pt>
                <c:pt idx="121">
                  <c:v>13/06/2022</c:v>
                </c:pt>
                <c:pt idx="122">
                  <c:v>10/06/2022</c:v>
                </c:pt>
                <c:pt idx="123">
                  <c:v>09/06/2022</c:v>
                </c:pt>
                <c:pt idx="124">
                  <c:v>08/06/2022</c:v>
                </c:pt>
                <c:pt idx="125">
                  <c:v>07/06/2022</c:v>
                </c:pt>
                <c:pt idx="126">
                  <c:v>06/06/2022</c:v>
                </c:pt>
                <c:pt idx="127">
                  <c:v>02/06/2022</c:v>
                </c:pt>
                <c:pt idx="128">
                  <c:v>01/06/2022</c:v>
                </c:pt>
                <c:pt idx="129">
                  <c:v>31/05/2022</c:v>
                </c:pt>
                <c:pt idx="130">
                  <c:v>30/05/2022</c:v>
                </c:pt>
                <c:pt idx="131">
                  <c:v>27/05/2022</c:v>
                </c:pt>
                <c:pt idx="132">
                  <c:v>26/05/2022</c:v>
                </c:pt>
                <c:pt idx="133">
                  <c:v>25/05/2022</c:v>
                </c:pt>
                <c:pt idx="134">
                  <c:v>24/05/2022</c:v>
                </c:pt>
                <c:pt idx="135">
                  <c:v>23/05/2022</c:v>
                </c:pt>
                <c:pt idx="136">
                  <c:v>20/05/2022</c:v>
                </c:pt>
                <c:pt idx="137">
                  <c:v>19/05/2022</c:v>
                </c:pt>
                <c:pt idx="138">
                  <c:v>18/05/2022</c:v>
                </c:pt>
                <c:pt idx="139">
                  <c:v>17/05/2022</c:v>
                </c:pt>
                <c:pt idx="140">
                  <c:v>16/05/2022</c:v>
                </c:pt>
                <c:pt idx="141">
                  <c:v>13/05/2022</c:v>
                </c:pt>
                <c:pt idx="142">
                  <c:v>12/05/2022</c:v>
                </c:pt>
                <c:pt idx="143">
                  <c:v>11/05/2022</c:v>
                </c:pt>
                <c:pt idx="144">
                  <c:v>10/05/2022</c:v>
                </c:pt>
                <c:pt idx="145">
                  <c:v>09/05/2022</c:v>
                </c:pt>
                <c:pt idx="146">
                  <c:v>06/05/2022</c:v>
                </c:pt>
                <c:pt idx="147">
                  <c:v>05/05/2022</c:v>
                </c:pt>
                <c:pt idx="148">
                  <c:v>04/05/2022</c:v>
                </c:pt>
                <c:pt idx="149">
                  <c:v>03/05/2022</c:v>
                </c:pt>
                <c:pt idx="150">
                  <c:v>02/05/2022</c:v>
                </c:pt>
                <c:pt idx="151">
                  <c:v>29/04/2022</c:v>
                </c:pt>
                <c:pt idx="152">
                  <c:v>28/04/2022</c:v>
                </c:pt>
                <c:pt idx="153">
                  <c:v>27/04/2022</c:v>
                </c:pt>
                <c:pt idx="154">
                  <c:v>26/04/2022</c:v>
                </c:pt>
                <c:pt idx="155">
                  <c:v>25/04/2022</c:v>
                </c:pt>
                <c:pt idx="156">
                  <c:v>22/04/2022</c:v>
                </c:pt>
                <c:pt idx="157">
                  <c:v>21/04/2022</c:v>
                </c:pt>
                <c:pt idx="158">
                  <c:v>20/04/2022</c:v>
                </c:pt>
                <c:pt idx="159">
                  <c:v>19/04/2022</c:v>
                </c:pt>
                <c:pt idx="160">
                  <c:v>18/04/2022</c:v>
                </c:pt>
                <c:pt idx="161">
                  <c:v>14/04/2022</c:v>
                </c:pt>
                <c:pt idx="162">
                  <c:v>13/04/2022</c:v>
                </c:pt>
                <c:pt idx="163">
                  <c:v>12/04/2022</c:v>
                </c:pt>
                <c:pt idx="164">
                  <c:v>11/04/2022</c:v>
                </c:pt>
                <c:pt idx="165">
                  <c:v>08/04/2022</c:v>
                </c:pt>
                <c:pt idx="166">
                  <c:v>07/04/2022</c:v>
                </c:pt>
                <c:pt idx="167">
                  <c:v>06/04/2022</c:v>
                </c:pt>
                <c:pt idx="168">
                  <c:v>05/04/2022</c:v>
                </c:pt>
                <c:pt idx="169">
                  <c:v>04/04/2022</c:v>
                </c:pt>
                <c:pt idx="170">
                  <c:v>01/04/2022</c:v>
                </c:pt>
                <c:pt idx="171">
                  <c:v>31/03/2022</c:v>
                </c:pt>
                <c:pt idx="172">
                  <c:v>30/03/2022</c:v>
                </c:pt>
                <c:pt idx="173">
                  <c:v>29/03/2022</c:v>
                </c:pt>
                <c:pt idx="174">
                  <c:v>28/03/2022</c:v>
                </c:pt>
                <c:pt idx="175">
                  <c:v>25/03/2022</c:v>
                </c:pt>
                <c:pt idx="176">
                  <c:v>24/03/2022</c:v>
                </c:pt>
                <c:pt idx="177">
                  <c:v>23/03/2022</c:v>
                </c:pt>
                <c:pt idx="178">
                  <c:v>22/03/2022</c:v>
                </c:pt>
                <c:pt idx="179">
                  <c:v>21/03/2022</c:v>
                </c:pt>
                <c:pt idx="180">
                  <c:v>18/03/2022</c:v>
                </c:pt>
                <c:pt idx="181">
                  <c:v>17/03/2022</c:v>
                </c:pt>
                <c:pt idx="182">
                  <c:v>16/03/2022</c:v>
                </c:pt>
                <c:pt idx="183">
                  <c:v>15/03/2022</c:v>
                </c:pt>
                <c:pt idx="184">
                  <c:v>14/03/2022</c:v>
                </c:pt>
                <c:pt idx="185">
                  <c:v>11/03/2022</c:v>
                </c:pt>
                <c:pt idx="186">
                  <c:v>10/03/2022</c:v>
                </c:pt>
                <c:pt idx="187">
                  <c:v>09/03/2022</c:v>
                </c:pt>
                <c:pt idx="188">
                  <c:v>08/03/2022</c:v>
                </c:pt>
                <c:pt idx="189">
                  <c:v>07/03/2022</c:v>
                </c:pt>
                <c:pt idx="190">
                  <c:v>04/03/2022</c:v>
                </c:pt>
                <c:pt idx="191">
                  <c:v>03/03/2022</c:v>
                </c:pt>
                <c:pt idx="192">
                  <c:v>02/03/2022</c:v>
                </c:pt>
                <c:pt idx="193">
                  <c:v>01/03/2022</c:v>
                </c:pt>
                <c:pt idx="194">
                  <c:v>28/02/2022</c:v>
                </c:pt>
                <c:pt idx="195">
                  <c:v>25/02/2022</c:v>
                </c:pt>
                <c:pt idx="196">
                  <c:v>24/02/2022</c:v>
                </c:pt>
                <c:pt idx="197">
                  <c:v>23/02/2022</c:v>
                </c:pt>
                <c:pt idx="198">
                  <c:v>22/02/2022</c:v>
                </c:pt>
                <c:pt idx="199">
                  <c:v>21/02/2022</c:v>
                </c:pt>
                <c:pt idx="200">
                  <c:v>18/02/2022</c:v>
                </c:pt>
                <c:pt idx="201">
                  <c:v>17/02/2022</c:v>
                </c:pt>
                <c:pt idx="202">
                  <c:v>16/02/2022</c:v>
                </c:pt>
                <c:pt idx="203">
                  <c:v>15/02/2022</c:v>
                </c:pt>
                <c:pt idx="204">
                  <c:v>14/02/2022</c:v>
                </c:pt>
                <c:pt idx="205">
                  <c:v>11/02/2022</c:v>
                </c:pt>
                <c:pt idx="206">
                  <c:v>10/02/2022</c:v>
                </c:pt>
                <c:pt idx="207">
                  <c:v>09/02/2022</c:v>
                </c:pt>
                <c:pt idx="208">
                  <c:v>08/02/2022</c:v>
                </c:pt>
                <c:pt idx="209">
                  <c:v>07/02/2022</c:v>
                </c:pt>
                <c:pt idx="210">
                  <c:v>04/02/2022</c:v>
                </c:pt>
                <c:pt idx="211">
                  <c:v>03/02/2022</c:v>
                </c:pt>
                <c:pt idx="212">
                  <c:v>02/02/2022</c:v>
                </c:pt>
                <c:pt idx="213">
                  <c:v>01/02/2022</c:v>
                </c:pt>
                <c:pt idx="214">
                  <c:v>31/01/2022</c:v>
                </c:pt>
                <c:pt idx="215">
                  <c:v>28/01/2022</c:v>
                </c:pt>
                <c:pt idx="216">
                  <c:v>27/01/2022</c:v>
                </c:pt>
                <c:pt idx="217">
                  <c:v>26/01/2022</c:v>
                </c:pt>
                <c:pt idx="218">
                  <c:v>25/01/2022</c:v>
                </c:pt>
                <c:pt idx="219">
                  <c:v>24/01/2022</c:v>
                </c:pt>
                <c:pt idx="220">
                  <c:v>21/01/2022</c:v>
                </c:pt>
                <c:pt idx="221">
                  <c:v>20/01/2022</c:v>
                </c:pt>
                <c:pt idx="222">
                  <c:v>19/01/2022</c:v>
                </c:pt>
                <c:pt idx="223">
                  <c:v>18/01/2022</c:v>
                </c:pt>
                <c:pt idx="224">
                  <c:v>17/01/2022</c:v>
                </c:pt>
                <c:pt idx="225">
                  <c:v>14/01/2022</c:v>
                </c:pt>
                <c:pt idx="226">
                  <c:v>13/01/2022</c:v>
                </c:pt>
                <c:pt idx="227">
                  <c:v>12/01/2022</c:v>
                </c:pt>
                <c:pt idx="228">
                  <c:v>11/01/2022</c:v>
                </c:pt>
                <c:pt idx="229">
                  <c:v>10/01/2022</c:v>
                </c:pt>
                <c:pt idx="230">
                  <c:v>07/01/2022</c:v>
                </c:pt>
                <c:pt idx="231">
                  <c:v>06/01/2022</c:v>
                </c:pt>
                <c:pt idx="232">
                  <c:v>05/01/2022</c:v>
                </c:pt>
                <c:pt idx="233">
                  <c:v>04/01/2022</c:v>
                </c:pt>
                <c:pt idx="234">
                  <c:v>03/01/2022</c:v>
                </c:pt>
                <c:pt idx="235">
                  <c:v>31/12/2021</c:v>
                </c:pt>
                <c:pt idx="236">
                  <c:v>30/12/2021</c:v>
                </c:pt>
                <c:pt idx="237">
                  <c:v>29/12/2021</c:v>
                </c:pt>
                <c:pt idx="238">
                  <c:v>24/12/2021</c:v>
                </c:pt>
                <c:pt idx="239">
                  <c:v>23/12/2021</c:v>
                </c:pt>
                <c:pt idx="240">
                  <c:v>22/12/2021</c:v>
                </c:pt>
                <c:pt idx="241">
                  <c:v>21/12/2021</c:v>
                </c:pt>
                <c:pt idx="242">
                  <c:v>20/12/2021</c:v>
                </c:pt>
                <c:pt idx="243">
                  <c:v>17/12/2021</c:v>
                </c:pt>
                <c:pt idx="244">
                  <c:v>16/12/2021</c:v>
                </c:pt>
                <c:pt idx="245">
                  <c:v>15/12/2021</c:v>
                </c:pt>
                <c:pt idx="246">
                  <c:v>14/12/2021</c:v>
                </c:pt>
                <c:pt idx="247">
                  <c:v>13/12/2021</c:v>
                </c:pt>
                <c:pt idx="248">
                  <c:v>10/12/2021</c:v>
                </c:pt>
                <c:pt idx="249">
                  <c:v>09/12/2021</c:v>
                </c:pt>
                <c:pt idx="250">
                  <c:v>08/12/2021</c:v>
                </c:pt>
                <c:pt idx="251">
                  <c:v>07/12/2021</c:v>
                </c:pt>
                <c:pt idx="252">
                  <c:v>06/12/2021</c:v>
                </c:pt>
                <c:pt idx="253">
                  <c:v>03/12/2021</c:v>
                </c:pt>
                <c:pt idx="254">
                  <c:v>02/12/2021</c:v>
                </c:pt>
                <c:pt idx="255">
                  <c:v>01/12/2021</c:v>
                </c:pt>
                <c:pt idx="256">
                  <c:v>30/11/2021</c:v>
                </c:pt>
                <c:pt idx="257">
                  <c:v>29/11/2021</c:v>
                </c:pt>
                <c:pt idx="258">
                  <c:v>26/11/2021</c:v>
                </c:pt>
                <c:pt idx="259">
                  <c:v>25/11/2021</c:v>
                </c:pt>
                <c:pt idx="260">
                  <c:v>24/11/2021</c:v>
                </c:pt>
                <c:pt idx="261">
                  <c:v>23/11/2021</c:v>
                </c:pt>
                <c:pt idx="262">
                  <c:v>22/11/2021</c:v>
                </c:pt>
                <c:pt idx="263">
                  <c:v>19/11/2021</c:v>
                </c:pt>
                <c:pt idx="264">
                  <c:v>18/11/2021</c:v>
                </c:pt>
                <c:pt idx="265">
                  <c:v>17/11/2021</c:v>
                </c:pt>
                <c:pt idx="266">
                  <c:v>16/11/2021</c:v>
                </c:pt>
                <c:pt idx="267">
                  <c:v>15/11/2021</c:v>
                </c:pt>
                <c:pt idx="268">
                  <c:v>12/11/2021</c:v>
                </c:pt>
                <c:pt idx="269">
                  <c:v>11/11/2021</c:v>
                </c:pt>
                <c:pt idx="270">
                  <c:v>10/11/2021</c:v>
                </c:pt>
                <c:pt idx="271">
                  <c:v>09/11/2021</c:v>
                </c:pt>
                <c:pt idx="272">
                  <c:v>08/11/2021</c:v>
                </c:pt>
                <c:pt idx="273">
                  <c:v>05/11/2021</c:v>
                </c:pt>
                <c:pt idx="274">
                  <c:v>04/11/2021</c:v>
                </c:pt>
                <c:pt idx="275">
                  <c:v>03/11/2021</c:v>
                </c:pt>
                <c:pt idx="276">
                  <c:v>02/11/2021</c:v>
                </c:pt>
                <c:pt idx="277">
                  <c:v>01/11/2021</c:v>
                </c:pt>
                <c:pt idx="278">
                  <c:v>29/10/2021</c:v>
                </c:pt>
                <c:pt idx="279">
                  <c:v>28/10/2021</c:v>
                </c:pt>
                <c:pt idx="280">
                  <c:v>27/10/2021</c:v>
                </c:pt>
                <c:pt idx="281">
                  <c:v>26/10/2021</c:v>
                </c:pt>
                <c:pt idx="282">
                  <c:v>25/10/2021</c:v>
                </c:pt>
                <c:pt idx="283">
                  <c:v>22/10/2021</c:v>
                </c:pt>
                <c:pt idx="284">
                  <c:v>21/10/2021</c:v>
                </c:pt>
                <c:pt idx="285">
                  <c:v>20/10/2021</c:v>
                </c:pt>
                <c:pt idx="286">
                  <c:v>19/10/2021</c:v>
                </c:pt>
                <c:pt idx="287">
                  <c:v>18/10/2021</c:v>
                </c:pt>
                <c:pt idx="288">
                  <c:v>15/10/2021</c:v>
                </c:pt>
                <c:pt idx="289">
                  <c:v>14/10/2021</c:v>
                </c:pt>
                <c:pt idx="290">
                  <c:v>13/10/2021</c:v>
                </c:pt>
                <c:pt idx="291">
                  <c:v>12/10/2021</c:v>
                </c:pt>
                <c:pt idx="292">
                  <c:v>11/10/2021</c:v>
                </c:pt>
                <c:pt idx="293">
                  <c:v>08/10/2021</c:v>
                </c:pt>
                <c:pt idx="294">
                  <c:v>07/10/2021</c:v>
                </c:pt>
                <c:pt idx="295">
                  <c:v>06/10/2021</c:v>
                </c:pt>
                <c:pt idx="296">
                  <c:v>05/10/2021</c:v>
                </c:pt>
                <c:pt idx="297">
                  <c:v>04/10/2021</c:v>
                </c:pt>
                <c:pt idx="298">
                  <c:v>01/10/2021</c:v>
                </c:pt>
                <c:pt idx="299">
                  <c:v>30/09/2021</c:v>
                </c:pt>
                <c:pt idx="300">
                  <c:v>29/09/2021</c:v>
                </c:pt>
                <c:pt idx="301">
                  <c:v>28/09/2021</c:v>
                </c:pt>
                <c:pt idx="302">
                  <c:v>27/09/2021</c:v>
                </c:pt>
                <c:pt idx="303">
                  <c:v>24/09/2021</c:v>
                </c:pt>
                <c:pt idx="304">
                  <c:v>23/09/2021</c:v>
                </c:pt>
                <c:pt idx="305">
                  <c:v>22/09/2021</c:v>
                </c:pt>
                <c:pt idx="306">
                  <c:v>21/09/2021</c:v>
                </c:pt>
                <c:pt idx="307">
                  <c:v>20/09/2021</c:v>
                </c:pt>
                <c:pt idx="308">
                  <c:v>17/09/2021</c:v>
                </c:pt>
                <c:pt idx="309">
                  <c:v>16/09/2021</c:v>
                </c:pt>
                <c:pt idx="310">
                  <c:v>15/09/2021</c:v>
                </c:pt>
                <c:pt idx="311">
                  <c:v>14/09/2021</c:v>
                </c:pt>
                <c:pt idx="312">
                  <c:v>13/09/2021</c:v>
                </c:pt>
                <c:pt idx="313">
                  <c:v>10/09/2021</c:v>
                </c:pt>
                <c:pt idx="314">
                  <c:v>09/09/2021</c:v>
                </c:pt>
                <c:pt idx="315">
                  <c:v>08/09/2021</c:v>
                </c:pt>
                <c:pt idx="316">
                  <c:v>07/09/2021</c:v>
                </c:pt>
                <c:pt idx="317">
                  <c:v>06/09/2021</c:v>
                </c:pt>
                <c:pt idx="318">
                  <c:v>03/09/2021</c:v>
                </c:pt>
                <c:pt idx="319">
                  <c:v>02/09/2021</c:v>
                </c:pt>
                <c:pt idx="320">
                  <c:v>01/09/2021</c:v>
                </c:pt>
                <c:pt idx="321">
                  <c:v>31/08/2021</c:v>
                </c:pt>
                <c:pt idx="322">
                  <c:v>27/08/2021</c:v>
                </c:pt>
                <c:pt idx="323">
                  <c:v>26/08/2021</c:v>
                </c:pt>
                <c:pt idx="324">
                  <c:v>25/08/2021</c:v>
                </c:pt>
                <c:pt idx="325">
                  <c:v>24/08/2021</c:v>
                </c:pt>
                <c:pt idx="326">
                  <c:v>23/08/2021</c:v>
                </c:pt>
                <c:pt idx="327">
                  <c:v>20/08/2021</c:v>
                </c:pt>
                <c:pt idx="328">
                  <c:v>19/08/2021</c:v>
                </c:pt>
                <c:pt idx="329">
                  <c:v>18/08/2021</c:v>
                </c:pt>
                <c:pt idx="330">
                  <c:v>17/08/2021</c:v>
                </c:pt>
                <c:pt idx="331">
                  <c:v>16/08/2021</c:v>
                </c:pt>
                <c:pt idx="332">
                  <c:v>13/08/2021</c:v>
                </c:pt>
                <c:pt idx="333">
                  <c:v>12/08/2021</c:v>
                </c:pt>
                <c:pt idx="334">
                  <c:v>11/08/2021</c:v>
                </c:pt>
                <c:pt idx="335">
                  <c:v>10/08/2021</c:v>
                </c:pt>
                <c:pt idx="336">
                  <c:v>09/08/2021</c:v>
                </c:pt>
                <c:pt idx="337">
                  <c:v>06/08/2021</c:v>
                </c:pt>
                <c:pt idx="338">
                  <c:v>05/08/2021</c:v>
                </c:pt>
                <c:pt idx="339">
                  <c:v>04/08/2021</c:v>
                </c:pt>
                <c:pt idx="340">
                  <c:v>03/08/2021</c:v>
                </c:pt>
                <c:pt idx="341">
                  <c:v>02/08/2021</c:v>
                </c:pt>
                <c:pt idx="342">
                  <c:v>30/07/2021</c:v>
                </c:pt>
                <c:pt idx="343">
                  <c:v>29/07/2021</c:v>
                </c:pt>
                <c:pt idx="344">
                  <c:v>28/07/2021</c:v>
                </c:pt>
                <c:pt idx="345">
                  <c:v>27/07/2021</c:v>
                </c:pt>
                <c:pt idx="346">
                  <c:v>26/07/2021</c:v>
                </c:pt>
                <c:pt idx="347">
                  <c:v>23/07/2021</c:v>
                </c:pt>
                <c:pt idx="348">
                  <c:v>22/07/2021</c:v>
                </c:pt>
                <c:pt idx="349">
                  <c:v>21/07/2021</c:v>
                </c:pt>
                <c:pt idx="350">
                  <c:v>20/07/2021</c:v>
                </c:pt>
                <c:pt idx="351">
                  <c:v>19/07/2021</c:v>
                </c:pt>
                <c:pt idx="352">
                  <c:v>16/07/2021</c:v>
                </c:pt>
                <c:pt idx="353">
                  <c:v>15/07/2021</c:v>
                </c:pt>
                <c:pt idx="354">
                  <c:v>14/07/2021</c:v>
                </c:pt>
                <c:pt idx="355">
                  <c:v>13/07/2021</c:v>
                </c:pt>
                <c:pt idx="356">
                  <c:v>12/07/2021</c:v>
                </c:pt>
                <c:pt idx="357">
                  <c:v>09/07/2021</c:v>
                </c:pt>
                <c:pt idx="358">
                  <c:v>08/07/2021</c:v>
                </c:pt>
                <c:pt idx="359">
                  <c:v>07/07/2021</c:v>
                </c:pt>
                <c:pt idx="360">
                  <c:v>06/07/2021</c:v>
                </c:pt>
                <c:pt idx="361">
                  <c:v>05/07/2021</c:v>
                </c:pt>
                <c:pt idx="362">
                  <c:v>02/07/2021</c:v>
                </c:pt>
                <c:pt idx="363">
                  <c:v>01/07/2021</c:v>
                </c:pt>
                <c:pt idx="364">
                  <c:v>30/06/2021</c:v>
                </c:pt>
                <c:pt idx="365">
                  <c:v>29/06/2021</c:v>
                </c:pt>
                <c:pt idx="366">
                  <c:v>28/06/2021</c:v>
                </c:pt>
                <c:pt idx="367">
                  <c:v>25/06/2021</c:v>
                </c:pt>
                <c:pt idx="368">
                  <c:v>24/06/2021</c:v>
                </c:pt>
                <c:pt idx="369">
                  <c:v>23/06/2021</c:v>
                </c:pt>
                <c:pt idx="370">
                  <c:v>22/06/2021</c:v>
                </c:pt>
                <c:pt idx="371">
                  <c:v>21/06/2021</c:v>
                </c:pt>
                <c:pt idx="372">
                  <c:v>18/06/2021</c:v>
                </c:pt>
                <c:pt idx="373">
                  <c:v>17/06/2021</c:v>
                </c:pt>
                <c:pt idx="374">
                  <c:v>16/06/2021</c:v>
                </c:pt>
                <c:pt idx="375">
                  <c:v>15/06/2021</c:v>
                </c:pt>
                <c:pt idx="376">
                  <c:v>14/06/2021</c:v>
                </c:pt>
                <c:pt idx="377">
                  <c:v>11/06/2021</c:v>
                </c:pt>
                <c:pt idx="378">
                  <c:v>10/06/2021</c:v>
                </c:pt>
                <c:pt idx="379">
                  <c:v>09/06/2021</c:v>
                </c:pt>
                <c:pt idx="380">
                  <c:v>08/06/2021</c:v>
                </c:pt>
                <c:pt idx="381">
                  <c:v>07/06/2021</c:v>
                </c:pt>
                <c:pt idx="382">
                  <c:v>04/06/2021</c:v>
                </c:pt>
                <c:pt idx="383">
                  <c:v>03/06/2021</c:v>
                </c:pt>
                <c:pt idx="384">
                  <c:v>02/06/2021</c:v>
                </c:pt>
                <c:pt idx="385">
                  <c:v>01/06/2021</c:v>
                </c:pt>
                <c:pt idx="386">
                  <c:v>28/05/2021</c:v>
                </c:pt>
                <c:pt idx="387">
                  <c:v>27/05/2021</c:v>
                </c:pt>
                <c:pt idx="388">
                  <c:v>26/05/2021</c:v>
                </c:pt>
                <c:pt idx="389">
                  <c:v>25/05/2021</c:v>
                </c:pt>
                <c:pt idx="390">
                  <c:v>24/05/2021</c:v>
                </c:pt>
                <c:pt idx="391">
                  <c:v>21/05/2021</c:v>
                </c:pt>
                <c:pt idx="392">
                  <c:v>20/05/2021</c:v>
                </c:pt>
                <c:pt idx="393">
                  <c:v>19/05/2021</c:v>
                </c:pt>
                <c:pt idx="394">
                  <c:v>18/05/2021</c:v>
                </c:pt>
                <c:pt idx="395">
                  <c:v>17/05/2021</c:v>
                </c:pt>
                <c:pt idx="396">
                  <c:v>14/05/2021</c:v>
                </c:pt>
                <c:pt idx="397">
                  <c:v>13/05/2021</c:v>
                </c:pt>
                <c:pt idx="398">
                  <c:v>12/05/2021</c:v>
                </c:pt>
                <c:pt idx="399">
                  <c:v>10/05/2021</c:v>
                </c:pt>
                <c:pt idx="400">
                  <c:v>07/05/2021</c:v>
                </c:pt>
                <c:pt idx="401">
                  <c:v>06/05/2021</c:v>
                </c:pt>
                <c:pt idx="402">
                  <c:v>05/05/2021</c:v>
                </c:pt>
                <c:pt idx="403">
                  <c:v>04/05/2021</c:v>
                </c:pt>
                <c:pt idx="404">
                  <c:v>30/04/2021</c:v>
                </c:pt>
                <c:pt idx="405">
                  <c:v>29/04/2021</c:v>
                </c:pt>
                <c:pt idx="406">
                  <c:v>28/04/2021</c:v>
                </c:pt>
                <c:pt idx="407">
                  <c:v>27/04/2021</c:v>
                </c:pt>
                <c:pt idx="408">
                  <c:v>26/04/2021</c:v>
                </c:pt>
                <c:pt idx="409">
                  <c:v>23/04/2021</c:v>
                </c:pt>
                <c:pt idx="410">
                  <c:v>22/04/2021</c:v>
                </c:pt>
                <c:pt idx="411">
                  <c:v>21/04/2021</c:v>
                </c:pt>
                <c:pt idx="412">
                  <c:v>20/04/2021</c:v>
                </c:pt>
                <c:pt idx="413">
                  <c:v>19/04/2021</c:v>
                </c:pt>
                <c:pt idx="414">
                  <c:v>16/04/2021</c:v>
                </c:pt>
                <c:pt idx="415">
                  <c:v>15/04/2021</c:v>
                </c:pt>
                <c:pt idx="416">
                  <c:v>14/04/2021</c:v>
                </c:pt>
                <c:pt idx="417">
                  <c:v>13/04/2021</c:v>
                </c:pt>
                <c:pt idx="418">
                  <c:v>12/04/2021</c:v>
                </c:pt>
                <c:pt idx="419">
                  <c:v>09/04/2021</c:v>
                </c:pt>
                <c:pt idx="420">
                  <c:v>08/04/2021</c:v>
                </c:pt>
                <c:pt idx="421">
                  <c:v>07/04/2021</c:v>
                </c:pt>
                <c:pt idx="422">
                  <c:v>06/04/2021</c:v>
                </c:pt>
                <c:pt idx="423">
                  <c:v>01/04/2021</c:v>
                </c:pt>
                <c:pt idx="424">
                  <c:v>31/03/2021</c:v>
                </c:pt>
                <c:pt idx="425">
                  <c:v>30/03/2021</c:v>
                </c:pt>
                <c:pt idx="426">
                  <c:v>29/03/2021</c:v>
                </c:pt>
                <c:pt idx="427">
                  <c:v>26/03/2021</c:v>
                </c:pt>
                <c:pt idx="428">
                  <c:v>25/03/2021</c:v>
                </c:pt>
                <c:pt idx="429">
                  <c:v>24/03/2021</c:v>
                </c:pt>
                <c:pt idx="430">
                  <c:v>23/03/2021</c:v>
                </c:pt>
                <c:pt idx="431">
                  <c:v>22/03/2021</c:v>
                </c:pt>
                <c:pt idx="432">
                  <c:v>19/03/2021</c:v>
                </c:pt>
                <c:pt idx="433">
                  <c:v>18/03/2021</c:v>
                </c:pt>
                <c:pt idx="434">
                  <c:v>17/03/2021</c:v>
                </c:pt>
                <c:pt idx="435">
                  <c:v>16/03/2021</c:v>
                </c:pt>
                <c:pt idx="436">
                  <c:v>15/03/2021</c:v>
                </c:pt>
                <c:pt idx="437">
                  <c:v>12/03/2021</c:v>
                </c:pt>
                <c:pt idx="438">
                  <c:v>11/03/2021</c:v>
                </c:pt>
                <c:pt idx="439">
                  <c:v>10/03/2021</c:v>
                </c:pt>
                <c:pt idx="440">
                  <c:v>09/03/2021</c:v>
                </c:pt>
                <c:pt idx="441">
                  <c:v>08/03/2021</c:v>
                </c:pt>
                <c:pt idx="442">
                  <c:v>05/03/2021</c:v>
                </c:pt>
                <c:pt idx="443">
                  <c:v>04/03/2021</c:v>
                </c:pt>
                <c:pt idx="444">
                  <c:v>03/03/2021</c:v>
                </c:pt>
                <c:pt idx="445">
                  <c:v>02/03/2021</c:v>
                </c:pt>
                <c:pt idx="446">
                  <c:v>01/03/2021</c:v>
                </c:pt>
                <c:pt idx="447">
                  <c:v>26/02/2021</c:v>
                </c:pt>
                <c:pt idx="448">
                  <c:v>25/02/2021</c:v>
                </c:pt>
                <c:pt idx="449">
                  <c:v>24/02/2021</c:v>
                </c:pt>
                <c:pt idx="450">
                  <c:v>23/02/2021</c:v>
                </c:pt>
                <c:pt idx="451">
                  <c:v>22/02/2021</c:v>
                </c:pt>
                <c:pt idx="452">
                  <c:v>19/02/2021</c:v>
                </c:pt>
                <c:pt idx="453">
                  <c:v>18/02/2021</c:v>
                </c:pt>
                <c:pt idx="454">
                  <c:v>17/02/2021</c:v>
                </c:pt>
                <c:pt idx="455">
                  <c:v>16/02/2021</c:v>
                </c:pt>
                <c:pt idx="456">
                  <c:v>15/02/2021</c:v>
                </c:pt>
                <c:pt idx="457">
                  <c:v>12/02/2021</c:v>
                </c:pt>
                <c:pt idx="458">
                  <c:v>11/02/2021</c:v>
                </c:pt>
                <c:pt idx="459">
                  <c:v>10/02/2021</c:v>
                </c:pt>
                <c:pt idx="460">
                  <c:v>09/02/2021</c:v>
                </c:pt>
                <c:pt idx="461">
                  <c:v>08/02/2021</c:v>
                </c:pt>
                <c:pt idx="462">
                  <c:v>05/02/2021</c:v>
                </c:pt>
                <c:pt idx="463">
                  <c:v>04/02/2021</c:v>
                </c:pt>
                <c:pt idx="464">
                  <c:v>03/02/2021</c:v>
                </c:pt>
                <c:pt idx="465">
                  <c:v>02/02/2021</c:v>
                </c:pt>
                <c:pt idx="466">
                  <c:v>01/02/2021</c:v>
                </c:pt>
                <c:pt idx="467">
                  <c:v>29/01/2021</c:v>
                </c:pt>
                <c:pt idx="468">
                  <c:v>28/01/2021</c:v>
                </c:pt>
                <c:pt idx="469">
                  <c:v>27/01/2021</c:v>
                </c:pt>
                <c:pt idx="470">
                  <c:v>26/01/2021</c:v>
                </c:pt>
                <c:pt idx="471">
                  <c:v>25/01/2021</c:v>
                </c:pt>
                <c:pt idx="472">
                  <c:v>22/01/2021</c:v>
                </c:pt>
                <c:pt idx="473">
                  <c:v>21/01/2021</c:v>
                </c:pt>
                <c:pt idx="474">
                  <c:v>20/01/2021</c:v>
                </c:pt>
                <c:pt idx="475">
                  <c:v>19/01/2021</c:v>
                </c:pt>
                <c:pt idx="476">
                  <c:v>18/01/2021</c:v>
                </c:pt>
                <c:pt idx="477">
                  <c:v>15/01/2021</c:v>
                </c:pt>
                <c:pt idx="478">
                  <c:v>14/01/2021</c:v>
                </c:pt>
                <c:pt idx="479">
                  <c:v>13/01/2021</c:v>
                </c:pt>
                <c:pt idx="480">
                  <c:v>12/01/2021</c:v>
                </c:pt>
                <c:pt idx="481">
                  <c:v>11/01/2021</c:v>
                </c:pt>
                <c:pt idx="482">
                  <c:v>08/01/2021</c:v>
                </c:pt>
                <c:pt idx="483">
                  <c:v>07/01/2021</c:v>
                </c:pt>
                <c:pt idx="484">
                  <c:v>06/01/2021</c:v>
                </c:pt>
                <c:pt idx="485">
                  <c:v>05/01/2021</c:v>
                </c:pt>
                <c:pt idx="486">
                  <c:v>04/01/2021</c:v>
                </c:pt>
                <c:pt idx="487">
                  <c:v>31/12/2020</c:v>
                </c:pt>
                <c:pt idx="488">
                  <c:v>30/12/2020</c:v>
                </c:pt>
                <c:pt idx="489">
                  <c:v>29/12/2020</c:v>
                </c:pt>
                <c:pt idx="490">
                  <c:v>24/12/2020</c:v>
                </c:pt>
                <c:pt idx="491">
                  <c:v>23/12/2020</c:v>
                </c:pt>
                <c:pt idx="492">
                  <c:v>22/12/2020</c:v>
                </c:pt>
                <c:pt idx="493">
                  <c:v>21/12/2020</c:v>
                </c:pt>
                <c:pt idx="494">
                  <c:v>18/12/2020</c:v>
                </c:pt>
                <c:pt idx="495">
                  <c:v>17/12/2020</c:v>
                </c:pt>
                <c:pt idx="496">
                  <c:v>16/12/2020</c:v>
                </c:pt>
                <c:pt idx="497">
                  <c:v>15/12/2020</c:v>
                </c:pt>
                <c:pt idx="498">
                  <c:v>14/12/2020</c:v>
                </c:pt>
                <c:pt idx="499">
                  <c:v>11/12/2020</c:v>
                </c:pt>
                <c:pt idx="500">
                  <c:v>10/12/2020</c:v>
                </c:pt>
                <c:pt idx="501">
                  <c:v>09/12/2020</c:v>
                </c:pt>
                <c:pt idx="502">
                  <c:v>08/12/2020</c:v>
                </c:pt>
                <c:pt idx="503">
                  <c:v>07/12/2020</c:v>
                </c:pt>
                <c:pt idx="504">
                  <c:v>04/12/2020</c:v>
                </c:pt>
                <c:pt idx="505">
                  <c:v>03/12/2020</c:v>
                </c:pt>
                <c:pt idx="506">
                  <c:v>02/12/2020</c:v>
                </c:pt>
                <c:pt idx="507">
                  <c:v>01/12/2020</c:v>
                </c:pt>
                <c:pt idx="508">
                  <c:v>30/11/2020</c:v>
                </c:pt>
                <c:pt idx="509">
                  <c:v>27/11/2020</c:v>
                </c:pt>
                <c:pt idx="510">
                  <c:v>26/11/2020</c:v>
                </c:pt>
                <c:pt idx="511">
                  <c:v>25/11/2020</c:v>
                </c:pt>
                <c:pt idx="512">
                  <c:v>24/11/2020</c:v>
                </c:pt>
                <c:pt idx="513">
                  <c:v>20/11/2020</c:v>
                </c:pt>
                <c:pt idx="514">
                  <c:v>19/11/2020</c:v>
                </c:pt>
                <c:pt idx="515">
                  <c:v>18/11/2020</c:v>
                </c:pt>
                <c:pt idx="516">
                  <c:v>17/11/2020</c:v>
                </c:pt>
                <c:pt idx="517">
                  <c:v>16/11/2020</c:v>
                </c:pt>
                <c:pt idx="518">
                  <c:v>13/11/2020</c:v>
                </c:pt>
                <c:pt idx="519">
                  <c:v>12/11/2020</c:v>
                </c:pt>
                <c:pt idx="520">
                  <c:v>11/11/2020</c:v>
                </c:pt>
                <c:pt idx="521">
                  <c:v>10/11/2020</c:v>
                </c:pt>
                <c:pt idx="522">
                  <c:v>09/11/2020</c:v>
                </c:pt>
                <c:pt idx="523">
                  <c:v>06/11/2020</c:v>
                </c:pt>
                <c:pt idx="524">
                  <c:v>05/11/2020</c:v>
                </c:pt>
                <c:pt idx="525">
                  <c:v>04/11/2020</c:v>
                </c:pt>
                <c:pt idx="526">
                  <c:v>03/11/2020</c:v>
                </c:pt>
                <c:pt idx="527">
                  <c:v>02/11/2020</c:v>
                </c:pt>
                <c:pt idx="528">
                  <c:v>30/10/2020</c:v>
                </c:pt>
                <c:pt idx="529">
                  <c:v>29/10/2020</c:v>
                </c:pt>
                <c:pt idx="530">
                  <c:v>28/10/2020</c:v>
                </c:pt>
                <c:pt idx="531">
                  <c:v>27/10/2020</c:v>
                </c:pt>
                <c:pt idx="532">
                  <c:v>26/10/2020</c:v>
                </c:pt>
                <c:pt idx="533">
                  <c:v>23/10/2020</c:v>
                </c:pt>
                <c:pt idx="534">
                  <c:v>22/10/2020</c:v>
                </c:pt>
                <c:pt idx="535">
                  <c:v>21/10/2020</c:v>
                </c:pt>
                <c:pt idx="536">
                  <c:v>20/10/2020</c:v>
                </c:pt>
                <c:pt idx="537">
                  <c:v>19/10/2020</c:v>
                </c:pt>
                <c:pt idx="538">
                  <c:v>16/10/2020</c:v>
                </c:pt>
                <c:pt idx="539">
                  <c:v>15/10/2020</c:v>
                </c:pt>
                <c:pt idx="540">
                  <c:v>14/10/2020</c:v>
                </c:pt>
                <c:pt idx="541">
                  <c:v>13/10/2020</c:v>
                </c:pt>
                <c:pt idx="542">
                  <c:v>12/10/2020</c:v>
                </c:pt>
                <c:pt idx="543">
                  <c:v>09/10/2020</c:v>
                </c:pt>
                <c:pt idx="544">
                  <c:v>08/10/2020</c:v>
                </c:pt>
                <c:pt idx="545">
                  <c:v>07/10/2020</c:v>
                </c:pt>
                <c:pt idx="546">
                  <c:v>06/10/2020</c:v>
                </c:pt>
                <c:pt idx="547">
                  <c:v>05/10/2020</c:v>
                </c:pt>
                <c:pt idx="548">
                  <c:v>02/10/2020</c:v>
                </c:pt>
                <c:pt idx="549">
                  <c:v>01/10/2020</c:v>
                </c:pt>
                <c:pt idx="550">
                  <c:v>30/09/2020</c:v>
                </c:pt>
                <c:pt idx="551">
                  <c:v>29/09/2020</c:v>
                </c:pt>
                <c:pt idx="552">
                  <c:v>28/09/2020</c:v>
                </c:pt>
                <c:pt idx="553">
                  <c:v>25/09/2020</c:v>
                </c:pt>
                <c:pt idx="554">
                  <c:v>24/09/2020</c:v>
                </c:pt>
                <c:pt idx="555">
                  <c:v>23/09/2020</c:v>
                </c:pt>
                <c:pt idx="556">
                  <c:v>22/09/2020</c:v>
                </c:pt>
                <c:pt idx="557">
                  <c:v>21/09/2020</c:v>
                </c:pt>
                <c:pt idx="558">
                  <c:v>18/09/2020</c:v>
                </c:pt>
                <c:pt idx="559">
                  <c:v>17/09/2020</c:v>
                </c:pt>
                <c:pt idx="560">
                  <c:v>16/09/2020</c:v>
                </c:pt>
                <c:pt idx="561">
                  <c:v>15/09/2020</c:v>
                </c:pt>
                <c:pt idx="562">
                  <c:v>14/09/2020</c:v>
                </c:pt>
                <c:pt idx="563">
                  <c:v>11/09/2020</c:v>
                </c:pt>
                <c:pt idx="564">
                  <c:v>10/09/2020</c:v>
                </c:pt>
                <c:pt idx="565">
                  <c:v>09/09/2020</c:v>
                </c:pt>
                <c:pt idx="566">
                  <c:v>08/09/2020</c:v>
                </c:pt>
                <c:pt idx="567">
                  <c:v>07/09/2020</c:v>
                </c:pt>
                <c:pt idx="568">
                  <c:v>04/09/2020</c:v>
                </c:pt>
                <c:pt idx="569">
                  <c:v>03/09/2020</c:v>
                </c:pt>
                <c:pt idx="570">
                  <c:v>02/09/2020</c:v>
                </c:pt>
                <c:pt idx="571">
                  <c:v>01/09/2020</c:v>
                </c:pt>
                <c:pt idx="572">
                  <c:v>31/08/2020</c:v>
                </c:pt>
                <c:pt idx="573">
                  <c:v>28/08/2020</c:v>
                </c:pt>
                <c:pt idx="574">
                  <c:v>27/08/2020</c:v>
                </c:pt>
                <c:pt idx="575">
                  <c:v>26/08/2020</c:v>
                </c:pt>
                <c:pt idx="576">
                  <c:v>25/08/2020</c:v>
                </c:pt>
                <c:pt idx="577">
                  <c:v>24/08/2020</c:v>
                </c:pt>
                <c:pt idx="578">
                  <c:v>21/08/2020</c:v>
                </c:pt>
                <c:pt idx="579">
                  <c:v>20/08/2020</c:v>
                </c:pt>
                <c:pt idx="580">
                  <c:v>19/08/2020</c:v>
                </c:pt>
                <c:pt idx="581">
                  <c:v>18/08/2020</c:v>
                </c:pt>
                <c:pt idx="582">
                  <c:v>17/08/2020</c:v>
                </c:pt>
                <c:pt idx="583">
                  <c:v>14/08/2020</c:v>
                </c:pt>
                <c:pt idx="584">
                  <c:v>13/08/2020</c:v>
                </c:pt>
                <c:pt idx="585">
                  <c:v>12/08/2020</c:v>
                </c:pt>
                <c:pt idx="586">
                  <c:v>11/08/2020</c:v>
                </c:pt>
                <c:pt idx="587">
                  <c:v>10/08/2020</c:v>
                </c:pt>
                <c:pt idx="588">
                  <c:v>07/08/2020</c:v>
                </c:pt>
                <c:pt idx="589">
                  <c:v>06/08/2020</c:v>
                </c:pt>
                <c:pt idx="590">
                  <c:v>05/08/2020</c:v>
                </c:pt>
                <c:pt idx="591">
                  <c:v>04/08/2020</c:v>
                </c:pt>
                <c:pt idx="592">
                  <c:v>03/08/2020</c:v>
                </c:pt>
                <c:pt idx="593">
                  <c:v>31/07/2020</c:v>
                </c:pt>
                <c:pt idx="594">
                  <c:v>30/07/2020</c:v>
                </c:pt>
                <c:pt idx="595">
                  <c:v>29/07/2020</c:v>
                </c:pt>
                <c:pt idx="596">
                  <c:v>28/07/2020</c:v>
                </c:pt>
                <c:pt idx="597">
                  <c:v>27/07/2020</c:v>
                </c:pt>
                <c:pt idx="598">
                  <c:v>24/07/2020</c:v>
                </c:pt>
                <c:pt idx="599">
                  <c:v>23/07/2020</c:v>
                </c:pt>
                <c:pt idx="600">
                  <c:v>22/07/2020</c:v>
                </c:pt>
                <c:pt idx="601">
                  <c:v>21/07/2020</c:v>
                </c:pt>
                <c:pt idx="602">
                  <c:v>20/07/2020</c:v>
                </c:pt>
                <c:pt idx="603">
                  <c:v>17/07/2020</c:v>
                </c:pt>
                <c:pt idx="604">
                  <c:v>16/07/2020</c:v>
                </c:pt>
                <c:pt idx="605">
                  <c:v>15/07/2020</c:v>
                </c:pt>
                <c:pt idx="606">
                  <c:v>14/07/2020</c:v>
                </c:pt>
                <c:pt idx="607">
                  <c:v>13/07/2020</c:v>
                </c:pt>
                <c:pt idx="608">
                  <c:v>10/07/2020</c:v>
                </c:pt>
                <c:pt idx="609">
                  <c:v>09/07/2020</c:v>
                </c:pt>
                <c:pt idx="610">
                  <c:v>08/07/2020</c:v>
                </c:pt>
                <c:pt idx="611">
                  <c:v>07/07/2020</c:v>
                </c:pt>
                <c:pt idx="612">
                  <c:v>06/07/2020</c:v>
                </c:pt>
                <c:pt idx="613">
                  <c:v>03/07/2020</c:v>
                </c:pt>
                <c:pt idx="614">
                  <c:v>02/07/2020</c:v>
                </c:pt>
                <c:pt idx="615">
                  <c:v>01/07/2020</c:v>
                </c:pt>
                <c:pt idx="616">
                  <c:v>30/06/2020</c:v>
                </c:pt>
                <c:pt idx="617">
                  <c:v>29/06/2020</c:v>
                </c:pt>
                <c:pt idx="618">
                  <c:v>26/06/2020</c:v>
                </c:pt>
                <c:pt idx="619">
                  <c:v>25/06/2020</c:v>
                </c:pt>
                <c:pt idx="620">
                  <c:v>24/06/2020</c:v>
                </c:pt>
                <c:pt idx="621">
                  <c:v>23/06/2020</c:v>
                </c:pt>
                <c:pt idx="622">
                  <c:v>22/06/2020</c:v>
                </c:pt>
                <c:pt idx="623">
                  <c:v>19/06/2020</c:v>
                </c:pt>
                <c:pt idx="624">
                  <c:v>18/06/2020</c:v>
                </c:pt>
                <c:pt idx="625">
                  <c:v>17/06/2020</c:v>
                </c:pt>
                <c:pt idx="626">
                  <c:v>16/06/2020</c:v>
                </c:pt>
                <c:pt idx="627">
                  <c:v>15/06/2020</c:v>
                </c:pt>
                <c:pt idx="628">
                  <c:v>12/06/2020</c:v>
                </c:pt>
                <c:pt idx="629">
                  <c:v>11/06/2020</c:v>
                </c:pt>
                <c:pt idx="630">
                  <c:v>10/06/2020</c:v>
                </c:pt>
                <c:pt idx="631">
                  <c:v>09/06/2020</c:v>
                </c:pt>
                <c:pt idx="632">
                  <c:v>08/06/2020</c:v>
                </c:pt>
                <c:pt idx="633">
                  <c:v>05/06/2020</c:v>
                </c:pt>
                <c:pt idx="634">
                  <c:v>04/06/2020</c:v>
                </c:pt>
                <c:pt idx="635">
                  <c:v>03/06/2020</c:v>
                </c:pt>
                <c:pt idx="636">
                  <c:v>02/06/2020</c:v>
                </c:pt>
                <c:pt idx="637">
                  <c:v>01/06/2020</c:v>
                </c:pt>
                <c:pt idx="638">
                  <c:v>29/05/2020</c:v>
                </c:pt>
                <c:pt idx="639">
                  <c:v>28/05/2020</c:v>
                </c:pt>
                <c:pt idx="640">
                  <c:v>27/05/2020</c:v>
                </c:pt>
                <c:pt idx="641">
                  <c:v>26/05/2020</c:v>
                </c:pt>
                <c:pt idx="642">
                  <c:v>25/05/2020</c:v>
                </c:pt>
                <c:pt idx="643">
                  <c:v>22/05/2020</c:v>
                </c:pt>
                <c:pt idx="644">
                  <c:v>21/05/2020</c:v>
                </c:pt>
                <c:pt idx="645">
                  <c:v>20/05/2020</c:v>
                </c:pt>
                <c:pt idx="646">
                  <c:v>19/05/2020</c:v>
                </c:pt>
                <c:pt idx="647">
                  <c:v>18/05/2020</c:v>
                </c:pt>
                <c:pt idx="648">
                  <c:v>15/05/2020</c:v>
                </c:pt>
                <c:pt idx="649">
                  <c:v>14/05/2020</c:v>
                </c:pt>
                <c:pt idx="650">
                  <c:v>13/05/2020</c:v>
                </c:pt>
                <c:pt idx="651">
                  <c:v>12/05/2020</c:v>
                </c:pt>
                <c:pt idx="652">
                  <c:v>11/05/2020</c:v>
                </c:pt>
                <c:pt idx="653">
                  <c:v>08/05/2020</c:v>
                </c:pt>
                <c:pt idx="654">
                  <c:v>07/05/2020</c:v>
                </c:pt>
                <c:pt idx="655">
                  <c:v>06/05/2020</c:v>
                </c:pt>
                <c:pt idx="656">
                  <c:v>05/05/2020</c:v>
                </c:pt>
                <c:pt idx="657">
                  <c:v>04/05/2020</c:v>
                </c:pt>
                <c:pt idx="658">
                  <c:v>01/05/2020</c:v>
                </c:pt>
                <c:pt idx="659">
                  <c:v>30/04/2020</c:v>
                </c:pt>
                <c:pt idx="660">
                  <c:v>29/04/2020</c:v>
                </c:pt>
                <c:pt idx="661">
                  <c:v>28/04/2020</c:v>
                </c:pt>
                <c:pt idx="662">
                  <c:v>27/04/2020</c:v>
                </c:pt>
                <c:pt idx="663">
                  <c:v>24/04/2020</c:v>
                </c:pt>
                <c:pt idx="664">
                  <c:v>23/04/2020</c:v>
                </c:pt>
                <c:pt idx="665">
                  <c:v>22/04/2020</c:v>
                </c:pt>
                <c:pt idx="666">
                  <c:v>21/04/2020</c:v>
                </c:pt>
                <c:pt idx="667">
                  <c:v>20/04/2020</c:v>
                </c:pt>
                <c:pt idx="668">
                  <c:v>17/04/2020</c:v>
                </c:pt>
                <c:pt idx="669">
                  <c:v>16/04/2020</c:v>
                </c:pt>
                <c:pt idx="670">
                  <c:v>15/04/2020</c:v>
                </c:pt>
                <c:pt idx="671">
                  <c:v>14/04/2020</c:v>
                </c:pt>
                <c:pt idx="672">
                  <c:v>13/04/2020</c:v>
                </c:pt>
                <c:pt idx="673">
                  <c:v>09/04/2020</c:v>
                </c:pt>
                <c:pt idx="674">
                  <c:v>08/04/2020</c:v>
                </c:pt>
                <c:pt idx="675">
                  <c:v>07/04/2020</c:v>
                </c:pt>
                <c:pt idx="676">
                  <c:v>06/04/2020</c:v>
                </c:pt>
                <c:pt idx="677">
                  <c:v>03/04/2020</c:v>
                </c:pt>
                <c:pt idx="678">
                  <c:v>02/04/2020</c:v>
                </c:pt>
                <c:pt idx="679">
                  <c:v>01/04/2020</c:v>
                </c:pt>
                <c:pt idx="680">
                  <c:v>31/03/2020</c:v>
                </c:pt>
                <c:pt idx="681">
                  <c:v>30/03/2020</c:v>
                </c:pt>
                <c:pt idx="682">
                  <c:v>27/03/2020</c:v>
                </c:pt>
                <c:pt idx="683">
                  <c:v>26/03/2020</c:v>
                </c:pt>
                <c:pt idx="684">
                  <c:v>25/03/2020</c:v>
                </c:pt>
                <c:pt idx="685">
                  <c:v>24/03/2020</c:v>
                </c:pt>
                <c:pt idx="686">
                  <c:v>23/03/2020</c:v>
                </c:pt>
                <c:pt idx="687">
                  <c:v>20/03/2020</c:v>
                </c:pt>
                <c:pt idx="688">
                  <c:v>19/03/2020</c:v>
                </c:pt>
                <c:pt idx="689">
                  <c:v>18/03/2020</c:v>
                </c:pt>
                <c:pt idx="690">
                  <c:v>17/03/2020</c:v>
                </c:pt>
                <c:pt idx="691">
                  <c:v>16/03/2020</c:v>
                </c:pt>
                <c:pt idx="692">
                  <c:v>13/03/2020</c:v>
                </c:pt>
                <c:pt idx="693">
                  <c:v>12/03/2020</c:v>
                </c:pt>
                <c:pt idx="694">
                  <c:v>11/03/2020</c:v>
                </c:pt>
                <c:pt idx="695">
                  <c:v>10/03/2020</c:v>
                </c:pt>
                <c:pt idx="696">
                  <c:v>09/03/2020</c:v>
                </c:pt>
                <c:pt idx="697">
                  <c:v>06/03/2020</c:v>
                </c:pt>
                <c:pt idx="698">
                  <c:v>05/03/2020</c:v>
                </c:pt>
                <c:pt idx="699">
                  <c:v>04/03/2020</c:v>
                </c:pt>
                <c:pt idx="700">
                  <c:v>03/03/2020</c:v>
                </c:pt>
                <c:pt idx="701">
                  <c:v>02/03/2020</c:v>
                </c:pt>
                <c:pt idx="702">
                  <c:v>28/02/2020</c:v>
                </c:pt>
                <c:pt idx="703">
                  <c:v>27/02/2020</c:v>
                </c:pt>
                <c:pt idx="704">
                  <c:v>26/02/2020</c:v>
                </c:pt>
                <c:pt idx="705">
                  <c:v>25/02/2020</c:v>
                </c:pt>
                <c:pt idx="706">
                  <c:v>24/02/2020</c:v>
                </c:pt>
                <c:pt idx="707">
                  <c:v>21/02/2020</c:v>
                </c:pt>
                <c:pt idx="708">
                  <c:v>20/02/2020</c:v>
                </c:pt>
                <c:pt idx="709">
                  <c:v>19/02/2020</c:v>
                </c:pt>
                <c:pt idx="710">
                  <c:v>18/02/2020</c:v>
                </c:pt>
                <c:pt idx="711">
                  <c:v>17/02/2020</c:v>
                </c:pt>
                <c:pt idx="712">
                  <c:v>14/02/2020</c:v>
                </c:pt>
                <c:pt idx="713">
                  <c:v>13/02/2020</c:v>
                </c:pt>
                <c:pt idx="714">
                  <c:v>12/02/2020</c:v>
                </c:pt>
                <c:pt idx="715">
                  <c:v>11/02/2020</c:v>
                </c:pt>
                <c:pt idx="716">
                  <c:v>10/02/2020</c:v>
                </c:pt>
                <c:pt idx="717">
                  <c:v>07/02/2020</c:v>
                </c:pt>
                <c:pt idx="718">
                  <c:v>06/02/2020</c:v>
                </c:pt>
                <c:pt idx="719">
                  <c:v>05/02/2020</c:v>
                </c:pt>
                <c:pt idx="720">
                  <c:v>04/02/2020</c:v>
                </c:pt>
                <c:pt idx="721">
                  <c:v>31/01/2020</c:v>
                </c:pt>
                <c:pt idx="722">
                  <c:v>30/01/2020</c:v>
                </c:pt>
                <c:pt idx="723">
                  <c:v>29/01/2020</c:v>
                </c:pt>
                <c:pt idx="724">
                  <c:v>28/01/2020</c:v>
                </c:pt>
                <c:pt idx="725">
                  <c:v>27/01/2020</c:v>
                </c:pt>
                <c:pt idx="726">
                  <c:v>24/01/2020</c:v>
                </c:pt>
                <c:pt idx="727">
                  <c:v>23/01/2020</c:v>
                </c:pt>
                <c:pt idx="728">
                  <c:v>22/01/2020</c:v>
                </c:pt>
                <c:pt idx="729">
                  <c:v>21/01/2020</c:v>
                </c:pt>
                <c:pt idx="730">
                  <c:v>20/01/2020</c:v>
                </c:pt>
                <c:pt idx="731">
                  <c:v>17/01/2020</c:v>
                </c:pt>
                <c:pt idx="732">
                  <c:v>16/01/2020</c:v>
                </c:pt>
                <c:pt idx="733">
                  <c:v>15/01/2020</c:v>
                </c:pt>
                <c:pt idx="734">
                  <c:v>14/01/2020</c:v>
                </c:pt>
                <c:pt idx="735">
                  <c:v>13/01/2020</c:v>
                </c:pt>
                <c:pt idx="736">
                  <c:v>10/01/2020</c:v>
                </c:pt>
                <c:pt idx="737">
                  <c:v>09/01/2020</c:v>
                </c:pt>
                <c:pt idx="738">
                  <c:v>08/01/2020</c:v>
                </c:pt>
                <c:pt idx="739">
                  <c:v>07/01/2020</c:v>
                </c:pt>
                <c:pt idx="740">
                  <c:v>06/01/2020</c:v>
                </c:pt>
                <c:pt idx="741">
                  <c:v>03/01/2020</c:v>
                </c:pt>
                <c:pt idx="742">
                  <c:v>02/01/2020</c:v>
                </c:pt>
                <c:pt idx="743">
                  <c:v>31/12/2019</c:v>
                </c:pt>
                <c:pt idx="744">
                  <c:v>30/12/2019</c:v>
                </c:pt>
                <c:pt idx="745">
                  <c:v>27/12/2019</c:v>
                </c:pt>
                <c:pt idx="746">
                  <c:v>24/12/2019</c:v>
                </c:pt>
                <c:pt idx="747">
                  <c:v>23/12/2019</c:v>
                </c:pt>
                <c:pt idx="748">
                  <c:v>20/12/2019</c:v>
                </c:pt>
                <c:pt idx="749">
                  <c:v>19/12/2019</c:v>
                </c:pt>
                <c:pt idx="750">
                  <c:v>18/12/2019</c:v>
                </c:pt>
                <c:pt idx="751">
                  <c:v>17/12/2019</c:v>
                </c:pt>
                <c:pt idx="752">
                  <c:v>16/12/2019</c:v>
                </c:pt>
                <c:pt idx="753">
                  <c:v>13/12/2019</c:v>
                </c:pt>
                <c:pt idx="754">
                  <c:v>12/12/2019</c:v>
                </c:pt>
                <c:pt idx="755">
                  <c:v>11/12/2019</c:v>
                </c:pt>
                <c:pt idx="756">
                  <c:v>10/12/2019</c:v>
                </c:pt>
                <c:pt idx="757">
                  <c:v>09/12/2019</c:v>
                </c:pt>
                <c:pt idx="758">
                  <c:v>06/12/2019</c:v>
                </c:pt>
                <c:pt idx="759">
                  <c:v>05/12/2019</c:v>
                </c:pt>
                <c:pt idx="760">
                  <c:v>04/12/2019</c:v>
                </c:pt>
                <c:pt idx="761">
                  <c:v>03/12/2019</c:v>
                </c:pt>
                <c:pt idx="762">
                  <c:v>02/12/2019</c:v>
                </c:pt>
                <c:pt idx="763">
                  <c:v>29/11/2019</c:v>
                </c:pt>
                <c:pt idx="764">
                  <c:v>28/11/2019</c:v>
                </c:pt>
                <c:pt idx="765">
                  <c:v>27/11/2019</c:v>
                </c:pt>
                <c:pt idx="766">
                  <c:v>26/11/2019</c:v>
                </c:pt>
                <c:pt idx="767">
                  <c:v>25/11/2019</c:v>
                </c:pt>
                <c:pt idx="768">
                  <c:v>22/11/2019</c:v>
                </c:pt>
                <c:pt idx="769">
                  <c:v>21/11/2019</c:v>
                </c:pt>
                <c:pt idx="770">
                  <c:v>20/11/2019</c:v>
                </c:pt>
                <c:pt idx="771">
                  <c:v>19/11/2019</c:v>
                </c:pt>
                <c:pt idx="772">
                  <c:v>18/11/2019</c:v>
                </c:pt>
                <c:pt idx="773">
                  <c:v>15/11/2019</c:v>
                </c:pt>
                <c:pt idx="774">
                  <c:v>14/11/2019</c:v>
                </c:pt>
                <c:pt idx="775">
                  <c:v>13/11/2019</c:v>
                </c:pt>
                <c:pt idx="776">
                  <c:v>12/11/2019</c:v>
                </c:pt>
                <c:pt idx="777">
                  <c:v>11/11/2019</c:v>
                </c:pt>
                <c:pt idx="778">
                  <c:v>08/11/2019</c:v>
                </c:pt>
                <c:pt idx="779">
                  <c:v>07/11/2019</c:v>
                </c:pt>
                <c:pt idx="780">
                  <c:v>06/11/2019</c:v>
                </c:pt>
                <c:pt idx="781">
                  <c:v>05/11/2019</c:v>
                </c:pt>
                <c:pt idx="782">
                  <c:v>04/11/2019</c:v>
                </c:pt>
                <c:pt idx="783">
                  <c:v>01/11/2019</c:v>
                </c:pt>
                <c:pt idx="784">
                  <c:v>31/10/2019</c:v>
                </c:pt>
                <c:pt idx="785">
                  <c:v>30/10/2019</c:v>
                </c:pt>
                <c:pt idx="786">
                  <c:v>29/10/2019</c:v>
                </c:pt>
                <c:pt idx="787">
                  <c:v>28/10/2019</c:v>
                </c:pt>
                <c:pt idx="788">
                  <c:v>25/10/2019</c:v>
                </c:pt>
                <c:pt idx="789">
                  <c:v>24/10/2019</c:v>
                </c:pt>
                <c:pt idx="790">
                  <c:v>23/10/2019</c:v>
                </c:pt>
                <c:pt idx="791">
                  <c:v>22/10/2019</c:v>
                </c:pt>
                <c:pt idx="792">
                  <c:v>21/10/2019</c:v>
                </c:pt>
                <c:pt idx="793">
                  <c:v>18/10/2019</c:v>
                </c:pt>
                <c:pt idx="794">
                  <c:v>17/10/2019</c:v>
                </c:pt>
                <c:pt idx="795">
                  <c:v>16/10/2019</c:v>
                </c:pt>
                <c:pt idx="796">
                  <c:v>15/10/2019</c:v>
                </c:pt>
                <c:pt idx="797">
                  <c:v>14/10/2019</c:v>
                </c:pt>
                <c:pt idx="798">
                  <c:v>11/10/2019</c:v>
                </c:pt>
                <c:pt idx="799">
                  <c:v>10/10/2019</c:v>
                </c:pt>
                <c:pt idx="800">
                  <c:v>09/10/2019</c:v>
                </c:pt>
                <c:pt idx="801">
                  <c:v>08/10/2019</c:v>
                </c:pt>
                <c:pt idx="802">
                  <c:v>07/10/2019</c:v>
                </c:pt>
                <c:pt idx="803">
                  <c:v>04/10/2019</c:v>
                </c:pt>
                <c:pt idx="804">
                  <c:v>03/10/2019</c:v>
                </c:pt>
                <c:pt idx="805">
                  <c:v>02/10/2019</c:v>
                </c:pt>
                <c:pt idx="806">
                  <c:v>01/10/2019</c:v>
                </c:pt>
                <c:pt idx="807">
                  <c:v>30/09/2019</c:v>
                </c:pt>
                <c:pt idx="808">
                  <c:v>27/09/2019</c:v>
                </c:pt>
                <c:pt idx="809">
                  <c:v>26/09/2019</c:v>
                </c:pt>
                <c:pt idx="810">
                  <c:v>25/09/2019</c:v>
                </c:pt>
                <c:pt idx="811">
                  <c:v>24/09/2019</c:v>
                </c:pt>
                <c:pt idx="812">
                  <c:v>20/09/2019</c:v>
                </c:pt>
                <c:pt idx="813">
                  <c:v>19/09/2019</c:v>
                </c:pt>
                <c:pt idx="814">
                  <c:v>18/09/2019</c:v>
                </c:pt>
                <c:pt idx="815">
                  <c:v>17/09/2019</c:v>
                </c:pt>
                <c:pt idx="816">
                  <c:v>16/09/2019</c:v>
                </c:pt>
                <c:pt idx="817">
                  <c:v>13/09/2019</c:v>
                </c:pt>
                <c:pt idx="818">
                  <c:v>12/09/2019</c:v>
                </c:pt>
                <c:pt idx="819">
                  <c:v>11/09/2019</c:v>
                </c:pt>
                <c:pt idx="820">
                  <c:v>10/09/2019</c:v>
                </c:pt>
                <c:pt idx="821">
                  <c:v>09/09/2019</c:v>
                </c:pt>
                <c:pt idx="822">
                  <c:v>06/09/2019</c:v>
                </c:pt>
                <c:pt idx="823">
                  <c:v>05/09/2019</c:v>
                </c:pt>
                <c:pt idx="824">
                  <c:v>04/09/2019</c:v>
                </c:pt>
                <c:pt idx="825">
                  <c:v>03/09/2019</c:v>
                </c:pt>
                <c:pt idx="826">
                  <c:v>02/09/2019</c:v>
                </c:pt>
                <c:pt idx="827">
                  <c:v>30/08/2019</c:v>
                </c:pt>
                <c:pt idx="828">
                  <c:v>29/08/2019</c:v>
                </c:pt>
                <c:pt idx="829">
                  <c:v>28/08/2019</c:v>
                </c:pt>
                <c:pt idx="830">
                  <c:v>27/08/2019</c:v>
                </c:pt>
                <c:pt idx="831">
                  <c:v>23/08/2019</c:v>
                </c:pt>
                <c:pt idx="832">
                  <c:v>22/08/2019</c:v>
                </c:pt>
                <c:pt idx="833">
                  <c:v>21/08/2019</c:v>
                </c:pt>
                <c:pt idx="834">
                  <c:v>20/08/2019</c:v>
                </c:pt>
                <c:pt idx="835">
                  <c:v>19/08/2019</c:v>
                </c:pt>
                <c:pt idx="836">
                  <c:v>16/08/2019</c:v>
                </c:pt>
                <c:pt idx="837">
                  <c:v>15/08/2019</c:v>
                </c:pt>
                <c:pt idx="838">
                  <c:v>14/08/2019</c:v>
                </c:pt>
                <c:pt idx="839">
                  <c:v>13/08/2019</c:v>
                </c:pt>
                <c:pt idx="840">
                  <c:v>12/08/2019</c:v>
                </c:pt>
                <c:pt idx="841">
                  <c:v>09/08/2019</c:v>
                </c:pt>
                <c:pt idx="842">
                  <c:v>08/08/2019</c:v>
                </c:pt>
                <c:pt idx="843">
                  <c:v>07/08/2019</c:v>
                </c:pt>
                <c:pt idx="844">
                  <c:v>06/08/2019</c:v>
                </c:pt>
                <c:pt idx="845">
                  <c:v>05/08/2019</c:v>
                </c:pt>
                <c:pt idx="846">
                  <c:v>02/08/2019</c:v>
                </c:pt>
                <c:pt idx="847">
                  <c:v>01/08/2019</c:v>
                </c:pt>
                <c:pt idx="848">
                  <c:v>31/07/2019</c:v>
                </c:pt>
                <c:pt idx="849">
                  <c:v>30/07/2019</c:v>
                </c:pt>
                <c:pt idx="850">
                  <c:v>29/07/2019</c:v>
                </c:pt>
                <c:pt idx="851">
                  <c:v>26/07/2019</c:v>
                </c:pt>
                <c:pt idx="852">
                  <c:v>25/07/2019</c:v>
                </c:pt>
                <c:pt idx="853">
                  <c:v>24/07/2019</c:v>
                </c:pt>
                <c:pt idx="854">
                  <c:v>23/07/2019</c:v>
                </c:pt>
                <c:pt idx="855">
                  <c:v>22/07/2019</c:v>
                </c:pt>
                <c:pt idx="856">
                  <c:v>19/07/2019</c:v>
                </c:pt>
                <c:pt idx="857">
                  <c:v>18/07/2019</c:v>
                </c:pt>
                <c:pt idx="858">
                  <c:v>17/07/2019</c:v>
                </c:pt>
                <c:pt idx="859">
                  <c:v>16/07/2019</c:v>
                </c:pt>
                <c:pt idx="860">
                  <c:v>15/07/2019</c:v>
                </c:pt>
                <c:pt idx="861">
                  <c:v>12/07/2019</c:v>
                </c:pt>
                <c:pt idx="862">
                  <c:v>11/07/2019</c:v>
                </c:pt>
                <c:pt idx="863">
                  <c:v>10/07/2019</c:v>
                </c:pt>
                <c:pt idx="864">
                  <c:v>09/07/2019</c:v>
                </c:pt>
                <c:pt idx="865">
                  <c:v>08/07/2019</c:v>
                </c:pt>
                <c:pt idx="866">
                  <c:v>05/07/2019</c:v>
                </c:pt>
                <c:pt idx="867">
                  <c:v>04/07/2019</c:v>
                </c:pt>
                <c:pt idx="868">
                  <c:v>03/07/2019</c:v>
                </c:pt>
                <c:pt idx="869">
                  <c:v>02/07/2019</c:v>
                </c:pt>
                <c:pt idx="870">
                  <c:v>01/07/2019</c:v>
                </c:pt>
                <c:pt idx="871">
                  <c:v>28/06/2019</c:v>
                </c:pt>
                <c:pt idx="872">
                  <c:v>27/06/2019</c:v>
                </c:pt>
                <c:pt idx="873">
                  <c:v>26/06/2019</c:v>
                </c:pt>
                <c:pt idx="874">
                  <c:v>25/06/2019</c:v>
                </c:pt>
                <c:pt idx="875">
                  <c:v>24/06/2019</c:v>
                </c:pt>
                <c:pt idx="876">
                  <c:v>21/06/2019</c:v>
                </c:pt>
                <c:pt idx="877">
                  <c:v>20/06/2019</c:v>
                </c:pt>
                <c:pt idx="878">
                  <c:v>19/06/2019</c:v>
                </c:pt>
                <c:pt idx="879">
                  <c:v>18/06/2019</c:v>
                </c:pt>
                <c:pt idx="880">
                  <c:v>17/06/2019</c:v>
                </c:pt>
                <c:pt idx="881">
                  <c:v>14/06/2019</c:v>
                </c:pt>
                <c:pt idx="882">
                  <c:v>13/06/2019</c:v>
                </c:pt>
                <c:pt idx="883">
                  <c:v>12/06/2019</c:v>
                </c:pt>
                <c:pt idx="884">
                  <c:v>11/06/2019</c:v>
                </c:pt>
                <c:pt idx="885">
                  <c:v>10/06/2019</c:v>
                </c:pt>
                <c:pt idx="886">
                  <c:v>07/06/2019</c:v>
                </c:pt>
                <c:pt idx="887">
                  <c:v>06/06/2019</c:v>
                </c:pt>
                <c:pt idx="888">
                  <c:v>05/06/2019</c:v>
                </c:pt>
                <c:pt idx="889">
                  <c:v>04/06/2019</c:v>
                </c:pt>
                <c:pt idx="890">
                  <c:v>03/06/2019</c:v>
                </c:pt>
                <c:pt idx="891">
                  <c:v>31/05/2019</c:v>
                </c:pt>
                <c:pt idx="892">
                  <c:v>30/05/2019</c:v>
                </c:pt>
                <c:pt idx="893">
                  <c:v>29/05/2019</c:v>
                </c:pt>
                <c:pt idx="894">
                  <c:v>28/05/2019</c:v>
                </c:pt>
                <c:pt idx="895">
                  <c:v>24/05/2019</c:v>
                </c:pt>
                <c:pt idx="896">
                  <c:v>23/05/2019</c:v>
                </c:pt>
                <c:pt idx="897">
                  <c:v>22/05/2019</c:v>
                </c:pt>
                <c:pt idx="898">
                  <c:v>21/05/2019</c:v>
                </c:pt>
                <c:pt idx="899">
                  <c:v>20/05/2019</c:v>
                </c:pt>
                <c:pt idx="900">
                  <c:v>17/05/2019</c:v>
                </c:pt>
                <c:pt idx="901">
                  <c:v>16/05/2019</c:v>
                </c:pt>
                <c:pt idx="902">
                  <c:v>15/05/2019</c:v>
                </c:pt>
                <c:pt idx="903">
                  <c:v>14/05/2019</c:v>
                </c:pt>
                <c:pt idx="904">
                  <c:v>13/05/2019</c:v>
                </c:pt>
                <c:pt idx="905">
                  <c:v>10/05/2019</c:v>
                </c:pt>
                <c:pt idx="906">
                  <c:v>09/05/2019</c:v>
                </c:pt>
                <c:pt idx="907">
                  <c:v>08/05/2019</c:v>
                </c:pt>
                <c:pt idx="908">
                  <c:v>07/05/2019</c:v>
                </c:pt>
                <c:pt idx="909">
                  <c:v>03/05/2019</c:v>
                </c:pt>
                <c:pt idx="910">
                  <c:v>02/05/2019</c:v>
                </c:pt>
                <c:pt idx="911">
                  <c:v>01/05/2019</c:v>
                </c:pt>
                <c:pt idx="912">
                  <c:v>30/04/2019</c:v>
                </c:pt>
                <c:pt idx="913">
                  <c:v>29/04/2019</c:v>
                </c:pt>
                <c:pt idx="914">
                  <c:v>26/04/2019</c:v>
                </c:pt>
                <c:pt idx="915">
                  <c:v>25/04/2019</c:v>
                </c:pt>
                <c:pt idx="916">
                  <c:v>24/04/2019</c:v>
                </c:pt>
                <c:pt idx="917">
                  <c:v>18/04/2019</c:v>
                </c:pt>
                <c:pt idx="918">
                  <c:v>17/04/2019</c:v>
                </c:pt>
                <c:pt idx="919">
                  <c:v>16/04/2019</c:v>
                </c:pt>
                <c:pt idx="920">
                  <c:v>15/04/2019</c:v>
                </c:pt>
                <c:pt idx="921">
                  <c:v>12/04/2019</c:v>
                </c:pt>
                <c:pt idx="922">
                  <c:v>11/04/2019</c:v>
                </c:pt>
                <c:pt idx="923">
                  <c:v>10/04/2019</c:v>
                </c:pt>
                <c:pt idx="924">
                  <c:v>09/04/2019</c:v>
                </c:pt>
                <c:pt idx="925">
                  <c:v>08/04/2019</c:v>
                </c:pt>
                <c:pt idx="926">
                  <c:v>05/04/2019</c:v>
                </c:pt>
                <c:pt idx="927">
                  <c:v>04/04/2019</c:v>
                </c:pt>
                <c:pt idx="928">
                  <c:v>03/04/2019</c:v>
                </c:pt>
                <c:pt idx="929">
                  <c:v>02/04/2019</c:v>
                </c:pt>
                <c:pt idx="930">
                  <c:v>01/04/2019</c:v>
                </c:pt>
                <c:pt idx="931">
                  <c:v>29/03/2019</c:v>
                </c:pt>
                <c:pt idx="932">
                  <c:v>28/03/2019</c:v>
                </c:pt>
                <c:pt idx="933">
                  <c:v>27/03/2019</c:v>
                </c:pt>
                <c:pt idx="934">
                  <c:v>26/03/2019</c:v>
                </c:pt>
                <c:pt idx="935">
                  <c:v>25/03/2019</c:v>
                </c:pt>
                <c:pt idx="936">
                  <c:v>22/03/2019</c:v>
                </c:pt>
                <c:pt idx="937">
                  <c:v>21/03/2019</c:v>
                </c:pt>
                <c:pt idx="938">
                  <c:v>20/03/2019</c:v>
                </c:pt>
                <c:pt idx="939">
                  <c:v>19/03/2019</c:v>
                </c:pt>
                <c:pt idx="940">
                  <c:v>18/03/2019</c:v>
                </c:pt>
                <c:pt idx="941">
                  <c:v>15/03/2019</c:v>
                </c:pt>
                <c:pt idx="942">
                  <c:v>14/03/2019</c:v>
                </c:pt>
                <c:pt idx="943">
                  <c:v>13/03/2019</c:v>
                </c:pt>
                <c:pt idx="944">
                  <c:v>12/03/2019</c:v>
                </c:pt>
                <c:pt idx="945">
                  <c:v>11/03/2019</c:v>
                </c:pt>
                <c:pt idx="946">
                  <c:v>08/03/2019</c:v>
                </c:pt>
                <c:pt idx="947">
                  <c:v>07/03/2019</c:v>
                </c:pt>
                <c:pt idx="948">
                  <c:v>06/03/2019</c:v>
                </c:pt>
                <c:pt idx="949">
                  <c:v>05/03/2019</c:v>
                </c:pt>
                <c:pt idx="950">
                  <c:v>04/03/2019</c:v>
                </c:pt>
                <c:pt idx="951">
                  <c:v>01/03/2019</c:v>
                </c:pt>
                <c:pt idx="952">
                  <c:v>28/02/2019</c:v>
                </c:pt>
                <c:pt idx="953">
                  <c:v>27/02/2019</c:v>
                </c:pt>
                <c:pt idx="954">
                  <c:v>26/02/2019</c:v>
                </c:pt>
                <c:pt idx="955">
                  <c:v>25/02/2019</c:v>
                </c:pt>
                <c:pt idx="956">
                  <c:v>22/02/2019</c:v>
                </c:pt>
                <c:pt idx="957">
                  <c:v>21/02/2019</c:v>
                </c:pt>
                <c:pt idx="958">
                  <c:v>20/02/2019</c:v>
                </c:pt>
                <c:pt idx="959">
                  <c:v>19/02/2019</c:v>
                </c:pt>
                <c:pt idx="960">
                  <c:v>18/02/2019</c:v>
                </c:pt>
                <c:pt idx="961">
                  <c:v>14/02/2019</c:v>
                </c:pt>
                <c:pt idx="962">
                  <c:v>13/02/2019</c:v>
                </c:pt>
                <c:pt idx="963">
                  <c:v>12/02/2019</c:v>
                </c:pt>
                <c:pt idx="964">
                  <c:v>11/02/2019</c:v>
                </c:pt>
                <c:pt idx="965">
                  <c:v>08/02/2019</c:v>
                </c:pt>
                <c:pt idx="966">
                  <c:v>07/02/2019</c:v>
                </c:pt>
                <c:pt idx="967">
                  <c:v>06/02/2019</c:v>
                </c:pt>
                <c:pt idx="968">
                  <c:v>05/02/2019</c:v>
                </c:pt>
                <c:pt idx="969">
                  <c:v>04/02/2019</c:v>
                </c:pt>
                <c:pt idx="970">
                  <c:v>01/02/2019</c:v>
                </c:pt>
                <c:pt idx="971">
                  <c:v>31/01/2019</c:v>
                </c:pt>
                <c:pt idx="972">
                  <c:v>30/01/2019</c:v>
                </c:pt>
                <c:pt idx="973">
                  <c:v>29/01/2019</c:v>
                </c:pt>
                <c:pt idx="974">
                  <c:v>28/01/2019</c:v>
                </c:pt>
                <c:pt idx="975">
                  <c:v>25/01/2019</c:v>
                </c:pt>
                <c:pt idx="976">
                  <c:v>24/01/2019</c:v>
                </c:pt>
                <c:pt idx="977">
                  <c:v>23/01/2019</c:v>
                </c:pt>
                <c:pt idx="978">
                  <c:v>22/01/2019</c:v>
                </c:pt>
                <c:pt idx="979">
                  <c:v>21/01/2019</c:v>
                </c:pt>
                <c:pt idx="980">
                  <c:v>18/01/2019</c:v>
                </c:pt>
                <c:pt idx="981">
                  <c:v>17/01/2019</c:v>
                </c:pt>
                <c:pt idx="982">
                  <c:v>16/01/2019</c:v>
                </c:pt>
                <c:pt idx="983">
                  <c:v>15/01/2019</c:v>
                </c:pt>
                <c:pt idx="984">
                  <c:v>14/01/2019</c:v>
                </c:pt>
                <c:pt idx="985">
                  <c:v>11/01/2019</c:v>
                </c:pt>
                <c:pt idx="986">
                  <c:v>10/01/2019</c:v>
                </c:pt>
                <c:pt idx="987">
                  <c:v>09/01/2019</c:v>
                </c:pt>
                <c:pt idx="988">
                  <c:v>08/01/2019</c:v>
                </c:pt>
                <c:pt idx="989">
                  <c:v>07/01/2019</c:v>
                </c:pt>
                <c:pt idx="990">
                  <c:v>04/01/2019</c:v>
                </c:pt>
                <c:pt idx="991">
                  <c:v>03/01/2019</c:v>
                </c:pt>
                <c:pt idx="992">
                  <c:v>02/01/2019</c:v>
                </c:pt>
                <c:pt idx="993">
                  <c:v>31/12/2018</c:v>
                </c:pt>
                <c:pt idx="994">
                  <c:v>28/12/2018</c:v>
                </c:pt>
                <c:pt idx="995">
                  <c:v>27/12/2018</c:v>
                </c:pt>
                <c:pt idx="996">
                  <c:v>26/12/2018</c:v>
                </c:pt>
                <c:pt idx="997">
                  <c:v>24/12/2018</c:v>
                </c:pt>
                <c:pt idx="998">
                  <c:v>21/12/2018</c:v>
                </c:pt>
                <c:pt idx="999">
                  <c:v>20/12/2018</c:v>
                </c:pt>
                <c:pt idx="1000">
                  <c:v>19/12/2018</c:v>
                </c:pt>
                <c:pt idx="1001">
                  <c:v>18/12/2018</c:v>
                </c:pt>
                <c:pt idx="1002">
                  <c:v>17/12/2018</c:v>
                </c:pt>
                <c:pt idx="1003">
                  <c:v>14/12/2018</c:v>
                </c:pt>
                <c:pt idx="1004">
                  <c:v>13/12/2018</c:v>
                </c:pt>
                <c:pt idx="1005">
                  <c:v>12/12/2018</c:v>
                </c:pt>
                <c:pt idx="1006">
                  <c:v>11/12/2018</c:v>
                </c:pt>
                <c:pt idx="1007">
                  <c:v>10/12/2018</c:v>
                </c:pt>
                <c:pt idx="1008">
                  <c:v>07/12/2018</c:v>
                </c:pt>
                <c:pt idx="1009">
                  <c:v>06/12/2018</c:v>
                </c:pt>
                <c:pt idx="1010">
                  <c:v>05/12/2018</c:v>
                </c:pt>
                <c:pt idx="1011">
                  <c:v>04/12/2018</c:v>
                </c:pt>
                <c:pt idx="1012">
                  <c:v>03/12/2018</c:v>
                </c:pt>
                <c:pt idx="1013">
                  <c:v>30/11/2018</c:v>
                </c:pt>
                <c:pt idx="1014">
                  <c:v>29/11/2018</c:v>
                </c:pt>
                <c:pt idx="1015">
                  <c:v>28/11/2018</c:v>
                </c:pt>
                <c:pt idx="1016">
                  <c:v>27/11/2018</c:v>
                </c:pt>
                <c:pt idx="1017">
                  <c:v>26/11/2018</c:v>
                </c:pt>
                <c:pt idx="1018">
                  <c:v>23/11/2018</c:v>
                </c:pt>
                <c:pt idx="1019">
                  <c:v>22/11/2018</c:v>
                </c:pt>
                <c:pt idx="1020">
                  <c:v>21/11/2018</c:v>
                </c:pt>
                <c:pt idx="1021">
                  <c:v>20/11/2018</c:v>
                </c:pt>
                <c:pt idx="1022">
                  <c:v>19/11/2018</c:v>
                </c:pt>
                <c:pt idx="1023">
                  <c:v>16/11/2018</c:v>
                </c:pt>
                <c:pt idx="1024">
                  <c:v>15/11/2018</c:v>
                </c:pt>
                <c:pt idx="1025">
                  <c:v>14/11/2018</c:v>
                </c:pt>
                <c:pt idx="1026">
                  <c:v>13/11/2018</c:v>
                </c:pt>
                <c:pt idx="1027">
                  <c:v>12/11/2018</c:v>
                </c:pt>
                <c:pt idx="1028">
                  <c:v>09/11/2018</c:v>
                </c:pt>
                <c:pt idx="1029">
                  <c:v>08/11/2018</c:v>
                </c:pt>
                <c:pt idx="1030">
                  <c:v>07/11/2018</c:v>
                </c:pt>
                <c:pt idx="1031">
                  <c:v>06/11/2018</c:v>
                </c:pt>
                <c:pt idx="1032">
                  <c:v>05/11/2018</c:v>
                </c:pt>
                <c:pt idx="1033">
                  <c:v>02/11/2018</c:v>
                </c:pt>
                <c:pt idx="1034">
                  <c:v>01/11/2018</c:v>
                </c:pt>
                <c:pt idx="1035">
                  <c:v>31/10/2018</c:v>
                </c:pt>
                <c:pt idx="1036">
                  <c:v>30/10/2018</c:v>
                </c:pt>
                <c:pt idx="1037">
                  <c:v>29/10/2018</c:v>
                </c:pt>
                <c:pt idx="1038">
                  <c:v>26/10/2018</c:v>
                </c:pt>
                <c:pt idx="1039">
                  <c:v>25/10/2018</c:v>
                </c:pt>
                <c:pt idx="1040">
                  <c:v>24/10/2018</c:v>
                </c:pt>
                <c:pt idx="1041">
                  <c:v>23/10/2018</c:v>
                </c:pt>
                <c:pt idx="1042">
                  <c:v>22/10/2018</c:v>
                </c:pt>
                <c:pt idx="1043">
                  <c:v>19/10/2018</c:v>
                </c:pt>
                <c:pt idx="1044">
                  <c:v>18/10/2018</c:v>
                </c:pt>
                <c:pt idx="1045">
                  <c:v>17/10/2018</c:v>
                </c:pt>
                <c:pt idx="1046">
                  <c:v>16/10/2018</c:v>
                </c:pt>
                <c:pt idx="1047">
                  <c:v>15/10/2018</c:v>
                </c:pt>
                <c:pt idx="1048">
                  <c:v>12/10/2018</c:v>
                </c:pt>
                <c:pt idx="1049">
                  <c:v>11/10/2018</c:v>
                </c:pt>
                <c:pt idx="1050">
                  <c:v>10/10/2018</c:v>
                </c:pt>
                <c:pt idx="1051">
                  <c:v>09/10/2018</c:v>
                </c:pt>
                <c:pt idx="1052">
                  <c:v>08/10/2018</c:v>
                </c:pt>
                <c:pt idx="1053">
                  <c:v>05/10/2018</c:v>
                </c:pt>
                <c:pt idx="1054">
                  <c:v>04/10/2018</c:v>
                </c:pt>
                <c:pt idx="1055">
                  <c:v>03/10/2018</c:v>
                </c:pt>
                <c:pt idx="1056">
                  <c:v>02/10/2018</c:v>
                </c:pt>
                <c:pt idx="1057">
                  <c:v>01/10/2018</c:v>
                </c:pt>
                <c:pt idx="1058">
                  <c:v>28/09/2018</c:v>
                </c:pt>
                <c:pt idx="1059">
                  <c:v>27/09/2018</c:v>
                </c:pt>
                <c:pt idx="1060">
                  <c:v>26/09/2018</c:v>
                </c:pt>
                <c:pt idx="1061">
                  <c:v>25/09/2018</c:v>
                </c:pt>
                <c:pt idx="1062">
                  <c:v>24/09/2018</c:v>
                </c:pt>
                <c:pt idx="1063">
                  <c:v>21/09/2018</c:v>
                </c:pt>
                <c:pt idx="1064">
                  <c:v>20/09/2018</c:v>
                </c:pt>
                <c:pt idx="1065">
                  <c:v>19/09/2018</c:v>
                </c:pt>
                <c:pt idx="1066">
                  <c:v>18/09/2018</c:v>
                </c:pt>
                <c:pt idx="1067">
                  <c:v>17/09/2018</c:v>
                </c:pt>
                <c:pt idx="1068">
                  <c:v>14/09/2018</c:v>
                </c:pt>
                <c:pt idx="1069">
                  <c:v>13/09/2018</c:v>
                </c:pt>
                <c:pt idx="1070">
                  <c:v>12/09/2018</c:v>
                </c:pt>
                <c:pt idx="1071">
                  <c:v>11/09/2018</c:v>
                </c:pt>
                <c:pt idx="1072">
                  <c:v>10/09/2018</c:v>
                </c:pt>
                <c:pt idx="1073">
                  <c:v>07/09/2018</c:v>
                </c:pt>
                <c:pt idx="1074">
                  <c:v>06/09/2018</c:v>
                </c:pt>
                <c:pt idx="1075">
                  <c:v>05/09/2018</c:v>
                </c:pt>
                <c:pt idx="1076">
                  <c:v>04/09/2018</c:v>
                </c:pt>
                <c:pt idx="1077">
                  <c:v>03/09/2018</c:v>
                </c:pt>
                <c:pt idx="1078">
                  <c:v>31/08/2018</c:v>
                </c:pt>
                <c:pt idx="1079">
                  <c:v>30/08/2018</c:v>
                </c:pt>
                <c:pt idx="1080">
                  <c:v>29/08/2018</c:v>
                </c:pt>
                <c:pt idx="1081">
                  <c:v>28/08/2018</c:v>
                </c:pt>
                <c:pt idx="1082">
                  <c:v>24/08/2018</c:v>
                </c:pt>
                <c:pt idx="1083">
                  <c:v>23/08/2018</c:v>
                </c:pt>
                <c:pt idx="1084">
                  <c:v>22/08/2018</c:v>
                </c:pt>
                <c:pt idx="1085">
                  <c:v>21/08/2018</c:v>
                </c:pt>
                <c:pt idx="1086">
                  <c:v>17/08/2018</c:v>
                </c:pt>
                <c:pt idx="1087">
                  <c:v>16/08/2018</c:v>
                </c:pt>
                <c:pt idx="1088">
                  <c:v>15/08/2018</c:v>
                </c:pt>
                <c:pt idx="1089">
                  <c:v>14/08/2018</c:v>
                </c:pt>
                <c:pt idx="1090">
                  <c:v>13/08/2018</c:v>
                </c:pt>
                <c:pt idx="1091">
                  <c:v>10/08/2018</c:v>
                </c:pt>
                <c:pt idx="1092">
                  <c:v>09/08/2018</c:v>
                </c:pt>
                <c:pt idx="1093">
                  <c:v>08/08/2018</c:v>
                </c:pt>
                <c:pt idx="1094">
                  <c:v>07/08/2018</c:v>
                </c:pt>
                <c:pt idx="1095">
                  <c:v>06/08/2018</c:v>
                </c:pt>
                <c:pt idx="1096">
                  <c:v>03/08/2018</c:v>
                </c:pt>
                <c:pt idx="1097">
                  <c:v>02/08/2018</c:v>
                </c:pt>
                <c:pt idx="1098">
                  <c:v>01/08/2018</c:v>
                </c:pt>
                <c:pt idx="1099">
                  <c:v>31/07/2018</c:v>
                </c:pt>
                <c:pt idx="1100">
                  <c:v>30/07/2018</c:v>
                </c:pt>
                <c:pt idx="1101">
                  <c:v>27/07/2018</c:v>
                </c:pt>
                <c:pt idx="1102">
                  <c:v>26/07/2018</c:v>
                </c:pt>
                <c:pt idx="1103">
                  <c:v>25/07/2018</c:v>
                </c:pt>
                <c:pt idx="1104">
                  <c:v>24/07/2018</c:v>
                </c:pt>
                <c:pt idx="1105">
                  <c:v>23/07/2018</c:v>
                </c:pt>
                <c:pt idx="1106">
                  <c:v>20/07/2018</c:v>
                </c:pt>
                <c:pt idx="1107">
                  <c:v>19/07/2018</c:v>
                </c:pt>
                <c:pt idx="1108">
                  <c:v>18/07/2018</c:v>
                </c:pt>
                <c:pt idx="1109">
                  <c:v>17/07/2018</c:v>
                </c:pt>
                <c:pt idx="1110">
                  <c:v>16/07/2018</c:v>
                </c:pt>
                <c:pt idx="1111">
                  <c:v>13/07/2018</c:v>
                </c:pt>
                <c:pt idx="1112">
                  <c:v>12/07/2018</c:v>
                </c:pt>
                <c:pt idx="1113">
                  <c:v>11/07/2018</c:v>
                </c:pt>
                <c:pt idx="1114">
                  <c:v>10/07/2018</c:v>
                </c:pt>
                <c:pt idx="1115">
                  <c:v>09/07/2018</c:v>
                </c:pt>
                <c:pt idx="1116">
                  <c:v>06/07/2018</c:v>
                </c:pt>
                <c:pt idx="1117">
                  <c:v>05/07/2018</c:v>
                </c:pt>
                <c:pt idx="1118">
                  <c:v>04/07/2018</c:v>
                </c:pt>
                <c:pt idx="1119">
                  <c:v>03/07/2018</c:v>
                </c:pt>
                <c:pt idx="1120">
                  <c:v>02/07/2018</c:v>
                </c:pt>
                <c:pt idx="1121">
                  <c:v>29/06/2018</c:v>
                </c:pt>
                <c:pt idx="1122">
                  <c:v>28/06/2018</c:v>
                </c:pt>
                <c:pt idx="1123">
                  <c:v>27/06/2018</c:v>
                </c:pt>
                <c:pt idx="1124">
                  <c:v>26/06/2018</c:v>
                </c:pt>
                <c:pt idx="1125">
                  <c:v>25/06/2018</c:v>
                </c:pt>
                <c:pt idx="1126">
                  <c:v>22/06/2018</c:v>
                </c:pt>
                <c:pt idx="1127">
                  <c:v>21/06/2018</c:v>
                </c:pt>
                <c:pt idx="1128">
                  <c:v>20/06/2018</c:v>
                </c:pt>
                <c:pt idx="1129">
                  <c:v>19/06/2018</c:v>
                </c:pt>
                <c:pt idx="1130">
                  <c:v>18/06/2018</c:v>
                </c:pt>
                <c:pt idx="1131">
                  <c:v>15/06/2018</c:v>
                </c:pt>
                <c:pt idx="1132">
                  <c:v>14/06/2018</c:v>
                </c:pt>
                <c:pt idx="1133">
                  <c:v>13/06/2018</c:v>
                </c:pt>
                <c:pt idx="1134">
                  <c:v>12/06/2018</c:v>
                </c:pt>
                <c:pt idx="1135">
                  <c:v>11/06/2018</c:v>
                </c:pt>
                <c:pt idx="1136">
                  <c:v>08/06/2018</c:v>
                </c:pt>
                <c:pt idx="1137">
                  <c:v>07/06/2018</c:v>
                </c:pt>
                <c:pt idx="1138">
                  <c:v>06/06/2018</c:v>
                </c:pt>
                <c:pt idx="1139">
                  <c:v>05/06/2018</c:v>
                </c:pt>
                <c:pt idx="1140">
                  <c:v>04/06/2018</c:v>
                </c:pt>
                <c:pt idx="1141">
                  <c:v>01/06/2018</c:v>
                </c:pt>
                <c:pt idx="1142">
                  <c:v>31/05/2018</c:v>
                </c:pt>
                <c:pt idx="1143">
                  <c:v>30/05/2018</c:v>
                </c:pt>
                <c:pt idx="1144">
                  <c:v>29/05/2018</c:v>
                </c:pt>
                <c:pt idx="1145">
                  <c:v>25/05/2018</c:v>
                </c:pt>
                <c:pt idx="1146">
                  <c:v>24/05/2018</c:v>
                </c:pt>
                <c:pt idx="1147">
                  <c:v>23/05/2018</c:v>
                </c:pt>
                <c:pt idx="1148">
                  <c:v>22/05/2018</c:v>
                </c:pt>
                <c:pt idx="1149">
                  <c:v>21/05/2018</c:v>
                </c:pt>
                <c:pt idx="1150">
                  <c:v>18/05/2018</c:v>
                </c:pt>
                <c:pt idx="1151">
                  <c:v>17/05/2018</c:v>
                </c:pt>
                <c:pt idx="1152">
                  <c:v>16/05/2018</c:v>
                </c:pt>
                <c:pt idx="1153">
                  <c:v>15/05/2018</c:v>
                </c:pt>
                <c:pt idx="1154">
                  <c:v>14/05/2018</c:v>
                </c:pt>
                <c:pt idx="1155">
                  <c:v>11/05/2018</c:v>
                </c:pt>
                <c:pt idx="1156">
                  <c:v>10/05/2018</c:v>
                </c:pt>
                <c:pt idx="1157">
                  <c:v>09/05/2018</c:v>
                </c:pt>
                <c:pt idx="1158">
                  <c:v>08/05/2018</c:v>
                </c:pt>
                <c:pt idx="1159">
                  <c:v>04/05/2018</c:v>
                </c:pt>
                <c:pt idx="1160">
                  <c:v>03/05/2018</c:v>
                </c:pt>
                <c:pt idx="1161">
                  <c:v>02/05/2018</c:v>
                </c:pt>
                <c:pt idx="1162">
                  <c:v>01/05/2018</c:v>
                </c:pt>
                <c:pt idx="1163">
                  <c:v>30/04/2018</c:v>
                </c:pt>
                <c:pt idx="1164">
                  <c:v>27/04/2018</c:v>
                </c:pt>
                <c:pt idx="1165">
                  <c:v>26/04/2018</c:v>
                </c:pt>
                <c:pt idx="1166">
                  <c:v>25/04/2018</c:v>
                </c:pt>
                <c:pt idx="1167">
                  <c:v>24/04/2018</c:v>
                </c:pt>
                <c:pt idx="1168">
                  <c:v>23/04/2018</c:v>
                </c:pt>
                <c:pt idx="1169">
                  <c:v>20/04/2018</c:v>
                </c:pt>
                <c:pt idx="1170">
                  <c:v>19/04/2018</c:v>
                </c:pt>
                <c:pt idx="1171">
                  <c:v>18/04/2018</c:v>
                </c:pt>
                <c:pt idx="1172">
                  <c:v>17/04/2018</c:v>
                </c:pt>
                <c:pt idx="1173">
                  <c:v>16/04/2018</c:v>
                </c:pt>
                <c:pt idx="1174">
                  <c:v>13/04/2018</c:v>
                </c:pt>
                <c:pt idx="1175">
                  <c:v>12/04/2018</c:v>
                </c:pt>
                <c:pt idx="1176">
                  <c:v>11/04/2018</c:v>
                </c:pt>
                <c:pt idx="1177">
                  <c:v>10/04/2018</c:v>
                </c:pt>
                <c:pt idx="1178">
                  <c:v>09/04/2018</c:v>
                </c:pt>
                <c:pt idx="1179">
                  <c:v>06/04/2018</c:v>
                </c:pt>
                <c:pt idx="1180">
                  <c:v>05/04/2018</c:v>
                </c:pt>
                <c:pt idx="1181">
                  <c:v>04/04/2018</c:v>
                </c:pt>
                <c:pt idx="1182">
                  <c:v>03/04/2018</c:v>
                </c:pt>
                <c:pt idx="1183">
                  <c:v>29/03/2018</c:v>
                </c:pt>
                <c:pt idx="1184">
                  <c:v>28/03/2018</c:v>
                </c:pt>
                <c:pt idx="1185">
                  <c:v>27/03/2018</c:v>
                </c:pt>
                <c:pt idx="1186">
                  <c:v>26/03/2018</c:v>
                </c:pt>
                <c:pt idx="1187">
                  <c:v>23/03/2018</c:v>
                </c:pt>
                <c:pt idx="1188">
                  <c:v>22/03/2018</c:v>
                </c:pt>
                <c:pt idx="1189">
                  <c:v>21/03/2018</c:v>
                </c:pt>
                <c:pt idx="1190">
                  <c:v>20/03/2018</c:v>
                </c:pt>
                <c:pt idx="1191">
                  <c:v>19/03/2018</c:v>
                </c:pt>
                <c:pt idx="1192">
                  <c:v>16/03/2018</c:v>
                </c:pt>
                <c:pt idx="1193">
                  <c:v>15/03/2018</c:v>
                </c:pt>
                <c:pt idx="1194">
                  <c:v>14/03/2018</c:v>
                </c:pt>
                <c:pt idx="1195">
                  <c:v>13/03/2018</c:v>
                </c:pt>
                <c:pt idx="1196">
                  <c:v>12/03/2018</c:v>
                </c:pt>
                <c:pt idx="1197">
                  <c:v>09/03/2018</c:v>
                </c:pt>
                <c:pt idx="1198">
                  <c:v>08/03/2018</c:v>
                </c:pt>
                <c:pt idx="1199">
                  <c:v>07/03/2018</c:v>
                </c:pt>
                <c:pt idx="1200">
                  <c:v>06/03/2018</c:v>
                </c:pt>
                <c:pt idx="1201">
                  <c:v>05/03/2018</c:v>
                </c:pt>
                <c:pt idx="1202">
                  <c:v>02/03/2018</c:v>
                </c:pt>
                <c:pt idx="1203">
                  <c:v>01/03/2018</c:v>
                </c:pt>
                <c:pt idx="1204">
                  <c:v>28/02/2018</c:v>
                </c:pt>
                <c:pt idx="1205">
                  <c:v>27/02/2018</c:v>
                </c:pt>
                <c:pt idx="1206">
                  <c:v>26/02/2018</c:v>
                </c:pt>
                <c:pt idx="1207">
                  <c:v>23/02/2018</c:v>
                </c:pt>
                <c:pt idx="1208">
                  <c:v>22/02/2018</c:v>
                </c:pt>
                <c:pt idx="1209">
                  <c:v>21/02/2018</c:v>
                </c:pt>
                <c:pt idx="1210">
                  <c:v>20/02/2018</c:v>
                </c:pt>
                <c:pt idx="1211">
                  <c:v>19/02/2018</c:v>
                </c:pt>
                <c:pt idx="1212">
                  <c:v>16/02/2018</c:v>
                </c:pt>
                <c:pt idx="1213">
                  <c:v>15/02/2018</c:v>
                </c:pt>
                <c:pt idx="1214">
                  <c:v>14/02/2018</c:v>
                </c:pt>
                <c:pt idx="1215">
                  <c:v>13/02/2018</c:v>
                </c:pt>
                <c:pt idx="1216">
                  <c:v>12/02/2018</c:v>
                </c:pt>
                <c:pt idx="1217">
                  <c:v>09/02/2018</c:v>
                </c:pt>
                <c:pt idx="1218">
                  <c:v>08/02/2018</c:v>
                </c:pt>
                <c:pt idx="1219">
                  <c:v>07/02/2018</c:v>
                </c:pt>
                <c:pt idx="1220">
                  <c:v>06/02/2018</c:v>
                </c:pt>
                <c:pt idx="1221">
                  <c:v>05/02/2018</c:v>
                </c:pt>
                <c:pt idx="1222">
                  <c:v>02/02/2018</c:v>
                </c:pt>
                <c:pt idx="1223">
                  <c:v>01/02/2018</c:v>
                </c:pt>
                <c:pt idx="1224">
                  <c:v>31/01/2018</c:v>
                </c:pt>
                <c:pt idx="1225">
                  <c:v>30/01/2018</c:v>
                </c:pt>
                <c:pt idx="1226">
                  <c:v>29/01/2018</c:v>
                </c:pt>
                <c:pt idx="1227">
                  <c:v>26/01/2018</c:v>
                </c:pt>
                <c:pt idx="1228">
                  <c:v>25/01/2018</c:v>
                </c:pt>
                <c:pt idx="1229">
                  <c:v>24/01/2018</c:v>
                </c:pt>
                <c:pt idx="1230">
                  <c:v>23/01/2018</c:v>
                </c:pt>
                <c:pt idx="1231">
                  <c:v>22/01/2018</c:v>
                </c:pt>
                <c:pt idx="1232">
                  <c:v>19/01/2018</c:v>
                </c:pt>
                <c:pt idx="1233">
                  <c:v>18/01/2018</c:v>
                </c:pt>
                <c:pt idx="1234">
                  <c:v>17/01/2018</c:v>
                </c:pt>
                <c:pt idx="1235">
                  <c:v>16/01/2018</c:v>
                </c:pt>
                <c:pt idx="1236">
                  <c:v>15/01/2018</c:v>
                </c:pt>
                <c:pt idx="1237">
                  <c:v>12/01/2018</c:v>
                </c:pt>
                <c:pt idx="1238">
                  <c:v>11/01/2018</c:v>
                </c:pt>
                <c:pt idx="1239">
                  <c:v>10/01/2018</c:v>
                </c:pt>
                <c:pt idx="1240">
                  <c:v>09/01/2018</c:v>
                </c:pt>
                <c:pt idx="1241">
                  <c:v>08/01/2018</c:v>
                </c:pt>
                <c:pt idx="1242">
                  <c:v>05/01/2018</c:v>
                </c:pt>
                <c:pt idx="1243">
                  <c:v>04/01/2018</c:v>
                </c:pt>
                <c:pt idx="1244">
                  <c:v>03/01/2018</c:v>
                </c:pt>
                <c:pt idx="1245">
                  <c:v>02/01/2018</c:v>
                </c:pt>
              </c:strCache>
            </c:strRef>
          </c:cat>
          <c:val>
            <c:numRef>
              <c:f>Sheet2!$F$3:$F$1248</c:f>
            </c:numRef>
          </c:val>
          <c:smooth val="0"/>
          <c:extLst>
            <c:ext xmlns:c16="http://schemas.microsoft.com/office/drawing/2014/chart" uri="{C3380CC4-5D6E-409C-BE32-E72D297353CC}">
              <c16:uniqueId val="{00000000-ACA2-4F70-ACF5-4FB360C9F025}"/>
            </c:ext>
          </c:extLst>
        </c:ser>
        <c:ser>
          <c:idx val="1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Sheet2!$E$3:$E$1248</c:f>
              <c:strCache>
                <c:ptCount val="1246"/>
                <c:pt idx="0">
                  <c:v>30/11/2022</c:v>
                </c:pt>
                <c:pt idx="1">
                  <c:v>29/11/2022</c:v>
                </c:pt>
                <c:pt idx="2">
                  <c:v>28/11/2022</c:v>
                </c:pt>
                <c:pt idx="3">
                  <c:v>25/11/2022</c:v>
                </c:pt>
                <c:pt idx="4">
                  <c:v>24/11/2022</c:v>
                </c:pt>
                <c:pt idx="5">
                  <c:v>23/11/2022</c:v>
                </c:pt>
                <c:pt idx="6">
                  <c:v>22/11/2022</c:v>
                </c:pt>
                <c:pt idx="7">
                  <c:v>21/11/2022</c:v>
                </c:pt>
                <c:pt idx="8">
                  <c:v>18/11/2022</c:v>
                </c:pt>
                <c:pt idx="9">
                  <c:v>17/11/2022</c:v>
                </c:pt>
                <c:pt idx="10">
                  <c:v>16/11/2022</c:v>
                </c:pt>
                <c:pt idx="11">
                  <c:v>15/11/2022</c:v>
                </c:pt>
                <c:pt idx="12">
                  <c:v>14/11/2022</c:v>
                </c:pt>
                <c:pt idx="13">
                  <c:v>11/11/2022</c:v>
                </c:pt>
                <c:pt idx="14">
                  <c:v>10/11/2022</c:v>
                </c:pt>
                <c:pt idx="15">
                  <c:v>09/11/2022</c:v>
                </c:pt>
                <c:pt idx="16">
                  <c:v>08/11/2022</c:v>
                </c:pt>
                <c:pt idx="17">
                  <c:v>07/11/2022</c:v>
                </c:pt>
                <c:pt idx="18">
                  <c:v>04/11/2022</c:v>
                </c:pt>
                <c:pt idx="19">
                  <c:v>03/11/2022</c:v>
                </c:pt>
                <c:pt idx="20">
                  <c:v>02/11/2022</c:v>
                </c:pt>
                <c:pt idx="21">
                  <c:v>01/11/2022</c:v>
                </c:pt>
                <c:pt idx="22">
                  <c:v>31/10/2022</c:v>
                </c:pt>
                <c:pt idx="23">
                  <c:v>28/10/2022</c:v>
                </c:pt>
                <c:pt idx="24">
                  <c:v>27/10/2022</c:v>
                </c:pt>
                <c:pt idx="25">
                  <c:v>26/10/2022</c:v>
                </c:pt>
                <c:pt idx="26">
                  <c:v>25/10/2022</c:v>
                </c:pt>
                <c:pt idx="27">
                  <c:v>24/10/2022</c:v>
                </c:pt>
                <c:pt idx="28">
                  <c:v>21/10/2022</c:v>
                </c:pt>
                <c:pt idx="29">
                  <c:v>20/10/2022</c:v>
                </c:pt>
                <c:pt idx="30">
                  <c:v>19/10/2022</c:v>
                </c:pt>
                <c:pt idx="31">
                  <c:v>18/10/2022</c:v>
                </c:pt>
                <c:pt idx="32">
                  <c:v>17/10/2022</c:v>
                </c:pt>
                <c:pt idx="33">
                  <c:v>14/10/2022</c:v>
                </c:pt>
                <c:pt idx="34">
                  <c:v>13/10/2022</c:v>
                </c:pt>
                <c:pt idx="35">
                  <c:v>12/10/2022</c:v>
                </c:pt>
                <c:pt idx="36">
                  <c:v>11/10/2022</c:v>
                </c:pt>
                <c:pt idx="37">
                  <c:v>10/10/2022</c:v>
                </c:pt>
                <c:pt idx="38">
                  <c:v>07/10/2022</c:v>
                </c:pt>
                <c:pt idx="39">
                  <c:v>06/10/2022</c:v>
                </c:pt>
                <c:pt idx="40">
                  <c:v>05/10/2022</c:v>
                </c:pt>
                <c:pt idx="41">
                  <c:v>04/10/2022</c:v>
                </c:pt>
                <c:pt idx="42">
                  <c:v>03/10/2022</c:v>
                </c:pt>
                <c:pt idx="43">
                  <c:v>30/09/2022</c:v>
                </c:pt>
                <c:pt idx="44">
                  <c:v>29/09/2022</c:v>
                </c:pt>
                <c:pt idx="45">
                  <c:v>28/09/2022</c:v>
                </c:pt>
                <c:pt idx="46">
                  <c:v>27/09/2022</c:v>
                </c:pt>
                <c:pt idx="47">
                  <c:v>26/09/2022</c:v>
                </c:pt>
                <c:pt idx="48">
                  <c:v>23/09/2022</c:v>
                </c:pt>
                <c:pt idx="49">
                  <c:v>22/09/2022</c:v>
                </c:pt>
                <c:pt idx="50">
                  <c:v>21/09/2022</c:v>
                </c:pt>
                <c:pt idx="51">
                  <c:v>20/09/2022</c:v>
                </c:pt>
                <c:pt idx="52">
                  <c:v>19/09/2022</c:v>
                </c:pt>
                <c:pt idx="53">
                  <c:v>16/09/2022</c:v>
                </c:pt>
                <c:pt idx="54">
                  <c:v>15/09/2022</c:v>
                </c:pt>
                <c:pt idx="55">
                  <c:v>14/09/2022</c:v>
                </c:pt>
                <c:pt idx="56">
                  <c:v>13/09/2022</c:v>
                </c:pt>
                <c:pt idx="57">
                  <c:v>12/09/2022</c:v>
                </c:pt>
                <c:pt idx="58">
                  <c:v>09/09/2022</c:v>
                </c:pt>
                <c:pt idx="59">
                  <c:v>08/09/2022</c:v>
                </c:pt>
                <c:pt idx="60">
                  <c:v>07/09/2022</c:v>
                </c:pt>
                <c:pt idx="61">
                  <c:v>06/09/2022</c:v>
                </c:pt>
                <c:pt idx="62">
                  <c:v>05/09/2022</c:v>
                </c:pt>
                <c:pt idx="63">
                  <c:v>02/09/2022</c:v>
                </c:pt>
                <c:pt idx="64">
                  <c:v>01/09/2022</c:v>
                </c:pt>
                <c:pt idx="65">
                  <c:v>31/08/2022</c:v>
                </c:pt>
                <c:pt idx="66">
                  <c:v>30/08/2022</c:v>
                </c:pt>
                <c:pt idx="67">
                  <c:v>26/08/2022</c:v>
                </c:pt>
                <c:pt idx="68">
                  <c:v>25/08/2022</c:v>
                </c:pt>
                <c:pt idx="69">
                  <c:v>24/08/2022</c:v>
                </c:pt>
                <c:pt idx="70">
                  <c:v>23/08/2022</c:v>
                </c:pt>
                <c:pt idx="71">
                  <c:v>22/08/2022</c:v>
                </c:pt>
                <c:pt idx="72">
                  <c:v>19/08/2022</c:v>
                </c:pt>
                <c:pt idx="73">
                  <c:v>18/08/2022</c:v>
                </c:pt>
                <c:pt idx="74">
                  <c:v>17/08/2022</c:v>
                </c:pt>
                <c:pt idx="75">
                  <c:v>16/08/2022</c:v>
                </c:pt>
                <c:pt idx="76">
                  <c:v>15/08/2022</c:v>
                </c:pt>
                <c:pt idx="77">
                  <c:v>12/08/2022</c:v>
                </c:pt>
                <c:pt idx="78">
                  <c:v>11/08/2022</c:v>
                </c:pt>
                <c:pt idx="79">
                  <c:v>10/08/2022</c:v>
                </c:pt>
                <c:pt idx="80">
                  <c:v>09/08/2022</c:v>
                </c:pt>
                <c:pt idx="81">
                  <c:v>08/08/2022</c:v>
                </c:pt>
                <c:pt idx="82">
                  <c:v>05/08/2022</c:v>
                </c:pt>
                <c:pt idx="83">
                  <c:v>04/08/2022</c:v>
                </c:pt>
                <c:pt idx="84">
                  <c:v>03/08/2022</c:v>
                </c:pt>
                <c:pt idx="85">
                  <c:v>02/08/2022</c:v>
                </c:pt>
                <c:pt idx="86">
                  <c:v>01/08/2022</c:v>
                </c:pt>
                <c:pt idx="87">
                  <c:v>29/07/2022</c:v>
                </c:pt>
                <c:pt idx="88">
                  <c:v>28/07/2022</c:v>
                </c:pt>
                <c:pt idx="89">
                  <c:v>27/07/2022</c:v>
                </c:pt>
                <c:pt idx="90">
                  <c:v>26/07/2022</c:v>
                </c:pt>
                <c:pt idx="91">
                  <c:v>25/07/2022</c:v>
                </c:pt>
                <c:pt idx="92">
                  <c:v>22/07/2022</c:v>
                </c:pt>
                <c:pt idx="93">
                  <c:v>21/07/2022</c:v>
                </c:pt>
                <c:pt idx="94">
                  <c:v>20/07/2022</c:v>
                </c:pt>
                <c:pt idx="95">
                  <c:v>19/07/2022</c:v>
                </c:pt>
                <c:pt idx="96">
                  <c:v>18/07/2022</c:v>
                </c:pt>
                <c:pt idx="97">
                  <c:v>15/07/2022</c:v>
                </c:pt>
                <c:pt idx="98">
                  <c:v>14/07/2022</c:v>
                </c:pt>
                <c:pt idx="99">
                  <c:v>13/07/2022</c:v>
                </c:pt>
                <c:pt idx="100">
                  <c:v>12/07/2022</c:v>
                </c:pt>
                <c:pt idx="101">
                  <c:v>11/07/2022</c:v>
                </c:pt>
                <c:pt idx="102">
                  <c:v>08/07/2022</c:v>
                </c:pt>
                <c:pt idx="103">
                  <c:v>07/07/2022</c:v>
                </c:pt>
                <c:pt idx="104">
                  <c:v>06/07/2022</c:v>
                </c:pt>
                <c:pt idx="105">
                  <c:v>05/07/2022</c:v>
                </c:pt>
                <c:pt idx="106">
                  <c:v>04/07/2022</c:v>
                </c:pt>
                <c:pt idx="107">
                  <c:v>01/07/2022</c:v>
                </c:pt>
                <c:pt idx="108">
                  <c:v>30/06/2022</c:v>
                </c:pt>
                <c:pt idx="109">
                  <c:v>29/06/2022</c:v>
                </c:pt>
                <c:pt idx="110">
                  <c:v>28/06/2022</c:v>
                </c:pt>
                <c:pt idx="111">
                  <c:v>27/06/2022</c:v>
                </c:pt>
                <c:pt idx="112">
                  <c:v>24/06/2022</c:v>
                </c:pt>
                <c:pt idx="113">
                  <c:v>23/06/2022</c:v>
                </c:pt>
                <c:pt idx="114">
                  <c:v>22/06/2022</c:v>
                </c:pt>
                <c:pt idx="115">
                  <c:v>21/06/2022</c:v>
                </c:pt>
                <c:pt idx="116">
                  <c:v>20/06/2022</c:v>
                </c:pt>
                <c:pt idx="117">
                  <c:v>17/06/2022</c:v>
                </c:pt>
                <c:pt idx="118">
                  <c:v>16/06/2022</c:v>
                </c:pt>
                <c:pt idx="119">
                  <c:v>15/06/2022</c:v>
                </c:pt>
                <c:pt idx="120">
                  <c:v>14/06/2022</c:v>
                </c:pt>
                <c:pt idx="121">
                  <c:v>13/06/2022</c:v>
                </c:pt>
                <c:pt idx="122">
                  <c:v>10/06/2022</c:v>
                </c:pt>
                <c:pt idx="123">
                  <c:v>09/06/2022</c:v>
                </c:pt>
                <c:pt idx="124">
                  <c:v>08/06/2022</c:v>
                </c:pt>
                <c:pt idx="125">
                  <c:v>07/06/2022</c:v>
                </c:pt>
                <c:pt idx="126">
                  <c:v>06/06/2022</c:v>
                </c:pt>
                <c:pt idx="127">
                  <c:v>02/06/2022</c:v>
                </c:pt>
                <c:pt idx="128">
                  <c:v>01/06/2022</c:v>
                </c:pt>
                <c:pt idx="129">
                  <c:v>31/05/2022</c:v>
                </c:pt>
                <c:pt idx="130">
                  <c:v>30/05/2022</c:v>
                </c:pt>
                <c:pt idx="131">
                  <c:v>27/05/2022</c:v>
                </c:pt>
                <c:pt idx="132">
                  <c:v>26/05/2022</c:v>
                </c:pt>
                <c:pt idx="133">
                  <c:v>25/05/2022</c:v>
                </c:pt>
                <c:pt idx="134">
                  <c:v>24/05/2022</c:v>
                </c:pt>
                <c:pt idx="135">
                  <c:v>23/05/2022</c:v>
                </c:pt>
                <c:pt idx="136">
                  <c:v>20/05/2022</c:v>
                </c:pt>
                <c:pt idx="137">
                  <c:v>19/05/2022</c:v>
                </c:pt>
                <c:pt idx="138">
                  <c:v>18/05/2022</c:v>
                </c:pt>
                <c:pt idx="139">
                  <c:v>17/05/2022</c:v>
                </c:pt>
                <c:pt idx="140">
                  <c:v>16/05/2022</c:v>
                </c:pt>
                <c:pt idx="141">
                  <c:v>13/05/2022</c:v>
                </c:pt>
                <c:pt idx="142">
                  <c:v>12/05/2022</c:v>
                </c:pt>
                <c:pt idx="143">
                  <c:v>11/05/2022</c:v>
                </c:pt>
                <c:pt idx="144">
                  <c:v>10/05/2022</c:v>
                </c:pt>
                <c:pt idx="145">
                  <c:v>09/05/2022</c:v>
                </c:pt>
                <c:pt idx="146">
                  <c:v>06/05/2022</c:v>
                </c:pt>
                <c:pt idx="147">
                  <c:v>05/05/2022</c:v>
                </c:pt>
                <c:pt idx="148">
                  <c:v>04/05/2022</c:v>
                </c:pt>
                <c:pt idx="149">
                  <c:v>03/05/2022</c:v>
                </c:pt>
                <c:pt idx="150">
                  <c:v>02/05/2022</c:v>
                </c:pt>
                <c:pt idx="151">
                  <c:v>29/04/2022</c:v>
                </c:pt>
                <c:pt idx="152">
                  <c:v>28/04/2022</c:v>
                </c:pt>
                <c:pt idx="153">
                  <c:v>27/04/2022</c:v>
                </c:pt>
                <c:pt idx="154">
                  <c:v>26/04/2022</c:v>
                </c:pt>
                <c:pt idx="155">
                  <c:v>25/04/2022</c:v>
                </c:pt>
                <c:pt idx="156">
                  <c:v>22/04/2022</c:v>
                </c:pt>
                <c:pt idx="157">
                  <c:v>21/04/2022</c:v>
                </c:pt>
                <c:pt idx="158">
                  <c:v>20/04/2022</c:v>
                </c:pt>
                <c:pt idx="159">
                  <c:v>19/04/2022</c:v>
                </c:pt>
                <c:pt idx="160">
                  <c:v>18/04/2022</c:v>
                </c:pt>
                <c:pt idx="161">
                  <c:v>14/04/2022</c:v>
                </c:pt>
                <c:pt idx="162">
                  <c:v>13/04/2022</c:v>
                </c:pt>
                <c:pt idx="163">
                  <c:v>12/04/2022</c:v>
                </c:pt>
                <c:pt idx="164">
                  <c:v>11/04/2022</c:v>
                </c:pt>
                <c:pt idx="165">
                  <c:v>08/04/2022</c:v>
                </c:pt>
                <c:pt idx="166">
                  <c:v>07/04/2022</c:v>
                </c:pt>
                <c:pt idx="167">
                  <c:v>06/04/2022</c:v>
                </c:pt>
                <c:pt idx="168">
                  <c:v>05/04/2022</c:v>
                </c:pt>
                <c:pt idx="169">
                  <c:v>04/04/2022</c:v>
                </c:pt>
                <c:pt idx="170">
                  <c:v>01/04/2022</c:v>
                </c:pt>
                <c:pt idx="171">
                  <c:v>31/03/2022</c:v>
                </c:pt>
                <c:pt idx="172">
                  <c:v>30/03/2022</c:v>
                </c:pt>
                <c:pt idx="173">
                  <c:v>29/03/2022</c:v>
                </c:pt>
                <c:pt idx="174">
                  <c:v>28/03/2022</c:v>
                </c:pt>
                <c:pt idx="175">
                  <c:v>25/03/2022</c:v>
                </c:pt>
                <c:pt idx="176">
                  <c:v>24/03/2022</c:v>
                </c:pt>
                <c:pt idx="177">
                  <c:v>23/03/2022</c:v>
                </c:pt>
                <c:pt idx="178">
                  <c:v>22/03/2022</c:v>
                </c:pt>
                <c:pt idx="179">
                  <c:v>21/03/2022</c:v>
                </c:pt>
                <c:pt idx="180">
                  <c:v>18/03/2022</c:v>
                </c:pt>
                <c:pt idx="181">
                  <c:v>17/03/2022</c:v>
                </c:pt>
                <c:pt idx="182">
                  <c:v>16/03/2022</c:v>
                </c:pt>
                <c:pt idx="183">
                  <c:v>15/03/2022</c:v>
                </c:pt>
                <c:pt idx="184">
                  <c:v>14/03/2022</c:v>
                </c:pt>
                <c:pt idx="185">
                  <c:v>11/03/2022</c:v>
                </c:pt>
                <c:pt idx="186">
                  <c:v>10/03/2022</c:v>
                </c:pt>
                <c:pt idx="187">
                  <c:v>09/03/2022</c:v>
                </c:pt>
                <c:pt idx="188">
                  <c:v>08/03/2022</c:v>
                </c:pt>
                <c:pt idx="189">
                  <c:v>07/03/2022</c:v>
                </c:pt>
                <c:pt idx="190">
                  <c:v>04/03/2022</c:v>
                </c:pt>
                <c:pt idx="191">
                  <c:v>03/03/2022</c:v>
                </c:pt>
                <c:pt idx="192">
                  <c:v>02/03/2022</c:v>
                </c:pt>
                <c:pt idx="193">
                  <c:v>01/03/2022</c:v>
                </c:pt>
                <c:pt idx="194">
                  <c:v>28/02/2022</c:v>
                </c:pt>
                <c:pt idx="195">
                  <c:v>25/02/2022</c:v>
                </c:pt>
                <c:pt idx="196">
                  <c:v>24/02/2022</c:v>
                </c:pt>
                <c:pt idx="197">
                  <c:v>23/02/2022</c:v>
                </c:pt>
                <c:pt idx="198">
                  <c:v>22/02/2022</c:v>
                </c:pt>
                <c:pt idx="199">
                  <c:v>21/02/2022</c:v>
                </c:pt>
                <c:pt idx="200">
                  <c:v>18/02/2022</c:v>
                </c:pt>
                <c:pt idx="201">
                  <c:v>17/02/2022</c:v>
                </c:pt>
                <c:pt idx="202">
                  <c:v>16/02/2022</c:v>
                </c:pt>
                <c:pt idx="203">
                  <c:v>15/02/2022</c:v>
                </c:pt>
                <c:pt idx="204">
                  <c:v>14/02/2022</c:v>
                </c:pt>
                <c:pt idx="205">
                  <c:v>11/02/2022</c:v>
                </c:pt>
                <c:pt idx="206">
                  <c:v>10/02/2022</c:v>
                </c:pt>
                <c:pt idx="207">
                  <c:v>09/02/2022</c:v>
                </c:pt>
                <c:pt idx="208">
                  <c:v>08/02/2022</c:v>
                </c:pt>
                <c:pt idx="209">
                  <c:v>07/02/2022</c:v>
                </c:pt>
                <c:pt idx="210">
                  <c:v>04/02/2022</c:v>
                </c:pt>
                <c:pt idx="211">
                  <c:v>03/02/2022</c:v>
                </c:pt>
                <c:pt idx="212">
                  <c:v>02/02/2022</c:v>
                </c:pt>
                <c:pt idx="213">
                  <c:v>01/02/2022</c:v>
                </c:pt>
                <c:pt idx="214">
                  <c:v>31/01/2022</c:v>
                </c:pt>
                <c:pt idx="215">
                  <c:v>28/01/2022</c:v>
                </c:pt>
                <c:pt idx="216">
                  <c:v>27/01/2022</c:v>
                </c:pt>
                <c:pt idx="217">
                  <c:v>26/01/2022</c:v>
                </c:pt>
                <c:pt idx="218">
                  <c:v>25/01/2022</c:v>
                </c:pt>
                <c:pt idx="219">
                  <c:v>24/01/2022</c:v>
                </c:pt>
                <c:pt idx="220">
                  <c:v>21/01/2022</c:v>
                </c:pt>
                <c:pt idx="221">
                  <c:v>20/01/2022</c:v>
                </c:pt>
                <c:pt idx="222">
                  <c:v>19/01/2022</c:v>
                </c:pt>
                <c:pt idx="223">
                  <c:v>18/01/2022</c:v>
                </c:pt>
                <c:pt idx="224">
                  <c:v>17/01/2022</c:v>
                </c:pt>
                <c:pt idx="225">
                  <c:v>14/01/2022</c:v>
                </c:pt>
                <c:pt idx="226">
                  <c:v>13/01/2022</c:v>
                </c:pt>
                <c:pt idx="227">
                  <c:v>12/01/2022</c:v>
                </c:pt>
                <c:pt idx="228">
                  <c:v>11/01/2022</c:v>
                </c:pt>
                <c:pt idx="229">
                  <c:v>10/01/2022</c:v>
                </c:pt>
                <c:pt idx="230">
                  <c:v>07/01/2022</c:v>
                </c:pt>
                <c:pt idx="231">
                  <c:v>06/01/2022</c:v>
                </c:pt>
                <c:pt idx="232">
                  <c:v>05/01/2022</c:v>
                </c:pt>
                <c:pt idx="233">
                  <c:v>04/01/2022</c:v>
                </c:pt>
                <c:pt idx="234">
                  <c:v>03/01/2022</c:v>
                </c:pt>
                <c:pt idx="235">
                  <c:v>31/12/2021</c:v>
                </c:pt>
                <c:pt idx="236">
                  <c:v>30/12/2021</c:v>
                </c:pt>
                <c:pt idx="237">
                  <c:v>29/12/2021</c:v>
                </c:pt>
                <c:pt idx="238">
                  <c:v>24/12/2021</c:v>
                </c:pt>
                <c:pt idx="239">
                  <c:v>23/12/2021</c:v>
                </c:pt>
                <c:pt idx="240">
                  <c:v>22/12/2021</c:v>
                </c:pt>
                <c:pt idx="241">
                  <c:v>21/12/2021</c:v>
                </c:pt>
                <c:pt idx="242">
                  <c:v>20/12/2021</c:v>
                </c:pt>
                <c:pt idx="243">
                  <c:v>17/12/2021</c:v>
                </c:pt>
                <c:pt idx="244">
                  <c:v>16/12/2021</c:v>
                </c:pt>
                <c:pt idx="245">
                  <c:v>15/12/2021</c:v>
                </c:pt>
                <c:pt idx="246">
                  <c:v>14/12/2021</c:v>
                </c:pt>
                <c:pt idx="247">
                  <c:v>13/12/2021</c:v>
                </c:pt>
                <c:pt idx="248">
                  <c:v>10/12/2021</c:v>
                </c:pt>
                <c:pt idx="249">
                  <c:v>09/12/2021</c:v>
                </c:pt>
                <c:pt idx="250">
                  <c:v>08/12/2021</c:v>
                </c:pt>
                <c:pt idx="251">
                  <c:v>07/12/2021</c:v>
                </c:pt>
                <c:pt idx="252">
                  <c:v>06/12/2021</c:v>
                </c:pt>
                <c:pt idx="253">
                  <c:v>03/12/2021</c:v>
                </c:pt>
                <c:pt idx="254">
                  <c:v>02/12/2021</c:v>
                </c:pt>
                <c:pt idx="255">
                  <c:v>01/12/2021</c:v>
                </c:pt>
                <c:pt idx="256">
                  <c:v>30/11/2021</c:v>
                </c:pt>
                <c:pt idx="257">
                  <c:v>29/11/2021</c:v>
                </c:pt>
                <c:pt idx="258">
                  <c:v>26/11/2021</c:v>
                </c:pt>
                <c:pt idx="259">
                  <c:v>25/11/2021</c:v>
                </c:pt>
                <c:pt idx="260">
                  <c:v>24/11/2021</c:v>
                </c:pt>
                <c:pt idx="261">
                  <c:v>23/11/2021</c:v>
                </c:pt>
                <c:pt idx="262">
                  <c:v>22/11/2021</c:v>
                </c:pt>
                <c:pt idx="263">
                  <c:v>19/11/2021</c:v>
                </c:pt>
                <c:pt idx="264">
                  <c:v>18/11/2021</c:v>
                </c:pt>
                <c:pt idx="265">
                  <c:v>17/11/2021</c:v>
                </c:pt>
                <c:pt idx="266">
                  <c:v>16/11/2021</c:v>
                </c:pt>
                <c:pt idx="267">
                  <c:v>15/11/2021</c:v>
                </c:pt>
                <c:pt idx="268">
                  <c:v>12/11/2021</c:v>
                </c:pt>
                <c:pt idx="269">
                  <c:v>11/11/2021</c:v>
                </c:pt>
                <c:pt idx="270">
                  <c:v>10/11/2021</c:v>
                </c:pt>
                <c:pt idx="271">
                  <c:v>09/11/2021</c:v>
                </c:pt>
                <c:pt idx="272">
                  <c:v>08/11/2021</c:v>
                </c:pt>
                <c:pt idx="273">
                  <c:v>05/11/2021</c:v>
                </c:pt>
                <c:pt idx="274">
                  <c:v>04/11/2021</c:v>
                </c:pt>
                <c:pt idx="275">
                  <c:v>03/11/2021</c:v>
                </c:pt>
                <c:pt idx="276">
                  <c:v>02/11/2021</c:v>
                </c:pt>
                <c:pt idx="277">
                  <c:v>01/11/2021</c:v>
                </c:pt>
                <c:pt idx="278">
                  <c:v>29/10/2021</c:v>
                </c:pt>
                <c:pt idx="279">
                  <c:v>28/10/2021</c:v>
                </c:pt>
                <c:pt idx="280">
                  <c:v>27/10/2021</c:v>
                </c:pt>
                <c:pt idx="281">
                  <c:v>26/10/2021</c:v>
                </c:pt>
                <c:pt idx="282">
                  <c:v>25/10/2021</c:v>
                </c:pt>
                <c:pt idx="283">
                  <c:v>22/10/2021</c:v>
                </c:pt>
                <c:pt idx="284">
                  <c:v>21/10/2021</c:v>
                </c:pt>
                <c:pt idx="285">
                  <c:v>20/10/2021</c:v>
                </c:pt>
                <c:pt idx="286">
                  <c:v>19/10/2021</c:v>
                </c:pt>
                <c:pt idx="287">
                  <c:v>18/10/2021</c:v>
                </c:pt>
                <c:pt idx="288">
                  <c:v>15/10/2021</c:v>
                </c:pt>
                <c:pt idx="289">
                  <c:v>14/10/2021</c:v>
                </c:pt>
                <c:pt idx="290">
                  <c:v>13/10/2021</c:v>
                </c:pt>
                <c:pt idx="291">
                  <c:v>12/10/2021</c:v>
                </c:pt>
                <c:pt idx="292">
                  <c:v>11/10/2021</c:v>
                </c:pt>
                <c:pt idx="293">
                  <c:v>08/10/2021</c:v>
                </c:pt>
                <c:pt idx="294">
                  <c:v>07/10/2021</c:v>
                </c:pt>
                <c:pt idx="295">
                  <c:v>06/10/2021</c:v>
                </c:pt>
                <c:pt idx="296">
                  <c:v>05/10/2021</c:v>
                </c:pt>
                <c:pt idx="297">
                  <c:v>04/10/2021</c:v>
                </c:pt>
                <c:pt idx="298">
                  <c:v>01/10/2021</c:v>
                </c:pt>
                <c:pt idx="299">
                  <c:v>30/09/2021</c:v>
                </c:pt>
                <c:pt idx="300">
                  <c:v>29/09/2021</c:v>
                </c:pt>
                <c:pt idx="301">
                  <c:v>28/09/2021</c:v>
                </c:pt>
                <c:pt idx="302">
                  <c:v>27/09/2021</c:v>
                </c:pt>
                <c:pt idx="303">
                  <c:v>24/09/2021</c:v>
                </c:pt>
                <c:pt idx="304">
                  <c:v>23/09/2021</c:v>
                </c:pt>
                <c:pt idx="305">
                  <c:v>22/09/2021</c:v>
                </c:pt>
                <c:pt idx="306">
                  <c:v>21/09/2021</c:v>
                </c:pt>
                <c:pt idx="307">
                  <c:v>20/09/2021</c:v>
                </c:pt>
                <c:pt idx="308">
                  <c:v>17/09/2021</c:v>
                </c:pt>
                <c:pt idx="309">
                  <c:v>16/09/2021</c:v>
                </c:pt>
                <c:pt idx="310">
                  <c:v>15/09/2021</c:v>
                </c:pt>
                <c:pt idx="311">
                  <c:v>14/09/2021</c:v>
                </c:pt>
                <c:pt idx="312">
                  <c:v>13/09/2021</c:v>
                </c:pt>
                <c:pt idx="313">
                  <c:v>10/09/2021</c:v>
                </c:pt>
                <c:pt idx="314">
                  <c:v>09/09/2021</c:v>
                </c:pt>
                <c:pt idx="315">
                  <c:v>08/09/2021</c:v>
                </c:pt>
                <c:pt idx="316">
                  <c:v>07/09/2021</c:v>
                </c:pt>
                <c:pt idx="317">
                  <c:v>06/09/2021</c:v>
                </c:pt>
                <c:pt idx="318">
                  <c:v>03/09/2021</c:v>
                </c:pt>
                <c:pt idx="319">
                  <c:v>02/09/2021</c:v>
                </c:pt>
                <c:pt idx="320">
                  <c:v>01/09/2021</c:v>
                </c:pt>
                <c:pt idx="321">
                  <c:v>31/08/2021</c:v>
                </c:pt>
                <c:pt idx="322">
                  <c:v>27/08/2021</c:v>
                </c:pt>
                <c:pt idx="323">
                  <c:v>26/08/2021</c:v>
                </c:pt>
                <c:pt idx="324">
                  <c:v>25/08/2021</c:v>
                </c:pt>
                <c:pt idx="325">
                  <c:v>24/08/2021</c:v>
                </c:pt>
                <c:pt idx="326">
                  <c:v>23/08/2021</c:v>
                </c:pt>
                <c:pt idx="327">
                  <c:v>20/08/2021</c:v>
                </c:pt>
                <c:pt idx="328">
                  <c:v>19/08/2021</c:v>
                </c:pt>
                <c:pt idx="329">
                  <c:v>18/08/2021</c:v>
                </c:pt>
                <c:pt idx="330">
                  <c:v>17/08/2021</c:v>
                </c:pt>
                <c:pt idx="331">
                  <c:v>16/08/2021</c:v>
                </c:pt>
                <c:pt idx="332">
                  <c:v>13/08/2021</c:v>
                </c:pt>
                <c:pt idx="333">
                  <c:v>12/08/2021</c:v>
                </c:pt>
                <c:pt idx="334">
                  <c:v>11/08/2021</c:v>
                </c:pt>
                <c:pt idx="335">
                  <c:v>10/08/2021</c:v>
                </c:pt>
                <c:pt idx="336">
                  <c:v>09/08/2021</c:v>
                </c:pt>
                <c:pt idx="337">
                  <c:v>06/08/2021</c:v>
                </c:pt>
                <c:pt idx="338">
                  <c:v>05/08/2021</c:v>
                </c:pt>
                <c:pt idx="339">
                  <c:v>04/08/2021</c:v>
                </c:pt>
                <c:pt idx="340">
                  <c:v>03/08/2021</c:v>
                </c:pt>
                <c:pt idx="341">
                  <c:v>02/08/2021</c:v>
                </c:pt>
                <c:pt idx="342">
                  <c:v>30/07/2021</c:v>
                </c:pt>
                <c:pt idx="343">
                  <c:v>29/07/2021</c:v>
                </c:pt>
                <c:pt idx="344">
                  <c:v>28/07/2021</c:v>
                </c:pt>
                <c:pt idx="345">
                  <c:v>27/07/2021</c:v>
                </c:pt>
                <c:pt idx="346">
                  <c:v>26/07/2021</c:v>
                </c:pt>
                <c:pt idx="347">
                  <c:v>23/07/2021</c:v>
                </c:pt>
                <c:pt idx="348">
                  <c:v>22/07/2021</c:v>
                </c:pt>
                <c:pt idx="349">
                  <c:v>21/07/2021</c:v>
                </c:pt>
                <c:pt idx="350">
                  <c:v>20/07/2021</c:v>
                </c:pt>
                <c:pt idx="351">
                  <c:v>19/07/2021</c:v>
                </c:pt>
                <c:pt idx="352">
                  <c:v>16/07/2021</c:v>
                </c:pt>
                <c:pt idx="353">
                  <c:v>15/07/2021</c:v>
                </c:pt>
                <c:pt idx="354">
                  <c:v>14/07/2021</c:v>
                </c:pt>
                <c:pt idx="355">
                  <c:v>13/07/2021</c:v>
                </c:pt>
                <c:pt idx="356">
                  <c:v>12/07/2021</c:v>
                </c:pt>
                <c:pt idx="357">
                  <c:v>09/07/2021</c:v>
                </c:pt>
                <c:pt idx="358">
                  <c:v>08/07/2021</c:v>
                </c:pt>
                <c:pt idx="359">
                  <c:v>07/07/2021</c:v>
                </c:pt>
                <c:pt idx="360">
                  <c:v>06/07/2021</c:v>
                </c:pt>
                <c:pt idx="361">
                  <c:v>05/07/2021</c:v>
                </c:pt>
                <c:pt idx="362">
                  <c:v>02/07/2021</c:v>
                </c:pt>
                <c:pt idx="363">
                  <c:v>01/07/2021</c:v>
                </c:pt>
                <c:pt idx="364">
                  <c:v>30/06/2021</c:v>
                </c:pt>
                <c:pt idx="365">
                  <c:v>29/06/2021</c:v>
                </c:pt>
                <c:pt idx="366">
                  <c:v>28/06/2021</c:v>
                </c:pt>
                <c:pt idx="367">
                  <c:v>25/06/2021</c:v>
                </c:pt>
                <c:pt idx="368">
                  <c:v>24/06/2021</c:v>
                </c:pt>
                <c:pt idx="369">
                  <c:v>23/06/2021</c:v>
                </c:pt>
                <c:pt idx="370">
                  <c:v>22/06/2021</c:v>
                </c:pt>
                <c:pt idx="371">
                  <c:v>21/06/2021</c:v>
                </c:pt>
                <c:pt idx="372">
                  <c:v>18/06/2021</c:v>
                </c:pt>
                <c:pt idx="373">
                  <c:v>17/06/2021</c:v>
                </c:pt>
                <c:pt idx="374">
                  <c:v>16/06/2021</c:v>
                </c:pt>
                <c:pt idx="375">
                  <c:v>15/06/2021</c:v>
                </c:pt>
                <c:pt idx="376">
                  <c:v>14/06/2021</c:v>
                </c:pt>
                <c:pt idx="377">
                  <c:v>11/06/2021</c:v>
                </c:pt>
                <c:pt idx="378">
                  <c:v>10/06/2021</c:v>
                </c:pt>
                <c:pt idx="379">
                  <c:v>09/06/2021</c:v>
                </c:pt>
                <c:pt idx="380">
                  <c:v>08/06/2021</c:v>
                </c:pt>
                <c:pt idx="381">
                  <c:v>07/06/2021</c:v>
                </c:pt>
                <c:pt idx="382">
                  <c:v>04/06/2021</c:v>
                </c:pt>
                <c:pt idx="383">
                  <c:v>03/06/2021</c:v>
                </c:pt>
                <c:pt idx="384">
                  <c:v>02/06/2021</c:v>
                </c:pt>
                <c:pt idx="385">
                  <c:v>01/06/2021</c:v>
                </c:pt>
                <c:pt idx="386">
                  <c:v>28/05/2021</c:v>
                </c:pt>
                <c:pt idx="387">
                  <c:v>27/05/2021</c:v>
                </c:pt>
                <c:pt idx="388">
                  <c:v>26/05/2021</c:v>
                </c:pt>
                <c:pt idx="389">
                  <c:v>25/05/2021</c:v>
                </c:pt>
                <c:pt idx="390">
                  <c:v>24/05/2021</c:v>
                </c:pt>
                <c:pt idx="391">
                  <c:v>21/05/2021</c:v>
                </c:pt>
                <c:pt idx="392">
                  <c:v>20/05/2021</c:v>
                </c:pt>
                <c:pt idx="393">
                  <c:v>19/05/2021</c:v>
                </c:pt>
                <c:pt idx="394">
                  <c:v>18/05/2021</c:v>
                </c:pt>
                <c:pt idx="395">
                  <c:v>17/05/2021</c:v>
                </c:pt>
                <c:pt idx="396">
                  <c:v>14/05/2021</c:v>
                </c:pt>
                <c:pt idx="397">
                  <c:v>13/05/2021</c:v>
                </c:pt>
                <c:pt idx="398">
                  <c:v>12/05/2021</c:v>
                </c:pt>
                <c:pt idx="399">
                  <c:v>10/05/2021</c:v>
                </c:pt>
                <c:pt idx="400">
                  <c:v>07/05/2021</c:v>
                </c:pt>
                <c:pt idx="401">
                  <c:v>06/05/2021</c:v>
                </c:pt>
                <c:pt idx="402">
                  <c:v>05/05/2021</c:v>
                </c:pt>
                <c:pt idx="403">
                  <c:v>04/05/2021</c:v>
                </c:pt>
                <c:pt idx="404">
                  <c:v>30/04/2021</c:v>
                </c:pt>
                <c:pt idx="405">
                  <c:v>29/04/2021</c:v>
                </c:pt>
                <c:pt idx="406">
                  <c:v>28/04/2021</c:v>
                </c:pt>
                <c:pt idx="407">
                  <c:v>27/04/2021</c:v>
                </c:pt>
                <c:pt idx="408">
                  <c:v>26/04/2021</c:v>
                </c:pt>
                <c:pt idx="409">
                  <c:v>23/04/2021</c:v>
                </c:pt>
                <c:pt idx="410">
                  <c:v>22/04/2021</c:v>
                </c:pt>
                <c:pt idx="411">
                  <c:v>21/04/2021</c:v>
                </c:pt>
                <c:pt idx="412">
                  <c:v>20/04/2021</c:v>
                </c:pt>
                <c:pt idx="413">
                  <c:v>19/04/2021</c:v>
                </c:pt>
                <c:pt idx="414">
                  <c:v>16/04/2021</c:v>
                </c:pt>
                <c:pt idx="415">
                  <c:v>15/04/2021</c:v>
                </c:pt>
                <c:pt idx="416">
                  <c:v>14/04/2021</c:v>
                </c:pt>
                <c:pt idx="417">
                  <c:v>13/04/2021</c:v>
                </c:pt>
                <c:pt idx="418">
                  <c:v>12/04/2021</c:v>
                </c:pt>
                <c:pt idx="419">
                  <c:v>09/04/2021</c:v>
                </c:pt>
                <c:pt idx="420">
                  <c:v>08/04/2021</c:v>
                </c:pt>
                <c:pt idx="421">
                  <c:v>07/04/2021</c:v>
                </c:pt>
                <c:pt idx="422">
                  <c:v>06/04/2021</c:v>
                </c:pt>
                <c:pt idx="423">
                  <c:v>01/04/2021</c:v>
                </c:pt>
                <c:pt idx="424">
                  <c:v>31/03/2021</c:v>
                </c:pt>
                <c:pt idx="425">
                  <c:v>30/03/2021</c:v>
                </c:pt>
                <c:pt idx="426">
                  <c:v>29/03/2021</c:v>
                </c:pt>
                <c:pt idx="427">
                  <c:v>26/03/2021</c:v>
                </c:pt>
                <c:pt idx="428">
                  <c:v>25/03/2021</c:v>
                </c:pt>
                <c:pt idx="429">
                  <c:v>24/03/2021</c:v>
                </c:pt>
                <c:pt idx="430">
                  <c:v>23/03/2021</c:v>
                </c:pt>
                <c:pt idx="431">
                  <c:v>22/03/2021</c:v>
                </c:pt>
                <c:pt idx="432">
                  <c:v>19/03/2021</c:v>
                </c:pt>
                <c:pt idx="433">
                  <c:v>18/03/2021</c:v>
                </c:pt>
                <c:pt idx="434">
                  <c:v>17/03/2021</c:v>
                </c:pt>
                <c:pt idx="435">
                  <c:v>16/03/2021</c:v>
                </c:pt>
                <c:pt idx="436">
                  <c:v>15/03/2021</c:v>
                </c:pt>
                <c:pt idx="437">
                  <c:v>12/03/2021</c:v>
                </c:pt>
                <c:pt idx="438">
                  <c:v>11/03/2021</c:v>
                </c:pt>
                <c:pt idx="439">
                  <c:v>10/03/2021</c:v>
                </c:pt>
                <c:pt idx="440">
                  <c:v>09/03/2021</c:v>
                </c:pt>
                <c:pt idx="441">
                  <c:v>08/03/2021</c:v>
                </c:pt>
                <c:pt idx="442">
                  <c:v>05/03/2021</c:v>
                </c:pt>
                <c:pt idx="443">
                  <c:v>04/03/2021</c:v>
                </c:pt>
                <c:pt idx="444">
                  <c:v>03/03/2021</c:v>
                </c:pt>
                <c:pt idx="445">
                  <c:v>02/03/2021</c:v>
                </c:pt>
                <c:pt idx="446">
                  <c:v>01/03/2021</c:v>
                </c:pt>
                <c:pt idx="447">
                  <c:v>26/02/2021</c:v>
                </c:pt>
                <c:pt idx="448">
                  <c:v>25/02/2021</c:v>
                </c:pt>
                <c:pt idx="449">
                  <c:v>24/02/2021</c:v>
                </c:pt>
                <c:pt idx="450">
                  <c:v>23/02/2021</c:v>
                </c:pt>
                <c:pt idx="451">
                  <c:v>22/02/2021</c:v>
                </c:pt>
                <c:pt idx="452">
                  <c:v>19/02/2021</c:v>
                </c:pt>
                <c:pt idx="453">
                  <c:v>18/02/2021</c:v>
                </c:pt>
                <c:pt idx="454">
                  <c:v>17/02/2021</c:v>
                </c:pt>
                <c:pt idx="455">
                  <c:v>16/02/2021</c:v>
                </c:pt>
                <c:pt idx="456">
                  <c:v>15/02/2021</c:v>
                </c:pt>
                <c:pt idx="457">
                  <c:v>12/02/2021</c:v>
                </c:pt>
                <c:pt idx="458">
                  <c:v>11/02/2021</c:v>
                </c:pt>
                <c:pt idx="459">
                  <c:v>10/02/2021</c:v>
                </c:pt>
                <c:pt idx="460">
                  <c:v>09/02/2021</c:v>
                </c:pt>
                <c:pt idx="461">
                  <c:v>08/02/2021</c:v>
                </c:pt>
                <c:pt idx="462">
                  <c:v>05/02/2021</c:v>
                </c:pt>
                <c:pt idx="463">
                  <c:v>04/02/2021</c:v>
                </c:pt>
                <c:pt idx="464">
                  <c:v>03/02/2021</c:v>
                </c:pt>
                <c:pt idx="465">
                  <c:v>02/02/2021</c:v>
                </c:pt>
                <c:pt idx="466">
                  <c:v>01/02/2021</c:v>
                </c:pt>
                <c:pt idx="467">
                  <c:v>29/01/2021</c:v>
                </c:pt>
                <c:pt idx="468">
                  <c:v>28/01/2021</c:v>
                </c:pt>
                <c:pt idx="469">
                  <c:v>27/01/2021</c:v>
                </c:pt>
                <c:pt idx="470">
                  <c:v>26/01/2021</c:v>
                </c:pt>
                <c:pt idx="471">
                  <c:v>25/01/2021</c:v>
                </c:pt>
                <c:pt idx="472">
                  <c:v>22/01/2021</c:v>
                </c:pt>
                <c:pt idx="473">
                  <c:v>21/01/2021</c:v>
                </c:pt>
                <c:pt idx="474">
                  <c:v>20/01/2021</c:v>
                </c:pt>
                <c:pt idx="475">
                  <c:v>19/01/2021</c:v>
                </c:pt>
                <c:pt idx="476">
                  <c:v>18/01/2021</c:v>
                </c:pt>
                <c:pt idx="477">
                  <c:v>15/01/2021</c:v>
                </c:pt>
                <c:pt idx="478">
                  <c:v>14/01/2021</c:v>
                </c:pt>
                <c:pt idx="479">
                  <c:v>13/01/2021</c:v>
                </c:pt>
                <c:pt idx="480">
                  <c:v>12/01/2021</c:v>
                </c:pt>
                <c:pt idx="481">
                  <c:v>11/01/2021</c:v>
                </c:pt>
                <c:pt idx="482">
                  <c:v>08/01/2021</c:v>
                </c:pt>
                <c:pt idx="483">
                  <c:v>07/01/2021</c:v>
                </c:pt>
                <c:pt idx="484">
                  <c:v>06/01/2021</c:v>
                </c:pt>
                <c:pt idx="485">
                  <c:v>05/01/2021</c:v>
                </c:pt>
                <c:pt idx="486">
                  <c:v>04/01/2021</c:v>
                </c:pt>
                <c:pt idx="487">
                  <c:v>31/12/2020</c:v>
                </c:pt>
                <c:pt idx="488">
                  <c:v>30/12/2020</c:v>
                </c:pt>
                <c:pt idx="489">
                  <c:v>29/12/2020</c:v>
                </c:pt>
                <c:pt idx="490">
                  <c:v>24/12/2020</c:v>
                </c:pt>
                <c:pt idx="491">
                  <c:v>23/12/2020</c:v>
                </c:pt>
                <c:pt idx="492">
                  <c:v>22/12/2020</c:v>
                </c:pt>
                <c:pt idx="493">
                  <c:v>21/12/2020</c:v>
                </c:pt>
                <c:pt idx="494">
                  <c:v>18/12/2020</c:v>
                </c:pt>
                <c:pt idx="495">
                  <c:v>17/12/2020</c:v>
                </c:pt>
                <c:pt idx="496">
                  <c:v>16/12/2020</c:v>
                </c:pt>
                <c:pt idx="497">
                  <c:v>15/12/2020</c:v>
                </c:pt>
                <c:pt idx="498">
                  <c:v>14/12/2020</c:v>
                </c:pt>
                <c:pt idx="499">
                  <c:v>11/12/2020</c:v>
                </c:pt>
                <c:pt idx="500">
                  <c:v>10/12/2020</c:v>
                </c:pt>
                <c:pt idx="501">
                  <c:v>09/12/2020</c:v>
                </c:pt>
                <c:pt idx="502">
                  <c:v>08/12/2020</c:v>
                </c:pt>
                <c:pt idx="503">
                  <c:v>07/12/2020</c:v>
                </c:pt>
                <c:pt idx="504">
                  <c:v>04/12/2020</c:v>
                </c:pt>
                <c:pt idx="505">
                  <c:v>03/12/2020</c:v>
                </c:pt>
                <c:pt idx="506">
                  <c:v>02/12/2020</c:v>
                </c:pt>
                <c:pt idx="507">
                  <c:v>01/12/2020</c:v>
                </c:pt>
                <c:pt idx="508">
                  <c:v>30/11/2020</c:v>
                </c:pt>
                <c:pt idx="509">
                  <c:v>27/11/2020</c:v>
                </c:pt>
                <c:pt idx="510">
                  <c:v>26/11/2020</c:v>
                </c:pt>
                <c:pt idx="511">
                  <c:v>25/11/2020</c:v>
                </c:pt>
                <c:pt idx="512">
                  <c:v>24/11/2020</c:v>
                </c:pt>
                <c:pt idx="513">
                  <c:v>20/11/2020</c:v>
                </c:pt>
                <c:pt idx="514">
                  <c:v>19/11/2020</c:v>
                </c:pt>
                <c:pt idx="515">
                  <c:v>18/11/2020</c:v>
                </c:pt>
                <c:pt idx="516">
                  <c:v>17/11/2020</c:v>
                </c:pt>
                <c:pt idx="517">
                  <c:v>16/11/2020</c:v>
                </c:pt>
                <c:pt idx="518">
                  <c:v>13/11/2020</c:v>
                </c:pt>
                <c:pt idx="519">
                  <c:v>12/11/2020</c:v>
                </c:pt>
                <c:pt idx="520">
                  <c:v>11/11/2020</c:v>
                </c:pt>
                <c:pt idx="521">
                  <c:v>10/11/2020</c:v>
                </c:pt>
                <c:pt idx="522">
                  <c:v>09/11/2020</c:v>
                </c:pt>
                <c:pt idx="523">
                  <c:v>06/11/2020</c:v>
                </c:pt>
                <c:pt idx="524">
                  <c:v>05/11/2020</c:v>
                </c:pt>
                <c:pt idx="525">
                  <c:v>04/11/2020</c:v>
                </c:pt>
                <c:pt idx="526">
                  <c:v>03/11/2020</c:v>
                </c:pt>
                <c:pt idx="527">
                  <c:v>02/11/2020</c:v>
                </c:pt>
                <c:pt idx="528">
                  <c:v>30/10/2020</c:v>
                </c:pt>
                <c:pt idx="529">
                  <c:v>29/10/2020</c:v>
                </c:pt>
                <c:pt idx="530">
                  <c:v>28/10/2020</c:v>
                </c:pt>
                <c:pt idx="531">
                  <c:v>27/10/2020</c:v>
                </c:pt>
                <c:pt idx="532">
                  <c:v>26/10/2020</c:v>
                </c:pt>
                <c:pt idx="533">
                  <c:v>23/10/2020</c:v>
                </c:pt>
                <c:pt idx="534">
                  <c:v>22/10/2020</c:v>
                </c:pt>
                <c:pt idx="535">
                  <c:v>21/10/2020</c:v>
                </c:pt>
                <c:pt idx="536">
                  <c:v>20/10/2020</c:v>
                </c:pt>
                <c:pt idx="537">
                  <c:v>19/10/2020</c:v>
                </c:pt>
                <c:pt idx="538">
                  <c:v>16/10/2020</c:v>
                </c:pt>
                <c:pt idx="539">
                  <c:v>15/10/2020</c:v>
                </c:pt>
                <c:pt idx="540">
                  <c:v>14/10/2020</c:v>
                </c:pt>
                <c:pt idx="541">
                  <c:v>13/10/2020</c:v>
                </c:pt>
                <c:pt idx="542">
                  <c:v>12/10/2020</c:v>
                </c:pt>
                <c:pt idx="543">
                  <c:v>09/10/2020</c:v>
                </c:pt>
                <c:pt idx="544">
                  <c:v>08/10/2020</c:v>
                </c:pt>
                <c:pt idx="545">
                  <c:v>07/10/2020</c:v>
                </c:pt>
                <c:pt idx="546">
                  <c:v>06/10/2020</c:v>
                </c:pt>
                <c:pt idx="547">
                  <c:v>05/10/2020</c:v>
                </c:pt>
                <c:pt idx="548">
                  <c:v>02/10/2020</c:v>
                </c:pt>
                <c:pt idx="549">
                  <c:v>01/10/2020</c:v>
                </c:pt>
                <c:pt idx="550">
                  <c:v>30/09/2020</c:v>
                </c:pt>
                <c:pt idx="551">
                  <c:v>29/09/2020</c:v>
                </c:pt>
                <c:pt idx="552">
                  <c:v>28/09/2020</c:v>
                </c:pt>
                <c:pt idx="553">
                  <c:v>25/09/2020</c:v>
                </c:pt>
                <c:pt idx="554">
                  <c:v>24/09/2020</c:v>
                </c:pt>
                <c:pt idx="555">
                  <c:v>23/09/2020</c:v>
                </c:pt>
                <c:pt idx="556">
                  <c:v>22/09/2020</c:v>
                </c:pt>
                <c:pt idx="557">
                  <c:v>21/09/2020</c:v>
                </c:pt>
                <c:pt idx="558">
                  <c:v>18/09/2020</c:v>
                </c:pt>
                <c:pt idx="559">
                  <c:v>17/09/2020</c:v>
                </c:pt>
                <c:pt idx="560">
                  <c:v>16/09/2020</c:v>
                </c:pt>
                <c:pt idx="561">
                  <c:v>15/09/2020</c:v>
                </c:pt>
                <c:pt idx="562">
                  <c:v>14/09/2020</c:v>
                </c:pt>
                <c:pt idx="563">
                  <c:v>11/09/2020</c:v>
                </c:pt>
                <c:pt idx="564">
                  <c:v>10/09/2020</c:v>
                </c:pt>
                <c:pt idx="565">
                  <c:v>09/09/2020</c:v>
                </c:pt>
                <c:pt idx="566">
                  <c:v>08/09/2020</c:v>
                </c:pt>
                <c:pt idx="567">
                  <c:v>07/09/2020</c:v>
                </c:pt>
                <c:pt idx="568">
                  <c:v>04/09/2020</c:v>
                </c:pt>
                <c:pt idx="569">
                  <c:v>03/09/2020</c:v>
                </c:pt>
                <c:pt idx="570">
                  <c:v>02/09/2020</c:v>
                </c:pt>
                <c:pt idx="571">
                  <c:v>01/09/2020</c:v>
                </c:pt>
                <c:pt idx="572">
                  <c:v>31/08/2020</c:v>
                </c:pt>
                <c:pt idx="573">
                  <c:v>28/08/2020</c:v>
                </c:pt>
                <c:pt idx="574">
                  <c:v>27/08/2020</c:v>
                </c:pt>
                <c:pt idx="575">
                  <c:v>26/08/2020</c:v>
                </c:pt>
                <c:pt idx="576">
                  <c:v>25/08/2020</c:v>
                </c:pt>
                <c:pt idx="577">
                  <c:v>24/08/2020</c:v>
                </c:pt>
                <c:pt idx="578">
                  <c:v>21/08/2020</c:v>
                </c:pt>
                <c:pt idx="579">
                  <c:v>20/08/2020</c:v>
                </c:pt>
                <c:pt idx="580">
                  <c:v>19/08/2020</c:v>
                </c:pt>
                <c:pt idx="581">
                  <c:v>18/08/2020</c:v>
                </c:pt>
                <c:pt idx="582">
                  <c:v>17/08/2020</c:v>
                </c:pt>
                <c:pt idx="583">
                  <c:v>14/08/2020</c:v>
                </c:pt>
                <c:pt idx="584">
                  <c:v>13/08/2020</c:v>
                </c:pt>
                <c:pt idx="585">
                  <c:v>12/08/2020</c:v>
                </c:pt>
                <c:pt idx="586">
                  <c:v>11/08/2020</c:v>
                </c:pt>
                <c:pt idx="587">
                  <c:v>10/08/2020</c:v>
                </c:pt>
                <c:pt idx="588">
                  <c:v>07/08/2020</c:v>
                </c:pt>
                <c:pt idx="589">
                  <c:v>06/08/2020</c:v>
                </c:pt>
                <c:pt idx="590">
                  <c:v>05/08/2020</c:v>
                </c:pt>
                <c:pt idx="591">
                  <c:v>04/08/2020</c:v>
                </c:pt>
                <c:pt idx="592">
                  <c:v>03/08/2020</c:v>
                </c:pt>
                <c:pt idx="593">
                  <c:v>31/07/2020</c:v>
                </c:pt>
                <c:pt idx="594">
                  <c:v>30/07/2020</c:v>
                </c:pt>
                <c:pt idx="595">
                  <c:v>29/07/2020</c:v>
                </c:pt>
                <c:pt idx="596">
                  <c:v>28/07/2020</c:v>
                </c:pt>
                <c:pt idx="597">
                  <c:v>27/07/2020</c:v>
                </c:pt>
                <c:pt idx="598">
                  <c:v>24/07/2020</c:v>
                </c:pt>
                <c:pt idx="599">
                  <c:v>23/07/2020</c:v>
                </c:pt>
                <c:pt idx="600">
                  <c:v>22/07/2020</c:v>
                </c:pt>
                <c:pt idx="601">
                  <c:v>21/07/2020</c:v>
                </c:pt>
                <c:pt idx="602">
                  <c:v>20/07/2020</c:v>
                </c:pt>
                <c:pt idx="603">
                  <c:v>17/07/2020</c:v>
                </c:pt>
                <c:pt idx="604">
                  <c:v>16/07/2020</c:v>
                </c:pt>
                <c:pt idx="605">
                  <c:v>15/07/2020</c:v>
                </c:pt>
                <c:pt idx="606">
                  <c:v>14/07/2020</c:v>
                </c:pt>
                <c:pt idx="607">
                  <c:v>13/07/2020</c:v>
                </c:pt>
                <c:pt idx="608">
                  <c:v>10/07/2020</c:v>
                </c:pt>
                <c:pt idx="609">
                  <c:v>09/07/2020</c:v>
                </c:pt>
                <c:pt idx="610">
                  <c:v>08/07/2020</c:v>
                </c:pt>
                <c:pt idx="611">
                  <c:v>07/07/2020</c:v>
                </c:pt>
                <c:pt idx="612">
                  <c:v>06/07/2020</c:v>
                </c:pt>
                <c:pt idx="613">
                  <c:v>03/07/2020</c:v>
                </c:pt>
                <c:pt idx="614">
                  <c:v>02/07/2020</c:v>
                </c:pt>
                <c:pt idx="615">
                  <c:v>01/07/2020</c:v>
                </c:pt>
                <c:pt idx="616">
                  <c:v>30/06/2020</c:v>
                </c:pt>
                <c:pt idx="617">
                  <c:v>29/06/2020</c:v>
                </c:pt>
                <c:pt idx="618">
                  <c:v>26/06/2020</c:v>
                </c:pt>
                <c:pt idx="619">
                  <c:v>25/06/2020</c:v>
                </c:pt>
                <c:pt idx="620">
                  <c:v>24/06/2020</c:v>
                </c:pt>
                <c:pt idx="621">
                  <c:v>23/06/2020</c:v>
                </c:pt>
                <c:pt idx="622">
                  <c:v>22/06/2020</c:v>
                </c:pt>
                <c:pt idx="623">
                  <c:v>19/06/2020</c:v>
                </c:pt>
                <c:pt idx="624">
                  <c:v>18/06/2020</c:v>
                </c:pt>
                <c:pt idx="625">
                  <c:v>17/06/2020</c:v>
                </c:pt>
                <c:pt idx="626">
                  <c:v>16/06/2020</c:v>
                </c:pt>
                <c:pt idx="627">
                  <c:v>15/06/2020</c:v>
                </c:pt>
                <c:pt idx="628">
                  <c:v>12/06/2020</c:v>
                </c:pt>
                <c:pt idx="629">
                  <c:v>11/06/2020</c:v>
                </c:pt>
                <c:pt idx="630">
                  <c:v>10/06/2020</c:v>
                </c:pt>
                <c:pt idx="631">
                  <c:v>09/06/2020</c:v>
                </c:pt>
                <c:pt idx="632">
                  <c:v>08/06/2020</c:v>
                </c:pt>
                <c:pt idx="633">
                  <c:v>05/06/2020</c:v>
                </c:pt>
                <c:pt idx="634">
                  <c:v>04/06/2020</c:v>
                </c:pt>
                <c:pt idx="635">
                  <c:v>03/06/2020</c:v>
                </c:pt>
                <c:pt idx="636">
                  <c:v>02/06/2020</c:v>
                </c:pt>
                <c:pt idx="637">
                  <c:v>01/06/2020</c:v>
                </c:pt>
                <c:pt idx="638">
                  <c:v>29/05/2020</c:v>
                </c:pt>
                <c:pt idx="639">
                  <c:v>28/05/2020</c:v>
                </c:pt>
                <c:pt idx="640">
                  <c:v>27/05/2020</c:v>
                </c:pt>
                <c:pt idx="641">
                  <c:v>26/05/2020</c:v>
                </c:pt>
                <c:pt idx="642">
                  <c:v>25/05/2020</c:v>
                </c:pt>
                <c:pt idx="643">
                  <c:v>22/05/2020</c:v>
                </c:pt>
                <c:pt idx="644">
                  <c:v>21/05/2020</c:v>
                </c:pt>
                <c:pt idx="645">
                  <c:v>20/05/2020</c:v>
                </c:pt>
                <c:pt idx="646">
                  <c:v>19/05/2020</c:v>
                </c:pt>
                <c:pt idx="647">
                  <c:v>18/05/2020</c:v>
                </c:pt>
                <c:pt idx="648">
                  <c:v>15/05/2020</c:v>
                </c:pt>
                <c:pt idx="649">
                  <c:v>14/05/2020</c:v>
                </c:pt>
                <c:pt idx="650">
                  <c:v>13/05/2020</c:v>
                </c:pt>
                <c:pt idx="651">
                  <c:v>12/05/2020</c:v>
                </c:pt>
                <c:pt idx="652">
                  <c:v>11/05/2020</c:v>
                </c:pt>
                <c:pt idx="653">
                  <c:v>08/05/2020</c:v>
                </c:pt>
                <c:pt idx="654">
                  <c:v>07/05/2020</c:v>
                </c:pt>
                <c:pt idx="655">
                  <c:v>06/05/2020</c:v>
                </c:pt>
                <c:pt idx="656">
                  <c:v>05/05/2020</c:v>
                </c:pt>
                <c:pt idx="657">
                  <c:v>04/05/2020</c:v>
                </c:pt>
                <c:pt idx="658">
                  <c:v>01/05/2020</c:v>
                </c:pt>
                <c:pt idx="659">
                  <c:v>30/04/2020</c:v>
                </c:pt>
                <c:pt idx="660">
                  <c:v>29/04/2020</c:v>
                </c:pt>
                <c:pt idx="661">
                  <c:v>28/04/2020</c:v>
                </c:pt>
                <c:pt idx="662">
                  <c:v>27/04/2020</c:v>
                </c:pt>
                <c:pt idx="663">
                  <c:v>24/04/2020</c:v>
                </c:pt>
                <c:pt idx="664">
                  <c:v>23/04/2020</c:v>
                </c:pt>
                <c:pt idx="665">
                  <c:v>22/04/2020</c:v>
                </c:pt>
                <c:pt idx="666">
                  <c:v>21/04/2020</c:v>
                </c:pt>
                <c:pt idx="667">
                  <c:v>20/04/2020</c:v>
                </c:pt>
                <c:pt idx="668">
                  <c:v>17/04/2020</c:v>
                </c:pt>
                <c:pt idx="669">
                  <c:v>16/04/2020</c:v>
                </c:pt>
                <c:pt idx="670">
                  <c:v>15/04/2020</c:v>
                </c:pt>
                <c:pt idx="671">
                  <c:v>14/04/2020</c:v>
                </c:pt>
                <c:pt idx="672">
                  <c:v>13/04/2020</c:v>
                </c:pt>
                <c:pt idx="673">
                  <c:v>09/04/2020</c:v>
                </c:pt>
                <c:pt idx="674">
                  <c:v>08/04/2020</c:v>
                </c:pt>
                <c:pt idx="675">
                  <c:v>07/04/2020</c:v>
                </c:pt>
                <c:pt idx="676">
                  <c:v>06/04/2020</c:v>
                </c:pt>
                <c:pt idx="677">
                  <c:v>03/04/2020</c:v>
                </c:pt>
                <c:pt idx="678">
                  <c:v>02/04/2020</c:v>
                </c:pt>
                <c:pt idx="679">
                  <c:v>01/04/2020</c:v>
                </c:pt>
                <c:pt idx="680">
                  <c:v>31/03/2020</c:v>
                </c:pt>
                <c:pt idx="681">
                  <c:v>30/03/2020</c:v>
                </c:pt>
                <c:pt idx="682">
                  <c:v>27/03/2020</c:v>
                </c:pt>
                <c:pt idx="683">
                  <c:v>26/03/2020</c:v>
                </c:pt>
                <c:pt idx="684">
                  <c:v>25/03/2020</c:v>
                </c:pt>
                <c:pt idx="685">
                  <c:v>24/03/2020</c:v>
                </c:pt>
                <c:pt idx="686">
                  <c:v>23/03/2020</c:v>
                </c:pt>
                <c:pt idx="687">
                  <c:v>20/03/2020</c:v>
                </c:pt>
                <c:pt idx="688">
                  <c:v>19/03/2020</c:v>
                </c:pt>
                <c:pt idx="689">
                  <c:v>18/03/2020</c:v>
                </c:pt>
                <c:pt idx="690">
                  <c:v>17/03/2020</c:v>
                </c:pt>
                <c:pt idx="691">
                  <c:v>16/03/2020</c:v>
                </c:pt>
                <c:pt idx="692">
                  <c:v>13/03/2020</c:v>
                </c:pt>
                <c:pt idx="693">
                  <c:v>12/03/2020</c:v>
                </c:pt>
                <c:pt idx="694">
                  <c:v>11/03/2020</c:v>
                </c:pt>
                <c:pt idx="695">
                  <c:v>10/03/2020</c:v>
                </c:pt>
                <c:pt idx="696">
                  <c:v>09/03/2020</c:v>
                </c:pt>
                <c:pt idx="697">
                  <c:v>06/03/2020</c:v>
                </c:pt>
                <c:pt idx="698">
                  <c:v>05/03/2020</c:v>
                </c:pt>
                <c:pt idx="699">
                  <c:v>04/03/2020</c:v>
                </c:pt>
                <c:pt idx="700">
                  <c:v>03/03/2020</c:v>
                </c:pt>
                <c:pt idx="701">
                  <c:v>02/03/2020</c:v>
                </c:pt>
                <c:pt idx="702">
                  <c:v>28/02/2020</c:v>
                </c:pt>
                <c:pt idx="703">
                  <c:v>27/02/2020</c:v>
                </c:pt>
                <c:pt idx="704">
                  <c:v>26/02/2020</c:v>
                </c:pt>
                <c:pt idx="705">
                  <c:v>25/02/2020</c:v>
                </c:pt>
                <c:pt idx="706">
                  <c:v>24/02/2020</c:v>
                </c:pt>
                <c:pt idx="707">
                  <c:v>21/02/2020</c:v>
                </c:pt>
                <c:pt idx="708">
                  <c:v>20/02/2020</c:v>
                </c:pt>
                <c:pt idx="709">
                  <c:v>19/02/2020</c:v>
                </c:pt>
                <c:pt idx="710">
                  <c:v>18/02/2020</c:v>
                </c:pt>
                <c:pt idx="711">
                  <c:v>17/02/2020</c:v>
                </c:pt>
                <c:pt idx="712">
                  <c:v>14/02/2020</c:v>
                </c:pt>
                <c:pt idx="713">
                  <c:v>13/02/2020</c:v>
                </c:pt>
                <c:pt idx="714">
                  <c:v>12/02/2020</c:v>
                </c:pt>
                <c:pt idx="715">
                  <c:v>11/02/2020</c:v>
                </c:pt>
                <c:pt idx="716">
                  <c:v>10/02/2020</c:v>
                </c:pt>
                <c:pt idx="717">
                  <c:v>07/02/2020</c:v>
                </c:pt>
                <c:pt idx="718">
                  <c:v>06/02/2020</c:v>
                </c:pt>
                <c:pt idx="719">
                  <c:v>05/02/2020</c:v>
                </c:pt>
                <c:pt idx="720">
                  <c:v>04/02/2020</c:v>
                </c:pt>
                <c:pt idx="721">
                  <c:v>31/01/2020</c:v>
                </c:pt>
                <c:pt idx="722">
                  <c:v>30/01/2020</c:v>
                </c:pt>
                <c:pt idx="723">
                  <c:v>29/01/2020</c:v>
                </c:pt>
                <c:pt idx="724">
                  <c:v>28/01/2020</c:v>
                </c:pt>
                <c:pt idx="725">
                  <c:v>27/01/2020</c:v>
                </c:pt>
                <c:pt idx="726">
                  <c:v>24/01/2020</c:v>
                </c:pt>
                <c:pt idx="727">
                  <c:v>23/01/2020</c:v>
                </c:pt>
                <c:pt idx="728">
                  <c:v>22/01/2020</c:v>
                </c:pt>
                <c:pt idx="729">
                  <c:v>21/01/2020</c:v>
                </c:pt>
                <c:pt idx="730">
                  <c:v>20/01/2020</c:v>
                </c:pt>
                <c:pt idx="731">
                  <c:v>17/01/2020</c:v>
                </c:pt>
                <c:pt idx="732">
                  <c:v>16/01/2020</c:v>
                </c:pt>
                <c:pt idx="733">
                  <c:v>15/01/2020</c:v>
                </c:pt>
                <c:pt idx="734">
                  <c:v>14/01/2020</c:v>
                </c:pt>
                <c:pt idx="735">
                  <c:v>13/01/2020</c:v>
                </c:pt>
                <c:pt idx="736">
                  <c:v>10/01/2020</c:v>
                </c:pt>
                <c:pt idx="737">
                  <c:v>09/01/2020</c:v>
                </c:pt>
                <c:pt idx="738">
                  <c:v>08/01/2020</c:v>
                </c:pt>
                <c:pt idx="739">
                  <c:v>07/01/2020</c:v>
                </c:pt>
                <c:pt idx="740">
                  <c:v>06/01/2020</c:v>
                </c:pt>
                <c:pt idx="741">
                  <c:v>03/01/2020</c:v>
                </c:pt>
                <c:pt idx="742">
                  <c:v>02/01/2020</c:v>
                </c:pt>
                <c:pt idx="743">
                  <c:v>31/12/2019</c:v>
                </c:pt>
                <c:pt idx="744">
                  <c:v>30/12/2019</c:v>
                </c:pt>
                <c:pt idx="745">
                  <c:v>27/12/2019</c:v>
                </c:pt>
                <c:pt idx="746">
                  <c:v>24/12/2019</c:v>
                </c:pt>
                <c:pt idx="747">
                  <c:v>23/12/2019</c:v>
                </c:pt>
                <c:pt idx="748">
                  <c:v>20/12/2019</c:v>
                </c:pt>
                <c:pt idx="749">
                  <c:v>19/12/2019</c:v>
                </c:pt>
                <c:pt idx="750">
                  <c:v>18/12/2019</c:v>
                </c:pt>
                <c:pt idx="751">
                  <c:v>17/12/2019</c:v>
                </c:pt>
                <c:pt idx="752">
                  <c:v>16/12/2019</c:v>
                </c:pt>
                <c:pt idx="753">
                  <c:v>13/12/2019</c:v>
                </c:pt>
                <c:pt idx="754">
                  <c:v>12/12/2019</c:v>
                </c:pt>
                <c:pt idx="755">
                  <c:v>11/12/2019</c:v>
                </c:pt>
                <c:pt idx="756">
                  <c:v>10/12/2019</c:v>
                </c:pt>
                <c:pt idx="757">
                  <c:v>09/12/2019</c:v>
                </c:pt>
                <c:pt idx="758">
                  <c:v>06/12/2019</c:v>
                </c:pt>
                <c:pt idx="759">
                  <c:v>05/12/2019</c:v>
                </c:pt>
                <c:pt idx="760">
                  <c:v>04/12/2019</c:v>
                </c:pt>
                <c:pt idx="761">
                  <c:v>03/12/2019</c:v>
                </c:pt>
                <c:pt idx="762">
                  <c:v>02/12/2019</c:v>
                </c:pt>
                <c:pt idx="763">
                  <c:v>29/11/2019</c:v>
                </c:pt>
                <c:pt idx="764">
                  <c:v>28/11/2019</c:v>
                </c:pt>
                <c:pt idx="765">
                  <c:v>27/11/2019</c:v>
                </c:pt>
                <c:pt idx="766">
                  <c:v>26/11/2019</c:v>
                </c:pt>
                <c:pt idx="767">
                  <c:v>25/11/2019</c:v>
                </c:pt>
                <c:pt idx="768">
                  <c:v>22/11/2019</c:v>
                </c:pt>
                <c:pt idx="769">
                  <c:v>21/11/2019</c:v>
                </c:pt>
                <c:pt idx="770">
                  <c:v>20/11/2019</c:v>
                </c:pt>
                <c:pt idx="771">
                  <c:v>19/11/2019</c:v>
                </c:pt>
                <c:pt idx="772">
                  <c:v>18/11/2019</c:v>
                </c:pt>
                <c:pt idx="773">
                  <c:v>15/11/2019</c:v>
                </c:pt>
                <c:pt idx="774">
                  <c:v>14/11/2019</c:v>
                </c:pt>
                <c:pt idx="775">
                  <c:v>13/11/2019</c:v>
                </c:pt>
                <c:pt idx="776">
                  <c:v>12/11/2019</c:v>
                </c:pt>
                <c:pt idx="777">
                  <c:v>11/11/2019</c:v>
                </c:pt>
                <c:pt idx="778">
                  <c:v>08/11/2019</c:v>
                </c:pt>
                <c:pt idx="779">
                  <c:v>07/11/2019</c:v>
                </c:pt>
                <c:pt idx="780">
                  <c:v>06/11/2019</c:v>
                </c:pt>
                <c:pt idx="781">
                  <c:v>05/11/2019</c:v>
                </c:pt>
                <c:pt idx="782">
                  <c:v>04/11/2019</c:v>
                </c:pt>
                <c:pt idx="783">
                  <c:v>01/11/2019</c:v>
                </c:pt>
                <c:pt idx="784">
                  <c:v>31/10/2019</c:v>
                </c:pt>
                <c:pt idx="785">
                  <c:v>30/10/2019</c:v>
                </c:pt>
                <c:pt idx="786">
                  <c:v>29/10/2019</c:v>
                </c:pt>
                <c:pt idx="787">
                  <c:v>28/10/2019</c:v>
                </c:pt>
                <c:pt idx="788">
                  <c:v>25/10/2019</c:v>
                </c:pt>
                <c:pt idx="789">
                  <c:v>24/10/2019</c:v>
                </c:pt>
                <c:pt idx="790">
                  <c:v>23/10/2019</c:v>
                </c:pt>
                <c:pt idx="791">
                  <c:v>22/10/2019</c:v>
                </c:pt>
                <c:pt idx="792">
                  <c:v>21/10/2019</c:v>
                </c:pt>
                <c:pt idx="793">
                  <c:v>18/10/2019</c:v>
                </c:pt>
                <c:pt idx="794">
                  <c:v>17/10/2019</c:v>
                </c:pt>
                <c:pt idx="795">
                  <c:v>16/10/2019</c:v>
                </c:pt>
                <c:pt idx="796">
                  <c:v>15/10/2019</c:v>
                </c:pt>
                <c:pt idx="797">
                  <c:v>14/10/2019</c:v>
                </c:pt>
                <c:pt idx="798">
                  <c:v>11/10/2019</c:v>
                </c:pt>
                <c:pt idx="799">
                  <c:v>10/10/2019</c:v>
                </c:pt>
                <c:pt idx="800">
                  <c:v>09/10/2019</c:v>
                </c:pt>
                <c:pt idx="801">
                  <c:v>08/10/2019</c:v>
                </c:pt>
                <c:pt idx="802">
                  <c:v>07/10/2019</c:v>
                </c:pt>
                <c:pt idx="803">
                  <c:v>04/10/2019</c:v>
                </c:pt>
                <c:pt idx="804">
                  <c:v>03/10/2019</c:v>
                </c:pt>
                <c:pt idx="805">
                  <c:v>02/10/2019</c:v>
                </c:pt>
                <c:pt idx="806">
                  <c:v>01/10/2019</c:v>
                </c:pt>
                <c:pt idx="807">
                  <c:v>30/09/2019</c:v>
                </c:pt>
                <c:pt idx="808">
                  <c:v>27/09/2019</c:v>
                </c:pt>
                <c:pt idx="809">
                  <c:v>26/09/2019</c:v>
                </c:pt>
                <c:pt idx="810">
                  <c:v>25/09/2019</c:v>
                </c:pt>
                <c:pt idx="811">
                  <c:v>24/09/2019</c:v>
                </c:pt>
                <c:pt idx="812">
                  <c:v>20/09/2019</c:v>
                </c:pt>
                <c:pt idx="813">
                  <c:v>19/09/2019</c:v>
                </c:pt>
                <c:pt idx="814">
                  <c:v>18/09/2019</c:v>
                </c:pt>
                <c:pt idx="815">
                  <c:v>17/09/2019</c:v>
                </c:pt>
                <c:pt idx="816">
                  <c:v>16/09/2019</c:v>
                </c:pt>
                <c:pt idx="817">
                  <c:v>13/09/2019</c:v>
                </c:pt>
                <c:pt idx="818">
                  <c:v>12/09/2019</c:v>
                </c:pt>
                <c:pt idx="819">
                  <c:v>11/09/2019</c:v>
                </c:pt>
                <c:pt idx="820">
                  <c:v>10/09/2019</c:v>
                </c:pt>
                <c:pt idx="821">
                  <c:v>09/09/2019</c:v>
                </c:pt>
                <c:pt idx="822">
                  <c:v>06/09/2019</c:v>
                </c:pt>
                <c:pt idx="823">
                  <c:v>05/09/2019</c:v>
                </c:pt>
                <c:pt idx="824">
                  <c:v>04/09/2019</c:v>
                </c:pt>
                <c:pt idx="825">
                  <c:v>03/09/2019</c:v>
                </c:pt>
                <c:pt idx="826">
                  <c:v>02/09/2019</c:v>
                </c:pt>
                <c:pt idx="827">
                  <c:v>30/08/2019</c:v>
                </c:pt>
                <c:pt idx="828">
                  <c:v>29/08/2019</c:v>
                </c:pt>
                <c:pt idx="829">
                  <c:v>28/08/2019</c:v>
                </c:pt>
                <c:pt idx="830">
                  <c:v>27/08/2019</c:v>
                </c:pt>
                <c:pt idx="831">
                  <c:v>23/08/2019</c:v>
                </c:pt>
                <c:pt idx="832">
                  <c:v>22/08/2019</c:v>
                </c:pt>
                <c:pt idx="833">
                  <c:v>21/08/2019</c:v>
                </c:pt>
                <c:pt idx="834">
                  <c:v>20/08/2019</c:v>
                </c:pt>
                <c:pt idx="835">
                  <c:v>19/08/2019</c:v>
                </c:pt>
                <c:pt idx="836">
                  <c:v>16/08/2019</c:v>
                </c:pt>
                <c:pt idx="837">
                  <c:v>15/08/2019</c:v>
                </c:pt>
                <c:pt idx="838">
                  <c:v>14/08/2019</c:v>
                </c:pt>
                <c:pt idx="839">
                  <c:v>13/08/2019</c:v>
                </c:pt>
                <c:pt idx="840">
                  <c:v>12/08/2019</c:v>
                </c:pt>
                <c:pt idx="841">
                  <c:v>09/08/2019</c:v>
                </c:pt>
                <c:pt idx="842">
                  <c:v>08/08/2019</c:v>
                </c:pt>
                <c:pt idx="843">
                  <c:v>07/08/2019</c:v>
                </c:pt>
                <c:pt idx="844">
                  <c:v>06/08/2019</c:v>
                </c:pt>
                <c:pt idx="845">
                  <c:v>05/08/2019</c:v>
                </c:pt>
                <c:pt idx="846">
                  <c:v>02/08/2019</c:v>
                </c:pt>
                <c:pt idx="847">
                  <c:v>01/08/2019</c:v>
                </c:pt>
                <c:pt idx="848">
                  <c:v>31/07/2019</c:v>
                </c:pt>
                <c:pt idx="849">
                  <c:v>30/07/2019</c:v>
                </c:pt>
                <c:pt idx="850">
                  <c:v>29/07/2019</c:v>
                </c:pt>
                <c:pt idx="851">
                  <c:v>26/07/2019</c:v>
                </c:pt>
                <c:pt idx="852">
                  <c:v>25/07/2019</c:v>
                </c:pt>
                <c:pt idx="853">
                  <c:v>24/07/2019</c:v>
                </c:pt>
                <c:pt idx="854">
                  <c:v>23/07/2019</c:v>
                </c:pt>
                <c:pt idx="855">
                  <c:v>22/07/2019</c:v>
                </c:pt>
                <c:pt idx="856">
                  <c:v>19/07/2019</c:v>
                </c:pt>
                <c:pt idx="857">
                  <c:v>18/07/2019</c:v>
                </c:pt>
                <c:pt idx="858">
                  <c:v>17/07/2019</c:v>
                </c:pt>
                <c:pt idx="859">
                  <c:v>16/07/2019</c:v>
                </c:pt>
                <c:pt idx="860">
                  <c:v>15/07/2019</c:v>
                </c:pt>
                <c:pt idx="861">
                  <c:v>12/07/2019</c:v>
                </c:pt>
                <c:pt idx="862">
                  <c:v>11/07/2019</c:v>
                </c:pt>
                <c:pt idx="863">
                  <c:v>10/07/2019</c:v>
                </c:pt>
                <c:pt idx="864">
                  <c:v>09/07/2019</c:v>
                </c:pt>
                <c:pt idx="865">
                  <c:v>08/07/2019</c:v>
                </c:pt>
                <c:pt idx="866">
                  <c:v>05/07/2019</c:v>
                </c:pt>
                <c:pt idx="867">
                  <c:v>04/07/2019</c:v>
                </c:pt>
                <c:pt idx="868">
                  <c:v>03/07/2019</c:v>
                </c:pt>
                <c:pt idx="869">
                  <c:v>02/07/2019</c:v>
                </c:pt>
                <c:pt idx="870">
                  <c:v>01/07/2019</c:v>
                </c:pt>
                <c:pt idx="871">
                  <c:v>28/06/2019</c:v>
                </c:pt>
                <c:pt idx="872">
                  <c:v>27/06/2019</c:v>
                </c:pt>
                <c:pt idx="873">
                  <c:v>26/06/2019</c:v>
                </c:pt>
                <c:pt idx="874">
                  <c:v>25/06/2019</c:v>
                </c:pt>
                <c:pt idx="875">
                  <c:v>24/06/2019</c:v>
                </c:pt>
                <c:pt idx="876">
                  <c:v>21/06/2019</c:v>
                </c:pt>
                <c:pt idx="877">
                  <c:v>20/06/2019</c:v>
                </c:pt>
                <c:pt idx="878">
                  <c:v>19/06/2019</c:v>
                </c:pt>
                <c:pt idx="879">
                  <c:v>18/06/2019</c:v>
                </c:pt>
                <c:pt idx="880">
                  <c:v>17/06/2019</c:v>
                </c:pt>
                <c:pt idx="881">
                  <c:v>14/06/2019</c:v>
                </c:pt>
                <c:pt idx="882">
                  <c:v>13/06/2019</c:v>
                </c:pt>
                <c:pt idx="883">
                  <c:v>12/06/2019</c:v>
                </c:pt>
                <c:pt idx="884">
                  <c:v>11/06/2019</c:v>
                </c:pt>
                <c:pt idx="885">
                  <c:v>10/06/2019</c:v>
                </c:pt>
                <c:pt idx="886">
                  <c:v>07/06/2019</c:v>
                </c:pt>
                <c:pt idx="887">
                  <c:v>06/06/2019</c:v>
                </c:pt>
                <c:pt idx="888">
                  <c:v>05/06/2019</c:v>
                </c:pt>
                <c:pt idx="889">
                  <c:v>04/06/2019</c:v>
                </c:pt>
                <c:pt idx="890">
                  <c:v>03/06/2019</c:v>
                </c:pt>
                <c:pt idx="891">
                  <c:v>31/05/2019</c:v>
                </c:pt>
                <c:pt idx="892">
                  <c:v>30/05/2019</c:v>
                </c:pt>
                <c:pt idx="893">
                  <c:v>29/05/2019</c:v>
                </c:pt>
                <c:pt idx="894">
                  <c:v>28/05/2019</c:v>
                </c:pt>
                <c:pt idx="895">
                  <c:v>24/05/2019</c:v>
                </c:pt>
                <c:pt idx="896">
                  <c:v>23/05/2019</c:v>
                </c:pt>
                <c:pt idx="897">
                  <c:v>22/05/2019</c:v>
                </c:pt>
                <c:pt idx="898">
                  <c:v>21/05/2019</c:v>
                </c:pt>
                <c:pt idx="899">
                  <c:v>20/05/2019</c:v>
                </c:pt>
                <c:pt idx="900">
                  <c:v>17/05/2019</c:v>
                </c:pt>
                <c:pt idx="901">
                  <c:v>16/05/2019</c:v>
                </c:pt>
                <c:pt idx="902">
                  <c:v>15/05/2019</c:v>
                </c:pt>
                <c:pt idx="903">
                  <c:v>14/05/2019</c:v>
                </c:pt>
                <c:pt idx="904">
                  <c:v>13/05/2019</c:v>
                </c:pt>
                <c:pt idx="905">
                  <c:v>10/05/2019</c:v>
                </c:pt>
                <c:pt idx="906">
                  <c:v>09/05/2019</c:v>
                </c:pt>
                <c:pt idx="907">
                  <c:v>08/05/2019</c:v>
                </c:pt>
                <c:pt idx="908">
                  <c:v>07/05/2019</c:v>
                </c:pt>
                <c:pt idx="909">
                  <c:v>03/05/2019</c:v>
                </c:pt>
                <c:pt idx="910">
                  <c:v>02/05/2019</c:v>
                </c:pt>
                <c:pt idx="911">
                  <c:v>01/05/2019</c:v>
                </c:pt>
                <c:pt idx="912">
                  <c:v>30/04/2019</c:v>
                </c:pt>
                <c:pt idx="913">
                  <c:v>29/04/2019</c:v>
                </c:pt>
                <c:pt idx="914">
                  <c:v>26/04/2019</c:v>
                </c:pt>
                <c:pt idx="915">
                  <c:v>25/04/2019</c:v>
                </c:pt>
                <c:pt idx="916">
                  <c:v>24/04/2019</c:v>
                </c:pt>
                <c:pt idx="917">
                  <c:v>18/04/2019</c:v>
                </c:pt>
                <c:pt idx="918">
                  <c:v>17/04/2019</c:v>
                </c:pt>
                <c:pt idx="919">
                  <c:v>16/04/2019</c:v>
                </c:pt>
                <c:pt idx="920">
                  <c:v>15/04/2019</c:v>
                </c:pt>
                <c:pt idx="921">
                  <c:v>12/04/2019</c:v>
                </c:pt>
                <c:pt idx="922">
                  <c:v>11/04/2019</c:v>
                </c:pt>
                <c:pt idx="923">
                  <c:v>10/04/2019</c:v>
                </c:pt>
                <c:pt idx="924">
                  <c:v>09/04/2019</c:v>
                </c:pt>
                <c:pt idx="925">
                  <c:v>08/04/2019</c:v>
                </c:pt>
                <c:pt idx="926">
                  <c:v>05/04/2019</c:v>
                </c:pt>
                <c:pt idx="927">
                  <c:v>04/04/2019</c:v>
                </c:pt>
                <c:pt idx="928">
                  <c:v>03/04/2019</c:v>
                </c:pt>
                <c:pt idx="929">
                  <c:v>02/04/2019</c:v>
                </c:pt>
                <c:pt idx="930">
                  <c:v>01/04/2019</c:v>
                </c:pt>
                <c:pt idx="931">
                  <c:v>29/03/2019</c:v>
                </c:pt>
                <c:pt idx="932">
                  <c:v>28/03/2019</c:v>
                </c:pt>
                <c:pt idx="933">
                  <c:v>27/03/2019</c:v>
                </c:pt>
                <c:pt idx="934">
                  <c:v>26/03/2019</c:v>
                </c:pt>
                <c:pt idx="935">
                  <c:v>25/03/2019</c:v>
                </c:pt>
                <c:pt idx="936">
                  <c:v>22/03/2019</c:v>
                </c:pt>
                <c:pt idx="937">
                  <c:v>21/03/2019</c:v>
                </c:pt>
                <c:pt idx="938">
                  <c:v>20/03/2019</c:v>
                </c:pt>
                <c:pt idx="939">
                  <c:v>19/03/2019</c:v>
                </c:pt>
                <c:pt idx="940">
                  <c:v>18/03/2019</c:v>
                </c:pt>
                <c:pt idx="941">
                  <c:v>15/03/2019</c:v>
                </c:pt>
                <c:pt idx="942">
                  <c:v>14/03/2019</c:v>
                </c:pt>
                <c:pt idx="943">
                  <c:v>13/03/2019</c:v>
                </c:pt>
                <c:pt idx="944">
                  <c:v>12/03/2019</c:v>
                </c:pt>
                <c:pt idx="945">
                  <c:v>11/03/2019</c:v>
                </c:pt>
                <c:pt idx="946">
                  <c:v>08/03/2019</c:v>
                </c:pt>
                <c:pt idx="947">
                  <c:v>07/03/2019</c:v>
                </c:pt>
                <c:pt idx="948">
                  <c:v>06/03/2019</c:v>
                </c:pt>
                <c:pt idx="949">
                  <c:v>05/03/2019</c:v>
                </c:pt>
                <c:pt idx="950">
                  <c:v>04/03/2019</c:v>
                </c:pt>
                <c:pt idx="951">
                  <c:v>01/03/2019</c:v>
                </c:pt>
                <c:pt idx="952">
                  <c:v>28/02/2019</c:v>
                </c:pt>
                <c:pt idx="953">
                  <c:v>27/02/2019</c:v>
                </c:pt>
                <c:pt idx="954">
                  <c:v>26/02/2019</c:v>
                </c:pt>
                <c:pt idx="955">
                  <c:v>25/02/2019</c:v>
                </c:pt>
                <c:pt idx="956">
                  <c:v>22/02/2019</c:v>
                </c:pt>
                <c:pt idx="957">
                  <c:v>21/02/2019</c:v>
                </c:pt>
                <c:pt idx="958">
                  <c:v>20/02/2019</c:v>
                </c:pt>
                <c:pt idx="959">
                  <c:v>19/02/2019</c:v>
                </c:pt>
                <c:pt idx="960">
                  <c:v>18/02/2019</c:v>
                </c:pt>
                <c:pt idx="961">
                  <c:v>14/02/2019</c:v>
                </c:pt>
                <c:pt idx="962">
                  <c:v>13/02/2019</c:v>
                </c:pt>
                <c:pt idx="963">
                  <c:v>12/02/2019</c:v>
                </c:pt>
                <c:pt idx="964">
                  <c:v>11/02/2019</c:v>
                </c:pt>
                <c:pt idx="965">
                  <c:v>08/02/2019</c:v>
                </c:pt>
                <c:pt idx="966">
                  <c:v>07/02/2019</c:v>
                </c:pt>
                <c:pt idx="967">
                  <c:v>06/02/2019</c:v>
                </c:pt>
                <c:pt idx="968">
                  <c:v>05/02/2019</c:v>
                </c:pt>
                <c:pt idx="969">
                  <c:v>04/02/2019</c:v>
                </c:pt>
                <c:pt idx="970">
                  <c:v>01/02/2019</c:v>
                </c:pt>
                <c:pt idx="971">
                  <c:v>31/01/2019</c:v>
                </c:pt>
                <c:pt idx="972">
                  <c:v>30/01/2019</c:v>
                </c:pt>
                <c:pt idx="973">
                  <c:v>29/01/2019</c:v>
                </c:pt>
                <c:pt idx="974">
                  <c:v>28/01/2019</c:v>
                </c:pt>
                <c:pt idx="975">
                  <c:v>25/01/2019</c:v>
                </c:pt>
                <c:pt idx="976">
                  <c:v>24/01/2019</c:v>
                </c:pt>
                <c:pt idx="977">
                  <c:v>23/01/2019</c:v>
                </c:pt>
                <c:pt idx="978">
                  <c:v>22/01/2019</c:v>
                </c:pt>
                <c:pt idx="979">
                  <c:v>21/01/2019</c:v>
                </c:pt>
                <c:pt idx="980">
                  <c:v>18/01/2019</c:v>
                </c:pt>
                <c:pt idx="981">
                  <c:v>17/01/2019</c:v>
                </c:pt>
                <c:pt idx="982">
                  <c:v>16/01/2019</c:v>
                </c:pt>
                <c:pt idx="983">
                  <c:v>15/01/2019</c:v>
                </c:pt>
                <c:pt idx="984">
                  <c:v>14/01/2019</c:v>
                </c:pt>
                <c:pt idx="985">
                  <c:v>11/01/2019</c:v>
                </c:pt>
                <c:pt idx="986">
                  <c:v>10/01/2019</c:v>
                </c:pt>
                <c:pt idx="987">
                  <c:v>09/01/2019</c:v>
                </c:pt>
                <c:pt idx="988">
                  <c:v>08/01/2019</c:v>
                </c:pt>
                <c:pt idx="989">
                  <c:v>07/01/2019</c:v>
                </c:pt>
                <c:pt idx="990">
                  <c:v>04/01/2019</c:v>
                </c:pt>
                <c:pt idx="991">
                  <c:v>03/01/2019</c:v>
                </c:pt>
                <c:pt idx="992">
                  <c:v>02/01/2019</c:v>
                </c:pt>
                <c:pt idx="993">
                  <c:v>31/12/2018</c:v>
                </c:pt>
                <c:pt idx="994">
                  <c:v>28/12/2018</c:v>
                </c:pt>
                <c:pt idx="995">
                  <c:v>27/12/2018</c:v>
                </c:pt>
                <c:pt idx="996">
                  <c:v>26/12/2018</c:v>
                </c:pt>
                <c:pt idx="997">
                  <c:v>24/12/2018</c:v>
                </c:pt>
                <c:pt idx="998">
                  <c:v>21/12/2018</c:v>
                </c:pt>
                <c:pt idx="999">
                  <c:v>20/12/2018</c:v>
                </c:pt>
                <c:pt idx="1000">
                  <c:v>19/12/2018</c:v>
                </c:pt>
                <c:pt idx="1001">
                  <c:v>18/12/2018</c:v>
                </c:pt>
                <c:pt idx="1002">
                  <c:v>17/12/2018</c:v>
                </c:pt>
                <c:pt idx="1003">
                  <c:v>14/12/2018</c:v>
                </c:pt>
                <c:pt idx="1004">
                  <c:v>13/12/2018</c:v>
                </c:pt>
                <c:pt idx="1005">
                  <c:v>12/12/2018</c:v>
                </c:pt>
                <c:pt idx="1006">
                  <c:v>11/12/2018</c:v>
                </c:pt>
                <c:pt idx="1007">
                  <c:v>10/12/2018</c:v>
                </c:pt>
                <c:pt idx="1008">
                  <c:v>07/12/2018</c:v>
                </c:pt>
                <c:pt idx="1009">
                  <c:v>06/12/2018</c:v>
                </c:pt>
                <c:pt idx="1010">
                  <c:v>05/12/2018</c:v>
                </c:pt>
                <c:pt idx="1011">
                  <c:v>04/12/2018</c:v>
                </c:pt>
                <c:pt idx="1012">
                  <c:v>03/12/2018</c:v>
                </c:pt>
                <c:pt idx="1013">
                  <c:v>30/11/2018</c:v>
                </c:pt>
                <c:pt idx="1014">
                  <c:v>29/11/2018</c:v>
                </c:pt>
                <c:pt idx="1015">
                  <c:v>28/11/2018</c:v>
                </c:pt>
                <c:pt idx="1016">
                  <c:v>27/11/2018</c:v>
                </c:pt>
                <c:pt idx="1017">
                  <c:v>26/11/2018</c:v>
                </c:pt>
                <c:pt idx="1018">
                  <c:v>23/11/2018</c:v>
                </c:pt>
                <c:pt idx="1019">
                  <c:v>22/11/2018</c:v>
                </c:pt>
                <c:pt idx="1020">
                  <c:v>21/11/2018</c:v>
                </c:pt>
                <c:pt idx="1021">
                  <c:v>20/11/2018</c:v>
                </c:pt>
                <c:pt idx="1022">
                  <c:v>19/11/2018</c:v>
                </c:pt>
                <c:pt idx="1023">
                  <c:v>16/11/2018</c:v>
                </c:pt>
                <c:pt idx="1024">
                  <c:v>15/11/2018</c:v>
                </c:pt>
                <c:pt idx="1025">
                  <c:v>14/11/2018</c:v>
                </c:pt>
                <c:pt idx="1026">
                  <c:v>13/11/2018</c:v>
                </c:pt>
                <c:pt idx="1027">
                  <c:v>12/11/2018</c:v>
                </c:pt>
                <c:pt idx="1028">
                  <c:v>09/11/2018</c:v>
                </c:pt>
                <c:pt idx="1029">
                  <c:v>08/11/2018</c:v>
                </c:pt>
                <c:pt idx="1030">
                  <c:v>07/11/2018</c:v>
                </c:pt>
                <c:pt idx="1031">
                  <c:v>06/11/2018</c:v>
                </c:pt>
                <c:pt idx="1032">
                  <c:v>05/11/2018</c:v>
                </c:pt>
                <c:pt idx="1033">
                  <c:v>02/11/2018</c:v>
                </c:pt>
                <c:pt idx="1034">
                  <c:v>01/11/2018</c:v>
                </c:pt>
                <c:pt idx="1035">
                  <c:v>31/10/2018</c:v>
                </c:pt>
                <c:pt idx="1036">
                  <c:v>30/10/2018</c:v>
                </c:pt>
                <c:pt idx="1037">
                  <c:v>29/10/2018</c:v>
                </c:pt>
                <c:pt idx="1038">
                  <c:v>26/10/2018</c:v>
                </c:pt>
                <c:pt idx="1039">
                  <c:v>25/10/2018</c:v>
                </c:pt>
                <c:pt idx="1040">
                  <c:v>24/10/2018</c:v>
                </c:pt>
                <c:pt idx="1041">
                  <c:v>23/10/2018</c:v>
                </c:pt>
                <c:pt idx="1042">
                  <c:v>22/10/2018</c:v>
                </c:pt>
                <c:pt idx="1043">
                  <c:v>19/10/2018</c:v>
                </c:pt>
                <c:pt idx="1044">
                  <c:v>18/10/2018</c:v>
                </c:pt>
                <c:pt idx="1045">
                  <c:v>17/10/2018</c:v>
                </c:pt>
                <c:pt idx="1046">
                  <c:v>16/10/2018</c:v>
                </c:pt>
                <c:pt idx="1047">
                  <c:v>15/10/2018</c:v>
                </c:pt>
                <c:pt idx="1048">
                  <c:v>12/10/2018</c:v>
                </c:pt>
                <c:pt idx="1049">
                  <c:v>11/10/2018</c:v>
                </c:pt>
                <c:pt idx="1050">
                  <c:v>10/10/2018</c:v>
                </c:pt>
                <c:pt idx="1051">
                  <c:v>09/10/2018</c:v>
                </c:pt>
                <c:pt idx="1052">
                  <c:v>08/10/2018</c:v>
                </c:pt>
                <c:pt idx="1053">
                  <c:v>05/10/2018</c:v>
                </c:pt>
                <c:pt idx="1054">
                  <c:v>04/10/2018</c:v>
                </c:pt>
                <c:pt idx="1055">
                  <c:v>03/10/2018</c:v>
                </c:pt>
                <c:pt idx="1056">
                  <c:v>02/10/2018</c:v>
                </c:pt>
                <c:pt idx="1057">
                  <c:v>01/10/2018</c:v>
                </c:pt>
                <c:pt idx="1058">
                  <c:v>28/09/2018</c:v>
                </c:pt>
                <c:pt idx="1059">
                  <c:v>27/09/2018</c:v>
                </c:pt>
                <c:pt idx="1060">
                  <c:v>26/09/2018</c:v>
                </c:pt>
                <c:pt idx="1061">
                  <c:v>25/09/2018</c:v>
                </c:pt>
                <c:pt idx="1062">
                  <c:v>24/09/2018</c:v>
                </c:pt>
                <c:pt idx="1063">
                  <c:v>21/09/2018</c:v>
                </c:pt>
                <c:pt idx="1064">
                  <c:v>20/09/2018</c:v>
                </c:pt>
                <c:pt idx="1065">
                  <c:v>19/09/2018</c:v>
                </c:pt>
                <c:pt idx="1066">
                  <c:v>18/09/2018</c:v>
                </c:pt>
                <c:pt idx="1067">
                  <c:v>17/09/2018</c:v>
                </c:pt>
                <c:pt idx="1068">
                  <c:v>14/09/2018</c:v>
                </c:pt>
                <c:pt idx="1069">
                  <c:v>13/09/2018</c:v>
                </c:pt>
                <c:pt idx="1070">
                  <c:v>12/09/2018</c:v>
                </c:pt>
                <c:pt idx="1071">
                  <c:v>11/09/2018</c:v>
                </c:pt>
                <c:pt idx="1072">
                  <c:v>10/09/2018</c:v>
                </c:pt>
                <c:pt idx="1073">
                  <c:v>07/09/2018</c:v>
                </c:pt>
                <c:pt idx="1074">
                  <c:v>06/09/2018</c:v>
                </c:pt>
                <c:pt idx="1075">
                  <c:v>05/09/2018</c:v>
                </c:pt>
                <c:pt idx="1076">
                  <c:v>04/09/2018</c:v>
                </c:pt>
                <c:pt idx="1077">
                  <c:v>03/09/2018</c:v>
                </c:pt>
                <c:pt idx="1078">
                  <c:v>31/08/2018</c:v>
                </c:pt>
                <c:pt idx="1079">
                  <c:v>30/08/2018</c:v>
                </c:pt>
                <c:pt idx="1080">
                  <c:v>29/08/2018</c:v>
                </c:pt>
                <c:pt idx="1081">
                  <c:v>28/08/2018</c:v>
                </c:pt>
                <c:pt idx="1082">
                  <c:v>24/08/2018</c:v>
                </c:pt>
                <c:pt idx="1083">
                  <c:v>23/08/2018</c:v>
                </c:pt>
                <c:pt idx="1084">
                  <c:v>22/08/2018</c:v>
                </c:pt>
                <c:pt idx="1085">
                  <c:v>21/08/2018</c:v>
                </c:pt>
                <c:pt idx="1086">
                  <c:v>17/08/2018</c:v>
                </c:pt>
                <c:pt idx="1087">
                  <c:v>16/08/2018</c:v>
                </c:pt>
                <c:pt idx="1088">
                  <c:v>15/08/2018</c:v>
                </c:pt>
                <c:pt idx="1089">
                  <c:v>14/08/2018</c:v>
                </c:pt>
                <c:pt idx="1090">
                  <c:v>13/08/2018</c:v>
                </c:pt>
                <c:pt idx="1091">
                  <c:v>10/08/2018</c:v>
                </c:pt>
                <c:pt idx="1092">
                  <c:v>09/08/2018</c:v>
                </c:pt>
                <c:pt idx="1093">
                  <c:v>08/08/2018</c:v>
                </c:pt>
                <c:pt idx="1094">
                  <c:v>07/08/2018</c:v>
                </c:pt>
                <c:pt idx="1095">
                  <c:v>06/08/2018</c:v>
                </c:pt>
                <c:pt idx="1096">
                  <c:v>03/08/2018</c:v>
                </c:pt>
                <c:pt idx="1097">
                  <c:v>02/08/2018</c:v>
                </c:pt>
                <c:pt idx="1098">
                  <c:v>01/08/2018</c:v>
                </c:pt>
                <c:pt idx="1099">
                  <c:v>31/07/2018</c:v>
                </c:pt>
                <c:pt idx="1100">
                  <c:v>30/07/2018</c:v>
                </c:pt>
                <c:pt idx="1101">
                  <c:v>27/07/2018</c:v>
                </c:pt>
                <c:pt idx="1102">
                  <c:v>26/07/2018</c:v>
                </c:pt>
                <c:pt idx="1103">
                  <c:v>25/07/2018</c:v>
                </c:pt>
                <c:pt idx="1104">
                  <c:v>24/07/2018</c:v>
                </c:pt>
                <c:pt idx="1105">
                  <c:v>23/07/2018</c:v>
                </c:pt>
                <c:pt idx="1106">
                  <c:v>20/07/2018</c:v>
                </c:pt>
                <c:pt idx="1107">
                  <c:v>19/07/2018</c:v>
                </c:pt>
                <c:pt idx="1108">
                  <c:v>18/07/2018</c:v>
                </c:pt>
                <c:pt idx="1109">
                  <c:v>17/07/2018</c:v>
                </c:pt>
                <c:pt idx="1110">
                  <c:v>16/07/2018</c:v>
                </c:pt>
                <c:pt idx="1111">
                  <c:v>13/07/2018</c:v>
                </c:pt>
                <c:pt idx="1112">
                  <c:v>12/07/2018</c:v>
                </c:pt>
                <c:pt idx="1113">
                  <c:v>11/07/2018</c:v>
                </c:pt>
                <c:pt idx="1114">
                  <c:v>10/07/2018</c:v>
                </c:pt>
                <c:pt idx="1115">
                  <c:v>09/07/2018</c:v>
                </c:pt>
                <c:pt idx="1116">
                  <c:v>06/07/2018</c:v>
                </c:pt>
                <c:pt idx="1117">
                  <c:v>05/07/2018</c:v>
                </c:pt>
                <c:pt idx="1118">
                  <c:v>04/07/2018</c:v>
                </c:pt>
                <c:pt idx="1119">
                  <c:v>03/07/2018</c:v>
                </c:pt>
                <c:pt idx="1120">
                  <c:v>02/07/2018</c:v>
                </c:pt>
                <c:pt idx="1121">
                  <c:v>29/06/2018</c:v>
                </c:pt>
                <c:pt idx="1122">
                  <c:v>28/06/2018</c:v>
                </c:pt>
                <c:pt idx="1123">
                  <c:v>27/06/2018</c:v>
                </c:pt>
                <c:pt idx="1124">
                  <c:v>26/06/2018</c:v>
                </c:pt>
                <c:pt idx="1125">
                  <c:v>25/06/2018</c:v>
                </c:pt>
                <c:pt idx="1126">
                  <c:v>22/06/2018</c:v>
                </c:pt>
                <c:pt idx="1127">
                  <c:v>21/06/2018</c:v>
                </c:pt>
                <c:pt idx="1128">
                  <c:v>20/06/2018</c:v>
                </c:pt>
                <c:pt idx="1129">
                  <c:v>19/06/2018</c:v>
                </c:pt>
                <c:pt idx="1130">
                  <c:v>18/06/2018</c:v>
                </c:pt>
                <c:pt idx="1131">
                  <c:v>15/06/2018</c:v>
                </c:pt>
                <c:pt idx="1132">
                  <c:v>14/06/2018</c:v>
                </c:pt>
                <c:pt idx="1133">
                  <c:v>13/06/2018</c:v>
                </c:pt>
                <c:pt idx="1134">
                  <c:v>12/06/2018</c:v>
                </c:pt>
                <c:pt idx="1135">
                  <c:v>11/06/2018</c:v>
                </c:pt>
                <c:pt idx="1136">
                  <c:v>08/06/2018</c:v>
                </c:pt>
                <c:pt idx="1137">
                  <c:v>07/06/2018</c:v>
                </c:pt>
                <c:pt idx="1138">
                  <c:v>06/06/2018</c:v>
                </c:pt>
                <c:pt idx="1139">
                  <c:v>05/06/2018</c:v>
                </c:pt>
                <c:pt idx="1140">
                  <c:v>04/06/2018</c:v>
                </c:pt>
                <c:pt idx="1141">
                  <c:v>01/06/2018</c:v>
                </c:pt>
                <c:pt idx="1142">
                  <c:v>31/05/2018</c:v>
                </c:pt>
                <c:pt idx="1143">
                  <c:v>30/05/2018</c:v>
                </c:pt>
                <c:pt idx="1144">
                  <c:v>29/05/2018</c:v>
                </c:pt>
                <c:pt idx="1145">
                  <c:v>25/05/2018</c:v>
                </c:pt>
                <c:pt idx="1146">
                  <c:v>24/05/2018</c:v>
                </c:pt>
                <c:pt idx="1147">
                  <c:v>23/05/2018</c:v>
                </c:pt>
                <c:pt idx="1148">
                  <c:v>22/05/2018</c:v>
                </c:pt>
                <c:pt idx="1149">
                  <c:v>21/05/2018</c:v>
                </c:pt>
                <c:pt idx="1150">
                  <c:v>18/05/2018</c:v>
                </c:pt>
                <c:pt idx="1151">
                  <c:v>17/05/2018</c:v>
                </c:pt>
                <c:pt idx="1152">
                  <c:v>16/05/2018</c:v>
                </c:pt>
                <c:pt idx="1153">
                  <c:v>15/05/2018</c:v>
                </c:pt>
                <c:pt idx="1154">
                  <c:v>14/05/2018</c:v>
                </c:pt>
                <c:pt idx="1155">
                  <c:v>11/05/2018</c:v>
                </c:pt>
                <c:pt idx="1156">
                  <c:v>10/05/2018</c:v>
                </c:pt>
                <c:pt idx="1157">
                  <c:v>09/05/2018</c:v>
                </c:pt>
                <c:pt idx="1158">
                  <c:v>08/05/2018</c:v>
                </c:pt>
                <c:pt idx="1159">
                  <c:v>04/05/2018</c:v>
                </c:pt>
                <c:pt idx="1160">
                  <c:v>03/05/2018</c:v>
                </c:pt>
                <c:pt idx="1161">
                  <c:v>02/05/2018</c:v>
                </c:pt>
                <c:pt idx="1162">
                  <c:v>01/05/2018</c:v>
                </c:pt>
                <c:pt idx="1163">
                  <c:v>30/04/2018</c:v>
                </c:pt>
                <c:pt idx="1164">
                  <c:v>27/04/2018</c:v>
                </c:pt>
                <c:pt idx="1165">
                  <c:v>26/04/2018</c:v>
                </c:pt>
                <c:pt idx="1166">
                  <c:v>25/04/2018</c:v>
                </c:pt>
                <c:pt idx="1167">
                  <c:v>24/04/2018</c:v>
                </c:pt>
                <c:pt idx="1168">
                  <c:v>23/04/2018</c:v>
                </c:pt>
                <c:pt idx="1169">
                  <c:v>20/04/2018</c:v>
                </c:pt>
                <c:pt idx="1170">
                  <c:v>19/04/2018</c:v>
                </c:pt>
                <c:pt idx="1171">
                  <c:v>18/04/2018</c:v>
                </c:pt>
                <c:pt idx="1172">
                  <c:v>17/04/2018</c:v>
                </c:pt>
                <c:pt idx="1173">
                  <c:v>16/04/2018</c:v>
                </c:pt>
                <c:pt idx="1174">
                  <c:v>13/04/2018</c:v>
                </c:pt>
                <c:pt idx="1175">
                  <c:v>12/04/2018</c:v>
                </c:pt>
                <c:pt idx="1176">
                  <c:v>11/04/2018</c:v>
                </c:pt>
                <c:pt idx="1177">
                  <c:v>10/04/2018</c:v>
                </c:pt>
                <c:pt idx="1178">
                  <c:v>09/04/2018</c:v>
                </c:pt>
                <c:pt idx="1179">
                  <c:v>06/04/2018</c:v>
                </c:pt>
                <c:pt idx="1180">
                  <c:v>05/04/2018</c:v>
                </c:pt>
                <c:pt idx="1181">
                  <c:v>04/04/2018</c:v>
                </c:pt>
                <c:pt idx="1182">
                  <c:v>03/04/2018</c:v>
                </c:pt>
                <c:pt idx="1183">
                  <c:v>29/03/2018</c:v>
                </c:pt>
                <c:pt idx="1184">
                  <c:v>28/03/2018</c:v>
                </c:pt>
                <c:pt idx="1185">
                  <c:v>27/03/2018</c:v>
                </c:pt>
                <c:pt idx="1186">
                  <c:v>26/03/2018</c:v>
                </c:pt>
                <c:pt idx="1187">
                  <c:v>23/03/2018</c:v>
                </c:pt>
                <c:pt idx="1188">
                  <c:v>22/03/2018</c:v>
                </c:pt>
                <c:pt idx="1189">
                  <c:v>21/03/2018</c:v>
                </c:pt>
                <c:pt idx="1190">
                  <c:v>20/03/2018</c:v>
                </c:pt>
                <c:pt idx="1191">
                  <c:v>19/03/2018</c:v>
                </c:pt>
                <c:pt idx="1192">
                  <c:v>16/03/2018</c:v>
                </c:pt>
                <c:pt idx="1193">
                  <c:v>15/03/2018</c:v>
                </c:pt>
                <c:pt idx="1194">
                  <c:v>14/03/2018</c:v>
                </c:pt>
                <c:pt idx="1195">
                  <c:v>13/03/2018</c:v>
                </c:pt>
                <c:pt idx="1196">
                  <c:v>12/03/2018</c:v>
                </c:pt>
                <c:pt idx="1197">
                  <c:v>09/03/2018</c:v>
                </c:pt>
                <c:pt idx="1198">
                  <c:v>08/03/2018</c:v>
                </c:pt>
                <c:pt idx="1199">
                  <c:v>07/03/2018</c:v>
                </c:pt>
                <c:pt idx="1200">
                  <c:v>06/03/2018</c:v>
                </c:pt>
                <c:pt idx="1201">
                  <c:v>05/03/2018</c:v>
                </c:pt>
                <c:pt idx="1202">
                  <c:v>02/03/2018</c:v>
                </c:pt>
                <c:pt idx="1203">
                  <c:v>01/03/2018</c:v>
                </c:pt>
                <c:pt idx="1204">
                  <c:v>28/02/2018</c:v>
                </c:pt>
                <c:pt idx="1205">
                  <c:v>27/02/2018</c:v>
                </c:pt>
                <c:pt idx="1206">
                  <c:v>26/02/2018</c:v>
                </c:pt>
                <c:pt idx="1207">
                  <c:v>23/02/2018</c:v>
                </c:pt>
                <c:pt idx="1208">
                  <c:v>22/02/2018</c:v>
                </c:pt>
                <c:pt idx="1209">
                  <c:v>21/02/2018</c:v>
                </c:pt>
                <c:pt idx="1210">
                  <c:v>20/02/2018</c:v>
                </c:pt>
                <c:pt idx="1211">
                  <c:v>19/02/2018</c:v>
                </c:pt>
                <c:pt idx="1212">
                  <c:v>16/02/2018</c:v>
                </c:pt>
                <c:pt idx="1213">
                  <c:v>15/02/2018</c:v>
                </c:pt>
                <c:pt idx="1214">
                  <c:v>14/02/2018</c:v>
                </c:pt>
                <c:pt idx="1215">
                  <c:v>13/02/2018</c:v>
                </c:pt>
                <c:pt idx="1216">
                  <c:v>12/02/2018</c:v>
                </c:pt>
                <c:pt idx="1217">
                  <c:v>09/02/2018</c:v>
                </c:pt>
                <c:pt idx="1218">
                  <c:v>08/02/2018</c:v>
                </c:pt>
                <c:pt idx="1219">
                  <c:v>07/02/2018</c:v>
                </c:pt>
                <c:pt idx="1220">
                  <c:v>06/02/2018</c:v>
                </c:pt>
                <c:pt idx="1221">
                  <c:v>05/02/2018</c:v>
                </c:pt>
                <c:pt idx="1222">
                  <c:v>02/02/2018</c:v>
                </c:pt>
                <c:pt idx="1223">
                  <c:v>01/02/2018</c:v>
                </c:pt>
                <c:pt idx="1224">
                  <c:v>31/01/2018</c:v>
                </c:pt>
                <c:pt idx="1225">
                  <c:v>30/01/2018</c:v>
                </c:pt>
                <c:pt idx="1226">
                  <c:v>29/01/2018</c:v>
                </c:pt>
                <c:pt idx="1227">
                  <c:v>26/01/2018</c:v>
                </c:pt>
                <c:pt idx="1228">
                  <c:v>25/01/2018</c:v>
                </c:pt>
                <c:pt idx="1229">
                  <c:v>24/01/2018</c:v>
                </c:pt>
                <c:pt idx="1230">
                  <c:v>23/01/2018</c:v>
                </c:pt>
                <c:pt idx="1231">
                  <c:v>22/01/2018</c:v>
                </c:pt>
                <c:pt idx="1232">
                  <c:v>19/01/2018</c:v>
                </c:pt>
                <c:pt idx="1233">
                  <c:v>18/01/2018</c:v>
                </c:pt>
                <c:pt idx="1234">
                  <c:v>17/01/2018</c:v>
                </c:pt>
                <c:pt idx="1235">
                  <c:v>16/01/2018</c:v>
                </c:pt>
                <c:pt idx="1236">
                  <c:v>15/01/2018</c:v>
                </c:pt>
                <c:pt idx="1237">
                  <c:v>12/01/2018</c:v>
                </c:pt>
                <c:pt idx="1238">
                  <c:v>11/01/2018</c:v>
                </c:pt>
                <c:pt idx="1239">
                  <c:v>10/01/2018</c:v>
                </c:pt>
                <c:pt idx="1240">
                  <c:v>09/01/2018</c:v>
                </c:pt>
                <c:pt idx="1241">
                  <c:v>08/01/2018</c:v>
                </c:pt>
                <c:pt idx="1242">
                  <c:v>05/01/2018</c:v>
                </c:pt>
                <c:pt idx="1243">
                  <c:v>04/01/2018</c:v>
                </c:pt>
                <c:pt idx="1244">
                  <c:v>03/01/2018</c:v>
                </c:pt>
                <c:pt idx="1245">
                  <c:v>02/01/2018</c:v>
                </c:pt>
              </c:strCache>
            </c:strRef>
          </c:cat>
          <c:val>
            <c:numRef>
              <c:f>Sheet2!$G$3:$G$1248</c:f>
              <c:numCache>
                <c:formatCode>General</c:formatCode>
                <c:ptCount val="1246"/>
                <c:pt idx="0">
                  <c:v>350</c:v>
                </c:pt>
                <c:pt idx="1">
                  <c:v>300</c:v>
                </c:pt>
                <c:pt idx="2">
                  <c:v>291</c:v>
                </c:pt>
                <c:pt idx="3">
                  <c:v>291.69</c:v>
                </c:pt>
                <c:pt idx="4">
                  <c:v>295</c:v>
                </c:pt>
                <c:pt idx="5">
                  <c:v>300</c:v>
                </c:pt>
                <c:pt idx="6">
                  <c:v>268.27</c:v>
                </c:pt>
                <c:pt idx="7">
                  <c:v>270</c:v>
                </c:pt>
                <c:pt idx="8">
                  <c:v>265</c:v>
                </c:pt>
                <c:pt idx="9">
                  <c:v>250</c:v>
                </c:pt>
                <c:pt idx="10">
                  <c:v>280</c:v>
                </c:pt>
                <c:pt idx="11">
                  <c:v>300</c:v>
                </c:pt>
                <c:pt idx="12">
                  <c:v>237.9</c:v>
                </c:pt>
                <c:pt idx="13">
                  <c:v>251</c:v>
                </c:pt>
                <c:pt idx="14">
                  <c:v>276</c:v>
                </c:pt>
                <c:pt idx="15">
                  <c:v>283.81</c:v>
                </c:pt>
                <c:pt idx="16">
                  <c:v>274.76</c:v>
                </c:pt>
                <c:pt idx="17">
                  <c:v>271.75</c:v>
                </c:pt>
                <c:pt idx="18">
                  <c:v>316</c:v>
                </c:pt>
                <c:pt idx="19">
                  <c:v>325.01</c:v>
                </c:pt>
                <c:pt idx="20">
                  <c:v>300</c:v>
                </c:pt>
                <c:pt idx="21">
                  <c:v>294</c:v>
                </c:pt>
                <c:pt idx="22">
                  <c:v>328</c:v>
                </c:pt>
                <c:pt idx="23">
                  <c:v>230</c:v>
                </c:pt>
                <c:pt idx="24">
                  <c:v>199.99</c:v>
                </c:pt>
                <c:pt idx="25">
                  <c:v>192</c:v>
                </c:pt>
                <c:pt idx="26">
                  <c:v>170</c:v>
                </c:pt>
                <c:pt idx="27">
                  <c:v>192</c:v>
                </c:pt>
                <c:pt idx="28">
                  <c:v>200</c:v>
                </c:pt>
                <c:pt idx="29">
                  <c:v>190</c:v>
                </c:pt>
                <c:pt idx="30">
                  <c:v>196.47</c:v>
                </c:pt>
                <c:pt idx="31">
                  <c:v>218.55</c:v>
                </c:pt>
                <c:pt idx="32">
                  <c:v>237</c:v>
                </c:pt>
                <c:pt idx="33">
                  <c:v>266</c:v>
                </c:pt>
                <c:pt idx="34">
                  <c:v>295</c:v>
                </c:pt>
                <c:pt idx="35">
                  <c:v>280</c:v>
                </c:pt>
                <c:pt idx="36">
                  <c:v>300</c:v>
                </c:pt>
                <c:pt idx="37">
                  <c:v>270</c:v>
                </c:pt>
                <c:pt idx="38">
                  <c:v>301.16000000000003</c:v>
                </c:pt>
                <c:pt idx="39">
                  <c:v>330.84</c:v>
                </c:pt>
                <c:pt idx="40">
                  <c:v>276.02999999999997</c:v>
                </c:pt>
                <c:pt idx="41">
                  <c:v>290</c:v>
                </c:pt>
                <c:pt idx="42">
                  <c:v>335.31</c:v>
                </c:pt>
                <c:pt idx="43">
                  <c:v>390</c:v>
                </c:pt>
                <c:pt idx="44">
                  <c:v>304.89999999999998</c:v>
                </c:pt>
                <c:pt idx="45">
                  <c:v>315</c:v>
                </c:pt>
                <c:pt idx="46">
                  <c:v>251</c:v>
                </c:pt>
                <c:pt idx="47">
                  <c:v>255</c:v>
                </c:pt>
                <c:pt idx="48">
                  <c:v>290.16000000000003</c:v>
                </c:pt>
                <c:pt idx="49">
                  <c:v>295</c:v>
                </c:pt>
                <c:pt idx="50">
                  <c:v>330</c:v>
                </c:pt>
                <c:pt idx="51">
                  <c:v>271.01</c:v>
                </c:pt>
                <c:pt idx="52">
                  <c:v>286.01</c:v>
                </c:pt>
                <c:pt idx="53">
                  <c:v>360.32</c:v>
                </c:pt>
                <c:pt idx="54">
                  <c:v>412.87</c:v>
                </c:pt>
                <c:pt idx="55">
                  <c:v>369.67</c:v>
                </c:pt>
                <c:pt idx="56">
                  <c:v>340</c:v>
                </c:pt>
                <c:pt idx="57">
                  <c:v>370</c:v>
                </c:pt>
                <c:pt idx="58">
                  <c:v>403.99</c:v>
                </c:pt>
                <c:pt idx="59">
                  <c:v>398</c:v>
                </c:pt>
                <c:pt idx="60">
                  <c:v>449.7</c:v>
                </c:pt>
                <c:pt idx="61">
                  <c:v>425</c:v>
                </c:pt>
                <c:pt idx="62">
                  <c:v>516.70000000000005</c:v>
                </c:pt>
                <c:pt idx="63">
                  <c:v>454</c:v>
                </c:pt>
                <c:pt idx="64">
                  <c:v>454.99</c:v>
                </c:pt>
                <c:pt idx="65">
                  <c:v>535</c:v>
                </c:pt>
                <c:pt idx="66">
                  <c:v>515</c:v>
                </c:pt>
                <c:pt idx="67">
                  <c:v>544.99</c:v>
                </c:pt>
                <c:pt idx="68">
                  <c:v>585</c:v>
                </c:pt>
                <c:pt idx="69">
                  <c:v>470</c:v>
                </c:pt>
                <c:pt idx="70">
                  <c:v>530</c:v>
                </c:pt>
                <c:pt idx="71">
                  <c:v>535</c:v>
                </c:pt>
                <c:pt idx="72">
                  <c:v>453.5</c:v>
                </c:pt>
                <c:pt idx="73">
                  <c:v>455</c:v>
                </c:pt>
                <c:pt idx="74">
                  <c:v>453.58</c:v>
                </c:pt>
                <c:pt idx="75">
                  <c:v>440</c:v>
                </c:pt>
                <c:pt idx="76">
                  <c:v>400</c:v>
                </c:pt>
                <c:pt idx="77">
                  <c:v>394</c:v>
                </c:pt>
                <c:pt idx="78">
                  <c:v>402.25</c:v>
                </c:pt>
                <c:pt idx="79">
                  <c:v>374.99</c:v>
                </c:pt>
                <c:pt idx="80">
                  <c:v>331.75</c:v>
                </c:pt>
                <c:pt idx="81">
                  <c:v>380</c:v>
                </c:pt>
                <c:pt idx="82">
                  <c:v>385.19</c:v>
                </c:pt>
                <c:pt idx="83">
                  <c:v>365</c:v>
                </c:pt>
                <c:pt idx="84">
                  <c:v>365.03</c:v>
                </c:pt>
                <c:pt idx="85">
                  <c:v>357</c:v>
                </c:pt>
                <c:pt idx="86">
                  <c:v>370</c:v>
                </c:pt>
                <c:pt idx="87">
                  <c:v>376.11</c:v>
                </c:pt>
                <c:pt idx="88">
                  <c:v>360</c:v>
                </c:pt>
                <c:pt idx="89">
                  <c:v>389.99</c:v>
                </c:pt>
                <c:pt idx="90">
                  <c:v>327.76</c:v>
                </c:pt>
                <c:pt idx="91">
                  <c:v>317</c:v>
                </c:pt>
                <c:pt idx="92">
                  <c:v>290.05</c:v>
                </c:pt>
                <c:pt idx="93">
                  <c:v>270</c:v>
                </c:pt>
                <c:pt idx="94">
                  <c:v>216.53</c:v>
                </c:pt>
                <c:pt idx="95">
                  <c:v>198.62</c:v>
                </c:pt>
                <c:pt idx="96">
                  <c:v>200.29</c:v>
                </c:pt>
                <c:pt idx="97">
                  <c:v>235</c:v>
                </c:pt>
                <c:pt idx="98">
                  <c:v>270</c:v>
                </c:pt>
                <c:pt idx="99">
                  <c:v>280</c:v>
                </c:pt>
                <c:pt idx="100">
                  <c:v>222.24</c:v>
                </c:pt>
                <c:pt idx="101">
                  <c:v>226.51</c:v>
                </c:pt>
                <c:pt idx="102">
                  <c:v>299.8</c:v>
                </c:pt>
                <c:pt idx="103">
                  <c:v>300</c:v>
                </c:pt>
                <c:pt idx="104">
                  <c:v>302</c:v>
                </c:pt>
                <c:pt idx="105">
                  <c:v>302</c:v>
                </c:pt>
                <c:pt idx="106">
                  <c:v>240</c:v>
                </c:pt>
                <c:pt idx="107">
                  <c:v>249.75</c:v>
                </c:pt>
                <c:pt idx="108">
                  <c:v>250</c:v>
                </c:pt>
                <c:pt idx="109">
                  <c:v>181</c:v>
                </c:pt>
                <c:pt idx="110">
                  <c:v>168</c:v>
                </c:pt>
                <c:pt idx="111">
                  <c:v>170</c:v>
                </c:pt>
                <c:pt idx="112">
                  <c:v>196.9</c:v>
                </c:pt>
                <c:pt idx="113">
                  <c:v>185</c:v>
                </c:pt>
                <c:pt idx="114">
                  <c:v>205</c:v>
                </c:pt>
                <c:pt idx="115">
                  <c:v>215</c:v>
                </c:pt>
                <c:pt idx="116">
                  <c:v>205</c:v>
                </c:pt>
                <c:pt idx="117">
                  <c:v>233.62</c:v>
                </c:pt>
                <c:pt idx="118">
                  <c:v>269.8</c:v>
                </c:pt>
                <c:pt idx="119">
                  <c:v>205</c:v>
                </c:pt>
                <c:pt idx="120">
                  <c:v>160.5</c:v>
                </c:pt>
                <c:pt idx="121">
                  <c:v>148</c:v>
                </c:pt>
                <c:pt idx="122">
                  <c:v>148.65</c:v>
                </c:pt>
                <c:pt idx="123">
                  <c:v>156.5</c:v>
                </c:pt>
                <c:pt idx="124">
                  <c:v>131.04</c:v>
                </c:pt>
                <c:pt idx="125">
                  <c:v>145.19999999999999</c:v>
                </c:pt>
                <c:pt idx="126">
                  <c:v>153.97</c:v>
                </c:pt>
                <c:pt idx="127">
                  <c:v>159.84</c:v>
                </c:pt>
                <c:pt idx="128">
                  <c:v>166</c:v>
                </c:pt>
                <c:pt idx="129">
                  <c:v>191</c:v>
                </c:pt>
                <c:pt idx="130">
                  <c:v>157</c:v>
                </c:pt>
                <c:pt idx="131">
                  <c:v>142</c:v>
                </c:pt>
                <c:pt idx="132">
                  <c:v>146</c:v>
                </c:pt>
                <c:pt idx="133">
                  <c:v>137.4</c:v>
                </c:pt>
                <c:pt idx="134">
                  <c:v>138</c:v>
                </c:pt>
                <c:pt idx="135">
                  <c:v>140</c:v>
                </c:pt>
                <c:pt idx="136">
                  <c:v>154.65</c:v>
                </c:pt>
                <c:pt idx="137">
                  <c:v>178</c:v>
                </c:pt>
                <c:pt idx="138">
                  <c:v>184.95</c:v>
                </c:pt>
                <c:pt idx="139">
                  <c:v>164</c:v>
                </c:pt>
                <c:pt idx="140">
                  <c:v>149</c:v>
                </c:pt>
                <c:pt idx="141">
                  <c:v>169.5</c:v>
                </c:pt>
                <c:pt idx="142">
                  <c:v>165</c:v>
                </c:pt>
                <c:pt idx="143">
                  <c:v>144</c:v>
                </c:pt>
                <c:pt idx="144">
                  <c:v>115</c:v>
                </c:pt>
                <c:pt idx="145">
                  <c:v>137.94999999999999</c:v>
                </c:pt>
                <c:pt idx="146">
                  <c:v>167</c:v>
                </c:pt>
                <c:pt idx="147">
                  <c:v>165</c:v>
                </c:pt>
                <c:pt idx="148">
                  <c:v>157</c:v>
                </c:pt>
                <c:pt idx="149">
                  <c:v>144.02000000000001</c:v>
                </c:pt>
                <c:pt idx="150">
                  <c:v>163.68</c:v>
                </c:pt>
                <c:pt idx="151">
                  <c:v>158</c:v>
                </c:pt>
                <c:pt idx="152">
                  <c:v>130</c:v>
                </c:pt>
                <c:pt idx="153">
                  <c:v>178.3</c:v>
                </c:pt>
                <c:pt idx="154">
                  <c:v>154.13</c:v>
                </c:pt>
                <c:pt idx="155">
                  <c:v>171.08</c:v>
                </c:pt>
                <c:pt idx="156">
                  <c:v>200</c:v>
                </c:pt>
                <c:pt idx="157">
                  <c:v>178.5</c:v>
                </c:pt>
                <c:pt idx="158">
                  <c:v>175</c:v>
                </c:pt>
                <c:pt idx="159">
                  <c:v>164.5</c:v>
                </c:pt>
                <c:pt idx="160">
                  <c:v>177.25</c:v>
                </c:pt>
                <c:pt idx="161">
                  <c:v>210.9</c:v>
                </c:pt>
                <c:pt idx="162">
                  <c:v>214</c:v>
                </c:pt>
                <c:pt idx="163">
                  <c:v>220</c:v>
                </c:pt>
                <c:pt idx="164">
                  <c:v>227</c:v>
                </c:pt>
                <c:pt idx="165">
                  <c:v>235</c:v>
                </c:pt>
                <c:pt idx="166">
                  <c:v>235</c:v>
                </c:pt>
                <c:pt idx="167">
                  <c:v>213.3</c:v>
                </c:pt>
                <c:pt idx="168">
                  <c:v>235</c:v>
                </c:pt>
                <c:pt idx="169">
                  <c:v>260</c:v>
                </c:pt>
                <c:pt idx="170">
                  <c:v>305</c:v>
                </c:pt>
                <c:pt idx="171">
                  <c:v>274.74</c:v>
                </c:pt>
                <c:pt idx="172">
                  <c:v>280</c:v>
                </c:pt>
                <c:pt idx="173">
                  <c:v>259.41000000000003</c:v>
                </c:pt>
                <c:pt idx="174">
                  <c:v>231.2</c:v>
                </c:pt>
                <c:pt idx="175">
                  <c:v>251</c:v>
                </c:pt>
                <c:pt idx="176">
                  <c:v>275</c:v>
                </c:pt>
                <c:pt idx="177">
                  <c:v>242</c:v>
                </c:pt>
                <c:pt idx="178">
                  <c:v>226</c:v>
                </c:pt>
                <c:pt idx="179">
                  <c:v>230</c:v>
                </c:pt>
                <c:pt idx="180">
                  <c:v>256.3</c:v>
                </c:pt>
                <c:pt idx="181">
                  <c:v>254.4</c:v>
                </c:pt>
                <c:pt idx="182">
                  <c:v>274.39999999999998</c:v>
                </c:pt>
                <c:pt idx="183">
                  <c:v>267</c:v>
                </c:pt>
                <c:pt idx="184">
                  <c:v>280</c:v>
                </c:pt>
                <c:pt idx="185">
                  <c:v>280</c:v>
                </c:pt>
                <c:pt idx="186">
                  <c:v>355</c:v>
                </c:pt>
                <c:pt idx="187">
                  <c:v>450</c:v>
                </c:pt>
                <c:pt idx="188">
                  <c:v>659.5</c:v>
                </c:pt>
                <c:pt idx="189">
                  <c:v>610</c:v>
                </c:pt>
                <c:pt idx="190">
                  <c:v>358</c:v>
                </c:pt>
                <c:pt idx="191">
                  <c:v>424.36</c:v>
                </c:pt>
                <c:pt idx="192">
                  <c:v>325</c:v>
                </c:pt>
                <c:pt idx="193">
                  <c:v>250</c:v>
                </c:pt>
                <c:pt idx="194">
                  <c:v>281.48</c:v>
                </c:pt>
                <c:pt idx="195">
                  <c:v>265.27999999999997</c:v>
                </c:pt>
                <c:pt idx="196">
                  <c:v>285</c:v>
                </c:pt>
                <c:pt idx="197">
                  <c:v>192.84</c:v>
                </c:pt>
                <c:pt idx="198">
                  <c:v>187.75</c:v>
                </c:pt>
                <c:pt idx="199">
                  <c:v>167</c:v>
                </c:pt>
                <c:pt idx="200">
                  <c:v>171.67</c:v>
                </c:pt>
                <c:pt idx="201">
                  <c:v>172.38</c:v>
                </c:pt>
                <c:pt idx="202">
                  <c:v>156</c:v>
                </c:pt>
                <c:pt idx="203">
                  <c:v>186</c:v>
                </c:pt>
                <c:pt idx="204">
                  <c:v>200</c:v>
                </c:pt>
                <c:pt idx="205">
                  <c:v>175</c:v>
                </c:pt>
                <c:pt idx="206">
                  <c:v>182.15</c:v>
                </c:pt>
                <c:pt idx="207">
                  <c:v>178.77</c:v>
                </c:pt>
                <c:pt idx="208">
                  <c:v>195</c:v>
                </c:pt>
                <c:pt idx="209">
                  <c:v>186.67</c:v>
                </c:pt>
                <c:pt idx="210">
                  <c:v>197</c:v>
                </c:pt>
                <c:pt idx="211">
                  <c:v>190</c:v>
                </c:pt>
                <c:pt idx="212">
                  <c:v>184.56</c:v>
                </c:pt>
                <c:pt idx="213">
                  <c:v>194.52</c:v>
                </c:pt>
                <c:pt idx="214">
                  <c:v>219.82</c:v>
                </c:pt>
                <c:pt idx="215">
                  <c:v>222</c:v>
                </c:pt>
                <c:pt idx="216">
                  <c:v>226</c:v>
                </c:pt>
                <c:pt idx="217">
                  <c:v>210</c:v>
                </c:pt>
                <c:pt idx="218">
                  <c:v>217.78</c:v>
                </c:pt>
                <c:pt idx="219">
                  <c:v>200</c:v>
                </c:pt>
                <c:pt idx="220">
                  <c:v>186</c:v>
                </c:pt>
                <c:pt idx="221">
                  <c:v>170</c:v>
                </c:pt>
                <c:pt idx="222">
                  <c:v>185</c:v>
                </c:pt>
                <c:pt idx="223">
                  <c:v>190</c:v>
                </c:pt>
                <c:pt idx="224">
                  <c:v>210</c:v>
                </c:pt>
                <c:pt idx="225">
                  <c:v>228</c:v>
                </c:pt>
                <c:pt idx="226">
                  <c:v>173.87</c:v>
                </c:pt>
                <c:pt idx="227">
                  <c:v>204.52</c:v>
                </c:pt>
                <c:pt idx="228">
                  <c:v>199</c:v>
                </c:pt>
                <c:pt idx="229">
                  <c:v>208</c:v>
                </c:pt>
                <c:pt idx="230">
                  <c:v>239.8</c:v>
                </c:pt>
                <c:pt idx="231">
                  <c:v>240.95</c:v>
                </c:pt>
                <c:pt idx="232">
                  <c:v>231.99</c:v>
                </c:pt>
                <c:pt idx="233">
                  <c:v>207</c:v>
                </c:pt>
                <c:pt idx="234">
                  <c:v>170.64</c:v>
                </c:pt>
                <c:pt idx="235">
                  <c:v>207.23</c:v>
                </c:pt>
                <c:pt idx="236">
                  <c:v>230</c:v>
                </c:pt>
                <c:pt idx="237">
                  <c:v>240</c:v>
                </c:pt>
                <c:pt idx="238">
                  <c:v>270.83</c:v>
                </c:pt>
                <c:pt idx="239">
                  <c:v>395</c:v>
                </c:pt>
                <c:pt idx="240">
                  <c:v>433.83</c:v>
                </c:pt>
                <c:pt idx="241">
                  <c:v>394.1</c:v>
                </c:pt>
                <c:pt idx="242">
                  <c:v>360</c:v>
                </c:pt>
                <c:pt idx="243">
                  <c:v>315</c:v>
                </c:pt>
                <c:pt idx="244">
                  <c:v>335</c:v>
                </c:pt>
                <c:pt idx="245">
                  <c:v>323.39999999999998</c:v>
                </c:pt>
                <c:pt idx="246">
                  <c:v>305.94</c:v>
                </c:pt>
                <c:pt idx="247">
                  <c:v>293.14999999999998</c:v>
                </c:pt>
                <c:pt idx="248">
                  <c:v>260.45</c:v>
                </c:pt>
                <c:pt idx="249">
                  <c:v>261.39</c:v>
                </c:pt>
                <c:pt idx="250">
                  <c:v>249.24</c:v>
                </c:pt>
                <c:pt idx="251">
                  <c:v>230.08</c:v>
                </c:pt>
                <c:pt idx="252">
                  <c:v>221.43</c:v>
                </c:pt>
                <c:pt idx="253">
                  <c:v>233.8</c:v>
                </c:pt>
                <c:pt idx="254">
                  <c:v>238</c:v>
                </c:pt>
                <c:pt idx="255">
                  <c:v>238.02</c:v>
                </c:pt>
                <c:pt idx="256">
                  <c:v>249.3</c:v>
                </c:pt>
                <c:pt idx="257">
                  <c:v>240</c:v>
                </c:pt>
                <c:pt idx="258">
                  <c:v>228.98</c:v>
                </c:pt>
                <c:pt idx="259">
                  <c:v>228</c:v>
                </c:pt>
                <c:pt idx="260">
                  <c:v>230</c:v>
                </c:pt>
                <c:pt idx="261">
                  <c:v>212</c:v>
                </c:pt>
                <c:pt idx="262">
                  <c:v>216.08</c:v>
                </c:pt>
                <c:pt idx="263">
                  <c:v>225.76</c:v>
                </c:pt>
                <c:pt idx="264">
                  <c:v>239</c:v>
                </c:pt>
                <c:pt idx="265">
                  <c:v>244.99</c:v>
                </c:pt>
                <c:pt idx="266">
                  <c:v>212.49</c:v>
                </c:pt>
                <c:pt idx="267">
                  <c:v>194.05</c:v>
                </c:pt>
                <c:pt idx="268">
                  <c:v>193.33</c:v>
                </c:pt>
                <c:pt idx="269">
                  <c:v>184.46</c:v>
                </c:pt>
                <c:pt idx="270">
                  <c:v>175</c:v>
                </c:pt>
                <c:pt idx="271">
                  <c:v>193.97</c:v>
                </c:pt>
                <c:pt idx="272">
                  <c:v>196</c:v>
                </c:pt>
                <c:pt idx="273">
                  <c:v>196.99</c:v>
                </c:pt>
                <c:pt idx="274">
                  <c:v>193.11</c:v>
                </c:pt>
                <c:pt idx="275">
                  <c:v>187.99</c:v>
                </c:pt>
                <c:pt idx="276">
                  <c:v>171.8</c:v>
                </c:pt>
                <c:pt idx="277">
                  <c:v>180</c:v>
                </c:pt>
                <c:pt idx="278">
                  <c:v>194.64</c:v>
                </c:pt>
                <c:pt idx="279">
                  <c:v>196</c:v>
                </c:pt>
                <c:pt idx="280">
                  <c:v>219.14</c:v>
                </c:pt>
                <c:pt idx="281">
                  <c:v>226.58</c:v>
                </c:pt>
                <c:pt idx="282">
                  <c:v>231</c:v>
                </c:pt>
                <c:pt idx="283">
                  <c:v>223.73</c:v>
                </c:pt>
                <c:pt idx="284">
                  <c:v>232.24</c:v>
                </c:pt>
                <c:pt idx="285">
                  <c:v>239.99</c:v>
                </c:pt>
                <c:pt idx="286">
                  <c:v>218.43</c:v>
                </c:pt>
                <c:pt idx="287">
                  <c:v>212.32</c:v>
                </c:pt>
                <c:pt idx="288">
                  <c:v>256.99</c:v>
                </c:pt>
                <c:pt idx="289">
                  <c:v>246.18</c:v>
                </c:pt>
                <c:pt idx="290">
                  <c:v>234.5</c:v>
                </c:pt>
                <c:pt idx="291">
                  <c:v>216.92</c:v>
                </c:pt>
                <c:pt idx="292">
                  <c:v>213.02</c:v>
                </c:pt>
                <c:pt idx="293">
                  <c:v>267</c:v>
                </c:pt>
                <c:pt idx="294">
                  <c:v>274.67</c:v>
                </c:pt>
                <c:pt idx="295">
                  <c:v>303.08999999999997</c:v>
                </c:pt>
                <c:pt idx="296">
                  <c:v>261</c:v>
                </c:pt>
                <c:pt idx="297">
                  <c:v>242.06</c:v>
                </c:pt>
                <c:pt idx="298">
                  <c:v>241.04</c:v>
                </c:pt>
                <c:pt idx="299">
                  <c:v>232.06</c:v>
                </c:pt>
                <c:pt idx="300">
                  <c:v>210</c:v>
                </c:pt>
                <c:pt idx="301">
                  <c:v>206.71</c:v>
                </c:pt>
                <c:pt idx="302">
                  <c:v>177.32</c:v>
                </c:pt>
                <c:pt idx="303">
                  <c:v>172</c:v>
                </c:pt>
                <c:pt idx="304">
                  <c:v>177.05</c:v>
                </c:pt>
                <c:pt idx="305">
                  <c:v>180.56</c:v>
                </c:pt>
                <c:pt idx="306">
                  <c:v>188.45</c:v>
                </c:pt>
                <c:pt idx="307">
                  <c:v>165.5</c:v>
                </c:pt>
                <c:pt idx="308">
                  <c:v>157.5</c:v>
                </c:pt>
                <c:pt idx="309">
                  <c:v>160.85</c:v>
                </c:pt>
                <c:pt idx="310">
                  <c:v>167.99</c:v>
                </c:pt>
                <c:pt idx="311">
                  <c:v>153.01</c:v>
                </c:pt>
                <c:pt idx="312">
                  <c:v>148.5</c:v>
                </c:pt>
                <c:pt idx="313">
                  <c:v>141.07</c:v>
                </c:pt>
                <c:pt idx="314">
                  <c:v>140.71</c:v>
                </c:pt>
                <c:pt idx="315">
                  <c:v>137.19999999999999</c:v>
                </c:pt>
                <c:pt idx="316">
                  <c:v>131.80000000000001</c:v>
                </c:pt>
                <c:pt idx="317">
                  <c:v>132.05000000000001</c:v>
                </c:pt>
                <c:pt idx="318">
                  <c:v>133</c:v>
                </c:pt>
                <c:pt idx="319">
                  <c:v>129.65</c:v>
                </c:pt>
                <c:pt idx="320">
                  <c:v>130.30000000000001</c:v>
                </c:pt>
                <c:pt idx="321">
                  <c:v>124</c:v>
                </c:pt>
                <c:pt idx="322">
                  <c:v>117</c:v>
                </c:pt>
                <c:pt idx="323">
                  <c:v>111.99</c:v>
                </c:pt>
                <c:pt idx="324">
                  <c:v>114.6</c:v>
                </c:pt>
                <c:pt idx="325">
                  <c:v>107.22</c:v>
                </c:pt>
                <c:pt idx="326">
                  <c:v>105.3</c:v>
                </c:pt>
                <c:pt idx="327">
                  <c:v>101</c:v>
                </c:pt>
                <c:pt idx="328">
                  <c:v>110</c:v>
                </c:pt>
                <c:pt idx="329">
                  <c:v>116.04</c:v>
                </c:pt>
                <c:pt idx="330">
                  <c:v>117.22</c:v>
                </c:pt>
                <c:pt idx="331">
                  <c:v>113.99</c:v>
                </c:pt>
                <c:pt idx="332">
                  <c:v>113.29</c:v>
                </c:pt>
                <c:pt idx="333">
                  <c:v>115.69</c:v>
                </c:pt>
                <c:pt idx="334">
                  <c:v>112.12</c:v>
                </c:pt>
                <c:pt idx="335">
                  <c:v>110.92</c:v>
                </c:pt>
                <c:pt idx="336">
                  <c:v>108.04</c:v>
                </c:pt>
                <c:pt idx="337">
                  <c:v>110.25</c:v>
                </c:pt>
                <c:pt idx="338">
                  <c:v>105</c:v>
                </c:pt>
                <c:pt idx="339">
                  <c:v>106.93</c:v>
                </c:pt>
                <c:pt idx="340">
                  <c:v>107</c:v>
                </c:pt>
                <c:pt idx="341">
                  <c:v>106.37</c:v>
                </c:pt>
                <c:pt idx="342">
                  <c:v>105.92</c:v>
                </c:pt>
                <c:pt idx="343">
                  <c:v>101.22</c:v>
                </c:pt>
                <c:pt idx="344">
                  <c:v>97.5</c:v>
                </c:pt>
                <c:pt idx="345">
                  <c:v>94</c:v>
                </c:pt>
                <c:pt idx="346">
                  <c:v>89.11</c:v>
                </c:pt>
                <c:pt idx="347">
                  <c:v>88.75</c:v>
                </c:pt>
                <c:pt idx="348">
                  <c:v>89.49</c:v>
                </c:pt>
                <c:pt idx="349">
                  <c:v>87.45</c:v>
                </c:pt>
                <c:pt idx="350">
                  <c:v>86.54</c:v>
                </c:pt>
                <c:pt idx="351">
                  <c:v>88.16</c:v>
                </c:pt>
                <c:pt idx="352">
                  <c:v>82.75</c:v>
                </c:pt>
                <c:pt idx="353">
                  <c:v>82.29</c:v>
                </c:pt>
                <c:pt idx="354">
                  <c:v>84.47</c:v>
                </c:pt>
                <c:pt idx="355">
                  <c:v>84.73</c:v>
                </c:pt>
                <c:pt idx="356">
                  <c:v>91.36</c:v>
                </c:pt>
                <c:pt idx="357">
                  <c:v>85.6</c:v>
                </c:pt>
                <c:pt idx="358">
                  <c:v>79.63</c:v>
                </c:pt>
                <c:pt idx="359">
                  <c:v>81.5</c:v>
                </c:pt>
                <c:pt idx="360">
                  <c:v>94.58</c:v>
                </c:pt>
                <c:pt idx="361">
                  <c:v>89.5</c:v>
                </c:pt>
                <c:pt idx="362">
                  <c:v>88.62</c:v>
                </c:pt>
                <c:pt idx="363">
                  <c:v>88</c:v>
                </c:pt>
                <c:pt idx="364">
                  <c:v>83.41</c:v>
                </c:pt>
                <c:pt idx="365">
                  <c:v>80.099999999999994</c:v>
                </c:pt>
                <c:pt idx="366">
                  <c:v>79.319999999999993</c:v>
                </c:pt>
                <c:pt idx="367">
                  <c:v>78.8</c:v>
                </c:pt>
                <c:pt idx="368">
                  <c:v>76.75</c:v>
                </c:pt>
                <c:pt idx="369">
                  <c:v>75.680000000000007</c:v>
                </c:pt>
                <c:pt idx="370">
                  <c:v>73</c:v>
                </c:pt>
                <c:pt idx="371">
                  <c:v>73.900000000000006</c:v>
                </c:pt>
                <c:pt idx="372">
                  <c:v>70.989999999999995</c:v>
                </c:pt>
                <c:pt idx="373">
                  <c:v>67.650000000000006</c:v>
                </c:pt>
                <c:pt idx="374">
                  <c:v>68.97</c:v>
                </c:pt>
                <c:pt idx="375">
                  <c:v>69.3</c:v>
                </c:pt>
                <c:pt idx="376">
                  <c:v>69.319999999999993</c:v>
                </c:pt>
                <c:pt idx="377">
                  <c:v>68.75</c:v>
                </c:pt>
                <c:pt idx="378">
                  <c:v>68.92</c:v>
                </c:pt>
                <c:pt idx="379">
                  <c:v>68</c:v>
                </c:pt>
                <c:pt idx="380">
                  <c:v>66.66</c:v>
                </c:pt>
                <c:pt idx="381">
                  <c:v>62.6</c:v>
                </c:pt>
                <c:pt idx="382">
                  <c:v>63.05</c:v>
                </c:pt>
                <c:pt idx="383">
                  <c:v>63.57</c:v>
                </c:pt>
                <c:pt idx="384">
                  <c:v>63</c:v>
                </c:pt>
                <c:pt idx="385">
                  <c:v>63.36</c:v>
                </c:pt>
                <c:pt idx="386">
                  <c:v>60.51</c:v>
                </c:pt>
                <c:pt idx="387">
                  <c:v>64</c:v>
                </c:pt>
                <c:pt idx="388">
                  <c:v>67</c:v>
                </c:pt>
                <c:pt idx="389">
                  <c:v>63.3</c:v>
                </c:pt>
                <c:pt idx="390">
                  <c:v>62.75</c:v>
                </c:pt>
                <c:pt idx="391">
                  <c:v>63.16</c:v>
                </c:pt>
                <c:pt idx="392">
                  <c:v>58.6</c:v>
                </c:pt>
                <c:pt idx="393">
                  <c:v>60</c:v>
                </c:pt>
                <c:pt idx="394">
                  <c:v>65.02</c:v>
                </c:pt>
                <c:pt idx="395">
                  <c:v>68.45</c:v>
                </c:pt>
                <c:pt idx="396">
                  <c:v>68</c:v>
                </c:pt>
                <c:pt idx="397">
                  <c:v>64.349999999999994</c:v>
                </c:pt>
                <c:pt idx="398">
                  <c:v>66.3</c:v>
                </c:pt>
                <c:pt idx="399">
                  <c:v>63</c:v>
                </c:pt>
                <c:pt idx="400">
                  <c:v>62.69</c:v>
                </c:pt>
                <c:pt idx="401">
                  <c:v>61.36</c:v>
                </c:pt>
                <c:pt idx="402">
                  <c:v>59.5</c:v>
                </c:pt>
                <c:pt idx="403">
                  <c:v>61.25</c:v>
                </c:pt>
                <c:pt idx="404">
                  <c:v>59.24</c:v>
                </c:pt>
                <c:pt idx="405">
                  <c:v>55.5</c:v>
                </c:pt>
                <c:pt idx="406">
                  <c:v>55.5</c:v>
                </c:pt>
                <c:pt idx="407">
                  <c:v>51.5</c:v>
                </c:pt>
                <c:pt idx="408">
                  <c:v>51.25</c:v>
                </c:pt>
                <c:pt idx="409">
                  <c:v>52.15</c:v>
                </c:pt>
                <c:pt idx="410">
                  <c:v>53.25</c:v>
                </c:pt>
                <c:pt idx="411">
                  <c:v>52.82</c:v>
                </c:pt>
                <c:pt idx="412">
                  <c:v>52</c:v>
                </c:pt>
                <c:pt idx="413">
                  <c:v>52</c:v>
                </c:pt>
                <c:pt idx="414">
                  <c:v>51</c:v>
                </c:pt>
                <c:pt idx="415">
                  <c:v>49.7</c:v>
                </c:pt>
                <c:pt idx="416">
                  <c:v>49.1</c:v>
                </c:pt>
                <c:pt idx="417">
                  <c:v>48.84</c:v>
                </c:pt>
                <c:pt idx="418">
                  <c:v>48.3</c:v>
                </c:pt>
                <c:pt idx="419">
                  <c:v>48</c:v>
                </c:pt>
                <c:pt idx="420">
                  <c:v>48</c:v>
                </c:pt>
                <c:pt idx="421">
                  <c:v>48.7</c:v>
                </c:pt>
                <c:pt idx="422">
                  <c:v>48.48</c:v>
                </c:pt>
                <c:pt idx="423">
                  <c:v>47.12</c:v>
                </c:pt>
                <c:pt idx="424">
                  <c:v>46.6</c:v>
                </c:pt>
                <c:pt idx="425">
                  <c:v>46.75</c:v>
                </c:pt>
                <c:pt idx="426">
                  <c:v>47.3</c:v>
                </c:pt>
                <c:pt idx="427">
                  <c:v>47.42</c:v>
                </c:pt>
                <c:pt idx="428">
                  <c:v>47.15</c:v>
                </c:pt>
                <c:pt idx="429">
                  <c:v>47.09</c:v>
                </c:pt>
                <c:pt idx="430">
                  <c:v>45.5</c:v>
                </c:pt>
                <c:pt idx="431">
                  <c:v>43.59</c:v>
                </c:pt>
                <c:pt idx="432">
                  <c:v>43.25</c:v>
                </c:pt>
                <c:pt idx="433">
                  <c:v>46.3</c:v>
                </c:pt>
                <c:pt idx="434">
                  <c:v>44.2</c:v>
                </c:pt>
                <c:pt idx="435">
                  <c:v>44.7</c:v>
                </c:pt>
                <c:pt idx="436">
                  <c:v>46.5</c:v>
                </c:pt>
                <c:pt idx="437">
                  <c:v>46</c:v>
                </c:pt>
                <c:pt idx="438">
                  <c:v>45.12</c:v>
                </c:pt>
                <c:pt idx="439">
                  <c:v>43.5</c:v>
                </c:pt>
                <c:pt idx="440">
                  <c:v>41.4</c:v>
                </c:pt>
                <c:pt idx="441">
                  <c:v>42.09</c:v>
                </c:pt>
                <c:pt idx="442">
                  <c:v>39.94</c:v>
                </c:pt>
                <c:pt idx="443">
                  <c:v>39.01</c:v>
                </c:pt>
                <c:pt idx="444">
                  <c:v>40.06</c:v>
                </c:pt>
                <c:pt idx="445">
                  <c:v>41.19</c:v>
                </c:pt>
                <c:pt idx="446">
                  <c:v>40.200000000000003</c:v>
                </c:pt>
                <c:pt idx="447">
                  <c:v>40.200000000000003</c:v>
                </c:pt>
                <c:pt idx="448">
                  <c:v>41.18</c:v>
                </c:pt>
                <c:pt idx="449">
                  <c:v>40.6</c:v>
                </c:pt>
                <c:pt idx="450">
                  <c:v>40.25</c:v>
                </c:pt>
                <c:pt idx="451">
                  <c:v>41.32</c:v>
                </c:pt>
                <c:pt idx="452">
                  <c:v>44.49</c:v>
                </c:pt>
                <c:pt idx="453">
                  <c:v>42.49</c:v>
                </c:pt>
                <c:pt idx="454">
                  <c:v>43.5</c:v>
                </c:pt>
                <c:pt idx="455">
                  <c:v>41.6</c:v>
                </c:pt>
                <c:pt idx="456">
                  <c:v>43.93</c:v>
                </c:pt>
                <c:pt idx="457">
                  <c:v>43.75</c:v>
                </c:pt>
                <c:pt idx="458">
                  <c:v>47</c:v>
                </c:pt>
                <c:pt idx="459">
                  <c:v>49.7</c:v>
                </c:pt>
                <c:pt idx="460">
                  <c:v>49.53</c:v>
                </c:pt>
                <c:pt idx="461">
                  <c:v>51.75</c:v>
                </c:pt>
                <c:pt idx="462">
                  <c:v>48.35</c:v>
                </c:pt>
                <c:pt idx="463">
                  <c:v>47</c:v>
                </c:pt>
                <c:pt idx="464">
                  <c:v>47.49</c:v>
                </c:pt>
                <c:pt idx="465">
                  <c:v>48</c:v>
                </c:pt>
                <c:pt idx="466">
                  <c:v>51</c:v>
                </c:pt>
                <c:pt idx="467">
                  <c:v>56.24</c:v>
                </c:pt>
                <c:pt idx="468">
                  <c:v>56.7</c:v>
                </c:pt>
                <c:pt idx="469">
                  <c:v>53.15</c:v>
                </c:pt>
                <c:pt idx="470">
                  <c:v>54.5</c:v>
                </c:pt>
                <c:pt idx="471">
                  <c:v>62.5</c:v>
                </c:pt>
                <c:pt idx="472">
                  <c:v>57.99</c:v>
                </c:pt>
                <c:pt idx="473">
                  <c:v>55.51</c:v>
                </c:pt>
                <c:pt idx="474">
                  <c:v>59.95</c:v>
                </c:pt>
                <c:pt idx="475">
                  <c:v>55.5</c:v>
                </c:pt>
                <c:pt idx="476">
                  <c:v>55.71</c:v>
                </c:pt>
                <c:pt idx="477">
                  <c:v>60</c:v>
                </c:pt>
                <c:pt idx="478">
                  <c:v>68</c:v>
                </c:pt>
                <c:pt idx="479">
                  <c:v>75</c:v>
                </c:pt>
                <c:pt idx="480">
                  <c:v>67</c:v>
                </c:pt>
                <c:pt idx="481">
                  <c:v>63.76</c:v>
                </c:pt>
                <c:pt idx="482">
                  <c:v>61</c:v>
                </c:pt>
                <c:pt idx="483">
                  <c:v>54.5</c:v>
                </c:pt>
                <c:pt idx="484">
                  <c:v>54.02</c:v>
                </c:pt>
                <c:pt idx="485">
                  <c:v>56.7</c:v>
                </c:pt>
                <c:pt idx="486">
                  <c:v>56.5</c:v>
                </c:pt>
                <c:pt idx="487">
                  <c:v>56.48</c:v>
                </c:pt>
                <c:pt idx="488">
                  <c:v>56.45</c:v>
                </c:pt>
                <c:pt idx="489">
                  <c:v>54.29</c:v>
                </c:pt>
                <c:pt idx="490">
                  <c:v>49.75</c:v>
                </c:pt>
                <c:pt idx="491">
                  <c:v>51.83</c:v>
                </c:pt>
                <c:pt idx="492">
                  <c:v>50.25</c:v>
                </c:pt>
                <c:pt idx="493">
                  <c:v>46</c:v>
                </c:pt>
                <c:pt idx="494">
                  <c:v>45.07</c:v>
                </c:pt>
                <c:pt idx="495">
                  <c:v>47.2</c:v>
                </c:pt>
                <c:pt idx="496">
                  <c:v>49.71</c:v>
                </c:pt>
                <c:pt idx="497">
                  <c:v>49</c:v>
                </c:pt>
                <c:pt idx="498">
                  <c:v>47.2</c:v>
                </c:pt>
                <c:pt idx="499">
                  <c:v>45.55</c:v>
                </c:pt>
                <c:pt idx="500">
                  <c:v>43.25</c:v>
                </c:pt>
                <c:pt idx="501">
                  <c:v>41.4</c:v>
                </c:pt>
                <c:pt idx="502">
                  <c:v>41.7</c:v>
                </c:pt>
                <c:pt idx="503">
                  <c:v>41.5</c:v>
                </c:pt>
                <c:pt idx="504">
                  <c:v>41.19</c:v>
                </c:pt>
                <c:pt idx="505">
                  <c:v>43.43</c:v>
                </c:pt>
                <c:pt idx="506">
                  <c:v>42.4</c:v>
                </c:pt>
                <c:pt idx="507">
                  <c:v>44</c:v>
                </c:pt>
                <c:pt idx="508">
                  <c:v>43.2</c:v>
                </c:pt>
                <c:pt idx="509">
                  <c:v>40.799999999999997</c:v>
                </c:pt>
                <c:pt idx="510">
                  <c:v>39.49</c:v>
                </c:pt>
                <c:pt idx="511">
                  <c:v>39.479999999999997</c:v>
                </c:pt>
                <c:pt idx="512">
                  <c:v>37.5</c:v>
                </c:pt>
                <c:pt idx="513">
                  <c:v>36.85</c:v>
                </c:pt>
                <c:pt idx="514">
                  <c:v>38.5</c:v>
                </c:pt>
                <c:pt idx="515">
                  <c:v>38.96</c:v>
                </c:pt>
                <c:pt idx="516">
                  <c:v>40.56</c:v>
                </c:pt>
                <c:pt idx="517">
                  <c:v>40.700000000000003</c:v>
                </c:pt>
                <c:pt idx="518">
                  <c:v>39.85</c:v>
                </c:pt>
                <c:pt idx="519">
                  <c:v>39.86</c:v>
                </c:pt>
                <c:pt idx="520">
                  <c:v>39.549999999999997</c:v>
                </c:pt>
                <c:pt idx="521">
                  <c:v>40</c:v>
                </c:pt>
                <c:pt idx="522">
                  <c:v>39.75</c:v>
                </c:pt>
                <c:pt idx="523">
                  <c:v>40.869999999999997</c:v>
                </c:pt>
                <c:pt idx="524">
                  <c:v>40.32</c:v>
                </c:pt>
                <c:pt idx="525">
                  <c:v>39.82</c:v>
                </c:pt>
                <c:pt idx="526">
                  <c:v>40.090000000000003</c:v>
                </c:pt>
                <c:pt idx="527">
                  <c:v>40.26</c:v>
                </c:pt>
                <c:pt idx="528">
                  <c:v>42.75</c:v>
                </c:pt>
                <c:pt idx="529">
                  <c:v>41.3</c:v>
                </c:pt>
                <c:pt idx="530">
                  <c:v>42</c:v>
                </c:pt>
                <c:pt idx="531">
                  <c:v>41.88</c:v>
                </c:pt>
                <c:pt idx="532">
                  <c:v>43.9</c:v>
                </c:pt>
                <c:pt idx="533">
                  <c:v>43</c:v>
                </c:pt>
                <c:pt idx="534">
                  <c:v>41.64</c:v>
                </c:pt>
                <c:pt idx="535">
                  <c:v>41.7</c:v>
                </c:pt>
                <c:pt idx="536">
                  <c:v>41.51</c:v>
                </c:pt>
                <c:pt idx="537">
                  <c:v>40.75</c:v>
                </c:pt>
                <c:pt idx="538">
                  <c:v>39.770000000000003</c:v>
                </c:pt>
                <c:pt idx="539">
                  <c:v>39.47</c:v>
                </c:pt>
                <c:pt idx="540">
                  <c:v>38.07</c:v>
                </c:pt>
                <c:pt idx="541">
                  <c:v>38.6</c:v>
                </c:pt>
                <c:pt idx="542">
                  <c:v>37.590000000000003</c:v>
                </c:pt>
                <c:pt idx="543">
                  <c:v>39</c:v>
                </c:pt>
                <c:pt idx="544">
                  <c:v>38.6</c:v>
                </c:pt>
                <c:pt idx="545">
                  <c:v>36.99</c:v>
                </c:pt>
                <c:pt idx="546">
                  <c:v>37</c:v>
                </c:pt>
                <c:pt idx="547">
                  <c:v>37.200000000000003</c:v>
                </c:pt>
                <c:pt idx="548">
                  <c:v>36.049999999999997</c:v>
                </c:pt>
                <c:pt idx="549">
                  <c:v>39</c:v>
                </c:pt>
                <c:pt idx="550">
                  <c:v>37.630000000000003</c:v>
                </c:pt>
                <c:pt idx="551">
                  <c:v>34</c:v>
                </c:pt>
                <c:pt idx="552">
                  <c:v>32.99</c:v>
                </c:pt>
                <c:pt idx="553">
                  <c:v>31</c:v>
                </c:pt>
                <c:pt idx="554">
                  <c:v>32.130000000000003</c:v>
                </c:pt>
                <c:pt idx="555">
                  <c:v>31.45</c:v>
                </c:pt>
                <c:pt idx="556">
                  <c:v>30.21</c:v>
                </c:pt>
                <c:pt idx="557">
                  <c:v>30.49</c:v>
                </c:pt>
                <c:pt idx="558">
                  <c:v>29.4</c:v>
                </c:pt>
                <c:pt idx="559">
                  <c:v>29.8</c:v>
                </c:pt>
                <c:pt idx="560">
                  <c:v>29.45</c:v>
                </c:pt>
                <c:pt idx="561">
                  <c:v>28.95</c:v>
                </c:pt>
                <c:pt idx="562">
                  <c:v>27.85</c:v>
                </c:pt>
                <c:pt idx="563">
                  <c:v>27.5</c:v>
                </c:pt>
                <c:pt idx="564">
                  <c:v>28.36</c:v>
                </c:pt>
                <c:pt idx="565">
                  <c:v>27.5</c:v>
                </c:pt>
                <c:pt idx="566">
                  <c:v>29.5</c:v>
                </c:pt>
                <c:pt idx="567">
                  <c:v>30.52</c:v>
                </c:pt>
                <c:pt idx="568">
                  <c:v>30.49</c:v>
                </c:pt>
                <c:pt idx="569">
                  <c:v>29</c:v>
                </c:pt>
                <c:pt idx="570">
                  <c:v>29.02</c:v>
                </c:pt>
                <c:pt idx="571">
                  <c:v>29.25</c:v>
                </c:pt>
                <c:pt idx="572">
                  <c:v>28.95</c:v>
                </c:pt>
                <c:pt idx="573">
                  <c:v>27.35</c:v>
                </c:pt>
                <c:pt idx="574">
                  <c:v>25.3</c:v>
                </c:pt>
                <c:pt idx="575">
                  <c:v>24.65</c:v>
                </c:pt>
                <c:pt idx="576">
                  <c:v>23.4</c:v>
                </c:pt>
                <c:pt idx="577">
                  <c:v>21.6</c:v>
                </c:pt>
                <c:pt idx="578">
                  <c:v>22.1</c:v>
                </c:pt>
                <c:pt idx="579">
                  <c:v>22.89</c:v>
                </c:pt>
                <c:pt idx="580">
                  <c:v>24.12</c:v>
                </c:pt>
                <c:pt idx="581">
                  <c:v>22.42</c:v>
                </c:pt>
                <c:pt idx="582">
                  <c:v>22.7</c:v>
                </c:pt>
                <c:pt idx="583">
                  <c:v>20.7</c:v>
                </c:pt>
                <c:pt idx="584">
                  <c:v>20.5</c:v>
                </c:pt>
                <c:pt idx="585">
                  <c:v>20</c:v>
                </c:pt>
                <c:pt idx="586">
                  <c:v>20.72</c:v>
                </c:pt>
                <c:pt idx="587">
                  <c:v>22.25</c:v>
                </c:pt>
                <c:pt idx="588">
                  <c:v>20.9</c:v>
                </c:pt>
                <c:pt idx="589">
                  <c:v>20.23</c:v>
                </c:pt>
                <c:pt idx="590">
                  <c:v>19.55</c:v>
                </c:pt>
                <c:pt idx="591">
                  <c:v>18.45</c:v>
                </c:pt>
                <c:pt idx="592">
                  <c:v>15.17</c:v>
                </c:pt>
                <c:pt idx="593">
                  <c:v>16.09</c:v>
                </c:pt>
                <c:pt idx="594">
                  <c:v>13.6</c:v>
                </c:pt>
                <c:pt idx="595">
                  <c:v>13.33</c:v>
                </c:pt>
                <c:pt idx="596">
                  <c:v>13.14</c:v>
                </c:pt>
                <c:pt idx="597">
                  <c:v>13.6</c:v>
                </c:pt>
                <c:pt idx="598">
                  <c:v>14</c:v>
                </c:pt>
                <c:pt idx="599">
                  <c:v>13.38</c:v>
                </c:pt>
                <c:pt idx="600">
                  <c:v>12.59</c:v>
                </c:pt>
                <c:pt idx="601">
                  <c:v>12.95</c:v>
                </c:pt>
                <c:pt idx="602">
                  <c:v>13.21</c:v>
                </c:pt>
                <c:pt idx="603">
                  <c:v>13.01</c:v>
                </c:pt>
                <c:pt idx="604">
                  <c:v>13.21</c:v>
                </c:pt>
                <c:pt idx="605">
                  <c:v>13.17</c:v>
                </c:pt>
                <c:pt idx="606">
                  <c:v>12.69</c:v>
                </c:pt>
                <c:pt idx="607">
                  <c:v>13.52</c:v>
                </c:pt>
                <c:pt idx="608">
                  <c:v>14.45</c:v>
                </c:pt>
                <c:pt idx="609">
                  <c:v>15.06</c:v>
                </c:pt>
                <c:pt idx="610">
                  <c:v>15.6</c:v>
                </c:pt>
                <c:pt idx="611">
                  <c:v>15.3</c:v>
                </c:pt>
                <c:pt idx="612">
                  <c:v>15.3</c:v>
                </c:pt>
                <c:pt idx="613">
                  <c:v>15.11</c:v>
                </c:pt>
                <c:pt idx="614">
                  <c:v>15.49</c:v>
                </c:pt>
                <c:pt idx="615">
                  <c:v>15.91</c:v>
                </c:pt>
                <c:pt idx="616">
                  <c:v>16.8</c:v>
                </c:pt>
                <c:pt idx="617">
                  <c:v>13.99</c:v>
                </c:pt>
                <c:pt idx="618">
                  <c:v>13.45</c:v>
                </c:pt>
                <c:pt idx="619">
                  <c:v>14.4</c:v>
                </c:pt>
                <c:pt idx="620">
                  <c:v>15.22</c:v>
                </c:pt>
                <c:pt idx="621">
                  <c:v>14.15</c:v>
                </c:pt>
                <c:pt idx="622">
                  <c:v>14.53</c:v>
                </c:pt>
                <c:pt idx="623">
                  <c:v>14.12</c:v>
                </c:pt>
                <c:pt idx="624">
                  <c:v>13.8</c:v>
                </c:pt>
                <c:pt idx="625">
                  <c:v>13.1</c:v>
                </c:pt>
                <c:pt idx="626">
                  <c:v>14.45</c:v>
                </c:pt>
                <c:pt idx="627">
                  <c:v>13.65</c:v>
                </c:pt>
                <c:pt idx="628">
                  <c:v>12.54</c:v>
                </c:pt>
                <c:pt idx="629">
                  <c:v>12</c:v>
                </c:pt>
                <c:pt idx="630">
                  <c:v>11.56</c:v>
                </c:pt>
                <c:pt idx="631">
                  <c:v>12.36</c:v>
                </c:pt>
                <c:pt idx="632">
                  <c:v>12.94</c:v>
                </c:pt>
                <c:pt idx="633">
                  <c:v>12.75</c:v>
                </c:pt>
                <c:pt idx="634">
                  <c:v>12.49</c:v>
                </c:pt>
                <c:pt idx="635">
                  <c:v>10.87</c:v>
                </c:pt>
                <c:pt idx="636">
                  <c:v>9.5</c:v>
                </c:pt>
                <c:pt idx="637">
                  <c:v>9.3000000000000007</c:v>
                </c:pt>
                <c:pt idx="638">
                  <c:v>8.75</c:v>
                </c:pt>
                <c:pt idx="639">
                  <c:v>9</c:v>
                </c:pt>
                <c:pt idx="640">
                  <c:v>9.1</c:v>
                </c:pt>
                <c:pt idx="641">
                  <c:v>10.76</c:v>
                </c:pt>
                <c:pt idx="642">
                  <c:v>9.4600000000000009</c:v>
                </c:pt>
                <c:pt idx="643">
                  <c:v>9.15</c:v>
                </c:pt>
                <c:pt idx="644">
                  <c:v>10.35</c:v>
                </c:pt>
                <c:pt idx="645">
                  <c:v>11.25</c:v>
                </c:pt>
                <c:pt idx="646">
                  <c:v>11.41</c:v>
                </c:pt>
                <c:pt idx="647">
                  <c:v>12.51</c:v>
                </c:pt>
                <c:pt idx="648">
                  <c:v>12.71</c:v>
                </c:pt>
                <c:pt idx="649">
                  <c:v>12.2</c:v>
                </c:pt>
                <c:pt idx="650">
                  <c:v>12.69</c:v>
                </c:pt>
                <c:pt idx="651">
                  <c:v>13.01</c:v>
                </c:pt>
                <c:pt idx="652">
                  <c:v>13.53</c:v>
                </c:pt>
                <c:pt idx="653">
                  <c:v>13.98</c:v>
                </c:pt>
                <c:pt idx="654">
                  <c:v>14.13</c:v>
                </c:pt>
                <c:pt idx="655">
                  <c:v>13.66</c:v>
                </c:pt>
                <c:pt idx="656">
                  <c:v>13.96</c:v>
                </c:pt>
                <c:pt idx="657">
                  <c:v>13.8</c:v>
                </c:pt>
                <c:pt idx="658">
                  <c:v>15.09</c:v>
                </c:pt>
                <c:pt idx="659">
                  <c:v>14.02</c:v>
                </c:pt>
                <c:pt idx="660">
                  <c:v>13.8</c:v>
                </c:pt>
                <c:pt idx="661">
                  <c:v>13.06</c:v>
                </c:pt>
                <c:pt idx="662">
                  <c:v>12.75</c:v>
                </c:pt>
                <c:pt idx="663">
                  <c:v>13.55</c:v>
                </c:pt>
                <c:pt idx="664">
                  <c:v>14.18</c:v>
                </c:pt>
                <c:pt idx="665">
                  <c:v>13.86</c:v>
                </c:pt>
                <c:pt idx="666">
                  <c:v>14</c:v>
                </c:pt>
                <c:pt idx="667">
                  <c:v>14.6</c:v>
                </c:pt>
                <c:pt idx="668">
                  <c:v>16</c:v>
                </c:pt>
                <c:pt idx="669">
                  <c:v>14.87</c:v>
                </c:pt>
                <c:pt idx="670">
                  <c:v>15.47</c:v>
                </c:pt>
                <c:pt idx="671">
                  <c:v>16.5</c:v>
                </c:pt>
                <c:pt idx="672">
                  <c:v>16.86</c:v>
                </c:pt>
                <c:pt idx="673">
                  <c:v>17</c:v>
                </c:pt>
                <c:pt idx="674">
                  <c:v>17.57</c:v>
                </c:pt>
                <c:pt idx="675">
                  <c:v>16.96</c:v>
                </c:pt>
                <c:pt idx="676">
                  <c:v>16.14</c:v>
                </c:pt>
                <c:pt idx="677">
                  <c:v>16</c:v>
                </c:pt>
                <c:pt idx="678">
                  <c:v>17</c:v>
                </c:pt>
                <c:pt idx="679">
                  <c:v>16</c:v>
                </c:pt>
                <c:pt idx="680">
                  <c:v>16.71</c:v>
                </c:pt>
                <c:pt idx="681">
                  <c:v>17.7</c:v>
                </c:pt>
                <c:pt idx="682">
                  <c:v>18.809999999999999</c:v>
                </c:pt>
                <c:pt idx="683">
                  <c:v>20.25</c:v>
                </c:pt>
                <c:pt idx="684">
                  <c:v>21.75</c:v>
                </c:pt>
                <c:pt idx="685">
                  <c:v>21.8</c:v>
                </c:pt>
                <c:pt idx="686">
                  <c:v>21.6</c:v>
                </c:pt>
                <c:pt idx="687">
                  <c:v>23.16</c:v>
                </c:pt>
                <c:pt idx="688">
                  <c:v>22.4</c:v>
                </c:pt>
                <c:pt idx="689">
                  <c:v>21.99</c:v>
                </c:pt>
                <c:pt idx="690">
                  <c:v>23.15</c:v>
                </c:pt>
                <c:pt idx="691">
                  <c:v>23.03</c:v>
                </c:pt>
                <c:pt idx="692">
                  <c:v>24.2</c:v>
                </c:pt>
                <c:pt idx="693">
                  <c:v>23.12</c:v>
                </c:pt>
                <c:pt idx="694">
                  <c:v>23.4</c:v>
                </c:pt>
                <c:pt idx="695">
                  <c:v>21.98</c:v>
                </c:pt>
                <c:pt idx="696">
                  <c:v>21.5</c:v>
                </c:pt>
                <c:pt idx="697">
                  <c:v>22.15</c:v>
                </c:pt>
                <c:pt idx="698">
                  <c:v>22.6</c:v>
                </c:pt>
                <c:pt idx="699">
                  <c:v>22.74</c:v>
                </c:pt>
                <c:pt idx="700">
                  <c:v>22.25</c:v>
                </c:pt>
                <c:pt idx="701">
                  <c:v>22.57</c:v>
                </c:pt>
                <c:pt idx="702">
                  <c:v>21</c:v>
                </c:pt>
                <c:pt idx="703">
                  <c:v>22.65</c:v>
                </c:pt>
                <c:pt idx="704">
                  <c:v>22.27</c:v>
                </c:pt>
                <c:pt idx="705">
                  <c:v>22.62</c:v>
                </c:pt>
                <c:pt idx="706">
                  <c:v>23.04</c:v>
                </c:pt>
                <c:pt idx="707">
                  <c:v>24.05</c:v>
                </c:pt>
                <c:pt idx="708">
                  <c:v>23.06</c:v>
                </c:pt>
                <c:pt idx="709">
                  <c:v>22.25</c:v>
                </c:pt>
                <c:pt idx="710">
                  <c:v>22.59</c:v>
                </c:pt>
                <c:pt idx="711">
                  <c:v>21.83</c:v>
                </c:pt>
                <c:pt idx="712">
                  <c:v>20.54</c:v>
                </c:pt>
                <c:pt idx="713">
                  <c:v>20.7</c:v>
                </c:pt>
                <c:pt idx="714">
                  <c:v>20.49</c:v>
                </c:pt>
                <c:pt idx="715">
                  <c:v>20.62</c:v>
                </c:pt>
                <c:pt idx="716">
                  <c:v>21.76</c:v>
                </c:pt>
                <c:pt idx="717">
                  <c:v>22.07</c:v>
                </c:pt>
                <c:pt idx="718">
                  <c:v>22.65</c:v>
                </c:pt>
                <c:pt idx="719">
                  <c:v>22.73</c:v>
                </c:pt>
                <c:pt idx="720">
                  <c:v>22.64</c:v>
                </c:pt>
                <c:pt idx="721">
                  <c:v>24.33</c:v>
                </c:pt>
                <c:pt idx="722">
                  <c:v>26</c:v>
                </c:pt>
                <c:pt idx="723">
                  <c:v>27.81</c:v>
                </c:pt>
                <c:pt idx="724">
                  <c:v>27.49</c:v>
                </c:pt>
                <c:pt idx="725">
                  <c:v>27.26</c:v>
                </c:pt>
                <c:pt idx="726">
                  <c:v>26.72</c:v>
                </c:pt>
                <c:pt idx="727">
                  <c:v>26.85</c:v>
                </c:pt>
                <c:pt idx="728">
                  <c:v>27.6</c:v>
                </c:pt>
                <c:pt idx="729">
                  <c:v>27.2</c:v>
                </c:pt>
                <c:pt idx="730">
                  <c:v>27.58</c:v>
                </c:pt>
                <c:pt idx="731">
                  <c:v>28.25</c:v>
                </c:pt>
                <c:pt idx="732">
                  <c:v>29.5</c:v>
                </c:pt>
                <c:pt idx="733">
                  <c:v>28.9</c:v>
                </c:pt>
                <c:pt idx="734">
                  <c:v>31.05</c:v>
                </c:pt>
                <c:pt idx="735">
                  <c:v>31.5</c:v>
                </c:pt>
                <c:pt idx="736">
                  <c:v>31.25</c:v>
                </c:pt>
                <c:pt idx="737">
                  <c:v>30.3</c:v>
                </c:pt>
                <c:pt idx="738">
                  <c:v>30.15</c:v>
                </c:pt>
                <c:pt idx="739">
                  <c:v>30.83</c:v>
                </c:pt>
                <c:pt idx="740">
                  <c:v>34.4</c:v>
                </c:pt>
                <c:pt idx="741">
                  <c:v>31.44</c:v>
                </c:pt>
                <c:pt idx="742">
                  <c:v>32.29</c:v>
                </c:pt>
                <c:pt idx="743">
                  <c:v>32.93</c:v>
                </c:pt>
                <c:pt idx="744">
                  <c:v>32.75</c:v>
                </c:pt>
                <c:pt idx="745">
                  <c:v>33.5</c:v>
                </c:pt>
                <c:pt idx="746">
                  <c:v>33</c:v>
                </c:pt>
                <c:pt idx="747">
                  <c:v>35.049999999999997</c:v>
                </c:pt>
                <c:pt idx="748">
                  <c:v>37.5</c:v>
                </c:pt>
                <c:pt idx="749">
                  <c:v>39.85</c:v>
                </c:pt>
                <c:pt idx="750">
                  <c:v>37.6</c:v>
                </c:pt>
                <c:pt idx="751">
                  <c:v>36.159999999999997</c:v>
                </c:pt>
                <c:pt idx="752">
                  <c:v>34.880000000000003</c:v>
                </c:pt>
                <c:pt idx="753">
                  <c:v>37.590000000000003</c:v>
                </c:pt>
                <c:pt idx="754">
                  <c:v>35.270000000000003</c:v>
                </c:pt>
                <c:pt idx="755">
                  <c:v>37.65</c:v>
                </c:pt>
                <c:pt idx="756">
                  <c:v>37.5</c:v>
                </c:pt>
                <c:pt idx="757">
                  <c:v>38.35</c:v>
                </c:pt>
                <c:pt idx="758">
                  <c:v>39.49</c:v>
                </c:pt>
                <c:pt idx="759">
                  <c:v>40.5</c:v>
                </c:pt>
                <c:pt idx="760">
                  <c:v>40.659999999999997</c:v>
                </c:pt>
                <c:pt idx="761">
                  <c:v>41.1</c:v>
                </c:pt>
                <c:pt idx="762">
                  <c:v>42.2</c:v>
                </c:pt>
                <c:pt idx="763">
                  <c:v>42.9</c:v>
                </c:pt>
                <c:pt idx="764">
                  <c:v>41.75</c:v>
                </c:pt>
                <c:pt idx="765">
                  <c:v>41.05</c:v>
                </c:pt>
                <c:pt idx="766">
                  <c:v>42.3</c:v>
                </c:pt>
                <c:pt idx="767">
                  <c:v>42.99</c:v>
                </c:pt>
                <c:pt idx="768">
                  <c:v>41.54</c:v>
                </c:pt>
                <c:pt idx="769">
                  <c:v>41</c:v>
                </c:pt>
                <c:pt idx="770">
                  <c:v>40.11</c:v>
                </c:pt>
                <c:pt idx="771">
                  <c:v>39.65</c:v>
                </c:pt>
                <c:pt idx="772">
                  <c:v>40.31</c:v>
                </c:pt>
                <c:pt idx="773">
                  <c:v>40.630000000000003</c:v>
                </c:pt>
                <c:pt idx="774">
                  <c:v>40.32</c:v>
                </c:pt>
                <c:pt idx="775">
                  <c:v>40.340000000000003</c:v>
                </c:pt>
                <c:pt idx="776">
                  <c:v>41.72</c:v>
                </c:pt>
                <c:pt idx="777">
                  <c:v>42.24</c:v>
                </c:pt>
                <c:pt idx="778">
                  <c:v>42.85</c:v>
                </c:pt>
                <c:pt idx="779">
                  <c:v>43.19</c:v>
                </c:pt>
                <c:pt idx="780">
                  <c:v>43.6</c:v>
                </c:pt>
                <c:pt idx="781">
                  <c:v>44</c:v>
                </c:pt>
                <c:pt idx="782">
                  <c:v>43.5</c:v>
                </c:pt>
                <c:pt idx="783">
                  <c:v>43</c:v>
                </c:pt>
                <c:pt idx="784">
                  <c:v>42.67</c:v>
                </c:pt>
                <c:pt idx="785">
                  <c:v>35.799999999999997</c:v>
                </c:pt>
                <c:pt idx="786">
                  <c:v>37.75</c:v>
                </c:pt>
                <c:pt idx="787">
                  <c:v>39.5</c:v>
                </c:pt>
                <c:pt idx="788">
                  <c:v>41.1</c:v>
                </c:pt>
                <c:pt idx="789">
                  <c:v>39.6</c:v>
                </c:pt>
                <c:pt idx="790">
                  <c:v>40.229999999999997</c:v>
                </c:pt>
                <c:pt idx="791">
                  <c:v>40.950000000000003</c:v>
                </c:pt>
                <c:pt idx="792">
                  <c:v>41.5</c:v>
                </c:pt>
                <c:pt idx="793">
                  <c:v>42.2</c:v>
                </c:pt>
                <c:pt idx="794">
                  <c:v>41.52</c:v>
                </c:pt>
                <c:pt idx="795">
                  <c:v>41.51</c:v>
                </c:pt>
                <c:pt idx="796">
                  <c:v>42.3</c:v>
                </c:pt>
                <c:pt idx="797">
                  <c:v>41.87</c:v>
                </c:pt>
                <c:pt idx="798">
                  <c:v>43</c:v>
                </c:pt>
                <c:pt idx="799">
                  <c:v>42.49</c:v>
                </c:pt>
                <c:pt idx="800">
                  <c:v>42</c:v>
                </c:pt>
                <c:pt idx="801">
                  <c:v>41.51</c:v>
                </c:pt>
                <c:pt idx="802">
                  <c:v>40.950000000000003</c:v>
                </c:pt>
                <c:pt idx="803">
                  <c:v>43</c:v>
                </c:pt>
                <c:pt idx="804">
                  <c:v>42.02</c:v>
                </c:pt>
                <c:pt idx="805">
                  <c:v>43.2</c:v>
                </c:pt>
                <c:pt idx="806">
                  <c:v>42.25</c:v>
                </c:pt>
                <c:pt idx="807">
                  <c:v>43.93</c:v>
                </c:pt>
                <c:pt idx="808">
                  <c:v>31.2</c:v>
                </c:pt>
                <c:pt idx="809">
                  <c:v>31</c:v>
                </c:pt>
                <c:pt idx="810">
                  <c:v>31.75</c:v>
                </c:pt>
                <c:pt idx="811">
                  <c:v>32.6</c:v>
                </c:pt>
                <c:pt idx="812">
                  <c:v>32.700000000000003</c:v>
                </c:pt>
                <c:pt idx="813">
                  <c:v>33.25</c:v>
                </c:pt>
                <c:pt idx="814">
                  <c:v>34</c:v>
                </c:pt>
                <c:pt idx="815">
                  <c:v>39</c:v>
                </c:pt>
                <c:pt idx="816">
                  <c:v>40</c:v>
                </c:pt>
                <c:pt idx="817">
                  <c:v>38.549999999999997</c:v>
                </c:pt>
                <c:pt idx="818">
                  <c:v>35.5</c:v>
                </c:pt>
                <c:pt idx="819">
                  <c:v>37.299999999999997</c:v>
                </c:pt>
                <c:pt idx="820">
                  <c:v>31</c:v>
                </c:pt>
                <c:pt idx="821">
                  <c:v>32.49</c:v>
                </c:pt>
                <c:pt idx="822">
                  <c:v>31.9</c:v>
                </c:pt>
                <c:pt idx="823">
                  <c:v>30.78</c:v>
                </c:pt>
                <c:pt idx="824">
                  <c:v>31.75</c:v>
                </c:pt>
                <c:pt idx="825">
                  <c:v>30.4</c:v>
                </c:pt>
                <c:pt idx="826">
                  <c:v>32</c:v>
                </c:pt>
                <c:pt idx="827">
                  <c:v>33.5</c:v>
                </c:pt>
                <c:pt idx="828">
                  <c:v>29.05</c:v>
                </c:pt>
                <c:pt idx="829">
                  <c:v>29.04</c:v>
                </c:pt>
                <c:pt idx="830">
                  <c:v>29</c:v>
                </c:pt>
                <c:pt idx="831">
                  <c:v>30.1</c:v>
                </c:pt>
                <c:pt idx="832">
                  <c:v>31.8</c:v>
                </c:pt>
                <c:pt idx="833">
                  <c:v>31.2</c:v>
                </c:pt>
                <c:pt idx="834">
                  <c:v>30.34</c:v>
                </c:pt>
                <c:pt idx="835">
                  <c:v>30.15</c:v>
                </c:pt>
                <c:pt idx="836">
                  <c:v>31.35</c:v>
                </c:pt>
                <c:pt idx="837">
                  <c:v>31.75</c:v>
                </c:pt>
                <c:pt idx="838">
                  <c:v>32.81</c:v>
                </c:pt>
                <c:pt idx="839">
                  <c:v>32.5</c:v>
                </c:pt>
                <c:pt idx="840">
                  <c:v>33.1</c:v>
                </c:pt>
                <c:pt idx="841">
                  <c:v>34.5</c:v>
                </c:pt>
                <c:pt idx="842">
                  <c:v>31.48</c:v>
                </c:pt>
                <c:pt idx="843">
                  <c:v>30.5</c:v>
                </c:pt>
                <c:pt idx="844">
                  <c:v>31.25</c:v>
                </c:pt>
                <c:pt idx="845">
                  <c:v>32.9</c:v>
                </c:pt>
                <c:pt idx="846">
                  <c:v>33.5</c:v>
                </c:pt>
                <c:pt idx="847">
                  <c:v>30.1</c:v>
                </c:pt>
                <c:pt idx="848">
                  <c:v>29.3</c:v>
                </c:pt>
                <c:pt idx="849">
                  <c:v>27</c:v>
                </c:pt>
                <c:pt idx="850">
                  <c:v>27</c:v>
                </c:pt>
                <c:pt idx="851">
                  <c:v>27.5</c:v>
                </c:pt>
                <c:pt idx="852">
                  <c:v>27.5</c:v>
                </c:pt>
                <c:pt idx="853">
                  <c:v>29.5</c:v>
                </c:pt>
                <c:pt idx="854">
                  <c:v>26.74</c:v>
                </c:pt>
                <c:pt idx="855">
                  <c:v>28.5</c:v>
                </c:pt>
                <c:pt idx="856">
                  <c:v>29.29</c:v>
                </c:pt>
                <c:pt idx="857">
                  <c:v>30.5</c:v>
                </c:pt>
                <c:pt idx="858">
                  <c:v>30.9</c:v>
                </c:pt>
                <c:pt idx="859">
                  <c:v>34.19</c:v>
                </c:pt>
                <c:pt idx="860">
                  <c:v>37.43</c:v>
                </c:pt>
                <c:pt idx="861">
                  <c:v>34.1</c:v>
                </c:pt>
                <c:pt idx="862">
                  <c:v>33.29</c:v>
                </c:pt>
                <c:pt idx="863">
                  <c:v>29.99</c:v>
                </c:pt>
                <c:pt idx="864">
                  <c:v>32</c:v>
                </c:pt>
                <c:pt idx="865">
                  <c:v>30</c:v>
                </c:pt>
                <c:pt idx="866">
                  <c:v>26.7</c:v>
                </c:pt>
                <c:pt idx="867">
                  <c:v>26.2</c:v>
                </c:pt>
                <c:pt idx="868">
                  <c:v>26.54</c:v>
                </c:pt>
                <c:pt idx="869">
                  <c:v>26.75</c:v>
                </c:pt>
                <c:pt idx="870">
                  <c:v>25.2</c:v>
                </c:pt>
                <c:pt idx="871">
                  <c:v>25.06</c:v>
                </c:pt>
                <c:pt idx="872">
                  <c:v>24.95</c:v>
                </c:pt>
                <c:pt idx="873">
                  <c:v>24.49</c:v>
                </c:pt>
                <c:pt idx="874">
                  <c:v>25.8</c:v>
                </c:pt>
                <c:pt idx="875">
                  <c:v>26.96</c:v>
                </c:pt>
                <c:pt idx="876">
                  <c:v>26</c:v>
                </c:pt>
                <c:pt idx="877">
                  <c:v>26.71</c:v>
                </c:pt>
                <c:pt idx="878">
                  <c:v>27.95</c:v>
                </c:pt>
                <c:pt idx="879">
                  <c:v>29.29</c:v>
                </c:pt>
                <c:pt idx="880">
                  <c:v>28.8</c:v>
                </c:pt>
                <c:pt idx="881">
                  <c:v>28.35</c:v>
                </c:pt>
                <c:pt idx="882">
                  <c:v>28.5</c:v>
                </c:pt>
                <c:pt idx="883">
                  <c:v>27.5</c:v>
                </c:pt>
                <c:pt idx="884">
                  <c:v>29.45</c:v>
                </c:pt>
                <c:pt idx="885">
                  <c:v>28.5</c:v>
                </c:pt>
                <c:pt idx="886">
                  <c:v>27.5</c:v>
                </c:pt>
                <c:pt idx="887">
                  <c:v>27.8</c:v>
                </c:pt>
                <c:pt idx="888">
                  <c:v>29.35</c:v>
                </c:pt>
                <c:pt idx="889">
                  <c:v>26.56</c:v>
                </c:pt>
                <c:pt idx="890">
                  <c:v>27.86</c:v>
                </c:pt>
                <c:pt idx="891">
                  <c:v>28</c:v>
                </c:pt>
                <c:pt idx="892">
                  <c:v>30</c:v>
                </c:pt>
                <c:pt idx="893">
                  <c:v>30.24</c:v>
                </c:pt>
                <c:pt idx="894">
                  <c:v>30.53</c:v>
                </c:pt>
                <c:pt idx="895">
                  <c:v>29.54</c:v>
                </c:pt>
                <c:pt idx="896">
                  <c:v>30.1</c:v>
                </c:pt>
                <c:pt idx="897">
                  <c:v>30.55</c:v>
                </c:pt>
                <c:pt idx="898">
                  <c:v>30.4</c:v>
                </c:pt>
                <c:pt idx="899">
                  <c:v>31</c:v>
                </c:pt>
                <c:pt idx="900">
                  <c:v>30.3</c:v>
                </c:pt>
                <c:pt idx="901">
                  <c:v>32.06</c:v>
                </c:pt>
                <c:pt idx="902">
                  <c:v>32.200000000000003</c:v>
                </c:pt>
                <c:pt idx="903">
                  <c:v>31.25</c:v>
                </c:pt>
                <c:pt idx="904">
                  <c:v>31.75</c:v>
                </c:pt>
                <c:pt idx="905">
                  <c:v>33.5</c:v>
                </c:pt>
                <c:pt idx="906">
                  <c:v>33.799999999999997</c:v>
                </c:pt>
                <c:pt idx="907">
                  <c:v>31.7</c:v>
                </c:pt>
                <c:pt idx="908">
                  <c:v>33.1</c:v>
                </c:pt>
                <c:pt idx="909">
                  <c:v>33.28</c:v>
                </c:pt>
                <c:pt idx="910">
                  <c:v>33.25</c:v>
                </c:pt>
                <c:pt idx="911">
                  <c:v>33</c:v>
                </c:pt>
                <c:pt idx="912">
                  <c:v>33.5</c:v>
                </c:pt>
                <c:pt idx="913">
                  <c:v>33.75</c:v>
                </c:pt>
                <c:pt idx="914">
                  <c:v>34.880000000000003</c:v>
                </c:pt>
                <c:pt idx="915">
                  <c:v>33.799999999999997</c:v>
                </c:pt>
                <c:pt idx="916">
                  <c:v>34.39</c:v>
                </c:pt>
                <c:pt idx="917">
                  <c:v>37.5</c:v>
                </c:pt>
                <c:pt idx="918">
                  <c:v>36.340000000000003</c:v>
                </c:pt>
                <c:pt idx="919">
                  <c:v>36</c:v>
                </c:pt>
                <c:pt idx="920">
                  <c:v>37.25</c:v>
                </c:pt>
                <c:pt idx="921">
                  <c:v>39.14</c:v>
                </c:pt>
                <c:pt idx="922">
                  <c:v>38.15</c:v>
                </c:pt>
                <c:pt idx="923">
                  <c:v>42.5</c:v>
                </c:pt>
                <c:pt idx="924">
                  <c:v>39.479999999999997</c:v>
                </c:pt>
                <c:pt idx="925">
                  <c:v>40.340000000000003</c:v>
                </c:pt>
                <c:pt idx="926">
                  <c:v>36.5</c:v>
                </c:pt>
                <c:pt idx="927">
                  <c:v>34.200000000000003</c:v>
                </c:pt>
                <c:pt idx="928">
                  <c:v>31.6</c:v>
                </c:pt>
                <c:pt idx="929">
                  <c:v>32.72</c:v>
                </c:pt>
                <c:pt idx="930">
                  <c:v>34.6</c:v>
                </c:pt>
                <c:pt idx="931">
                  <c:v>34.770000000000003</c:v>
                </c:pt>
                <c:pt idx="932">
                  <c:v>36.75</c:v>
                </c:pt>
                <c:pt idx="933">
                  <c:v>36.979999999999997</c:v>
                </c:pt>
                <c:pt idx="934">
                  <c:v>35.79</c:v>
                </c:pt>
                <c:pt idx="935">
                  <c:v>35.76</c:v>
                </c:pt>
                <c:pt idx="936">
                  <c:v>36.950000000000003</c:v>
                </c:pt>
                <c:pt idx="937">
                  <c:v>37.75</c:v>
                </c:pt>
                <c:pt idx="938">
                  <c:v>36.9</c:v>
                </c:pt>
                <c:pt idx="939">
                  <c:v>38.4</c:v>
                </c:pt>
                <c:pt idx="940">
                  <c:v>37.29</c:v>
                </c:pt>
                <c:pt idx="941">
                  <c:v>38.75</c:v>
                </c:pt>
                <c:pt idx="942">
                  <c:v>39.299999999999997</c:v>
                </c:pt>
                <c:pt idx="943">
                  <c:v>40.549999999999997</c:v>
                </c:pt>
                <c:pt idx="944">
                  <c:v>41.38</c:v>
                </c:pt>
                <c:pt idx="945">
                  <c:v>41.52</c:v>
                </c:pt>
                <c:pt idx="946">
                  <c:v>41.75</c:v>
                </c:pt>
                <c:pt idx="947">
                  <c:v>41.39</c:v>
                </c:pt>
                <c:pt idx="948">
                  <c:v>42.36</c:v>
                </c:pt>
                <c:pt idx="949">
                  <c:v>43.5</c:v>
                </c:pt>
                <c:pt idx="950">
                  <c:v>42.5</c:v>
                </c:pt>
                <c:pt idx="951">
                  <c:v>43.6</c:v>
                </c:pt>
                <c:pt idx="952">
                  <c:v>44.17</c:v>
                </c:pt>
                <c:pt idx="953">
                  <c:v>44</c:v>
                </c:pt>
                <c:pt idx="954">
                  <c:v>43.5</c:v>
                </c:pt>
                <c:pt idx="955">
                  <c:v>44.34</c:v>
                </c:pt>
                <c:pt idx="956">
                  <c:v>45.1</c:v>
                </c:pt>
                <c:pt idx="957">
                  <c:v>47</c:v>
                </c:pt>
                <c:pt idx="958">
                  <c:v>46.33</c:v>
                </c:pt>
                <c:pt idx="959">
                  <c:v>45.76</c:v>
                </c:pt>
                <c:pt idx="960">
                  <c:v>47.87</c:v>
                </c:pt>
                <c:pt idx="961">
                  <c:v>47.75</c:v>
                </c:pt>
                <c:pt idx="962">
                  <c:v>46.07</c:v>
                </c:pt>
                <c:pt idx="963">
                  <c:v>47.5</c:v>
                </c:pt>
                <c:pt idx="964">
                  <c:v>47.25</c:v>
                </c:pt>
                <c:pt idx="965">
                  <c:v>49.27</c:v>
                </c:pt>
                <c:pt idx="966">
                  <c:v>51</c:v>
                </c:pt>
                <c:pt idx="967">
                  <c:v>49.7</c:v>
                </c:pt>
                <c:pt idx="968">
                  <c:v>51</c:v>
                </c:pt>
                <c:pt idx="969">
                  <c:v>48.5</c:v>
                </c:pt>
                <c:pt idx="970">
                  <c:v>51</c:v>
                </c:pt>
                <c:pt idx="971">
                  <c:v>52.5</c:v>
                </c:pt>
                <c:pt idx="972">
                  <c:v>55</c:v>
                </c:pt>
                <c:pt idx="973">
                  <c:v>53.96</c:v>
                </c:pt>
                <c:pt idx="974">
                  <c:v>55.3</c:v>
                </c:pt>
                <c:pt idx="975">
                  <c:v>57</c:v>
                </c:pt>
                <c:pt idx="976">
                  <c:v>58.75</c:v>
                </c:pt>
                <c:pt idx="977">
                  <c:v>59.99</c:v>
                </c:pt>
                <c:pt idx="978">
                  <c:v>59.5</c:v>
                </c:pt>
                <c:pt idx="979">
                  <c:v>59.6</c:v>
                </c:pt>
                <c:pt idx="980">
                  <c:v>63.25</c:v>
                </c:pt>
                <c:pt idx="981">
                  <c:v>61.5</c:v>
                </c:pt>
                <c:pt idx="982">
                  <c:v>61.75</c:v>
                </c:pt>
                <c:pt idx="983">
                  <c:v>60.25</c:v>
                </c:pt>
                <c:pt idx="984">
                  <c:v>62</c:v>
                </c:pt>
                <c:pt idx="985">
                  <c:v>60.25</c:v>
                </c:pt>
                <c:pt idx="986">
                  <c:v>60.5</c:v>
                </c:pt>
                <c:pt idx="987">
                  <c:v>61.3</c:v>
                </c:pt>
                <c:pt idx="988">
                  <c:v>59.52</c:v>
                </c:pt>
                <c:pt idx="989">
                  <c:v>61.75</c:v>
                </c:pt>
                <c:pt idx="990">
                  <c:v>62.4</c:v>
                </c:pt>
                <c:pt idx="991">
                  <c:v>62.75</c:v>
                </c:pt>
                <c:pt idx="992">
                  <c:v>60.72</c:v>
                </c:pt>
                <c:pt idx="993">
                  <c:v>62.87</c:v>
                </c:pt>
                <c:pt idx="994">
                  <c:v>65</c:v>
                </c:pt>
                <c:pt idx="995">
                  <c:v>66.8</c:v>
                </c:pt>
                <c:pt idx="996">
                  <c:v>67.34</c:v>
                </c:pt>
                <c:pt idx="997">
                  <c:v>69.05</c:v>
                </c:pt>
                <c:pt idx="998">
                  <c:v>68.849999999999994</c:v>
                </c:pt>
                <c:pt idx="999">
                  <c:v>67.95</c:v>
                </c:pt>
                <c:pt idx="1000">
                  <c:v>66.400000000000006</c:v>
                </c:pt>
                <c:pt idx="1001">
                  <c:v>66.75</c:v>
                </c:pt>
                <c:pt idx="1002">
                  <c:v>67.709999999999994</c:v>
                </c:pt>
                <c:pt idx="1003">
                  <c:v>66.849999999999994</c:v>
                </c:pt>
                <c:pt idx="1004">
                  <c:v>66.989999999999995</c:v>
                </c:pt>
                <c:pt idx="1005">
                  <c:v>64.75</c:v>
                </c:pt>
                <c:pt idx="1006">
                  <c:v>64.7</c:v>
                </c:pt>
                <c:pt idx="1007">
                  <c:v>63.3</c:v>
                </c:pt>
                <c:pt idx="1008">
                  <c:v>62.6</c:v>
                </c:pt>
                <c:pt idx="1009">
                  <c:v>63.61</c:v>
                </c:pt>
                <c:pt idx="1010">
                  <c:v>66.75</c:v>
                </c:pt>
                <c:pt idx="1011">
                  <c:v>68</c:v>
                </c:pt>
                <c:pt idx="1012">
                  <c:v>70.64</c:v>
                </c:pt>
                <c:pt idx="1013">
                  <c:v>67.95</c:v>
                </c:pt>
                <c:pt idx="1014">
                  <c:v>64.5</c:v>
                </c:pt>
                <c:pt idx="1015">
                  <c:v>66.2</c:v>
                </c:pt>
                <c:pt idx="1016">
                  <c:v>66.03</c:v>
                </c:pt>
                <c:pt idx="1017">
                  <c:v>67.5</c:v>
                </c:pt>
                <c:pt idx="1018">
                  <c:v>66</c:v>
                </c:pt>
                <c:pt idx="1019">
                  <c:v>66.5</c:v>
                </c:pt>
                <c:pt idx="1020">
                  <c:v>66.349999999999994</c:v>
                </c:pt>
                <c:pt idx="1021">
                  <c:v>66.900000000000006</c:v>
                </c:pt>
                <c:pt idx="1022">
                  <c:v>67.5</c:v>
                </c:pt>
                <c:pt idx="1023">
                  <c:v>74.84</c:v>
                </c:pt>
                <c:pt idx="1024">
                  <c:v>72.900000000000006</c:v>
                </c:pt>
                <c:pt idx="1025">
                  <c:v>73.02</c:v>
                </c:pt>
                <c:pt idx="1026">
                  <c:v>71.98</c:v>
                </c:pt>
                <c:pt idx="1027">
                  <c:v>70</c:v>
                </c:pt>
                <c:pt idx="1028">
                  <c:v>68</c:v>
                </c:pt>
                <c:pt idx="1029">
                  <c:v>68.3</c:v>
                </c:pt>
                <c:pt idx="1030">
                  <c:v>66.599999999999994</c:v>
                </c:pt>
                <c:pt idx="1031">
                  <c:v>65.36</c:v>
                </c:pt>
                <c:pt idx="1032">
                  <c:v>65.75</c:v>
                </c:pt>
                <c:pt idx="1033">
                  <c:v>66.19</c:v>
                </c:pt>
                <c:pt idx="1034">
                  <c:v>67.47</c:v>
                </c:pt>
                <c:pt idx="1035">
                  <c:v>68.599999999999994</c:v>
                </c:pt>
                <c:pt idx="1036">
                  <c:v>65.95</c:v>
                </c:pt>
                <c:pt idx="1037">
                  <c:v>65.17</c:v>
                </c:pt>
                <c:pt idx="1038">
                  <c:v>66.989999999999995</c:v>
                </c:pt>
                <c:pt idx="1039">
                  <c:v>67.400000000000006</c:v>
                </c:pt>
                <c:pt idx="1040">
                  <c:v>69</c:v>
                </c:pt>
                <c:pt idx="1041">
                  <c:v>69.5</c:v>
                </c:pt>
                <c:pt idx="1042">
                  <c:v>71.02</c:v>
                </c:pt>
                <c:pt idx="1043">
                  <c:v>69.55</c:v>
                </c:pt>
                <c:pt idx="1044">
                  <c:v>70.25</c:v>
                </c:pt>
                <c:pt idx="1045">
                  <c:v>70</c:v>
                </c:pt>
                <c:pt idx="1046">
                  <c:v>71.650000000000006</c:v>
                </c:pt>
                <c:pt idx="1047">
                  <c:v>72.37</c:v>
                </c:pt>
                <c:pt idx="1048">
                  <c:v>68.75</c:v>
                </c:pt>
                <c:pt idx="1049">
                  <c:v>68.3</c:v>
                </c:pt>
                <c:pt idx="1050">
                  <c:v>72</c:v>
                </c:pt>
                <c:pt idx="1051">
                  <c:v>73.260000000000005</c:v>
                </c:pt>
                <c:pt idx="1052">
                  <c:v>75</c:v>
                </c:pt>
                <c:pt idx="1053">
                  <c:v>74.849999999999994</c:v>
                </c:pt>
                <c:pt idx="1054">
                  <c:v>74.7</c:v>
                </c:pt>
                <c:pt idx="1055">
                  <c:v>74.19</c:v>
                </c:pt>
                <c:pt idx="1056">
                  <c:v>76.5</c:v>
                </c:pt>
                <c:pt idx="1057">
                  <c:v>74.709999999999994</c:v>
                </c:pt>
                <c:pt idx="1058">
                  <c:v>76.78</c:v>
                </c:pt>
                <c:pt idx="1059">
                  <c:v>73.75</c:v>
                </c:pt>
                <c:pt idx="1060">
                  <c:v>76.900000000000006</c:v>
                </c:pt>
                <c:pt idx="1061">
                  <c:v>77.88</c:v>
                </c:pt>
                <c:pt idx="1062">
                  <c:v>78.400000000000006</c:v>
                </c:pt>
                <c:pt idx="1063">
                  <c:v>75</c:v>
                </c:pt>
                <c:pt idx="1064">
                  <c:v>74</c:v>
                </c:pt>
                <c:pt idx="1065">
                  <c:v>71.5</c:v>
                </c:pt>
                <c:pt idx="1066">
                  <c:v>72.599999999999994</c:v>
                </c:pt>
                <c:pt idx="1067">
                  <c:v>70</c:v>
                </c:pt>
                <c:pt idx="1068">
                  <c:v>68.540000000000006</c:v>
                </c:pt>
                <c:pt idx="1069">
                  <c:v>71.25</c:v>
                </c:pt>
                <c:pt idx="1070">
                  <c:v>73.900000000000006</c:v>
                </c:pt>
                <c:pt idx="1071">
                  <c:v>75.709999999999994</c:v>
                </c:pt>
                <c:pt idx="1072">
                  <c:v>73.400000000000006</c:v>
                </c:pt>
                <c:pt idx="1073">
                  <c:v>72.22</c:v>
                </c:pt>
                <c:pt idx="1074">
                  <c:v>71.98</c:v>
                </c:pt>
                <c:pt idx="1075">
                  <c:v>71</c:v>
                </c:pt>
                <c:pt idx="1076">
                  <c:v>70.45</c:v>
                </c:pt>
                <c:pt idx="1077">
                  <c:v>67.75</c:v>
                </c:pt>
                <c:pt idx="1078">
                  <c:v>68.97</c:v>
                </c:pt>
                <c:pt idx="1079">
                  <c:v>70</c:v>
                </c:pt>
                <c:pt idx="1080">
                  <c:v>67.8</c:v>
                </c:pt>
                <c:pt idx="1081">
                  <c:v>67.900000000000006</c:v>
                </c:pt>
                <c:pt idx="1082">
                  <c:v>65.94</c:v>
                </c:pt>
                <c:pt idx="1083">
                  <c:v>64.8</c:v>
                </c:pt>
                <c:pt idx="1084">
                  <c:v>64.739999999999995</c:v>
                </c:pt>
                <c:pt idx="1085">
                  <c:v>64.650000000000006</c:v>
                </c:pt>
                <c:pt idx="1086">
                  <c:v>63</c:v>
                </c:pt>
                <c:pt idx="1087">
                  <c:v>61.85</c:v>
                </c:pt>
                <c:pt idx="1088">
                  <c:v>62.36</c:v>
                </c:pt>
                <c:pt idx="1089">
                  <c:v>62.38</c:v>
                </c:pt>
                <c:pt idx="1090">
                  <c:v>61.05</c:v>
                </c:pt>
                <c:pt idx="1091">
                  <c:v>59.75</c:v>
                </c:pt>
                <c:pt idx="1092">
                  <c:v>59.75</c:v>
                </c:pt>
                <c:pt idx="1093">
                  <c:v>60</c:v>
                </c:pt>
                <c:pt idx="1094">
                  <c:v>59.5</c:v>
                </c:pt>
                <c:pt idx="1095">
                  <c:v>58.28</c:v>
                </c:pt>
                <c:pt idx="1096">
                  <c:v>58.25</c:v>
                </c:pt>
                <c:pt idx="1097">
                  <c:v>57.72</c:v>
                </c:pt>
                <c:pt idx="1098">
                  <c:v>57.9</c:v>
                </c:pt>
                <c:pt idx="1099">
                  <c:v>58.73</c:v>
                </c:pt>
                <c:pt idx="1100">
                  <c:v>57.25</c:v>
                </c:pt>
                <c:pt idx="1101">
                  <c:v>57.75</c:v>
                </c:pt>
                <c:pt idx="1102">
                  <c:v>57.55</c:v>
                </c:pt>
                <c:pt idx="1103">
                  <c:v>58.5</c:v>
                </c:pt>
                <c:pt idx="1104">
                  <c:v>57.5</c:v>
                </c:pt>
                <c:pt idx="1105">
                  <c:v>57.5</c:v>
                </c:pt>
                <c:pt idx="1106">
                  <c:v>57.87</c:v>
                </c:pt>
                <c:pt idx="1107">
                  <c:v>58</c:v>
                </c:pt>
                <c:pt idx="1108">
                  <c:v>56.3</c:v>
                </c:pt>
                <c:pt idx="1109">
                  <c:v>56.41</c:v>
                </c:pt>
                <c:pt idx="1110">
                  <c:v>57.6</c:v>
                </c:pt>
                <c:pt idx="1111">
                  <c:v>56.91</c:v>
                </c:pt>
                <c:pt idx="1112">
                  <c:v>57.62</c:v>
                </c:pt>
                <c:pt idx="1113">
                  <c:v>58.8</c:v>
                </c:pt>
                <c:pt idx="1114">
                  <c:v>59.73</c:v>
                </c:pt>
                <c:pt idx="1115">
                  <c:v>58.05</c:v>
                </c:pt>
                <c:pt idx="1116">
                  <c:v>57.75</c:v>
                </c:pt>
                <c:pt idx="1117">
                  <c:v>57.5</c:v>
                </c:pt>
                <c:pt idx="1118">
                  <c:v>57.3</c:v>
                </c:pt>
                <c:pt idx="1119">
                  <c:v>57.59</c:v>
                </c:pt>
                <c:pt idx="1120">
                  <c:v>55</c:v>
                </c:pt>
                <c:pt idx="1121">
                  <c:v>55.7</c:v>
                </c:pt>
                <c:pt idx="1122">
                  <c:v>54.6</c:v>
                </c:pt>
                <c:pt idx="1123">
                  <c:v>53.6</c:v>
                </c:pt>
                <c:pt idx="1124">
                  <c:v>52</c:v>
                </c:pt>
                <c:pt idx="1125">
                  <c:v>53.5</c:v>
                </c:pt>
                <c:pt idx="1126">
                  <c:v>52.5</c:v>
                </c:pt>
                <c:pt idx="1127">
                  <c:v>52.45</c:v>
                </c:pt>
                <c:pt idx="1128">
                  <c:v>53.52</c:v>
                </c:pt>
                <c:pt idx="1129">
                  <c:v>55.17</c:v>
                </c:pt>
                <c:pt idx="1130">
                  <c:v>54.5</c:v>
                </c:pt>
                <c:pt idx="1131">
                  <c:v>56.36</c:v>
                </c:pt>
                <c:pt idx="1132">
                  <c:v>56.25</c:v>
                </c:pt>
                <c:pt idx="1133">
                  <c:v>55</c:v>
                </c:pt>
                <c:pt idx="1134">
                  <c:v>54.28</c:v>
                </c:pt>
                <c:pt idx="1135">
                  <c:v>54.34</c:v>
                </c:pt>
                <c:pt idx="1136">
                  <c:v>55</c:v>
                </c:pt>
                <c:pt idx="1137">
                  <c:v>54.2</c:v>
                </c:pt>
                <c:pt idx="1138">
                  <c:v>54.17</c:v>
                </c:pt>
                <c:pt idx="1139">
                  <c:v>55.6</c:v>
                </c:pt>
                <c:pt idx="1140">
                  <c:v>55.3</c:v>
                </c:pt>
                <c:pt idx="1141">
                  <c:v>56.4</c:v>
                </c:pt>
                <c:pt idx="1142">
                  <c:v>59.2</c:v>
                </c:pt>
                <c:pt idx="1143">
                  <c:v>57.5</c:v>
                </c:pt>
                <c:pt idx="1144">
                  <c:v>55.57</c:v>
                </c:pt>
                <c:pt idx="1145">
                  <c:v>56.75</c:v>
                </c:pt>
                <c:pt idx="1146">
                  <c:v>58</c:v>
                </c:pt>
                <c:pt idx="1147">
                  <c:v>57.58</c:v>
                </c:pt>
                <c:pt idx="1148">
                  <c:v>56.61</c:v>
                </c:pt>
                <c:pt idx="1149">
                  <c:v>55.46</c:v>
                </c:pt>
                <c:pt idx="1150">
                  <c:v>55.85</c:v>
                </c:pt>
                <c:pt idx="1151">
                  <c:v>54.5</c:v>
                </c:pt>
                <c:pt idx="1152">
                  <c:v>53.5</c:v>
                </c:pt>
                <c:pt idx="1153">
                  <c:v>54.81</c:v>
                </c:pt>
                <c:pt idx="1154">
                  <c:v>53.77</c:v>
                </c:pt>
                <c:pt idx="1155">
                  <c:v>53.4</c:v>
                </c:pt>
                <c:pt idx="1156">
                  <c:v>52.67</c:v>
                </c:pt>
                <c:pt idx="1157">
                  <c:v>53.3</c:v>
                </c:pt>
                <c:pt idx="1158">
                  <c:v>52.5</c:v>
                </c:pt>
                <c:pt idx="1159">
                  <c:v>51.5</c:v>
                </c:pt>
                <c:pt idx="1160">
                  <c:v>50.52</c:v>
                </c:pt>
                <c:pt idx="1161">
                  <c:v>51.5</c:v>
                </c:pt>
                <c:pt idx="1162">
                  <c:v>53</c:v>
                </c:pt>
                <c:pt idx="1163">
                  <c:v>52.27</c:v>
                </c:pt>
                <c:pt idx="1164">
                  <c:v>51.3</c:v>
                </c:pt>
                <c:pt idx="1165">
                  <c:v>51.3</c:v>
                </c:pt>
                <c:pt idx="1166">
                  <c:v>50.25</c:v>
                </c:pt>
                <c:pt idx="1167">
                  <c:v>50.75</c:v>
                </c:pt>
                <c:pt idx="1168">
                  <c:v>50.25</c:v>
                </c:pt>
                <c:pt idx="1169">
                  <c:v>51.5</c:v>
                </c:pt>
                <c:pt idx="1170">
                  <c:v>50.58</c:v>
                </c:pt>
                <c:pt idx="1171">
                  <c:v>48.45</c:v>
                </c:pt>
                <c:pt idx="1172">
                  <c:v>48.4</c:v>
                </c:pt>
                <c:pt idx="1173">
                  <c:v>50.9</c:v>
                </c:pt>
                <c:pt idx="1174">
                  <c:v>49.5</c:v>
                </c:pt>
                <c:pt idx="1175">
                  <c:v>49.8</c:v>
                </c:pt>
                <c:pt idx="1176">
                  <c:v>48.72</c:v>
                </c:pt>
                <c:pt idx="1177">
                  <c:v>48.88</c:v>
                </c:pt>
                <c:pt idx="1178">
                  <c:v>46.55</c:v>
                </c:pt>
                <c:pt idx="1179">
                  <c:v>46.4</c:v>
                </c:pt>
                <c:pt idx="1180">
                  <c:v>47.4</c:v>
                </c:pt>
                <c:pt idx="1181">
                  <c:v>46.95</c:v>
                </c:pt>
                <c:pt idx="1182">
                  <c:v>47.19</c:v>
                </c:pt>
                <c:pt idx="1183">
                  <c:v>46.8</c:v>
                </c:pt>
                <c:pt idx="1184">
                  <c:v>48.87</c:v>
                </c:pt>
                <c:pt idx="1185">
                  <c:v>46.6</c:v>
                </c:pt>
                <c:pt idx="1186">
                  <c:v>48.2</c:v>
                </c:pt>
                <c:pt idx="1187">
                  <c:v>50.07</c:v>
                </c:pt>
                <c:pt idx="1188">
                  <c:v>51.39</c:v>
                </c:pt>
                <c:pt idx="1189">
                  <c:v>52.2</c:v>
                </c:pt>
                <c:pt idx="1190">
                  <c:v>50.8</c:v>
                </c:pt>
                <c:pt idx="1191">
                  <c:v>50.52</c:v>
                </c:pt>
                <c:pt idx="1192">
                  <c:v>51.15</c:v>
                </c:pt>
                <c:pt idx="1193">
                  <c:v>50.25</c:v>
                </c:pt>
                <c:pt idx="1194">
                  <c:v>51.31</c:v>
                </c:pt>
                <c:pt idx="1195">
                  <c:v>53.72</c:v>
                </c:pt>
                <c:pt idx="1196">
                  <c:v>53.73</c:v>
                </c:pt>
                <c:pt idx="1197">
                  <c:v>49.45</c:v>
                </c:pt>
                <c:pt idx="1198">
                  <c:v>47.87</c:v>
                </c:pt>
                <c:pt idx="1199">
                  <c:v>47.16</c:v>
                </c:pt>
                <c:pt idx="1200">
                  <c:v>46.8</c:v>
                </c:pt>
                <c:pt idx="1201">
                  <c:v>48.05</c:v>
                </c:pt>
                <c:pt idx="1202">
                  <c:v>46.75</c:v>
                </c:pt>
                <c:pt idx="1203">
                  <c:v>47</c:v>
                </c:pt>
                <c:pt idx="1204">
                  <c:v>46.85</c:v>
                </c:pt>
                <c:pt idx="1205">
                  <c:v>51.43</c:v>
                </c:pt>
                <c:pt idx="1206">
                  <c:v>54.11</c:v>
                </c:pt>
                <c:pt idx="1207">
                  <c:v>56.5</c:v>
                </c:pt>
                <c:pt idx="1208">
                  <c:v>54.97</c:v>
                </c:pt>
                <c:pt idx="1209">
                  <c:v>55.2</c:v>
                </c:pt>
                <c:pt idx="1210">
                  <c:v>55</c:v>
                </c:pt>
                <c:pt idx="1211">
                  <c:v>52.37</c:v>
                </c:pt>
                <c:pt idx="1212">
                  <c:v>49.85</c:v>
                </c:pt>
                <c:pt idx="1213">
                  <c:v>51.1</c:v>
                </c:pt>
                <c:pt idx="1214">
                  <c:v>51.5</c:v>
                </c:pt>
                <c:pt idx="1215">
                  <c:v>51</c:v>
                </c:pt>
                <c:pt idx="1216">
                  <c:v>49.49</c:v>
                </c:pt>
                <c:pt idx="1217">
                  <c:v>49.25</c:v>
                </c:pt>
                <c:pt idx="1218">
                  <c:v>50.75</c:v>
                </c:pt>
                <c:pt idx="1219">
                  <c:v>50.64</c:v>
                </c:pt>
                <c:pt idx="1220">
                  <c:v>48.78</c:v>
                </c:pt>
                <c:pt idx="1221">
                  <c:v>50.37</c:v>
                </c:pt>
                <c:pt idx="1222">
                  <c:v>50.5</c:v>
                </c:pt>
                <c:pt idx="1223">
                  <c:v>50.13</c:v>
                </c:pt>
                <c:pt idx="1224">
                  <c:v>48</c:v>
                </c:pt>
                <c:pt idx="1225">
                  <c:v>48.6</c:v>
                </c:pt>
                <c:pt idx="1226">
                  <c:v>50.47</c:v>
                </c:pt>
                <c:pt idx="1227">
                  <c:v>49.75</c:v>
                </c:pt>
                <c:pt idx="1228">
                  <c:v>48.15</c:v>
                </c:pt>
                <c:pt idx="1229">
                  <c:v>50</c:v>
                </c:pt>
                <c:pt idx="1230">
                  <c:v>51.2</c:v>
                </c:pt>
                <c:pt idx="1231">
                  <c:v>50.15</c:v>
                </c:pt>
                <c:pt idx="1232">
                  <c:v>50.27</c:v>
                </c:pt>
                <c:pt idx="1233">
                  <c:v>50.68</c:v>
                </c:pt>
                <c:pt idx="1234">
                  <c:v>52.3</c:v>
                </c:pt>
                <c:pt idx="1235">
                  <c:v>53.99</c:v>
                </c:pt>
                <c:pt idx="1236">
                  <c:v>54.55</c:v>
                </c:pt>
                <c:pt idx="1237">
                  <c:v>54.65</c:v>
                </c:pt>
                <c:pt idx="1238">
                  <c:v>54.49</c:v>
                </c:pt>
                <c:pt idx="1239">
                  <c:v>54.49</c:v>
                </c:pt>
                <c:pt idx="1240">
                  <c:v>53.25</c:v>
                </c:pt>
                <c:pt idx="1241">
                  <c:v>52.77</c:v>
                </c:pt>
                <c:pt idx="1242">
                  <c:v>53.67</c:v>
                </c:pt>
                <c:pt idx="1243">
                  <c:v>54.69</c:v>
                </c:pt>
                <c:pt idx="1244">
                  <c:v>54.7</c:v>
                </c:pt>
                <c:pt idx="1245">
                  <c:v>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A2-4F70-ACF5-4FB360C9F0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8279392"/>
        <c:axId val="1958282304"/>
      </c:lineChart>
      <c:catAx>
        <c:axId val="1958279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58282304"/>
        <c:crosses val="autoZero"/>
        <c:auto val="1"/>
        <c:lblAlgn val="ctr"/>
        <c:lblOffset val="100"/>
        <c:noMultiLvlLbl val="0"/>
      </c:catAx>
      <c:valAx>
        <c:axId val="195828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58279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直方图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频率</c:v>
          </c:tx>
          <c:invertIfNegative val="0"/>
          <c:cat>
            <c:strRef>
              <c:f>Sheet4!$A$2:$A$59</c:f>
              <c:strCache>
                <c:ptCount val="58"/>
                <c:pt idx="0">
                  <c:v>23</c:v>
                </c:pt>
                <c:pt idx="1">
                  <c:v>33</c:v>
                </c:pt>
                <c:pt idx="2">
                  <c:v>43</c:v>
                </c:pt>
                <c:pt idx="3">
                  <c:v>53</c:v>
                </c:pt>
                <c:pt idx="4">
                  <c:v>63</c:v>
                </c:pt>
                <c:pt idx="5">
                  <c:v>73</c:v>
                </c:pt>
                <c:pt idx="6">
                  <c:v>83</c:v>
                </c:pt>
                <c:pt idx="7">
                  <c:v>93</c:v>
                </c:pt>
                <c:pt idx="8">
                  <c:v>103</c:v>
                </c:pt>
                <c:pt idx="9">
                  <c:v>113</c:v>
                </c:pt>
                <c:pt idx="10">
                  <c:v>123</c:v>
                </c:pt>
                <c:pt idx="11">
                  <c:v>133</c:v>
                </c:pt>
                <c:pt idx="12">
                  <c:v>143</c:v>
                </c:pt>
                <c:pt idx="13">
                  <c:v>153</c:v>
                </c:pt>
                <c:pt idx="14">
                  <c:v>163</c:v>
                </c:pt>
                <c:pt idx="15">
                  <c:v>173</c:v>
                </c:pt>
                <c:pt idx="16">
                  <c:v>183</c:v>
                </c:pt>
                <c:pt idx="17">
                  <c:v>193</c:v>
                </c:pt>
                <c:pt idx="18">
                  <c:v>203</c:v>
                </c:pt>
                <c:pt idx="19">
                  <c:v>213</c:v>
                </c:pt>
                <c:pt idx="20">
                  <c:v>223</c:v>
                </c:pt>
                <c:pt idx="21">
                  <c:v>233</c:v>
                </c:pt>
                <c:pt idx="22">
                  <c:v>243</c:v>
                </c:pt>
                <c:pt idx="23">
                  <c:v>253</c:v>
                </c:pt>
                <c:pt idx="24">
                  <c:v>263</c:v>
                </c:pt>
                <c:pt idx="25">
                  <c:v>273</c:v>
                </c:pt>
                <c:pt idx="26">
                  <c:v>283</c:v>
                </c:pt>
                <c:pt idx="27">
                  <c:v>293</c:v>
                </c:pt>
                <c:pt idx="28">
                  <c:v>303</c:v>
                </c:pt>
                <c:pt idx="29">
                  <c:v>313</c:v>
                </c:pt>
                <c:pt idx="30">
                  <c:v>323</c:v>
                </c:pt>
                <c:pt idx="31">
                  <c:v>333</c:v>
                </c:pt>
                <c:pt idx="32">
                  <c:v>343</c:v>
                </c:pt>
                <c:pt idx="33">
                  <c:v>353</c:v>
                </c:pt>
                <c:pt idx="34">
                  <c:v>363</c:v>
                </c:pt>
                <c:pt idx="35">
                  <c:v>373</c:v>
                </c:pt>
                <c:pt idx="36">
                  <c:v>383</c:v>
                </c:pt>
                <c:pt idx="37">
                  <c:v>393</c:v>
                </c:pt>
                <c:pt idx="38">
                  <c:v>403</c:v>
                </c:pt>
                <c:pt idx="39">
                  <c:v>413</c:v>
                </c:pt>
                <c:pt idx="40">
                  <c:v>423</c:v>
                </c:pt>
                <c:pt idx="41">
                  <c:v>433</c:v>
                </c:pt>
                <c:pt idx="42">
                  <c:v>443</c:v>
                </c:pt>
                <c:pt idx="43">
                  <c:v>453</c:v>
                </c:pt>
                <c:pt idx="44">
                  <c:v>463</c:v>
                </c:pt>
                <c:pt idx="45">
                  <c:v>473</c:v>
                </c:pt>
                <c:pt idx="46">
                  <c:v>483</c:v>
                </c:pt>
                <c:pt idx="47">
                  <c:v>493</c:v>
                </c:pt>
                <c:pt idx="48">
                  <c:v>503</c:v>
                </c:pt>
                <c:pt idx="49">
                  <c:v>513</c:v>
                </c:pt>
                <c:pt idx="50">
                  <c:v>523</c:v>
                </c:pt>
                <c:pt idx="51">
                  <c:v>533</c:v>
                </c:pt>
                <c:pt idx="52">
                  <c:v>543</c:v>
                </c:pt>
                <c:pt idx="53">
                  <c:v>553</c:v>
                </c:pt>
                <c:pt idx="54">
                  <c:v>563</c:v>
                </c:pt>
                <c:pt idx="55">
                  <c:v>573</c:v>
                </c:pt>
                <c:pt idx="56">
                  <c:v>583</c:v>
                </c:pt>
                <c:pt idx="57">
                  <c:v>其他</c:v>
                </c:pt>
              </c:strCache>
            </c:strRef>
          </c:cat>
          <c:val>
            <c:numRef>
              <c:f>Sheet4!$B$2:$B$59</c:f>
              <c:numCache>
                <c:formatCode>General</c:formatCode>
                <c:ptCount val="58"/>
                <c:pt idx="0">
                  <c:v>0</c:v>
                </c:pt>
                <c:pt idx="1">
                  <c:v>101</c:v>
                </c:pt>
                <c:pt idx="2">
                  <c:v>155</c:v>
                </c:pt>
                <c:pt idx="3">
                  <c:v>269</c:v>
                </c:pt>
                <c:pt idx="4">
                  <c:v>172</c:v>
                </c:pt>
                <c:pt idx="5">
                  <c:v>120</c:v>
                </c:pt>
                <c:pt idx="6">
                  <c:v>32</c:v>
                </c:pt>
                <c:pt idx="7">
                  <c:v>23</c:v>
                </c:pt>
                <c:pt idx="8">
                  <c:v>7</c:v>
                </c:pt>
                <c:pt idx="9">
                  <c:v>17</c:v>
                </c:pt>
                <c:pt idx="10">
                  <c:v>3</c:v>
                </c:pt>
                <c:pt idx="11">
                  <c:v>5</c:v>
                </c:pt>
                <c:pt idx="12">
                  <c:v>2</c:v>
                </c:pt>
                <c:pt idx="13">
                  <c:v>4</c:v>
                </c:pt>
                <c:pt idx="14">
                  <c:v>15</c:v>
                </c:pt>
                <c:pt idx="15">
                  <c:v>23</c:v>
                </c:pt>
                <c:pt idx="16">
                  <c:v>25</c:v>
                </c:pt>
                <c:pt idx="17">
                  <c:v>13</c:v>
                </c:pt>
                <c:pt idx="18">
                  <c:v>17</c:v>
                </c:pt>
                <c:pt idx="19">
                  <c:v>18</c:v>
                </c:pt>
                <c:pt idx="20">
                  <c:v>15</c:v>
                </c:pt>
                <c:pt idx="21">
                  <c:v>20</c:v>
                </c:pt>
                <c:pt idx="22">
                  <c:v>14</c:v>
                </c:pt>
                <c:pt idx="23">
                  <c:v>12</c:v>
                </c:pt>
                <c:pt idx="24">
                  <c:v>9</c:v>
                </c:pt>
                <c:pt idx="25">
                  <c:v>13</c:v>
                </c:pt>
                <c:pt idx="26">
                  <c:v>10</c:v>
                </c:pt>
                <c:pt idx="27">
                  <c:v>10</c:v>
                </c:pt>
                <c:pt idx="28">
                  <c:v>11</c:v>
                </c:pt>
                <c:pt idx="29">
                  <c:v>10</c:v>
                </c:pt>
                <c:pt idx="30">
                  <c:v>2</c:v>
                </c:pt>
                <c:pt idx="31">
                  <c:v>11</c:v>
                </c:pt>
                <c:pt idx="32">
                  <c:v>5</c:v>
                </c:pt>
                <c:pt idx="33">
                  <c:v>5</c:v>
                </c:pt>
                <c:pt idx="34">
                  <c:v>6</c:v>
                </c:pt>
                <c:pt idx="35">
                  <c:v>4</c:v>
                </c:pt>
                <c:pt idx="36">
                  <c:v>3</c:v>
                </c:pt>
                <c:pt idx="37">
                  <c:v>1</c:v>
                </c:pt>
                <c:pt idx="38">
                  <c:v>3</c:v>
                </c:pt>
                <c:pt idx="39">
                  <c:v>5</c:v>
                </c:pt>
                <c:pt idx="40">
                  <c:v>1</c:v>
                </c:pt>
                <c:pt idx="41">
                  <c:v>1</c:v>
                </c:pt>
                <c:pt idx="42">
                  <c:v>0</c:v>
                </c:pt>
                <c:pt idx="43">
                  <c:v>3</c:v>
                </c:pt>
                <c:pt idx="44">
                  <c:v>0</c:v>
                </c:pt>
                <c:pt idx="45">
                  <c:v>2</c:v>
                </c:pt>
                <c:pt idx="46">
                  <c:v>4</c:v>
                </c:pt>
                <c:pt idx="47">
                  <c:v>3</c:v>
                </c:pt>
                <c:pt idx="48">
                  <c:v>2</c:v>
                </c:pt>
                <c:pt idx="49">
                  <c:v>1</c:v>
                </c:pt>
                <c:pt idx="50">
                  <c:v>3</c:v>
                </c:pt>
                <c:pt idx="51">
                  <c:v>0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00-4EA8-BB7E-64B64CDFCC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9754336"/>
        <c:axId val="579765568"/>
      </c:barChart>
      <c:lineChart>
        <c:grouping val="standard"/>
        <c:varyColors val="0"/>
        <c:ser>
          <c:idx val="1"/>
          <c:order val="1"/>
          <c:tx>
            <c:v>累积 %</c:v>
          </c:tx>
          <c:cat>
            <c:strRef>
              <c:f>Sheet4!$A$2:$A$59</c:f>
              <c:strCache>
                <c:ptCount val="58"/>
                <c:pt idx="0">
                  <c:v>23</c:v>
                </c:pt>
                <c:pt idx="1">
                  <c:v>33</c:v>
                </c:pt>
                <c:pt idx="2">
                  <c:v>43</c:v>
                </c:pt>
                <c:pt idx="3">
                  <c:v>53</c:v>
                </c:pt>
                <c:pt idx="4">
                  <c:v>63</c:v>
                </c:pt>
                <c:pt idx="5">
                  <c:v>73</c:v>
                </c:pt>
                <c:pt idx="6">
                  <c:v>83</c:v>
                </c:pt>
                <c:pt idx="7">
                  <c:v>93</c:v>
                </c:pt>
                <c:pt idx="8">
                  <c:v>103</c:v>
                </c:pt>
                <c:pt idx="9">
                  <c:v>113</c:v>
                </c:pt>
                <c:pt idx="10">
                  <c:v>123</c:v>
                </c:pt>
                <c:pt idx="11">
                  <c:v>133</c:v>
                </c:pt>
                <c:pt idx="12">
                  <c:v>143</c:v>
                </c:pt>
                <c:pt idx="13">
                  <c:v>153</c:v>
                </c:pt>
                <c:pt idx="14">
                  <c:v>163</c:v>
                </c:pt>
                <c:pt idx="15">
                  <c:v>173</c:v>
                </c:pt>
                <c:pt idx="16">
                  <c:v>183</c:v>
                </c:pt>
                <c:pt idx="17">
                  <c:v>193</c:v>
                </c:pt>
                <c:pt idx="18">
                  <c:v>203</c:v>
                </c:pt>
                <c:pt idx="19">
                  <c:v>213</c:v>
                </c:pt>
                <c:pt idx="20">
                  <c:v>223</c:v>
                </c:pt>
                <c:pt idx="21">
                  <c:v>233</c:v>
                </c:pt>
                <c:pt idx="22">
                  <c:v>243</c:v>
                </c:pt>
                <c:pt idx="23">
                  <c:v>253</c:v>
                </c:pt>
                <c:pt idx="24">
                  <c:v>263</c:v>
                </c:pt>
                <c:pt idx="25">
                  <c:v>273</c:v>
                </c:pt>
                <c:pt idx="26">
                  <c:v>283</c:v>
                </c:pt>
                <c:pt idx="27">
                  <c:v>293</c:v>
                </c:pt>
                <c:pt idx="28">
                  <c:v>303</c:v>
                </c:pt>
                <c:pt idx="29">
                  <c:v>313</c:v>
                </c:pt>
                <c:pt idx="30">
                  <c:v>323</c:v>
                </c:pt>
                <c:pt idx="31">
                  <c:v>333</c:v>
                </c:pt>
                <c:pt idx="32">
                  <c:v>343</c:v>
                </c:pt>
                <c:pt idx="33">
                  <c:v>353</c:v>
                </c:pt>
                <c:pt idx="34">
                  <c:v>363</c:v>
                </c:pt>
                <c:pt idx="35">
                  <c:v>373</c:v>
                </c:pt>
                <c:pt idx="36">
                  <c:v>383</c:v>
                </c:pt>
                <c:pt idx="37">
                  <c:v>393</c:v>
                </c:pt>
                <c:pt idx="38">
                  <c:v>403</c:v>
                </c:pt>
                <c:pt idx="39">
                  <c:v>413</c:v>
                </c:pt>
                <c:pt idx="40">
                  <c:v>423</c:v>
                </c:pt>
                <c:pt idx="41">
                  <c:v>433</c:v>
                </c:pt>
                <c:pt idx="42">
                  <c:v>443</c:v>
                </c:pt>
                <c:pt idx="43">
                  <c:v>453</c:v>
                </c:pt>
                <c:pt idx="44">
                  <c:v>463</c:v>
                </c:pt>
                <c:pt idx="45">
                  <c:v>473</c:v>
                </c:pt>
                <c:pt idx="46">
                  <c:v>483</c:v>
                </c:pt>
                <c:pt idx="47">
                  <c:v>493</c:v>
                </c:pt>
                <c:pt idx="48">
                  <c:v>503</c:v>
                </c:pt>
                <c:pt idx="49">
                  <c:v>513</c:v>
                </c:pt>
                <c:pt idx="50">
                  <c:v>523</c:v>
                </c:pt>
                <c:pt idx="51">
                  <c:v>533</c:v>
                </c:pt>
                <c:pt idx="52">
                  <c:v>543</c:v>
                </c:pt>
                <c:pt idx="53">
                  <c:v>553</c:v>
                </c:pt>
                <c:pt idx="54">
                  <c:v>563</c:v>
                </c:pt>
                <c:pt idx="55">
                  <c:v>573</c:v>
                </c:pt>
                <c:pt idx="56">
                  <c:v>583</c:v>
                </c:pt>
                <c:pt idx="57">
                  <c:v>其他</c:v>
                </c:pt>
              </c:strCache>
            </c:strRef>
          </c:cat>
          <c:val>
            <c:numRef>
              <c:f>Sheet4!$C$2:$C$59</c:f>
              <c:numCache>
                <c:formatCode>0.00%</c:formatCode>
                <c:ptCount val="58"/>
                <c:pt idx="0">
                  <c:v>0</c:v>
                </c:pt>
                <c:pt idx="1">
                  <c:v>8.3127572016460899E-2</c:v>
                </c:pt>
                <c:pt idx="2">
                  <c:v>0.21069958847736625</c:v>
                </c:pt>
                <c:pt idx="3">
                  <c:v>0.43209876543209874</c:v>
                </c:pt>
                <c:pt idx="4">
                  <c:v>0.57366255144032918</c:v>
                </c:pt>
                <c:pt idx="5">
                  <c:v>0.67242798353909461</c:v>
                </c:pt>
                <c:pt idx="6">
                  <c:v>0.6987654320987654</c:v>
                </c:pt>
                <c:pt idx="7">
                  <c:v>0.71769547325102878</c:v>
                </c:pt>
                <c:pt idx="8">
                  <c:v>0.72345679012345676</c:v>
                </c:pt>
                <c:pt idx="9">
                  <c:v>0.73744855967078193</c:v>
                </c:pt>
                <c:pt idx="10">
                  <c:v>0.73991769547325104</c:v>
                </c:pt>
                <c:pt idx="11">
                  <c:v>0.74403292181069958</c:v>
                </c:pt>
                <c:pt idx="12">
                  <c:v>0.74567901234567902</c:v>
                </c:pt>
                <c:pt idx="13">
                  <c:v>0.74897119341563789</c:v>
                </c:pt>
                <c:pt idx="14">
                  <c:v>0.76131687242798352</c:v>
                </c:pt>
                <c:pt idx="15">
                  <c:v>0.78024691358024689</c:v>
                </c:pt>
                <c:pt idx="16">
                  <c:v>0.80082304526748971</c:v>
                </c:pt>
                <c:pt idx="17">
                  <c:v>0.811522633744856</c:v>
                </c:pt>
                <c:pt idx="18">
                  <c:v>0.82551440329218106</c:v>
                </c:pt>
                <c:pt idx="19">
                  <c:v>0.8403292181069959</c:v>
                </c:pt>
                <c:pt idx="20">
                  <c:v>0.85267489711934152</c:v>
                </c:pt>
                <c:pt idx="21">
                  <c:v>0.8691358024691358</c:v>
                </c:pt>
                <c:pt idx="22">
                  <c:v>0.88065843621399176</c:v>
                </c:pt>
                <c:pt idx="23">
                  <c:v>0.89053497942386828</c:v>
                </c:pt>
                <c:pt idx="24">
                  <c:v>0.8979423868312757</c:v>
                </c:pt>
                <c:pt idx="25">
                  <c:v>0.90864197530864199</c:v>
                </c:pt>
                <c:pt idx="26">
                  <c:v>0.91687242798353907</c:v>
                </c:pt>
                <c:pt idx="27">
                  <c:v>0.92510288065843627</c:v>
                </c:pt>
                <c:pt idx="28">
                  <c:v>0.93415637860082301</c:v>
                </c:pt>
                <c:pt idx="29">
                  <c:v>0.9423868312757202</c:v>
                </c:pt>
                <c:pt idx="30">
                  <c:v>0.94403292181069964</c:v>
                </c:pt>
                <c:pt idx="31">
                  <c:v>0.95308641975308639</c:v>
                </c:pt>
                <c:pt idx="32">
                  <c:v>0.95720164609053493</c:v>
                </c:pt>
                <c:pt idx="33">
                  <c:v>0.96131687242798358</c:v>
                </c:pt>
                <c:pt idx="34">
                  <c:v>0.96625514403292179</c:v>
                </c:pt>
                <c:pt idx="35">
                  <c:v>0.96954732510288066</c:v>
                </c:pt>
                <c:pt idx="36">
                  <c:v>0.97201646090534977</c:v>
                </c:pt>
                <c:pt idx="37">
                  <c:v>0.97283950617283954</c:v>
                </c:pt>
                <c:pt idx="38">
                  <c:v>0.97530864197530864</c:v>
                </c:pt>
                <c:pt idx="39">
                  <c:v>0.97942386831275718</c:v>
                </c:pt>
                <c:pt idx="40">
                  <c:v>0.98024691358024696</c:v>
                </c:pt>
                <c:pt idx="41">
                  <c:v>0.98106995884773662</c:v>
                </c:pt>
                <c:pt idx="42">
                  <c:v>0.98106995884773662</c:v>
                </c:pt>
                <c:pt idx="43">
                  <c:v>0.98353909465020573</c:v>
                </c:pt>
                <c:pt idx="44">
                  <c:v>0.98353909465020573</c:v>
                </c:pt>
                <c:pt idx="45">
                  <c:v>0.98518518518518516</c:v>
                </c:pt>
                <c:pt idx="46">
                  <c:v>0.98847736625514404</c:v>
                </c:pt>
                <c:pt idx="47">
                  <c:v>0.99094650205761314</c:v>
                </c:pt>
                <c:pt idx="48">
                  <c:v>0.99259259259259258</c:v>
                </c:pt>
                <c:pt idx="49">
                  <c:v>0.99341563786008236</c:v>
                </c:pt>
                <c:pt idx="50">
                  <c:v>0.99588477366255146</c:v>
                </c:pt>
                <c:pt idx="51">
                  <c:v>0.99588477366255146</c:v>
                </c:pt>
                <c:pt idx="52">
                  <c:v>0.99670781893004112</c:v>
                </c:pt>
                <c:pt idx="53">
                  <c:v>0.99835390946502056</c:v>
                </c:pt>
                <c:pt idx="54">
                  <c:v>0.99917695473251034</c:v>
                </c:pt>
                <c:pt idx="55">
                  <c:v>0.99917695473251034</c:v>
                </c:pt>
                <c:pt idx="56">
                  <c:v>1</c:v>
                </c:pt>
                <c:pt idx="5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00-4EA8-BB7E-64B64CDFCC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9750592"/>
        <c:axId val="579753088"/>
      </c:lineChart>
      <c:catAx>
        <c:axId val="579754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接收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79765568"/>
        <c:crosses val="autoZero"/>
        <c:auto val="1"/>
        <c:lblAlgn val="ctr"/>
        <c:lblOffset val="100"/>
        <c:noMultiLvlLbl val="0"/>
      </c:catAx>
      <c:valAx>
        <c:axId val="5797655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频率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79754336"/>
        <c:crosses val="autoZero"/>
        <c:crossBetween val="between"/>
      </c:valAx>
      <c:valAx>
        <c:axId val="579753088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579750592"/>
        <c:crosses val="max"/>
        <c:crossBetween val="between"/>
      </c:valAx>
      <c:catAx>
        <c:axId val="5797505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79753088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直方图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频率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Sheet5!$A$2:$A$69</c:f>
              <c:strCache>
                <c:ptCount val="68"/>
                <c:pt idx="0">
                  <c:v>8</c:v>
                </c:pt>
                <c:pt idx="1">
                  <c:v>18</c:v>
                </c:pt>
                <c:pt idx="2">
                  <c:v>28</c:v>
                </c:pt>
                <c:pt idx="3">
                  <c:v>38</c:v>
                </c:pt>
                <c:pt idx="4">
                  <c:v>48</c:v>
                </c:pt>
                <c:pt idx="5">
                  <c:v>58</c:v>
                </c:pt>
                <c:pt idx="6">
                  <c:v>68</c:v>
                </c:pt>
                <c:pt idx="7">
                  <c:v>78</c:v>
                </c:pt>
                <c:pt idx="8">
                  <c:v>88</c:v>
                </c:pt>
                <c:pt idx="9">
                  <c:v>98</c:v>
                </c:pt>
                <c:pt idx="10">
                  <c:v>108</c:v>
                </c:pt>
                <c:pt idx="11">
                  <c:v>118</c:v>
                </c:pt>
                <c:pt idx="12">
                  <c:v>128</c:v>
                </c:pt>
                <c:pt idx="13">
                  <c:v>138</c:v>
                </c:pt>
                <c:pt idx="14">
                  <c:v>148</c:v>
                </c:pt>
                <c:pt idx="15">
                  <c:v>158</c:v>
                </c:pt>
                <c:pt idx="16">
                  <c:v>168</c:v>
                </c:pt>
                <c:pt idx="17">
                  <c:v>178</c:v>
                </c:pt>
                <c:pt idx="18">
                  <c:v>188</c:v>
                </c:pt>
                <c:pt idx="19">
                  <c:v>198</c:v>
                </c:pt>
                <c:pt idx="20">
                  <c:v>208</c:v>
                </c:pt>
                <c:pt idx="21">
                  <c:v>218</c:v>
                </c:pt>
                <c:pt idx="22">
                  <c:v>228</c:v>
                </c:pt>
                <c:pt idx="23">
                  <c:v>238</c:v>
                </c:pt>
                <c:pt idx="24">
                  <c:v>248</c:v>
                </c:pt>
                <c:pt idx="25">
                  <c:v>258</c:v>
                </c:pt>
                <c:pt idx="26">
                  <c:v>268</c:v>
                </c:pt>
                <c:pt idx="27">
                  <c:v>278</c:v>
                </c:pt>
                <c:pt idx="28">
                  <c:v>288</c:v>
                </c:pt>
                <c:pt idx="29">
                  <c:v>298</c:v>
                </c:pt>
                <c:pt idx="30">
                  <c:v>308</c:v>
                </c:pt>
                <c:pt idx="31">
                  <c:v>318</c:v>
                </c:pt>
                <c:pt idx="32">
                  <c:v>328</c:v>
                </c:pt>
                <c:pt idx="33">
                  <c:v>338</c:v>
                </c:pt>
                <c:pt idx="34">
                  <c:v>348</c:v>
                </c:pt>
                <c:pt idx="35">
                  <c:v>358</c:v>
                </c:pt>
                <c:pt idx="36">
                  <c:v>368</c:v>
                </c:pt>
                <c:pt idx="37">
                  <c:v>378</c:v>
                </c:pt>
                <c:pt idx="38">
                  <c:v>388</c:v>
                </c:pt>
                <c:pt idx="39">
                  <c:v>398</c:v>
                </c:pt>
                <c:pt idx="40">
                  <c:v>408</c:v>
                </c:pt>
                <c:pt idx="41">
                  <c:v>418</c:v>
                </c:pt>
                <c:pt idx="42">
                  <c:v>428</c:v>
                </c:pt>
                <c:pt idx="43">
                  <c:v>438</c:v>
                </c:pt>
                <c:pt idx="44">
                  <c:v>448</c:v>
                </c:pt>
                <c:pt idx="45">
                  <c:v>458</c:v>
                </c:pt>
                <c:pt idx="46">
                  <c:v>468</c:v>
                </c:pt>
                <c:pt idx="47">
                  <c:v>478</c:v>
                </c:pt>
                <c:pt idx="48">
                  <c:v>488</c:v>
                </c:pt>
                <c:pt idx="49">
                  <c:v>498</c:v>
                </c:pt>
                <c:pt idx="50">
                  <c:v>508</c:v>
                </c:pt>
                <c:pt idx="51">
                  <c:v>518</c:v>
                </c:pt>
                <c:pt idx="52">
                  <c:v>528</c:v>
                </c:pt>
                <c:pt idx="53">
                  <c:v>538</c:v>
                </c:pt>
                <c:pt idx="54">
                  <c:v>548</c:v>
                </c:pt>
                <c:pt idx="55">
                  <c:v>558</c:v>
                </c:pt>
                <c:pt idx="56">
                  <c:v>568</c:v>
                </c:pt>
                <c:pt idx="57">
                  <c:v>578</c:v>
                </c:pt>
                <c:pt idx="58">
                  <c:v>588</c:v>
                </c:pt>
                <c:pt idx="59">
                  <c:v>598</c:v>
                </c:pt>
                <c:pt idx="60">
                  <c:v>608</c:v>
                </c:pt>
                <c:pt idx="61">
                  <c:v>618</c:v>
                </c:pt>
                <c:pt idx="62">
                  <c:v>628</c:v>
                </c:pt>
                <c:pt idx="63">
                  <c:v>638</c:v>
                </c:pt>
                <c:pt idx="64">
                  <c:v>648</c:v>
                </c:pt>
                <c:pt idx="65">
                  <c:v>658</c:v>
                </c:pt>
                <c:pt idx="66">
                  <c:v>668</c:v>
                </c:pt>
                <c:pt idx="67">
                  <c:v>其他</c:v>
                </c:pt>
              </c:strCache>
            </c:strRef>
          </c:cat>
          <c:val>
            <c:numRef>
              <c:f>Sheet5!$B$2:$B$69</c:f>
              <c:numCache>
                <c:formatCode>General</c:formatCode>
                <c:ptCount val="68"/>
                <c:pt idx="0">
                  <c:v>0</c:v>
                </c:pt>
                <c:pt idx="1">
                  <c:v>90</c:v>
                </c:pt>
                <c:pt idx="2">
                  <c:v>95</c:v>
                </c:pt>
                <c:pt idx="3">
                  <c:v>154</c:v>
                </c:pt>
                <c:pt idx="4">
                  <c:v>186</c:v>
                </c:pt>
                <c:pt idx="5">
                  <c:v>184</c:v>
                </c:pt>
                <c:pt idx="6">
                  <c:v>126</c:v>
                </c:pt>
                <c:pt idx="7">
                  <c:v>60</c:v>
                </c:pt>
                <c:pt idx="8">
                  <c:v>15</c:v>
                </c:pt>
                <c:pt idx="9">
                  <c:v>10</c:v>
                </c:pt>
                <c:pt idx="10">
                  <c:v>9</c:v>
                </c:pt>
                <c:pt idx="11">
                  <c:v>14</c:v>
                </c:pt>
                <c:pt idx="12">
                  <c:v>1</c:v>
                </c:pt>
                <c:pt idx="13">
                  <c:v>11</c:v>
                </c:pt>
                <c:pt idx="14">
                  <c:v>9</c:v>
                </c:pt>
                <c:pt idx="15">
                  <c:v>13</c:v>
                </c:pt>
                <c:pt idx="16">
                  <c:v>14</c:v>
                </c:pt>
                <c:pt idx="17">
                  <c:v>18</c:v>
                </c:pt>
                <c:pt idx="18">
                  <c:v>17</c:v>
                </c:pt>
                <c:pt idx="19">
                  <c:v>21</c:v>
                </c:pt>
                <c:pt idx="20">
                  <c:v>16</c:v>
                </c:pt>
                <c:pt idx="21">
                  <c:v>15</c:v>
                </c:pt>
                <c:pt idx="22">
                  <c:v>17</c:v>
                </c:pt>
                <c:pt idx="23">
                  <c:v>21</c:v>
                </c:pt>
                <c:pt idx="24">
                  <c:v>13</c:v>
                </c:pt>
                <c:pt idx="25">
                  <c:v>13</c:v>
                </c:pt>
                <c:pt idx="26">
                  <c:v>10</c:v>
                </c:pt>
                <c:pt idx="27">
                  <c:v>16</c:v>
                </c:pt>
                <c:pt idx="28">
                  <c:v>10</c:v>
                </c:pt>
                <c:pt idx="29">
                  <c:v>10</c:v>
                </c:pt>
                <c:pt idx="30">
                  <c:v>14</c:v>
                </c:pt>
                <c:pt idx="31">
                  <c:v>4</c:v>
                </c:pt>
                <c:pt idx="32">
                  <c:v>5</c:v>
                </c:pt>
                <c:pt idx="33">
                  <c:v>5</c:v>
                </c:pt>
                <c:pt idx="34">
                  <c:v>1</c:v>
                </c:pt>
                <c:pt idx="35">
                  <c:v>4</c:v>
                </c:pt>
                <c:pt idx="36">
                  <c:v>5</c:v>
                </c:pt>
                <c:pt idx="37">
                  <c:v>5</c:v>
                </c:pt>
                <c:pt idx="38">
                  <c:v>2</c:v>
                </c:pt>
                <c:pt idx="39">
                  <c:v>6</c:v>
                </c:pt>
                <c:pt idx="40">
                  <c:v>3</c:v>
                </c:pt>
                <c:pt idx="41">
                  <c:v>1</c:v>
                </c:pt>
                <c:pt idx="42">
                  <c:v>2</c:v>
                </c:pt>
                <c:pt idx="43">
                  <c:v>1</c:v>
                </c:pt>
                <c:pt idx="44">
                  <c:v>1</c:v>
                </c:pt>
                <c:pt idx="45">
                  <c:v>7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0</c:v>
                </c:pt>
                <c:pt idx="53">
                  <c:v>3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0C-4FD3-9610-8A76F3077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4261984"/>
        <c:axId val="284244096"/>
      </c:barChart>
      <c:lineChart>
        <c:grouping val="standard"/>
        <c:varyColors val="0"/>
        <c:ser>
          <c:idx val="1"/>
          <c:order val="1"/>
          <c:tx>
            <c:v>累积 %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Sheet5!$A$2:$A$69</c:f>
              <c:strCache>
                <c:ptCount val="68"/>
                <c:pt idx="0">
                  <c:v>8</c:v>
                </c:pt>
                <c:pt idx="1">
                  <c:v>18</c:v>
                </c:pt>
                <c:pt idx="2">
                  <c:v>28</c:v>
                </c:pt>
                <c:pt idx="3">
                  <c:v>38</c:v>
                </c:pt>
                <c:pt idx="4">
                  <c:v>48</c:v>
                </c:pt>
                <c:pt idx="5">
                  <c:v>58</c:v>
                </c:pt>
                <c:pt idx="6">
                  <c:v>68</c:v>
                </c:pt>
                <c:pt idx="7">
                  <c:v>78</c:v>
                </c:pt>
                <c:pt idx="8">
                  <c:v>88</c:v>
                </c:pt>
                <c:pt idx="9">
                  <c:v>98</c:v>
                </c:pt>
                <c:pt idx="10">
                  <c:v>108</c:v>
                </c:pt>
                <c:pt idx="11">
                  <c:v>118</c:v>
                </c:pt>
                <c:pt idx="12">
                  <c:v>128</c:v>
                </c:pt>
                <c:pt idx="13">
                  <c:v>138</c:v>
                </c:pt>
                <c:pt idx="14">
                  <c:v>148</c:v>
                </c:pt>
                <c:pt idx="15">
                  <c:v>158</c:v>
                </c:pt>
                <c:pt idx="16">
                  <c:v>168</c:v>
                </c:pt>
                <c:pt idx="17">
                  <c:v>178</c:v>
                </c:pt>
                <c:pt idx="18">
                  <c:v>188</c:v>
                </c:pt>
                <c:pt idx="19">
                  <c:v>198</c:v>
                </c:pt>
                <c:pt idx="20">
                  <c:v>208</c:v>
                </c:pt>
                <c:pt idx="21">
                  <c:v>218</c:v>
                </c:pt>
                <c:pt idx="22">
                  <c:v>228</c:v>
                </c:pt>
                <c:pt idx="23">
                  <c:v>238</c:v>
                </c:pt>
                <c:pt idx="24">
                  <c:v>248</c:v>
                </c:pt>
                <c:pt idx="25">
                  <c:v>258</c:v>
                </c:pt>
                <c:pt idx="26">
                  <c:v>268</c:v>
                </c:pt>
                <c:pt idx="27">
                  <c:v>278</c:v>
                </c:pt>
                <c:pt idx="28">
                  <c:v>288</c:v>
                </c:pt>
                <c:pt idx="29">
                  <c:v>298</c:v>
                </c:pt>
                <c:pt idx="30">
                  <c:v>308</c:v>
                </c:pt>
                <c:pt idx="31">
                  <c:v>318</c:v>
                </c:pt>
                <c:pt idx="32">
                  <c:v>328</c:v>
                </c:pt>
                <c:pt idx="33">
                  <c:v>338</c:v>
                </c:pt>
                <c:pt idx="34">
                  <c:v>348</c:v>
                </c:pt>
                <c:pt idx="35">
                  <c:v>358</c:v>
                </c:pt>
                <c:pt idx="36">
                  <c:v>368</c:v>
                </c:pt>
                <c:pt idx="37">
                  <c:v>378</c:v>
                </c:pt>
                <c:pt idx="38">
                  <c:v>388</c:v>
                </c:pt>
                <c:pt idx="39">
                  <c:v>398</c:v>
                </c:pt>
                <c:pt idx="40">
                  <c:v>408</c:v>
                </c:pt>
                <c:pt idx="41">
                  <c:v>418</c:v>
                </c:pt>
                <c:pt idx="42">
                  <c:v>428</c:v>
                </c:pt>
                <c:pt idx="43">
                  <c:v>438</c:v>
                </c:pt>
                <c:pt idx="44">
                  <c:v>448</c:v>
                </c:pt>
                <c:pt idx="45">
                  <c:v>458</c:v>
                </c:pt>
                <c:pt idx="46">
                  <c:v>468</c:v>
                </c:pt>
                <c:pt idx="47">
                  <c:v>478</c:v>
                </c:pt>
                <c:pt idx="48">
                  <c:v>488</c:v>
                </c:pt>
                <c:pt idx="49">
                  <c:v>498</c:v>
                </c:pt>
                <c:pt idx="50">
                  <c:v>508</c:v>
                </c:pt>
                <c:pt idx="51">
                  <c:v>518</c:v>
                </c:pt>
                <c:pt idx="52">
                  <c:v>528</c:v>
                </c:pt>
                <c:pt idx="53">
                  <c:v>538</c:v>
                </c:pt>
                <c:pt idx="54">
                  <c:v>548</c:v>
                </c:pt>
                <c:pt idx="55">
                  <c:v>558</c:v>
                </c:pt>
                <c:pt idx="56">
                  <c:v>568</c:v>
                </c:pt>
                <c:pt idx="57">
                  <c:v>578</c:v>
                </c:pt>
                <c:pt idx="58">
                  <c:v>588</c:v>
                </c:pt>
                <c:pt idx="59">
                  <c:v>598</c:v>
                </c:pt>
                <c:pt idx="60">
                  <c:v>608</c:v>
                </c:pt>
                <c:pt idx="61">
                  <c:v>618</c:v>
                </c:pt>
                <c:pt idx="62">
                  <c:v>628</c:v>
                </c:pt>
                <c:pt idx="63">
                  <c:v>638</c:v>
                </c:pt>
                <c:pt idx="64">
                  <c:v>648</c:v>
                </c:pt>
                <c:pt idx="65">
                  <c:v>658</c:v>
                </c:pt>
                <c:pt idx="66">
                  <c:v>668</c:v>
                </c:pt>
                <c:pt idx="67">
                  <c:v>其他</c:v>
                </c:pt>
              </c:strCache>
            </c:strRef>
          </c:cat>
          <c:val>
            <c:numRef>
              <c:f>Sheet5!$C$2:$C$69</c:f>
              <c:numCache>
                <c:formatCode>0.00%</c:formatCode>
                <c:ptCount val="68"/>
                <c:pt idx="0">
                  <c:v>0</c:v>
                </c:pt>
                <c:pt idx="1">
                  <c:v>7.1202531645569625E-2</c:v>
                </c:pt>
                <c:pt idx="2">
                  <c:v>0.14636075949367089</c:v>
                </c:pt>
                <c:pt idx="3">
                  <c:v>0.26819620253164556</c:v>
                </c:pt>
                <c:pt idx="4">
                  <c:v>0.41534810126582278</c:v>
                </c:pt>
                <c:pt idx="5">
                  <c:v>0.56091772151898733</c:v>
                </c:pt>
                <c:pt idx="6">
                  <c:v>0.66060126582278478</c:v>
                </c:pt>
                <c:pt idx="7">
                  <c:v>0.70806962025316456</c:v>
                </c:pt>
                <c:pt idx="8">
                  <c:v>0.71993670886075944</c:v>
                </c:pt>
                <c:pt idx="9">
                  <c:v>0.72784810126582278</c:v>
                </c:pt>
                <c:pt idx="10">
                  <c:v>0.73496835443037978</c:v>
                </c:pt>
                <c:pt idx="11">
                  <c:v>0.74604430379746833</c:v>
                </c:pt>
                <c:pt idx="12">
                  <c:v>0.74683544303797467</c:v>
                </c:pt>
                <c:pt idx="13">
                  <c:v>0.75553797468354433</c:v>
                </c:pt>
                <c:pt idx="14">
                  <c:v>0.76265822784810122</c:v>
                </c:pt>
                <c:pt idx="15">
                  <c:v>0.77294303797468356</c:v>
                </c:pt>
                <c:pt idx="16">
                  <c:v>0.78401898734177211</c:v>
                </c:pt>
                <c:pt idx="17">
                  <c:v>0.79825949367088611</c:v>
                </c:pt>
                <c:pt idx="18">
                  <c:v>0.81170886075949367</c:v>
                </c:pt>
                <c:pt idx="19">
                  <c:v>0.82832278481012656</c:v>
                </c:pt>
                <c:pt idx="20">
                  <c:v>0.84098101265822789</c:v>
                </c:pt>
                <c:pt idx="21">
                  <c:v>0.85284810126582278</c:v>
                </c:pt>
                <c:pt idx="22">
                  <c:v>0.86629746835443033</c:v>
                </c:pt>
                <c:pt idx="23">
                  <c:v>0.88291139240506333</c:v>
                </c:pt>
                <c:pt idx="24">
                  <c:v>0.89319620253164556</c:v>
                </c:pt>
                <c:pt idx="25">
                  <c:v>0.90348101265822789</c:v>
                </c:pt>
                <c:pt idx="26">
                  <c:v>0.91139240506329111</c:v>
                </c:pt>
                <c:pt idx="27">
                  <c:v>0.92405063291139244</c:v>
                </c:pt>
                <c:pt idx="28">
                  <c:v>0.93196202531645567</c:v>
                </c:pt>
                <c:pt idx="29">
                  <c:v>0.939873417721519</c:v>
                </c:pt>
                <c:pt idx="30">
                  <c:v>0.95094936708860756</c:v>
                </c:pt>
                <c:pt idx="31">
                  <c:v>0.95411392405063289</c:v>
                </c:pt>
                <c:pt idx="32">
                  <c:v>0.95806962025316456</c:v>
                </c:pt>
                <c:pt idx="33">
                  <c:v>0.96202531645569622</c:v>
                </c:pt>
                <c:pt idx="34">
                  <c:v>0.96281645569620256</c:v>
                </c:pt>
                <c:pt idx="35">
                  <c:v>0.96598101265822789</c:v>
                </c:pt>
                <c:pt idx="36">
                  <c:v>0.96993670886075944</c:v>
                </c:pt>
                <c:pt idx="37">
                  <c:v>0.97389240506329111</c:v>
                </c:pt>
                <c:pt idx="38">
                  <c:v>0.97547468354430378</c:v>
                </c:pt>
                <c:pt idx="39">
                  <c:v>0.98022151898734178</c:v>
                </c:pt>
                <c:pt idx="40">
                  <c:v>0.98259493670886078</c:v>
                </c:pt>
                <c:pt idx="41">
                  <c:v>0.98338607594936711</c:v>
                </c:pt>
                <c:pt idx="42">
                  <c:v>0.98496835443037978</c:v>
                </c:pt>
                <c:pt idx="43">
                  <c:v>0.98575949367088611</c:v>
                </c:pt>
                <c:pt idx="44">
                  <c:v>0.98655063291139244</c:v>
                </c:pt>
                <c:pt idx="45">
                  <c:v>0.99208860759493667</c:v>
                </c:pt>
                <c:pt idx="46">
                  <c:v>0.99208860759493667</c:v>
                </c:pt>
                <c:pt idx="47">
                  <c:v>0.992879746835443</c:v>
                </c:pt>
                <c:pt idx="48">
                  <c:v>0.992879746835443</c:v>
                </c:pt>
                <c:pt idx="49">
                  <c:v>0.992879746835443</c:v>
                </c:pt>
                <c:pt idx="50">
                  <c:v>0.992879746835443</c:v>
                </c:pt>
                <c:pt idx="51">
                  <c:v>0.99446202531645567</c:v>
                </c:pt>
                <c:pt idx="52">
                  <c:v>0.99446202531645567</c:v>
                </c:pt>
                <c:pt idx="53">
                  <c:v>0.99683544303797467</c:v>
                </c:pt>
                <c:pt idx="54">
                  <c:v>0.997626582278481</c:v>
                </c:pt>
                <c:pt idx="55">
                  <c:v>0.997626582278481</c:v>
                </c:pt>
                <c:pt idx="56">
                  <c:v>0.997626582278481</c:v>
                </c:pt>
                <c:pt idx="57">
                  <c:v>0.997626582278481</c:v>
                </c:pt>
                <c:pt idx="58">
                  <c:v>0.99841772151898733</c:v>
                </c:pt>
                <c:pt idx="59">
                  <c:v>0.99841772151898733</c:v>
                </c:pt>
                <c:pt idx="60">
                  <c:v>0.99841772151898733</c:v>
                </c:pt>
                <c:pt idx="61">
                  <c:v>0.99920886075949367</c:v>
                </c:pt>
                <c:pt idx="62">
                  <c:v>0.99920886075949367</c:v>
                </c:pt>
                <c:pt idx="63">
                  <c:v>0.99920886075949367</c:v>
                </c:pt>
                <c:pt idx="64">
                  <c:v>0.99920886075949367</c:v>
                </c:pt>
                <c:pt idx="65">
                  <c:v>0.99920886075949367</c:v>
                </c:pt>
                <c:pt idx="66">
                  <c:v>1</c:v>
                </c:pt>
                <c:pt idx="6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0C-4FD3-9610-8A76F3077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4245760"/>
        <c:axId val="284266560"/>
      </c:lineChart>
      <c:catAx>
        <c:axId val="284261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接收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4244096"/>
        <c:crosses val="autoZero"/>
        <c:auto val="1"/>
        <c:lblAlgn val="ctr"/>
        <c:lblOffset val="100"/>
        <c:noMultiLvlLbl val="0"/>
      </c:catAx>
      <c:valAx>
        <c:axId val="28424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频率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4261984"/>
        <c:crosses val="autoZero"/>
        <c:crossBetween val="between"/>
      </c:valAx>
      <c:valAx>
        <c:axId val="284266560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4245760"/>
        <c:crosses val="max"/>
        <c:crossBetween val="between"/>
      </c:valAx>
      <c:catAx>
        <c:axId val="28424576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842665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254000</xdr:colOff>
      <xdr:row>19</xdr:row>
      <xdr:rowOff>14060</xdr:rowOff>
    </xdr:from>
    <xdr:to>
      <xdr:col>15</xdr:col>
      <xdr:colOff>190500</xdr:colOff>
      <xdr:row>37</xdr:row>
      <xdr:rowOff>103867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857E7ECB-976F-5736-3B5A-1431F49B02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3</xdr:row>
      <xdr:rowOff>101112</xdr:rowOff>
    </xdr:from>
    <xdr:to>
      <xdr:col>22</xdr:col>
      <xdr:colOff>615462</xdr:colOff>
      <xdr:row>18</xdr:row>
      <xdr:rowOff>167543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E8149D8-1FCF-27F9-F4CA-9B6357C9D2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34192</xdr:colOff>
      <xdr:row>20</xdr:row>
      <xdr:rowOff>14653</xdr:rowOff>
    </xdr:from>
    <xdr:to>
      <xdr:col>22</xdr:col>
      <xdr:colOff>649654</xdr:colOff>
      <xdr:row>35</xdr:row>
      <xdr:rowOff>90853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67A4C497-7121-4516-9FA9-8A601FE7C9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266700</xdr:colOff>
      <xdr:row>0</xdr:row>
      <xdr:rowOff>171450</xdr:rowOff>
    </xdr:from>
    <xdr:to>
      <xdr:col>24</xdr:col>
      <xdr:colOff>520700</xdr:colOff>
      <xdr:row>49</xdr:row>
      <xdr:rowOff>114300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CB2A8BE-8593-3425-F05E-24AB809068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266700</xdr:colOff>
      <xdr:row>0</xdr:row>
      <xdr:rowOff>171450</xdr:rowOff>
    </xdr:from>
    <xdr:to>
      <xdr:col>22</xdr:col>
      <xdr:colOff>101600</xdr:colOff>
      <xdr:row>45</xdr:row>
      <xdr:rowOff>50800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B82D154-1705-BF00-1226-0F01858F02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86D34-E2D1-4975-B002-8E3F5C18FB76}">
  <dimension ref="A1:K125"/>
  <sheetViews>
    <sheetView tabSelected="1" topLeftCell="A7" zoomScale="120" zoomScaleNormal="120" workbookViewId="0">
      <selection activeCell="A13" sqref="A13:D13"/>
    </sheetView>
  </sheetViews>
  <sheetFormatPr defaultRowHeight="14" x14ac:dyDescent="0.3"/>
  <cols>
    <col min="1" max="1" width="21.75" customWidth="1"/>
    <col min="2" max="2" width="11.6640625" customWidth="1"/>
    <col min="3" max="3" width="10.75" bestFit="1" customWidth="1"/>
    <col min="4" max="4" width="13.33203125" customWidth="1"/>
    <col min="5" max="7" width="9.75" bestFit="1" customWidth="1"/>
    <col min="8" max="8" width="9" bestFit="1" customWidth="1"/>
  </cols>
  <sheetData>
    <row r="1" spans="1:11" x14ac:dyDescent="0.3">
      <c r="A1" s="2" t="s">
        <v>0</v>
      </c>
      <c r="B1" s="2"/>
      <c r="C1" s="1"/>
      <c r="D1" s="1"/>
      <c r="E1" s="1"/>
      <c r="F1" s="1"/>
      <c r="G1" s="1"/>
      <c r="H1" s="1"/>
      <c r="I1" s="1"/>
      <c r="J1" s="1"/>
      <c r="K1" s="1"/>
    </row>
    <row r="2" spans="1:11" ht="14.5" thickBot="1" x14ac:dyDescent="0.35">
      <c r="A2" s="2"/>
      <c r="B2" s="2"/>
      <c r="C2" s="1"/>
      <c r="D2" s="1"/>
      <c r="E2" s="1"/>
      <c r="F2" s="1"/>
      <c r="G2" s="1"/>
      <c r="H2" s="1"/>
      <c r="I2" s="1"/>
      <c r="J2" s="1"/>
      <c r="K2" s="1"/>
    </row>
    <row r="3" spans="1:11" x14ac:dyDescent="0.3">
      <c r="A3" s="59" t="s">
        <v>13</v>
      </c>
      <c r="B3" s="60"/>
      <c r="C3" s="1"/>
      <c r="D3" s="1"/>
      <c r="E3" s="1"/>
      <c r="F3" s="1"/>
      <c r="G3" s="1"/>
      <c r="H3" s="1"/>
      <c r="I3" s="1"/>
      <c r="J3" s="1"/>
      <c r="K3" s="1"/>
    </row>
    <row r="4" spans="1:11" x14ac:dyDescent="0.3">
      <c r="A4" s="10" t="s">
        <v>1</v>
      </c>
      <c r="B4" s="11">
        <v>35000</v>
      </c>
      <c r="D4" s="1"/>
      <c r="E4" s="1"/>
      <c r="F4" s="1"/>
      <c r="G4" s="1"/>
      <c r="H4" s="1"/>
      <c r="I4" s="1"/>
      <c r="J4" s="1"/>
      <c r="K4" s="1"/>
    </row>
    <row r="5" spans="1:11" x14ac:dyDescent="0.3">
      <c r="A5" s="10" t="s">
        <v>2</v>
      </c>
      <c r="B5" s="11">
        <v>17000</v>
      </c>
      <c r="D5" s="1"/>
      <c r="E5" s="43"/>
      <c r="F5" s="43"/>
      <c r="G5" s="1"/>
      <c r="H5" s="1"/>
      <c r="I5" s="1"/>
      <c r="J5" s="1"/>
      <c r="K5" s="1"/>
    </row>
    <row r="6" spans="1:11" ht="14.5" thickBot="1" x14ac:dyDescent="0.35">
      <c r="A6" s="12" t="s">
        <v>3</v>
      </c>
      <c r="B6" s="31">
        <f ca="1">_xll.PsiNormal(1500,10,_xll.PsiBaseCase(1500))</f>
        <v>1518.2043573909896</v>
      </c>
      <c r="D6" s="41"/>
      <c r="E6" s="42"/>
      <c r="F6" s="42"/>
      <c r="G6" s="1"/>
      <c r="H6" s="1"/>
      <c r="I6" s="1"/>
      <c r="J6" s="1"/>
      <c r="K6" s="1"/>
    </row>
    <row r="7" spans="1:11" ht="14.5" thickBot="1" x14ac:dyDescent="0.35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64" t="s">
        <v>4</v>
      </c>
      <c r="B8" s="65"/>
      <c r="C8" s="65"/>
      <c r="D8" s="66"/>
      <c r="E8" s="4"/>
      <c r="F8" s="1"/>
      <c r="G8" s="1"/>
      <c r="H8" s="1"/>
      <c r="I8" s="1"/>
      <c r="J8" s="1"/>
      <c r="K8" s="1"/>
    </row>
    <row r="9" spans="1:11" x14ac:dyDescent="0.3">
      <c r="A9" s="6" t="s">
        <v>5</v>
      </c>
      <c r="B9" s="7" t="s">
        <v>6</v>
      </c>
      <c r="C9" s="8" t="s">
        <v>8</v>
      </c>
      <c r="D9" s="9" t="s">
        <v>7</v>
      </c>
      <c r="F9" s="1"/>
      <c r="G9" s="1"/>
      <c r="H9" s="1"/>
      <c r="I9" s="1"/>
      <c r="J9" s="1"/>
      <c r="K9" s="1"/>
    </row>
    <row r="10" spans="1:11" x14ac:dyDescent="0.3">
      <c r="A10" s="10" t="s">
        <v>9</v>
      </c>
      <c r="B10" s="1" t="s">
        <v>1307</v>
      </c>
      <c r="C10" s="1">
        <v>158.69999999999999</v>
      </c>
      <c r="D10" s="32">
        <v>10</v>
      </c>
      <c r="E10" s="3"/>
      <c r="F10" s="1"/>
      <c r="G10" s="1"/>
      <c r="H10" s="1"/>
      <c r="I10" s="1"/>
      <c r="J10" s="1"/>
      <c r="K10" s="1"/>
    </row>
    <row r="11" spans="1:11" x14ac:dyDescent="0.3">
      <c r="A11" s="10" t="s">
        <v>11</v>
      </c>
      <c r="B11" s="1" t="s">
        <v>1308</v>
      </c>
      <c r="C11" s="1">
        <v>46</v>
      </c>
      <c r="D11" s="39">
        <f ca="1">_xll.PsiPearson5(9.67403160454966,2312.92352714291)</f>
        <v>147.23697248631808</v>
      </c>
      <c r="E11" s="3"/>
      <c r="F11" s="4"/>
      <c r="G11" s="4"/>
      <c r="H11" s="4"/>
      <c r="I11" s="1"/>
      <c r="J11" s="1"/>
      <c r="K11" s="1"/>
    </row>
    <row r="12" spans="1:11" x14ac:dyDescent="0.3">
      <c r="A12" s="10" t="s">
        <v>12</v>
      </c>
      <c r="B12" s="1" t="s">
        <v>1308</v>
      </c>
      <c r="C12" s="1">
        <v>96.6</v>
      </c>
      <c r="D12" s="39">
        <f ca="1">_xll.PsiExponential(189.373367556468)</f>
        <v>300.58308801133779</v>
      </c>
      <c r="E12" s="3"/>
      <c r="F12" s="4"/>
      <c r="G12" s="4"/>
      <c r="H12" s="4"/>
      <c r="I12" s="1"/>
      <c r="J12" s="1"/>
      <c r="K12" s="1"/>
    </row>
    <row r="13" spans="1:11" ht="29.4" customHeight="1" thickBot="1" x14ac:dyDescent="0.35">
      <c r="A13" s="67" t="s">
        <v>10</v>
      </c>
      <c r="B13" s="68"/>
      <c r="C13" s="68"/>
      <c r="D13" s="69"/>
      <c r="E13" s="5"/>
      <c r="F13" s="4"/>
      <c r="G13" s="4"/>
      <c r="H13" s="4"/>
      <c r="I13" s="1"/>
      <c r="J13" s="1"/>
      <c r="K13" s="1"/>
    </row>
    <row r="14" spans="1:11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</row>
    <row r="15" spans="1:11" x14ac:dyDescent="0.3">
      <c r="A15" s="1"/>
      <c r="B15" s="13"/>
      <c r="C15" s="1"/>
      <c r="D15" s="1"/>
      <c r="E15" s="1"/>
      <c r="F15" s="1"/>
      <c r="G15" s="1"/>
      <c r="H15" s="1"/>
      <c r="I15" s="1"/>
      <c r="J15" s="1"/>
      <c r="K15" s="1"/>
    </row>
    <row r="16" spans="1:11" x14ac:dyDescent="0.3">
      <c r="A16" s="1"/>
      <c r="B16" s="3"/>
      <c r="C16" s="1"/>
      <c r="D16" s="1"/>
      <c r="E16" s="1"/>
      <c r="F16" s="1"/>
      <c r="G16" s="1"/>
      <c r="H16" s="1"/>
      <c r="I16" s="1"/>
      <c r="J16" s="1"/>
      <c r="K16" s="1"/>
    </row>
    <row r="17" spans="1:11" x14ac:dyDescent="0.3">
      <c r="C17" s="1"/>
      <c r="D17" s="1"/>
      <c r="E17" s="1"/>
      <c r="F17" s="1"/>
      <c r="G17" s="1"/>
      <c r="H17" s="1"/>
      <c r="I17" s="1"/>
      <c r="J17" s="1"/>
      <c r="K17" s="1"/>
    </row>
    <row r="18" spans="1:11" x14ac:dyDescent="0.3">
      <c r="C18" s="1"/>
      <c r="D18" s="1"/>
      <c r="E18" s="1"/>
      <c r="F18" s="1"/>
      <c r="G18" s="1"/>
      <c r="H18" s="1"/>
      <c r="I18" s="1"/>
      <c r="J18" s="1"/>
      <c r="K18" s="1"/>
    </row>
    <row r="19" spans="1:11" x14ac:dyDescent="0.3">
      <c r="C19" s="1"/>
      <c r="D19" s="1"/>
      <c r="E19" s="1"/>
      <c r="F19" s="1"/>
      <c r="G19" s="1"/>
      <c r="H19" s="1"/>
      <c r="I19" s="1"/>
      <c r="J19" s="1"/>
      <c r="K19" s="1"/>
    </row>
    <row r="20" spans="1:11" x14ac:dyDescent="0.3">
      <c r="A20" s="63" t="s">
        <v>27</v>
      </c>
      <c r="B20" s="63"/>
      <c r="C20" s="63"/>
      <c r="D20" s="63"/>
      <c r="E20" s="63"/>
      <c r="F20" s="62" t="s">
        <v>14</v>
      </c>
      <c r="G20" s="62"/>
      <c r="H20" s="50">
        <v>0.03</v>
      </c>
      <c r="I20" s="1"/>
      <c r="J20" s="1"/>
      <c r="K20" s="1"/>
    </row>
    <row r="21" spans="1:11" x14ac:dyDescent="0.3">
      <c r="A21" s="51" t="s">
        <v>17</v>
      </c>
      <c r="B21" s="51">
        <v>0</v>
      </c>
      <c r="C21" s="51">
        <v>1</v>
      </c>
      <c r="D21" s="51">
        <v>2</v>
      </c>
      <c r="E21" s="51">
        <v>3</v>
      </c>
      <c r="F21" s="51">
        <v>4</v>
      </c>
      <c r="G21" s="51">
        <v>5</v>
      </c>
      <c r="H21" s="8" t="s">
        <v>22</v>
      </c>
      <c r="I21" s="1"/>
      <c r="J21" s="1"/>
      <c r="K21" s="1"/>
    </row>
    <row r="22" spans="1:11" ht="13.75" hidden="1" customHeight="1" x14ac:dyDescent="0.3">
      <c r="A22" s="1" t="s">
        <v>21</v>
      </c>
      <c r="B22" s="52"/>
      <c r="C22" s="52">
        <f>1/POWER(1+i,C$21)</f>
        <v>0.970873786407767</v>
      </c>
      <c r="D22" s="52">
        <f>1/POWER(1+i,D$21)</f>
        <v>0.94259590913375435</v>
      </c>
      <c r="E22" s="52">
        <f>1/POWER(1+i,E$21)</f>
        <v>0.91514165935315961</v>
      </c>
      <c r="F22" s="52">
        <f>1/POWER(1+i,F$21)</f>
        <v>0.888487047915689</v>
      </c>
      <c r="G22" s="52">
        <f>1/POWER(1+i,G$21)</f>
        <v>0.86260878438416411</v>
      </c>
      <c r="H22" s="1"/>
      <c r="I22" s="1"/>
      <c r="J22" s="1"/>
      <c r="K22" s="1"/>
    </row>
    <row r="23" spans="1:11" x14ac:dyDescent="0.3">
      <c r="A23" s="1" t="s">
        <v>23</v>
      </c>
      <c r="B23" s="53"/>
      <c r="C23" s="52">
        <f ca="1" xml:space="preserve"> -1*om*(C$22)</f>
        <v>-1473.9848130009607</v>
      </c>
      <c r="D23" s="52">
        <f ca="1" xml:space="preserve"> -1*om*(D$22)</f>
        <v>-1431.0532165057871</v>
      </c>
      <c r="E23" s="52">
        <f ca="1" xml:space="preserve"> -1*om*(E$22)</f>
        <v>-1389.3720548599877</v>
      </c>
      <c r="F23" s="52">
        <f ca="1" xml:space="preserve"> -1*om*(F$22)</f>
        <v>-1348.9049076310559</v>
      </c>
      <c r="G23" s="52">
        <f ca="1" xml:space="preserve"> -1*om*(G$22)</f>
        <v>-1309.6164151757825</v>
      </c>
      <c r="H23" s="54">
        <f ca="1">SUM(C23:G23)</f>
        <v>-6952.9314071735735</v>
      </c>
      <c r="I23" s="1"/>
      <c r="J23" s="1"/>
      <c r="K23" s="1"/>
    </row>
    <row r="24" spans="1:11" x14ac:dyDescent="0.3">
      <c r="A24" s="1" t="s">
        <v>18</v>
      </c>
      <c r="B24" s="53"/>
      <c r="C24" s="52">
        <f>-1*$C$10*$D$10*(C$22)</f>
        <v>-1540.7766990291261</v>
      </c>
      <c r="D24" s="52">
        <f>-1*$C$10*$D$10*(D$22)</f>
        <v>-1495.8997077952681</v>
      </c>
      <c r="E24" s="52">
        <f>-1*$C$10*$D$10*(E$22)</f>
        <v>-1452.3298133934643</v>
      </c>
      <c r="F24" s="52">
        <f>-1*$C$10*$D$10*(F$22)</f>
        <v>-1410.0289450421985</v>
      </c>
      <c r="G24" s="52">
        <f>-1*$C$10*$D$10*(G$22)</f>
        <v>-1368.9601408176684</v>
      </c>
      <c r="H24" s="54">
        <f>SUM(C24:G24)</f>
        <v>-7267.9953060777261</v>
      </c>
      <c r="I24" s="1"/>
      <c r="J24" s="1"/>
      <c r="K24" s="1"/>
    </row>
    <row r="25" spans="1:11" x14ac:dyDescent="0.3">
      <c r="A25" s="1" t="s">
        <v>19</v>
      </c>
      <c r="B25" s="53"/>
      <c r="C25" s="52">
        <f ca="1">$C$11*$D$11*(C$22)</f>
        <v>6575.6317809423608</v>
      </c>
      <c r="D25" s="52">
        <f ca="1">$C$11*$D$11*(D$22)</f>
        <v>6384.108525186758</v>
      </c>
      <c r="E25" s="52">
        <f ca="1">$C$11*$D$11*(E$22)</f>
        <v>6198.1636166861736</v>
      </c>
      <c r="F25" s="52">
        <f ca="1">$C$11*$D$11*(F$22)</f>
        <v>6017.634579306965</v>
      </c>
      <c r="G25" s="52">
        <f ca="1">$C$11*$D$11*(G$22)</f>
        <v>5842.3636692300634</v>
      </c>
      <c r="H25" s="54">
        <f ca="1">SUM(C25:G25)</f>
        <v>31017.902171352318</v>
      </c>
      <c r="I25" s="1"/>
      <c r="J25" s="1"/>
      <c r="K25" s="1"/>
    </row>
    <row r="26" spans="1:11" x14ac:dyDescent="0.3">
      <c r="A26" s="1" t="s">
        <v>20</v>
      </c>
      <c r="B26" s="53"/>
      <c r="C26" s="52">
        <f t="shared" ref="C26:F26" ca="1" si="0">$C$12*$D$12*(C$22)</f>
        <v>28190.608060092454</v>
      </c>
      <c r="D26" s="52">
        <f t="shared" ca="1" si="0"/>
        <v>27369.522388439276</v>
      </c>
      <c r="E26" s="52">
        <f t="shared" ca="1" si="0"/>
        <v>26572.351833436191</v>
      </c>
      <c r="F26" s="52">
        <f t="shared" ca="1" si="0"/>
        <v>25798.399838287565</v>
      </c>
      <c r="G26" s="52">
        <f ca="1">$C$12*$D$12*(G$22)</f>
        <v>25046.990134259773</v>
      </c>
      <c r="H26" s="54">
        <f ca="1">SUM(C26:G26)</f>
        <v>132977.87225451527</v>
      </c>
      <c r="I26" s="1"/>
      <c r="J26" s="1"/>
      <c r="K26" s="1"/>
    </row>
    <row r="27" spans="1:11" x14ac:dyDescent="0.3">
      <c r="A27" s="1" t="s">
        <v>15</v>
      </c>
      <c r="B27" s="1">
        <f>-1*ii</f>
        <v>-52000</v>
      </c>
      <c r="C27" s="52">
        <f ca="1">(SUM(C23:C26))+ _xll.PsiOutput()</f>
        <v>31751.478329004727</v>
      </c>
      <c r="D27" s="52">
        <f ca="1">(SUM(D23:D26))+ _xll.PsiOutput()</f>
        <v>30826.67798932498</v>
      </c>
      <c r="E27" s="52">
        <f ca="1">(SUM(E23:E26))+ _xll.PsiOutput()</f>
        <v>29928.813581868912</v>
      </c>
      <c r="F27" s="52">
        <f ca="1">(SUM(F23:F26))+ _xll.PsiOutput()</f>
        <v>29057.100564921275</v>
      </c>
      <c r="G27" s="52">
        <f ca="1">(SUM(G23:G26))+ _xll.PsiOutput()</f>
        <v>28210.777247496386</v>
      </c>
      <c r="H27" s="54">
        <f ca="1">SUM(B27:G27)</f>
        <v>97774.847712616276</v>
      </c>
      <c r="I27" s="1"/>
      <c r="J27" s="1"/>
      <c r="K27" s="1"/>
    </row>
    <row r="28" spans="1:11" x14ac:dyDescent="0.3">
      <c r="A28" s="1" t="s">
        <v>26</v>
      </c>
      <c r="B28" s="1">
        <f>B27</f>
        <v>-52000</v>
      </c>
      <c r="C28" s="52">
        <f ca="1">SUM(B27:C27)</f>
        <v>-20248.521670995273</v>
      </c>
      <c r="D28" s="53">
        <f ca="1">SUM(B27:D27)</f>
        <v>10578.156318329708</v>
      </c>
      <c r="E28" s="53">
        <f ca="1">SUM(B27:E27)</f>
        <v>40506.969900198616</v>
      </c>
      <c r="F28" s="55">
        <f ca="1">SUM(B27:F27)</f>
        <v>69564.07046511989</v>
      </c>
      <c r="G28" s="55">
        <f ca="1">SUM(B27:G27)</f>
        <v>97774.847712616276</v>
      </c>
      <c r="H28" s="54"/>
      <c r="I28" s="1"/>
      <c r="J28" s="1"/>
      <c r="K28" s="1"/>
    </row>
    <row r="29" spans="1:11" x14ac:dyDescent="0.3">
      <c r="A29" s="1"/>
      <c r="B29" s="1"/>
      <c r="C29" s="52"/>
      <c r="D29" s="52"/>
      <c r="E29" s="52"/>
      <c r="F29" s="52"/>
      <c r="G29" s="52"/>
      <c r="H29" s="54"/>
      <c r="I29" s="1"/>
      <c r="J29" s="1"/>
      <c r="K29" s="1"/>
    </row>
    <row r="30" spans="1:11" x14ac:dyDescent="0.3">
      <c r="A30" s="1" t="s">
        <v>16</v>
      </c>
      <c r="B30" s="3">
        <f ca="1">SUM(C27:G27)</f>
        <v>149774.84771261629</v>
      </c>
      <c r="C30" s="1"/>
      <c r="D30" s="1"/>
      <c r="E30" s="1"/>
      <c r="F30" s="1"/>
      <c r="G30" s="1"/>
      <c r="H30" s="1"/>
      <c r="I30" s="1"/>
      <c r="J30" s="1"/>
      <c r="K30" s="1"/>
    </row>
    <row r="31" spans="1:11" x14ac:dyDescent="0.3">
      <c r="A31" s="1" t="s">
        <v>24</v>
      </c>
      <c r="B31" s="3">
        <f xml:space="preserve"> purchase + install</f>
        <v>52000</v>
      </c>
      <c r="C31" s="1"/>
      <c r="D31" s="1"/>
      <c r="E31" s="1"/>
      <c r="F31" s="1"/>
      <c r="G31" s="1"/>
      <c r="H31" s="1"/>
      <c r="I31" s="1"/>
      <c r="J31" s="1"/>
      <c r="K31" s="1"/>
    </row>
    <row r="32" spans="1:11" x14ac:dyDescent="0.3">
      <c r="A32" s="2" t="s">
        <v>1309</v>
      </c>
      <c r="B32" s="3">
        <f ca="1" xml:space="preserve"> B30 - B31 +_xll.PsiOutput()</f>
        <v>97774.847712616291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x14ac:dyDescent="0.3">
      <c r="A33" s="1"/>
      <c r="B33" s="3"/>
      <c r="C33" s="1"/>
      <c r="D33" s="1"/>
      <c r="E33" s="1"/>
      <c r="F33" s="1"/>
      <c r="G33" s="1"/>
      <c r="H33" s="1"/>
      <c r="I33" s="1"/>
      <c r="J33" s="1"/>
      <c r="K33" s="1"/>
    </row>
    <row r="34" spans="1:11" x14ac:dyDescent="0.3">
      <c r="A34" s="2" t="s">
        <v>1310</v>
      </c>
      <c r="B34" s="40">
        <f ca="1">IRR(B27:G27)+_xll.PsiOutput()</f>
        <v>0.51561868300902169</v>
      </c>
      <c r="C34" s="1"/>
      <c r="D34" s="1"/>
      <c r="E34" s="1"/>
      <c r="F34" s="1"/>
      <c r="G34" s="1"/>
      <c r="H34" s="1"/>
      <c r="I34" s="1"/>
      <c r="J34" s="1"/>
      <c r="K34" s="1"/>
    </row>
    <row r="35" spans="1:11" x14ac:dyDescent="0.3">
      <c r="A35" s="1"/>
      <c r="B35" s="3"/>
      <c r="C35" s="1"/>
      <c r="D35" s="1"/>
      <c r="E35" s="1"/>
      <c r="F35" s="1"/>
      <c r="G35" s="1"/>
      <c r="H35" s="1"/>
      <c r="I35" s="1"/>
      <c r="J35" s="1"/>
      <c r="K35" s="1"/>
    </row>
    <row r="36" spans="1:11" x14ac:dyDescent="0.3">
      <c r="A36" s="70" t="s">
        <v>1323</v>
      </c>
      <c r="B36" s="70"/>
      <c r="C36" s="1"/>
      <c r="D36" s="1"/>
      <c r="E36" s="1"/>
      <c r="F36" s="1"/>
      <c r="G36" s="1"/>
      <c r="H36" s="1"/>
      <c r="I36" s="1"/>
      <c r="J36" s="1"/>
      <c r="K36" s="1"/>
    </row>
    <row r="37" spans="1:11" x14ac:dyDescent="0.3">
      <c r="A37" s="61" t="s">
        <v>25</v>
      </c>
      <c r="B37" s="61"/>
      <c r="C37" s="61"/>
      <c r="D37" s="61"/>
      <c r="E37" s="61"/>
      <c r="F37" s="61"/>
      <c r="G37" s="61"/>
      <c r="H37" s="61"/>
      <c r="I37" s="1"/>
      <c r="J37" s="1"/>
      <c r="K37" s="1"/>
    </row>
    <row r="38" spans="1:11" ht="12" customHeight="1" x14ac:dyDescent="0.3">
      <c r="A38" s="61"/>
      <c r="B38" s="61"/>
      <c r="C38" s="61"/>
      <c r="D38" s="61"/>
      <c r="E38" s="61"/>
      <c r="F38" s="61"/>
      <c r="G38" s="61"/>
      <c r="H38" s="61"/>
      <c r="I38" s="1"/>
      <c r="J38" s="1"/>
      <c r="K38" s="1"/>
    </row>
    <row r="39" spans="1:1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</row>
    <row r="40" spans="1:11" x14ac:dyDescent="0.3">
      <c r="A40" s="1"/>
      <c r="B40" s="15"/>
      <c r="C40" s="1"/>
      <c r="D40" s="1"/>
      <c r="E40" s="1"/>
      <c r="F40" s="1"/>
      <c r="G40" s="1"/>
      <c r="H40" s="1"/>
      <c r="I40" s="1"/>
      <c r="J40" s="1"/>
      <c r="K40" s="1"/>
    </row>
    <row r="41" spans="1:11" ht="14.5" thickBot="1" x14ac:dyDescent="0.35">
      <c r="H41" s="1"/>
      <c r="I41" s="1"/>
      <c r="J41" s="1"/>
      <c r="K41" s="1"/>
    </row>
    <row r="42" spans="1:11" x14ac:dyDescent="0.3">
      <c r="A42" s="33" t="s">
        <v>1311</v>
      </c>
      <c r="B42" s="34"/>
      <c r="C42" s="35"/>
      <c r="D42" s="35"/>
      <c r="E42" s="35"/>
      <c r="F42" s="35"/>
      <c r="G42" s="36"/>
      <c r="H42" s="1"/>
      <c r="I42" s="4" t="s">
        <v>1320</v>
      </c>
      <c r="J42" s="4" t="s">
        <v>1322</v>
      </c>
      <c r="K42" s="4" t="s">
        <v>1321</v>
      </c>
    </row>
    <row r="43" spans="1:11" x14ac:dyDescent="0.3">
      <c r="A43" s="56" t="s">
        <v>1312</v>
      </c>
      <c r="B43" s="57"/>
      <c r="C43" s="57"/>
      <c r="D43" s="57" t="s">
        <v>1313</v>
      </c>
      <c r="E43" s="57"/>
      <c r="F43" s="57"/>
      <c r="G43" s="14"/>
      <c r="H43" s="1"/>
      <c r="I43" s="4" t="s">
        <v>1322</v>
      </c>
      <c r="J43" s="4">
        <v>1</v>
      </c>
      <c r="K43" s="4">
        <v>0.95</v>
      </c>
    </row>
    <row r="44" spans="1:11" x14ac:dyDescent="0.3">
      <c r="A44" s="10" t="s">
        <v>1314</v>
      </c>
      <c r="B44" s="1" t="s">
        <v>1315</v>
      </c>
      <c r="C44" s="1" t="s">
        <v>1311</v>
      </c>
      <c r="D44" s="1" t="s">
        <v>1314</v>
      </c>
      <c r="E44" s="1" t="s">
        <v>1315</v>
      </c>
      <c r="F44" s="1" t="s">
        <v>1311</v>
      </c>
      <c r="G44" s="58" t="s">
        <v>1316</v>
      </c>
      <c r="H44" s="1"/>
      <c r="I44" s="4" t="s">
        <v>1321</v>
      </c>
      <c r="J44" s="4">
        <f>$K$43</f>
        <v>0.95</v>
      </c>
      <c r="K44" s="4">
        <v>1</v>
      </c>
    </row>
    <row r="45" spans="1:11" x14ac:dyDescent="0.3">
      <c r="A45" s="10" t="s">
        <v>1317</v>
      </c>
      <c r="B45" s="1" t="s">
        <v>1318</v>
      </c>
      <c r="C45" s="1" t="s">
        <v>1319</v>
      </c>
      <c r="D45" s="1" t="s">
        <v>1317</v>
      </c>
      <c r="E45" s="1" t="s">
        <v>1318</v>
      </c>
      <c r="F45" s="1" t="s">
        <v>1319</v>
      </c>
      <c r="G45" s="58"/>
      <c r="H45" s="1"/>
      <c r="I45" s="1"/>
      <c r="J45" s="1"/>
      <c r="K45" s="1"/>
    </row>
    <row r="46" spans="1:11" ht="14.5" thickBot="1" x14ac:dyDescent="0.35">
      <c r="A46" s="12">
        <f>Sheet1!C11</f>
        <v>46</v>
      </c>
      <c r="B46" s="37">
        <f ca="1">_xll.PsiPearson5(9.67403160454966,2312.92352714291, _xll.PsiCorrMatrix($J$43:$K$44, 1))</f>
        <v>301.53430449000325</v>
      </c>
      <c r="C46" s="30">
        <f ca="1">A46*B46</f>
        <v>13870.578006540149</v>
      </c>
      <c r="D46" s="30">
        <f>Sheet1!C12</f>
        <v>96.6</v>
      </c>
      <c r="E46" s="37">
        <f ca="1">_xll.PsiPearson5(8.65801183802938,2018.56626344745, _xll.PsiCorrMatrix($J$43:$K$44, 2))</f>
        <v>309.5949937796251</v>
      </c>
      <c r="F46" s="30">
        <f ca="1" xml:space="preserve"> D46*E46</f>
        <v>29906.876399111781</v>
      </c>
      <c r="G46" s="38">
        <f ca="1">C46+F46+ _xll.PsiOutput()</f>
        <v>43777.45440565193</v>
      </c>
      <c r="H46" s="1"/>
      <c r="I46" s="1"/>
      <c r="J46" s="1"/>
      <c r="K46" s="1"/>
    </row>
    <row r="47" spans="1:1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</row>
    <row r="48" spans="1:1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</row>
    <row r="49" spans="1:1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</row>
    <row r="50" spans="1:1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</row>
    <row r="51" spans="1:1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</row>
    <row r="52" spans="1:1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</row>
    <row r="53" spans="1:1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</row>
    <row r="54" spans="1:1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</row>
    <row r="55" spans="1:1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</row>
    <row r="56" spans="1:1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</row>
    <row r="57" spans="1:1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</row>
    <row r="58" spans="1:1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</row>
    <row r="59" spans="1:1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</row>
    <row r="60" spans="1:1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</row>
    <row r="61" spans="1:1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</row>
    <row r="62" spans="1:1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</row>
    <row r="63" spans="1:1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</row>
    <row r="64" spans="1:1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</row>
    <row r="65" spans="1:1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</row>
    <row r="66" spans="1:1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</row>
    <row r="67" spans="1:1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</row>
    <row r="68" spans="1:1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</row>
    <row r="69" spans="1:1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</row>
    <row r="70" spans="1:1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</row>
    <row r="71" spans="1:1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</row>
    <row r="72" spans="1:1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</row>
    <row r="73" spans="1:1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</row>
    <row r="74" spans="1:1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</row>
    <row r="75" spans="1:1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</row>
    <row r="76" spans="1:1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</row>
    <row r="77" spans="1:1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</row>
    <row r="78" spans="1:1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</row>
    <row r="79" spans="1:1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</row>
    <row r="80" spans="1:1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</row>
    <row r="81" spans="1:1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</row>
    <row r="82" spans="1:1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</row>
    <row r="83" spans="1:1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</row>
    <row r="84" spans="1:1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</row>
    <row r="85" spans="1:1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</row>
    <row r="86" spans="1:1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</row>
    <row r="87" spans="1:1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</row>
    <row r="88" spans="1:1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</row>
    <row r="89" spans="1:1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</row>
    <row r="90" spans="1:1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</row>
    <row r="91" spans="1:1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</row>
    <row r="92" spans="1:1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</row>
    <row r="93" spans="1:1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</row>
    <row r="94" spans="1:1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</row>
    <row r="95" spans="1:1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</row>
    <row r="96" spans="1:1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</row>
    <row r="97" spans="1:1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</row>
    <row r="98" spans="1:1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</row>
    <row r="99" spans="1:1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</row>
    <row r="100" spans="1:1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</row>
    <row r="101" spans="1:1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</row>
    <row r="102" spans="1:1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</row>
    <row r="103" spans="1:1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</row>
    <row r="104" spans="1:1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</row>
    <row r="105" spans="1:1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</row>
    <row r="106" spans="1:1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</row>
    <row r="107" spans="1:1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</row>
    <row r="108" spans="1:1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</row>
    <row r="109" spans="1:1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</row>
    <row r="110" spans="1:1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</row>
    <row r="111" spans="1:1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</row>
    <row r="112" spans="1:1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</row>
    <row r="113" spans="1:1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</row>
    <row r="114" spans="1:1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</row>
    <row r="115" spans="1:1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</row>
    <row r="116" spans="1:1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</row>
    <row r="117" spans="1:1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</row>
    <row r="118" spans="1:1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</row>
    <row r="119" spans="1:1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</row>
    <row r="120" spans="1:1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</row>
    <row r="121" spans="1:1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</row>
    <row r="122" spans="1:1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</row>
    <row r="123" spans="1:1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</row>
    <row r="124" spans="1:1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</row>
    <row r="125" spans="1:1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</row>
  </sheetData>
  <mergeCells count="10">
    <mergeCell ref="A43:C43"/>
    <mergeCell ref="D43:F43"/>
    <mergeCell ref="G44:G45"/>
    <mergeCell ref="A3:B3"/>
    <mergeCell ref="A37:H38"/>
    <mergeCell ref="F20:G20"/>
    <mergeCell ref="A20:E20"/>
    <mergeCell ref="A8:D8"/>
    <mergeCell ref="A13:D13"/>
    <mergeCell ref="A36:B36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124B0-ACAF-4ACD-9482-845C8E77CC39}">
  <dimension ref="A1:O1248"/>
  <sheetViews>
    <sheetView zoomScale="130" zoomScaleNormal="130" zoomScaleSheetLayoutView="80" workbookViewId="0">
      <selection activeCell="A2" sqref="A1:G1248"/>
    </sheetView>
  </sheetViews>
  <sheetFormatPr defaultRowHeight="14" x14ac:dyDescent="0.3"/>
  <cols>
    <col min="1" max="1" width="10.6640625" style="29" customWidth="1"/>
    <col min="2" max="2" width="10.6640625" hidden="1" customWidth="1"/>
    <col min="3" max="3" width="10.6640625" customWidth="1"/>
    <col min="4" max="4" width="10.6640625" hidden="1" customWidth="1"/>
    <col min="5" max="5" width="10.6640625" customWidth="1"/>
    <col min="6" max="6" width="10.6640625" hidden="1" customWidth="1"/>
    <col min="8" max="8" width="0" hidden="1" customWidth="1"/>
    <col min="9" max="9" width="6" customWidth="1"/>
    <col min="10" max="10" width="9.9140625" customWidth="1"/>
    <col min="11" max="11" width="16" customWidth="1"/>
    <col min="12" max="12" width="20" customWidth="1"/>
    <col min="14" max="14" width="8.6640625" customWidth="1"/>
  </cols>
  <sheetData>
    <row r="1" spans="1:15" ht="14.5" thickBot="1" x14ac:dyDescent="0.35">
      <c r="A1" s="74" t="s">
        <v>1284</v>
      </c>
      <c r="B1" s="74"/>
      <c r="C1" s="75"/>
      <c r="D1" s="16"/>
      <c r="E1" s="74" t="s">
        <v>1283</v>
      </c>
      <c r="F1" s="74"/>
      <c r="G1" s="75"/>
      <c r="H1" s="16"/>
    </row>
    <row r="2" spans="1:15" x14ac:dyDescent="0.3">
      <c r="A2" t="s">
        <v>28</v>
      </c>
      <c r="B2" t="s">
        <v>1299</v>
      </c>
      <c r="C2" t="s">
        <v>29</v>
      </c>
      <c r="D2" t="s">
        <v>1302</v>
      </c>
      <c r="E2" t="s">
        <v>28</v>
      </c>
      <c r="F2" t="s">
        <v>1299</v>
      </c>
      <c r="G2" t="s">
        <v>1285</v>
      </c>
      <c r="H2" t="s">
        <v>1302</v>
      </c>
      <c r="J2" s="76" t="s">
        <v>1298</v>
      </c>
      <c r="K2" s="77"/>
      <c r="L2" s="78"/>
      <c r="N2" s="17" t="s">
        <v>1295</v>
      </c>
      <c r="O2" s="17" t="s">
        <v>1296</v>
      </c>
    </row>
    <row r="3" spans="1:15" x14ac:dyDescent="0.3">
      <c r="A3" s="29" t="s">
        <v>30</v>
      </c>
      <c r="B3">
        <v>2022</v>
      </c>
      <c r="C3">
        <v>547.74</v>
      </c>
      <c r="D3" t="b">
        <f>H3= $C3^2</f>
        <v>0</v>
      </c>
      <c r="E3" t="s">
        <v>30</v>
      </c>
      <c r="F3">
        <v>2022</v>
      </c>
      <c r="G3">
        <v>350</v>
      </c>
      <c r="H3">
        <f t="shared" ref="H3:H34" si="0" xml:space="preserve"> $G3^2</f>
        <v>122500</v>
      </c>
      <c r="J3" s="18"/>
      <c r="K3" s="17" t="s">
        <v>1288</v>
      </c>
      <c r="L3" s="19" t="s">
        <v>1297</v>
      </c>
      <c r="N3">
        <v>23</v>
      </c>
      <c r="O3">
        <v>8</v>
      </c>
    </row>
    <row r="4" spans="1:15" x14ac:dyDescent="0.3">
      <c r="A4" s="29" t="s">
        <v>31</v>
      </c>
      <c r="B4">
        <v>2022</v>
      </c>
      <c r="C4">
        <v>325.64</v>
      </c>
      <c r="D4">
        <f t="shared" ref="D4:D35" si="1" xml:space="preserve"> $C4^2</f>
        <v>106041.40959999998</v>
      </c>
      <c r="E4" t="s">
        <v>31</v>
      </c>
      <c r="F4">
        <v>2022</v>
      </c>
      <c r="G4">
        <v>300</v>
      </c>
      <c r="H4">
        <f t="shared" si="0"/>
        <v>90000</v>
      </c>
      <c r="J4" s="20" t="s">
        <v>1286</v>
      </c>
      <c r="K4" s="44">
        <f>MIN(C3:C1217)</f>
        <v>23.1</v>
      </c>
      <c r="L4" s="45">
        <f>MIN(G3:G1266)</f>
        <v>8.75</v>
      </c>
      <c r="N4">
        <v>33</v>
      </c>
      <c r="O4">
        <v>18</v>
      </c>
    </row>
    <row r="5" spans="1:15" x14ac:dyDescent="0.3">
      <c r="A5" s="29" t="s">
        <v>32</v>
      </c>
      <c r="B5">
        <v>2022</v>
      </c>
      <c r="C5">
        <v>298.08</v>
      </c>
      <c r="D5">
        <f t="shared" si="1"/>
        <v>88851.686399999991</v>
      </c>
      <c r="E5" t="s">
        <v>32</v>
      </c>
      <c r="F5">
        <v>2022</v>
      </c>
      <c r="G5">
        <v>291</v>
      </c>
      <c r="H5">
        <f t="shared" si="0"/>
        <v>84681</v>
      </c>
      <c r="J5" s="20" t="s">
        <v>1287</v>
      </c>
      <c r="K5" s="44">
        <f>MAX(C3:C1217)</f>
        <v>580.54999999999995</v>
      </c>
      <c r="L5" s="45">
        <f>MAX(G3:G1266)</f>
        <v>659.5</v>
      </c>
      <c r="N5">
        <v>43</v>
      </c>
      <c r="O5">
        <v>28</v>
      </c>
    </row>
    <row r="6" spans="1:15" x14ac:dyDescent="0.3">
      <c r="A6" s="29" t="s">
        <v>33</v>
      </c>
      <c r="B6">
        <v>2022</v>
      </c>
      <c r="C6">
        <v>306.94</v>
      </c>
      <c r="D6">
        <f t="shared" si="1"/>
        <v>94212.1636</v>
      </c>
      <c r="E6" t="s">
        <v>33</v>
      </c>
      <c r="F6">
        <v>2022</v>
      </c>
      <c r="G6">
        <v>291.69</v>
      </c>
      <c r="H6">
        <f t="shared" si="0"/>
        <v>85083.056100000002</v>
      </c>
      <c r="J6" s="20" t="s">
        <v>1289</v>
      </c>
      <c r="K6" s="44">
        <f>AVERAGE(C3:C1217)</f>
        <v>107.14741019214705</v>
      </c>
      <c r="L6" s="45">
        <f>AVERAGE(G3:G1266)</f>
        <v>98.911051364366159</v>
      </c>
      <c r="N6">
        <v>53</v>
      </c>
      <c r="O6">
        <v>38</v>
      </c>
    </row>
    <row r="7" spans="1:15" ht="14.5" thickBot="1" x14ac:dyDescent="0.35">
      <c r="A7" s="29" t="s">
        <v>34</v>
      </c>
      <c r="B7">
        <v>2022</v>
      </c>
      <c r="C7">
        <v>298.72000000000003</v>
      </c>
      <c r="D7">
        <f t="shared" si="1"/>
        <v>89233.638400000011</v>
      </c>
      <c r="E7" t="s">
        <v>34</v>
      </c>
      <c r="F7">
        <v>2022</v>
      </c>
      <c r="G7">
        <v>295</v>
      </c>
      <c r="H7">
        <f t="shared" si="0"/>
        <v>87025</v>
      </c>
      <c r="J7" s="23" t="s">
        <v>1290</v>
      </c>
      <c r="K7" s="46">
        <f>STDEV(C3:C1217)</f>
        <v>104.77633308094566</v>
      </c>
      <c r="L7" s="47">
        <f>STDEV(G3:G1266)</f>
        <v>103.67550565523962</v>
      </c>
      <c r="N7">
        <v>63</v>
      </c>
      <c r="O7">
        <v>48</v>
      </c>
    </row>
    <row r="8" spans="1:15" x14ac:dyDescent="0.3">
      <c r="A8" s="29" t="s">
        <v>35</v>
      </c>
      <c r="B8">
        <v>2022</v>
      </c>
      <c r="C8">
        <v>304.94</v>
      </c>
      <c r="D8">
        <f t="shared" si="1"/>
        <v>92988.403600000005</v>
      </c>
      <c r="E8" t="s">
        <v>35</v>
      </c>
      <c r="F8">
        <v>2022</v>
      </c>
      <c r="G8">
        <v>300</v>
      </c>
      <c r="H8">
        <f t="shared" si="0"/>
        <v>90000</v>
      </c>
      <c r="N8">
        <v>73</v>
      </c>
      <c r="O8">
        <v>58</v>
      </c>
    </row>
    <row r="9" spans="1:15" ht="14.5" thickBot="1" x14ac:dyDescent="0.35">
      <c r="A9" s="29" t="s">
        <v>36</v>
      </c>
      <c r="B9">
        <v>2022</v>
      </c>
      <c r="C9">
        <v>283.43</v>
      </c>
      <c r="D9">
        <f t="shared" si="1"/>
        <v>80332.564899999998</v>
      </c>
      <c r="E9" t="s">
        <v>36</v>
      </c>
      <c r="F9">
        <v>2022</v>
      </c>
      <c r="G9">
        <v>268.27</v>
      </c>
      <c r="H9">
        <f t="shared" si="0"/>
        <v>71968.792899999986</v>
      </c>
      <c r="N9">
        <v>83</v>
      </c>
      <c r="O9">
        <v>68</v>
      </c>
    </row>
    <row r="10" spans="1:15" x14ac:dyDescent="0.3">
      <c r="A10" s="29" t="s">
        <v>37</v>
      </c>
      <c r="B10">
        <v>2022</v>
      </c>
      <c r="C10">
        <v>269.11</v>
      </c>
      <c r="D10">
        <f t="shared" si="1"/>
        <v>72420.1921</v>
      </c>
      <c r="E10" t="s">
        <v>37</v>
      </c>
      <c r="F10">
        <v>2022</v>
      </c>
      <c r="G10">
        <v>270</v>
      </c>
      <c r="H10">
        <f t="shared" si="0"/>
        <v>72900</v>
      </c>
      <c r="J10" s="79" t="s">
        <v>1284</v>
      </c>
      <c r="K10" s="80"/>
      <c r="L10" s="81"/>
      <c r="N10">
        <v>93</v>
      </c>
      <c r="O10">
        <v>78</v>
      </c>
    </row>
    <row r="11" spans="1:15" x14ac:dyDescent="0.3">
      <c r="A11" s="29" t="s">
        <v>38</v>
      </c>
      <c r="B11">
        <v>2022</v>
      </c>
      <c r="C11">
        <v>260.89999999999998</v>
      </c>
      <c r="D11">
        <f t="shared" si="1"/>
        <v>68068.809999999983</v>
      </c>
      <c r="E11" t="s">
        <v>38</v>
      </c>
      <c r="F11">
        <v>2022</v>
      </c>
      <c r="G11">
        <v>265</v>
      </c>
      <c r="H11">
        <f t="shared" si="0"/>
        <v>70225</v>
      </c>
      <c r="J11" s="18"/>
      <c r="K11" s="17" t="s">
        <v>1301</v>
      </c>
      <c r="L11" s="19" t="s">
        <v>1303</v>
      </c>
      <c r="N11">
        <v>103</v>
      </c>
      <c r="O11">
        <v>88</v>
      </c>
    </row>
    <row r="12" spans="1:15" x14ac:dyDescent="0.3">
      <c r="A12" s="29" t="s">
        <v>39</v>
      </c>
      <c r="B12">
        <v>2022</v>
      </c>
      <c r="C12">
        <v>275.37</v>
      </c>
      <c r="D12">
        <f t="shared" si="1"/>
        <v>75828.636899999998</v>
      </c>
      <c r="E12" t="s">
        <v>39</v>
      </c>
      <c r="F12">
        <v>2022</v>
      </c>
      <c r="G12">
        <v>250</v>
      </c>
      <c r="H12">
        <f t="shared" si="0"/>
        <v>62500</v>
      </c>
      <c r="J12" s="20">
        <v>2022</v>
      </c>
      <c r="K12" s="48">
        <f>AVERAGEIF($B$3:$B$1199,$J12,$C$3:$C$1199)</f>
        <v>267.09606060606058</v>
      </c>
      <c r="L12" s="22">
        <f>SQRT((SUMIF($B$3:$B$1199,$J12,$D$3:$D$1199)-POWER(SUMIF($B$3:$B$1199,$J12,$C$3:$C$1199),2)/COUNTIF($B$3:$B$1199,$J12))/(COUNTIF($B$3:$B$1199,$J12)-1))</f>
        <v>89.588126186142787</v>
      </c>
      <c r="N12">
        <v>113</v>
      </c>
      <c r="O12">
        <v>98</v>
      </c>
    </row>
    <row r="13" spans="1:15" x14ac:dyDescent="0.3">
      <c r="A13" s="29" t="s">
        <v>40</v>
      </c>
      <c r="B13">
        <v>2022</v>
      </c>
      <c r="C13">
        <v>267.32</v>
      </c>
      <c r="D13">
        <f t="shared" si="1"/>
        <v>71459.982399999994</v>
      </c>
      <c r="E13" t="s">
        <v>40</v>
      </c>
      <c r="F13">
        <v>2022</v>
      </c>
      <c r="G13">
        <v>280</v>
      </c>
      <c r="H13">
        <f t="shared" si="0"/>
        <v>78400</v>
      </c>
      <c r="J13" s="20">
        <v>2021</v>
      </c>
      <c r="K13" s="48">
        <f>AVERAGEIF($B$3:$B$1199,$J13,$C$3:$C$1199)</f>
        <v>131.39000000000004</v>
      </c>
      <c r="L13" s="22">
        <f>SQRT((SUMIF($B$3:$B$1199,$J13,$D$3:$D$1199)-POWER(SUMIF($B$3:$B$1199,$J13,$C$3:$C$1199),2)/COUNTIF($B$3:$B$1199,$J13))/(COUNTIF($B$3:$B$1199,$J13)-1))</f>
        <v>95.286419851228018</v>
      </c>
      <c r="N13">
        <v>123</v>
      </c>
      <c r="O13">
        <v>108</v>
      </c>
    </row>
    <row r="14" spans="1:15" x14ac:dyDescent="0.3">
      <c r="A14" s="29" t="s">
        <v>41</v>
      </c>
      <c r="B14">
        <v>2022</v>
      </c>
      <c r="C14">
        <v>292.66000000000003</v>
      </c>
      <c r="D14">
        <f t="shared" si="1"/>
        <v>85649.875600000014</v>
      </c>
      <c r="E14" t="s">
        <v>41</v>
      </c>
      <c r="F14">
        <v>2022</v>
      </c>
      <c r="G14">
        <v>300</v>
      </c>
      <c r="H14">
        <f t="shared" si="0"/>
        <v>90000</v>
      </c>
      <c r="J14" s="20">
        <v>2020</v>
      </c>
      <c r="K14" s="48">
        <f>AVERAGEIF($B$3:$B$1199,$J14,$C$3:$C$1199)</f>
        <v>37.415941422594145</v>
      </c>
      <c r="L14" s="22">
        <f>SQRT((SUMIF($B$3:$B$1199,$J14,$D$3:$D$1199)-POWER(SUMIF($B$3:$B$1199,$J14,$C$3:$C$1199),2)/COUNTIF($B$3:$B$1199,$J14))/(COUNTIF($B$3:$B$1199,$J14)-1))</f>
        <v>10.269376881094912</v>
      </c>
      <c r="N14">
        <v>133</v>
      </c>
      <c r="O14">
        <v>118</v>
      </c>
    </row>
    <row r="15" spans="1:15" x14ac:dyDescent="0.3">
      <c r="A15" s="29" t="s">
        <v>42</v>
      </c>
      <c r="B15">
        <v>2022</v>
      </c>
      <c r="C15">
        <v>280.85000000000002</v>
      </c>
      <c r="D15">
        <f t="shared" si="1"/>
        <v>78876.722500000018</v>
      </c>
      <c r="E15" t="s">
        <v>42</v>
      </c>
      <c r="F15">
        <v>2022</v>
      </c>
      <c r="G15">
        <v>237.9</v>
      </c>
      <c r="H15">
        <f t="shared" si="0"/>
        <v>56596.41</v>
      </c>
      <c r="J15" s="20">
        <v>2019</v>
      </c>
      <c r="K15" s="48">
        <f>AVERAGEIF($B$3:$B$1199,$J15,$C$3:$C$1199)</f>
        <v>46.077393162393157</v>
      </c>
      <c r="L15" s="22">
        <f>SQRT((SUMIF($B$3:$B$1199,$J15,$D$3:$D$1199)-POWER(SUMIF($B$3:$B$1199,$J15,$C$3:$C$1199),2)/COUNTIF($B$3:$B$1199,$J15))/(COUNTIF($B$3:$B$1199,$J15)-1))</f>
        <v>6.1788821821366957</v>
      </c>
      <c r="N15">
        <v>143</v>
      </c>
      <c r="O15">
        <v>128</v>
      </c>
    </row>
    <row r="16" spans="1:15" ht="14.5" thickBot="1" x14ac:dyDescent="0.35">
      <c r="A16" s="29" t="s">
        <v>43</v>
      </c>
      <c r="B16">
        <v>2022</v>
      </c>
      <c r="C16">
        <v>250.83</v>
      </c>
      <c r="D16">
        <f t="shared" si="1"/>
        <v>62915.688900000008</v>
      </c>
      <c r="E16" t="s">
        <v>43</v>
      </c>
      <c r="F16">
        <v>2022</v>
      </c>
      <c r="G16">
        <v>251</v>
      </c>
      <c r="H16">
        <f t="shared" si="0"/>
        <v>63001</v>
      </c>
      <c r="J16" s="23">
        <v>2018</v>
      </c>
      <c r="K16" s="49">
        <f>AVERAGEIF($B$3:$B$1199,$J16,$C$3:$C$1199)</f>
        <v>57.850942622950853</v>
      </c>
      <c r="L16" s="24">
        <f>SQRT((SUMIF($B$3:$B$1199,$J16,$D$3:$D$1199)-POWER(SUMIF($B$3:$B$1199,$J16,$C$3:$C$1199),2)/COUNTIF($B$3:$B$1199,$J16))/(COUNTIF($B$3:$B$1199,$J16)-1))</f>
        <v>7.6232942457433603</v>
      </c>
      <c r="N16">
        <v>153</v>
      </c>
      <c r="O16">
        <v>138</v>
      </c>
    </row>
    <row r="17" spans="1:15" ht="14.5" thickBot="1" x14ac:dyDescent="0.35">
      <c r="A17" s="29" t="s">
        <v>44</v>
      </c>
      <c r="B17">
        <v>2022</v>
      </c>
      <c r="C17">
        <v>264.11</v>
      </c>
      <c r="D17">
        <f t="shared" si="1"/>
        <v>69754.092100000009</v>
      </c>
      <c r="E17" t="s">
        <v>44</v>
      </c>
      <c r="F17">
        <v>2022</v>
      </c>
      <c r="G17">
        <v>276</v>
      </c>
      <c r="H17">
        <f t="shared" si="0"/>
        <v>76176</v>
      </c>
      <c r="N17">
        <v>163</v>
      </c>
      <c r="O17">
        <v>148</v>
      </c>
    </row>
    <row r="18" spans="1:15" x14ac:dyDescent="0.3">
      <c r="A18" s="29" t="s">
        <v>45</v>
      </c>
      <c r="B18">
        <v>2022</v>
      </c>
      <c r="C18">
        <v>271.22000000000003</v>
      </c>
      <c r="D18">
        <f t="shared" si="1"/>
        <v>73560.288400000019</v>
      </c>
      <c r="E18" t="s">
        <v>45</v>
      </c>
      <c r="F18">
        <v>2022</v>
      </c>
      <c r="G18">
        <v>283.81</v>
      </c>
      <c r="H18">
        <f t="shared" si="0"/>
        <v>80548.116099999999</v>
      </c>
      <c r="J18" s="71" t="s">
        <v>1304</v>
      </c>
      <c r="K18" s="72"/>
      <c r="L18" s="82"/>
      <c r="N18">
        <v>173</v>
      </c>
      <c r="O18">
        <v>158</v>
      </c>
    </row>
    <row r="19" spans="1:15" x14ac:dyDescent="0.3">
      <c r="A19" s="29" t="s">
        <v>46</v>
      </c>
      <c r="B19">
        <v>2022</v>
      </c>
      <c r="C19">
        <v>293.5</v>
      </c>
      <c r="D19">
        <f t="shared" si="1"/>
        <v>86142.25</v>
      </c>
      <c r="E19" t="s">
        <v>46</v>
      </c>
      <c r="F19">
        <v>2022</v>
      </c>
      <c r="G19">
        <v>274.76</v>
      </c>
      <c r="H19">
        <f t="shared" si="0"/>
        <v>75493.0576</v>
      </c>
      <c r="J19" s="18"/>
      <c r="K19" s="17" t="s">
        <v>1301</v>
      </c>
      <c r="L19" s="19" t="s">
        <v>1303</v>
      </c>
      <c r="N19">
        <v>183</v>
      </c>
      <c r="O19">
        <v>168</v>
      </c>
    </row>
    <row r="20" spans="1:15" x14ac:dyDescent="0.3">
      <c r="A20" s="29" t="s">
        <v>47</v>
      </c>
      <c r="B20">
        <v>2022</v>
      </c>
      <c r="C20">
        <v>292.72000000000003</v>
      </c>
      <c r="D20">
        <f t="shared" si="1"/>
        <v>85684.998400000011</v>
      </c>
      <c r="E20" t="s">
        <v>47</v>
      </c>
      <c r="F20">
        <v>2022</v>
      </c>
      <c r="G20">
        <v>271.75</v>
      </c>
      <c r="H20">
        <f t="shared" si="0"/>
        <v>73848.0625</v>
      </c>
      <c r="J20" s="20">
        <v>2022</v>
      </c>
      <c r="K20" s="44">
        <f ca="1">AVERAGEIF($F$3:$F$1258,$J20,$G$3:$G$1199)</f>
        <v>264.53285714285715</v>
      </c>
      <c r="L20" s="22">
        <f>SQRT((SUMIF($F$3:$F$1248,$J20,$H$3:$H$1248)-POWER(SUMIF($F$3:$F$1248,$J20,$G$3:$G$1248),2)/COUNTIF($F$3:$F$1248,$J20))/(COUNTIF($F$3:$F$1248,$J20)-1))</f>
        <v>100.81399413975194</v>
      </c>
      <c r="N20">
        <v>193</v>
      </c>
      <c r="O20">
        <v>178</v>
      </c>
    </row>
    <row r="21" spans="1:15" x14ac:dyDescent="0.3">
      <c r="A21" s="29" t="s">
        <v>48</v>
      </c>
      <c r="B21">
        <v>2022</v>
      </c>
      <c r="C21">
        <v>310.36</v>
      </c>
      <c r="D21">
        <f t="shared" si="1"/>
        <v>96323.329600000012</v>
      </c>
      <c r="E21" t="s">
        <v>48</v>
      </c>
      <c r="F21">
        <v>2022</v>
      </c>
      <c r="G21">
        <v>316</v>
      </c>
      <c r="H21">
        <f t="shared" si="0"/>
        <v>99856</v>
      </c>
      <c r="J21" s="20">
        <v>2021</v>
      </c>
      <c r="K21" s="44">
        <f ca="1">AVERAGEIF($F$3:$F$1258,$J21,$G$3:$G$1199)</f>
        <v>123.31028112449798</v>
      </c>
      <c r="L21" s="22">
        <f>SQRT((SUMIF($F$3:$F$1248,$J21,$H$3:$H$1248)-POWER(SUMIF($F$3:$F$1248,$J21,$G$3:$G$1248),2)/COUNTIF($F$3:$F$1248,$J21))/(COUNTIF($F$3:$F$1248,$J21)-1))</f>
        <v>84.488311142303601</v>
      </c>
      <c r="N21">
        <v>203</v>
      </c>
      <c r="O21">
        <v>188</v>
      </c>
    </row>
    <row r="22" spans="1:15" x14ac:dyDescent="0.3">
      <c r="A22" s="29" t="s">
        <v>49</v>
      </c>
      <c r="B22">
        <v>2022</v>
      </c>
      <c r="C22">
        <v>331.84</v>
      </c>
      <c r="D22">
        <f t="shared" si="1"/>
        <v>110117.78559999999</v>
      </c>
      <c r="E22" t="s">
        <v>49</v>
      </c>
      <c r="F22">
        <v>2022</v>
      </c>
      <c r="G22">
        <v>325.01</v>
      </c>
      <c r="H22">
        <f t="shared" si="0"/>
        <v>105631.50009999999</v>
      </c>
      <c r="J22" s="20">
        <v>2020</v>
      </c>
      <c r="K22" s="44">
        <f ca="1">AVERAGEIF($F$3:$F$1258,$J22,$G$3:$G$1199)</f>
        <v>26.11368200836819</v>
      </c>
      <c r="L22" s="22">
        <f>SQRT((SUMIF($F$3:$F$1248,$J22,$H$3:$H$1248)-POWER(SUMIF($F$3:$F$1248,$J22,$G$3:$G$1248),2)/COUNTIF($F$3:$F$1248,$J22))/(COUNTIF($F$3:$F$1248,$J22)-1))</f>
        <v>13.170933327034176</v>
      </c>
      <c r="N22">
        <v>213</v>
      </c>
      <c r="O22">
        <v>198</v>
      </c>
    </row>
    <row r="23" spans="1:15" x14ac:dyDescent="0.3">
      <c r="A23" s="29" t="s">
        <v>50</v>
      </c>
      <c r="B23">
        <v>2022</v>
      </c>
      <c r="C23">
        <v>327.26</v>
      </c>
      <c r="D23">
        <f t="shared" si="1"/>
        <v>107099.10759999999</v>
      </c>
      <c r="E23" t="s">
        <v>50</v>
      </c>
      <c r="F23">
        <v>2022</v>
      </c>
      <c r="G23">
        <v>300</v>
      </c>
      <c r="H23">
        <f t="shared" si="0"/>
        <v>90000</v>
      </c>
      <c r="J23" s="20">
        <v>2019</v>
      </c>
      <c r="K23" s="44">
        <f ca="1">AVERAGEIF($F$3:$F$1258,$J23,$G$3:$G$1199)</f>
        <v>34.334743589743596</v>
      </c>
      <c r="L23" s="22">
        <f>SQRT((SUMIF($F$3:$F$1248,$J23,$H$3:$H$1248)-POWER(SUMIF($F$3:$F$1248,$J23,$G$3:$G$1248),2)/COUNTIF($F$3:$F$1248,$J23))/(COUNTIF($F$3:$F$1248,$J23)-1))</f>
        <v>5.5606582632128578</v>
      </c>
      <c r="N23">
        <v>223</v>
      </c>
      <c r="O23">
        <v>208</v>
      </c>
    </row>
    <row r="24" spans="1:15" ht="14.5" thickBot="1" x14ac:dyDescent="0.35">
      <c r="A24" s="29" t="s">
        <v>51</v>
      </c>
      <c r="B24">
        <v>2022</v>
      </c>
      <c r="C24">
        <v>299.32</v>
      </c>
      <c r="D24">
        <f t="shared" si="1"/>
        <v>89592.462399999989</v>
      </c>
      <c r="E24" t="s">
        <v>51</v>
      </c>
      <c r="F24">
        <v>2022</v>
      </c>
      <c r="G24">
        <v>294</v>
      </c>
      <c r="H24">
        <f t="shared" si="0"/>
        <v>86436</v>
      </c>
      <c r="J24" s="23">
        <v>2018</v>
      </c>
      <c r="K24" s="46">
        <f ca="1">AVERAGEIF($F$3:$F$1258,$J24,$G$3:$G$1199)</f>
        <v>58.553993174061432</v>
      </c>
      <c r="L24" s="24">
        <f>SQRT((SUMIF($F$3:$F$1248,$J24,$H$3:$H$1248)-POWER(SUMIF($F$3:$F$1248,$J24,$G$3:$G$1248),2)/COUNTIF($F$3:$F$1248,$J24))/(COUNTIF($F$3:$F$1248,$J24)-1))</f>
        <v>8.5528898881202817</v>
      </c>
      <c r="N24">
        <v>233</v>
      </c>
      <c r="O24">
        <v>218</v>
      </c>
    </row>
    <row r="25" spans="1:15" x14ac:dyDescent="0.3">
      <c r="A25" s="29" t="s">
        <v>52</v>
      </c>
      <c r="B25">
        <v>2022</v>
      </c>
      <c r="C25">
        <v>323.16000000000003</v>
      </c>
      <c r="D25">
        <f t="shared" si="1"/>
        <v>104432.38560000002</v>
      </c>
      <c r="E25" t="s">
        <v>52</v>
      </c>
      <c r="F25">
        <v>2022</v>
      </c>
      <c r="G25">
        <v>328</v>
      </c>
      <c r="H25">
        <f t="shared" si="0"/>
        <v>107584</v>
      </c>
      <c r="N25">
        <v>243</v>
      </c>
      <c r="O25">
        <v>228</v>
      </c>
    </row>
    <row r="26" spans="1:15" x14ac:dyDescent="0.3">
      <c r="A26" s="29" t="s">
        <v>53</v>
      </c>
      <c r="B26">
        <v>2022</v>
      </c>
      <c r="C26">
        <v>271.86</v>
      </c>
      <c r="D26">
        <f t="shared" si="1"/>
        <v>73907.859600000011</v>
      </c>
      <c r="E26" t="s">
        <v>53</v>
      </c>
      <c r="F26">
        <v>2022</v>
      </c>
      <c r="G26">
        <v>230</v>
      </c>
      <c r="H26">
        <f t="shared" si="0"/>
        <v>52900</v>
      </c>
      <c r="N26">
        <v>253</v>
      </c>
      <c r="O26">
        <v>238</v>
      </c>
    </row>
    <row r="27" spans="1:15" ht="14.5" thickBot="1" x14ac:dyDescent="0.35">
      <c r="A27" s="29" t="s">
        <v>54</v>
      </c>
      <c r="B27">
        <v>2022</v>
      </c>
      <c r="C27">
        <v>241.76</v>
      </c>
      <c r="D27">
        <f t="shared" si="1"/>
        <v>58447.897599999997</v>
      </c>
      <c r="E27" t="s">
        <v>54</v>
      </c>
      <c r="F27">
        <v>2022</v>
      </c>
      <c r="G27">
        <v>199.99</v>
      </c>
      <c r="H27">
        <f t="shared" si="0"/>
        <v>39996.000100000005</v>
      </c>
      <c r="N27">
        <v>263</v>
      </c>
      <c r="O27">
        <v>248</v>
      </c>
    </row>
    <row r="28" spans="1:15" x14ac:dyDescent="0.3">
      <c r="A28" s="29" t="s">
        <v>55</v>
      </c>
      <c r="B28">
        <v>2022</v>
      </c>
      <c r="C28">
        <v>226.88</v>
      </c>
      <c r="D28">
        <f t="shared" si="1"/>
        <v>51474.534399999997</v>
      </c>
      <c r="E28" t="s">
        <v>55</v>
      </c>
      <c r="F28">
        <v>2022</v>
      </c>
      <c r="G28">
        <v>192</v>
      </c>
      <c r="H28">
        <f t="shared" si="0"/>
        <v>36864</v>
      </c>
      <c r="J28" s="79" t="s">
        <v>1305</v>
      </c>
      <c r="K28" s="80"/>
      <c r="L28" s="83"/>
      <c r="N28">
        <v>273</v>
      </c>
      <c r="O28">
        <v>258</v>
      </c>
    </row>
    <row r="29" spans="1:15" x14ac:dyDescent="0.3">
      <c r="A29" s="29" t="s">
        <v>56</v>
      </c>
      <c r="B29">
        <v>2022</v>
      </c>
      <c r="C29">
        <v>227.06</v>
      </c>
      <c r="D29">
        <f t="shared" si="1"/>
        <v>51556.243600000002</v>
      </c>
      <c r="E29" t="s">
        <v>56</v>
      </c>
      <c r="F29">
        <v>2022</v>
      </c>
      <c r="G29">
        <v>170</v>
      </c>
      <c r="H29">
        <f t="shared" si="0"/>
        <v>28900</v>
      </c>
      <c r="J29" s="18"/>
      <c r="K29" s="17" t="s">
        <v>1286</v>
      </c>
      <c r="L29" s="19" t="s">
        <v>1287</v>
      </c>
      <c r="N29">
        <v>283</v>
      </c>
      <c r="O29">
        <v>268</v>
      </c>
    </row>
    <row r="30" spans="1:15" x14ac:dyDescent="0.3">
      <c r="A30" s="29" t="s">
        <v>57</v>
      </c>
      <c r="B30">
        <v>2022</v>
      </c>
      <c r="C30">
        <v>224.73</v>
      </c>
      <c r="D30">
        <f t="shared" si="1"/>
        <v>50503.572899999992</v>
      </c>
      <c r="E30" t="s">
        <v>57</v>
      </c>
      <c r="F30">
        <v>2022</v>
      </c>
      <c r="G30">
        <v>192</v>
      </c>
      <c r="H30">
        <f t="shared" si="0"/>
        <v>36864</v>
      </c>
      <c r="J30" s="20">
        <v>2022</v>
      </c>
      <c r="K30" s="44">
        <f>K12-CONFIDENCE(0.05,L12,COUNTIF($B$3:$B$1199,J30))</f>
        <v>255.54311964136411</v>
      </c>
      <c r="L30" s="45">
        <f>K12+CONFIDENCE(0.05,L12,COUNTIF($B$3:$B$1199,J30))</f>
        <v>278.64900157075704</v>
      </c>
      <c r="N30">
        <v>293</v>
      </c>
      <c r="O30">
        <v>278</v>
      </c>
    </row>
    <row r="31" spans="1:15" x14ac:dyDescent="0.3">
      <c r="A31" s="29" t="s">
        <v>58</v>
      </c>
      <c r="B31">
        <v>2022</v>
      </c>
      <c r="C31">
        <v>250.63</v>
      </c>
      <c r="D31">
        <f t="shared" si="1"/>
        <v>62815.3969</v>
      </c>
      <c r="E31" t="s">
        <v>58</v>
      </c>
      <c r="F31">
        <v>2022</v>
      </c>
      <c r="G31">
        <v>200</v>
      </c>
      <c r="H31">
        <f t="shared" si="0"/>
        <v>40000</v>
      </c>
      <c r="J31" s="20">
        <v>2021</v>
      </c>
      <c r="K31" s="44">
        <f>K13-CONFIDENCE(0.05,L13,COUNTIF($B$3:$B$1199,J31))</f>
        <v>119.55469573943492</v>
      </c>
      <c r="L31" s="45">
        <f>K13+CONFIDENCE(0.05,L13,COUNTIF($B$3:$B$1199,J31))</f>
        <v>143.22530426056517</v>
      </c>
      <c r="N31">
        <v>303</v>
      </c>
      <c r="O31">
        <v>288</v>
      </c>
    </row>
    <row r="32" spans="1:15" x14ac:dyDescent="0.3">
      <c r="A32" s="29" t="s">
        <v>59</v>
      </c>
      <c r="B32">
        <v>2022</v>
      </c>
      <c r="C32">
        <v>278.41000000000003</v>
      </c>
      <c r="D32">
        <f t="shared" si="1"/>
        <v>77512.128100000016</v>
      </c>
      <c r="E32" t="s">
        <v>59</v>
      </c>
      <c r="F32">
        <v>2022</v>
      </c>
      <c r="G32">
        <v>190</v>
      </c>
      <c r="H32">
        <f t="shared" si="0"/>
        <v>36100</v>
      </c>
      <c r="J32" s="20">
        <v>2020</v>
      </c>
      <c r="K32" s="44">
        <f>K14-CONFIDENCE(0.05,L14,COUNTIF($B$3:$B$1199,J32))</f>
        <v>36.113994638821865</v>
      </c>
      <c r="L32" s="45">
        <f>K14+CONFIDENCE(0.05,L14,COUNTIF($B$3:$B$1199,J32))</f>
        <v>38.717888206366425</v>
      </c>
      <c r="N32">
        <v>313</v>
      </c>
      <c r="O32">
        <v>298</v>
      </c>
    </row>
    <row r="33" spans="1:15" x14ac:dyDescent="0.3">
      <c r="A33" s="29" t="s">
        <v>60</v>
      </c>
      <c r="B33">
        <v>2022</v>
      </c>
      <c r="C33">
        <v>259.41000000000003</v>
      </c>
      <c r="D33">
        <f t="shared" si="1"/>
        <v>67293.548100000015</v>
      </c>
      <c r="E33" t="s">
        <v>60</v>
      </c>
      <c r="F33">
        <v>2022</v>
      </c>
      <c r="G33">
        <v>196.47</v>
      </c>
      <c r="H33">
        <f t="shared" si="0"/>
        <v>38600.460899999998</v>
      </c>
      <c r="J33" s="20">
        <v>2019</v>
      </c>
      <c r="K33" s="44">
        <f>K15-CONFIDENCE(0.05,L15,COUNTIF($B$3:$B$1199,J33))</f>
        <v>45.285712427863658</v>
      </c>
      <c r="L33" s="45">
        <f>K15+CONFIDENCE(0.05,L15,COUNTIF($B$3:$B$1199,J33))</f>
        <v>46.869073896922657</v>
      </c>
      <c r="N33">
        <v>323</v>
      </c>
      <c r="O33">
        <v>308</v>
      </c>
    </row>
    <row r="34" spans="1:15" ht="14.5" thickBot="1" x14ac:dyDescent="0.35">
      <c r="A34" s="29" t="s">
        <v>61</v>
      </c>
      <c r="B34">
        <v>2022</v>
      </c>
      <c r="C34">
        <v>277.13</v>
      </c>
      <c r="D34">
        <f t="shared" si="1"/>
        <v>76801.036899999992</v>
      </c>
      <c r="E34" t="s">
        <v>61</v>
      </c>
      <c r="F34">
        <v>2022</v>
      </c>
      <c r="G34">
        <v>218.55</v>
      </c>
      <c r="H34">
        <f t="shared" si="0"/>
        <v>47764.102500000008</v>
      </c>
      <c r="J34" s="23">
        <v>2018</v>
      </c>
      <c r="K34" s="46">
        <f>K16-CONFIDENCE(0.05,L16,COUNTIF($B$3:$B$1199,J34))</f>
        <v>56.894418645791703</v>
      </c>
      <c r="L34" s="47">
        <f>K16+CONFIDENCE(0.05,L16,COUNTIF($B$3:$B$1199,J34))</f>
        <v>58.807466600110004</v>
      </c>
      <c r="N34">
        <v>333</v>
      </c>
      <c r="O34">
        <v>318</v>
      </c>
    </row>
    <row r="35" spans="1:15" x14ac:dyDescent="0.3">
      <c r="A35" s="29" t="s">
        <v>62</v>
      </c>
      <c r="B35">
        <v>2022</v>
      </c>
      <c r="C35">
        <v>331.12</v>
      </c>
      <c r="D35">
        <f t="shared" si="1"/>
        <v>109640.4544</v>
      </c>
      <c r="E35" t="s">
        <v>62</v>
      </c>
      <c r="F35">
        <v>2022</v>
      </c>
      <c r="G35">
        <v>237</v>
      </c>
      <c r="H35">
        <f t="shared" ref="H35:H67" si="2" xml:space="preserve"> $G35^2</f>
        <v>56169</v>
      </c>
      <c r="N35">
        <v>343</v>
      </c>
      <c r="O35">
        <v>328</v>
      </c>
    </row>
    <row r="36" spans="1:15" ht="14.5" thickBot="1" x14ac:dyDescent="0.35">
      <c r="A36" s="29" t="s">
        <v>63</v>
      </c>
      <c r="B36">
        <v>2022</v>
      </c>
      <c r="C36">
        <v>373.33</v>
      </c>
      <c r="D36">
        <f t="shared" ref="D36:D67" si="3" xml:space="preserve"> $C36^2</f>
        <v>139375.28889999999</v>
      </c>
      <c r="E36" t="s">
        <v>63</v>
      </c>
      <c r="F36">
        <v>2022</v>
      </c>
      <c r="G36">
        <v>266</v>
      </c>
      <c r="H36">
        <f t="shared" si="2"/>
        <v>70756</v>
      </c>
      <c r="N36">
        <v>353</v>
      </c>
      <c r="O36">
        <v>338</v>
      </c>
    </row>
    <row r="37" spans="1:15" x14ac:dyDescent="0.3">
      <c r="A37" s="29" t="s">
        <v>64</v>
      </c>
      <c r="B37">
        <v>2022</v>
      </c>
      <c r="C37">
        <v>412.24</v>
      </c>
      <c r="D37">
        <f t="shared" si="3"/>
        <v>169941.81760000001</v>
      </c>
      <c r="E37" t="s">
        <v>64</v>
      </c>
      <c r="F37">
        <v>2022</v>
      </c>
      <c r="G37">
        <v>295</v>
      </c>
      <c r="H37">
        <f t="shared" si="2"/>
        <v>87025</v>
      </c>
      <c r="J37" s="71" t="s">
        <v>1306</v>
      </c>
      <c r="K37" s="72"/>
      <c r="L37" s="73"/>
      <c r="N37">
        <v>363</v>
      </c>
      <c r="O37">
        <v>348</v>
      </c>
    </row>
    <row r="38" spans="1:15" x14ac:dyDescent="0.3">
      <c r="A38" s="29" t="s">
        <v>65</v>
      </c>
      <c r="B38">
        <v>2022</v>
      </c>
      <c r="C38">
        <v>451</v>
      </c>
      <c r="D38">
        <f t="shared" si="3"/>
        <v>203401</v>
      </c>
      <c r="E38" t="s">
        <v>65</v>
      </c>
      <c r="F38">
        <v>2022</v>
      </c>
      <c r="G38">
        <v>280</v>
      </c>
      <c r="H38">
        <f t="shared" si="2"/>
        <v>78400</v>
      </c>
      <c r="J38" s="18"/>
      <c r="K38" s="17" t="s">
        <v>1286</v>
      </c>
      <c r="L38" s="19" t="s">
        <v>1287</v>
      </c>
      <c r="N38">
        <v>373</v>
      </c>
      <c r="O38">
        <v>358</v>
      </c>
    </row>
    <row r="39" spans="1:15" x14ac:dyDescent="0.3">
      <c r="A39" s="29" t="s">
        <v>66</v>
      </c>
      <c r="B39">
        <v>2022</v>
      </c>
      <c r="C39">
        <v>448.4</v>
      </c>
      <c r="D39">
        <f t="shared" si="3"/>
        <v>201062.55999999997</v>
      </c>
      <c r="E39" t="s">
        <v>66</v>
      </c>
      <c r="F39">
        <v>2022</v>
      </c>
      <c r="G39">
        <v>300</v>
      </c>
      <c r="H39">
        <f t="shared" si="2"/>
        <v>90000</v>
      </c>
      <c r="J39" s="20">
        <v>2022</v>
      </c>
      <c r="K39" s="44">
        <f ca="1">K20-CONFIDENCE(0.05,L20,COUNTIF($F$3:$F$1248,J39))</f>
        <v>251.53227132535892</v>
      </c>
      <c r="L39" s="45">
        <f ca="1">K20+CONFIDENCE(0.05,L20,COUNTIF($F$3:$F$1248,J39))</f>
        <v>277.53344296035539</v>
      </c>
      <c r="N39">
        <v>383</v>
      </c>
      <c r="O39">
        <v>368</v>
      </c>
    </row>
    <row r="40" spans="1:15" x14ac:dyDescent="0.3">
      <c r="A40" s="29" t="s">
        <v>67</v>
      </c>
      <c r="B40">
        <v>2022</v>
      </c>
      <c r="C40">
        <v>482.56</v>
      </c>
      <c r="D40">
        <f t="shared" si="3"/>
        <v>232864.15359999999</v>
      </c>
      <c r="E40" t="s">
        <v>67</v>
      </c>
      <c r="F40">
        <v>2022</v>
      </c>
      <c r="G40">
        <v>270</v>
      </c>
      <c r="H40">
        <f t="shared" si="2"/>
        <v>72900</v>
      </c>
      <c r="J40" s="20">
        <v>2021</v>
      </c>
      <c r="K40" s="44">
        <f ca="1">K21-CONFIDENCE(0.05,L21,COUNTIF($F$3:$F$1248,J40))</f>
        <v>112.81618479480393</v>
      </c>
      <c r="L40" s="45">
        <f ca="1">K21+CONFIDENCE(0.05,L21,COUNTIF($F$3:$F$1248,J40))</f>
        <v>133.80437745419204</v>
      </c>
      <c r="N40">
        <v>393</v>
      </c>
      <c r="O40">
        <v>378</v>
      </c>
    </row>
    <row r="41" spans="1:15" x14ac:dyDescent="0.3">
      <c r="A41" s="29" t="s">
        <v>68</v>
      </c>
      <c r="B41">
        <v>2022</v>
      </c>
      <c r="C41">
        <v>495.29</v>
      </c>
      <c r="D41">
        <f t="shared" si="3"/>
        <v>245312.18410000001</v>
      </c>
      <c r="E41" t="s">
        <v>68</v>
      </c>
      <c r="F41">
        <v>2022</v>
      </c>
      <c r="G41">
        <v>301.16000000000003</v>
      </c>
      <c r="H41">
        <f t="shared" si="2"/>
        <v>90697.345600000015</v>
      </c>
      <c r="J41" s="20">
        <v>2020</v>
      </c>
      <c r="K41" s="44">
        <f ca="1">K22-CONFIDENCE(0.05,L22,COUNTIF($F$3:$F$1248,J41))</f>
        <v>24.443877259456976</v>
      </c>
      <c r="L41" s="45">
        <f ca="1">K22+CONFIDENCE(0.05,L22,COUNTIF($F$3:$F$1248,J41))</f>
        <v>27.783486757279405</v>
      </c>
      <c r="N41">
        <v>403</v>
      </c>
      <c r="O41">
        <v>388</v>
      </c>
    </row>
    <row r="42" spans="1:15" x14ac:dyDescent="0.3">
      <c r="A42" s="29" t="s">
        <v>69</v>
      </c>
      <c r="B42">
        <v>2022</v>
      </c>
      <c r="C42">
        <v>514.51</v>
      </c>
      <c r="D42">
        <f t="shared" si="3"/>
        <v>264720.54009999998</v>
      </c>
      <c r="E42" t="s">
        <v>69</v>
      </c>
      <c r="F42">
        <v>2022</v>
      </c>
      <c r="G42">
        <v>330.84</v>
      </c>
      <c r="H42">
        <f t="shared" si="2"/>
        <v>109455.10559999998</v>
      </c>
      <c r="J42" s="20">
        <v>2019</v>
      </c>
      <c r="K42" s="44">
        <f ca="1">K23-CONFIDENCE(0.05,L23,COUNTIF($F$3:$F$1248,J42))</f>
        <v>33.62227394094289</v>
      </c>
      <c r="L42" s="45">
        <f ca="1">K23+CONFIDENCE(0.05,L23,COUNTIF($F$3:$F$1248,J42))</f>
        <v>35.047213238544302</v>
      </c>
      <c r="N42">
        <v>413</v>
      </c>
      <c r="O42">
        <v>398</v>
      </c>
    </row>
    <row r="43" spans="1:15" ht="14.5" thickBot="1" x14ac:dyDescent="0.35">
      <c r="A43" s="29" t="s">
        <v>70</v>
      </c>
      <c r="B43">
        <v>2022</v>
      </c>
      <c r="C43">
        <v>510.84</v>
      </c>
      <c r="D43">
        <f t="shared" si="3"/>
        <v>260957.50559999997</v>
      </c>
      <c r="E43" t="s">
        <v>70</v>
      </c>
      <c r="F43">
        <v>2022</v>
      </c>
      <c r="G43">
        <v>276.02999999999997</v>
      </c>
      <c r="H43">
        <f t="shared" si="2"/>
        <v>76192.560899999982</v>
      </c>
      <c r="J43" s="23">
        <v>2018</v>
      </c>
      <c r="K43" s="46">
        <f ca="1">K24-CONFIDENCE(0.05,L24,COUNTIF($F$3:$F$1248,J43))</f>
        <v>57.57466745139422</v>
      </c>
      <c r="L43" s="47">
        <f ca="1">K24+CONFIDENCE(0.05,L24,COUNTIF($F$3:$F$1248,J43))</f>
        <v>59.533318896728645</v>
      </c>
      <c r="N43">
        <v>423</v>
      </c>
      <c r="O43">
        <v>408</v>
      </c>
    </row>
    <row r="44" spans="1:15" x14ac:dyDescent="0.3">
      <c r="A44" s="29" t="s">
        <v>71</v>
      </c>
      <c r="B44">
        <v>2022</v>
      </c>
      <c r="C44">
        <v>491.88</v>
      </c>
      <c r="D44">
        <f t="shared" si="3"/>
        <v>241945.9344</v>
      </c>
      <c r="E44" t="s">
        <v>71</v>
      </c>
      <c r="F44">
        <v>2022</v>
      </c>
      <c r="G44">
        <v>290</v>
      </c>
      <c r="H44">
        <f t="shared" si="2"/>
        <v>84100</v>
      </c>
      <c r="N44">
        <v>433</v>
      </c>
      <c r="O44">
        <v>418</v>
      </c>
    </row>
    <row r="45" spans="1:15" x14ac:dyDescent="0.3">
      <c r="A45" s="29" t="s">
        <v>72</v>
      </c>
      <c r="B45">
        <v>2022</v>
      </c>
      <c r="C45">
        <v>518.46</v>
      </c>
      <c r="D45">
        <f t="shared" si="3"/>
        <v>268800.77160000004</v>
      </c>
      <c r="E45" t="s">
        <v>72</v>
      </c>
      <c r="F45">
        <v>2022</v>
      </c>
      <c r="G45">
        <v>335.31</v>
      </c>
      <c r="H45">
        <f t="shared" si="2"/>
        <v>112432.79610000001</v>
      </c>
      <c r="N45">
        <v>443</v>
      </c>
      <c r="O45">
        <v>428</v>
      </c>
    </row>
    <row r="46" spans="1:15" x14ac:dyDescent="0.3">
      <c r="A46" s="29" t="s">
        <v>73</v>
      </c>
      <c r="B46">
        <v>2022</v>
      </c>
      <c r="C46">
        <v>580.54999999999995</v>
      </c>
      <c r="D46">
        <f t="shared" si="3"/>
        <v>337038.30249999993</v>
      </c>
      <c r="E46" t="s">
        <v>73</v>
      </c>
      <c r="F46">
        <v>2022</v>
      </c>
      <c r="G46">
        <v>390</v>
      </c>
      <c r="H46">
        <f t="shared" si="2"/>
        <v>152100</v>
      </c>
      <c r="N46">
        <v>453</v>
      </c>
      <c r="O46">
        <v>438</v>
      </c>
    </row>
    <row r="47" spans="1:15" x14ac:dyDescent="0.3">
      <c r="A47" s="29" t="s">
        <v>74</v>
      </c>
      <c r="B47">
        <v>2022</v>
      </c>
      <c r="C47">
        <v>269.57</v>
      </c>
      <c r="D47">
        <f t="shared" si="3"/>
        <v>72667.984899999996</v>
      </c>
      <c r="E47" t="s">
        <v>74</v>
      </c>
      <c r="F47">
        <v>2022</v>
      </c>
      <c r="G47">
        <v>304.89999999999998</v>
      </c>
      <c r="H47">
        <f t="shared" si="2"/>
        <v>92964.00999999998</v>
      </c>
      <c r="K47" s="21"/>
      <c r="N47">
        <v>463</v>
      </c>
      <c r="O47">
        <v>448</v>
      </c>
    </row>
    <row r="48" spans="1:15" x14ac:dyDescent="0.3">
      <c r="A48" s="29" t="s">
        <v>75</v>
      </c>
      <c r="B48">
        <v>2022</v>
      </c>
      <c r="C48">
        <v>324</v>
      </c>
      <c r="D48">
        <f t="shared" si="3"/>
        <v>104976</v>
      </c>
      <c r="E48" t="s">
        <v>75</v>
      </c>
      <c r="F48">
        <v>2022</v>
      </c>
      <c r="G48">
        <v>315</v>
      </c>
      <c r="H48">
        <f t="shared" si="2"/>
        <v>99225</v>
      </c>
      <c r="N48">
        <v>473</v>
      </c>
      <c r="O48">
        <v>458</v>
      </c>
    </row>
    <row r="49" spans="1:15" x14ac:dyDescent="0.3">
      <c r="A49" s="29" t="s">
        <v>76</v>
      </c>
      <c r="B49">
        <v>2022</v>
      </c>
      <c r="C49">
        <v>292.75</v>
      </c>
      <c r="D49">
        <f t="shared" si="3"/>
        <v>85702.5625</v>
      </c>
      <c r="E49" t="s">
        <v>76</v>
      </c>
      <c r="F49">
        <v>2022</v>
      </c>
      <c r="G49">
        <v>251</v>
      </c>
      <c r="H49">
        <f t="shared" si="2"/>
        <v>63001</v>
      </c>
      <c r="K49">
        <f>CORREL(C3:C1199,G3:G1199)</f>
        <v>0.94865826381876561</v>
      </c>
      <c r="N49">
        <v>483</v>
      </c>
      <c r="O49">
        <v>468</v>
      </c>
    </row>
    <row r="50" spans="1:15" x14ac:dyDescent="0.3">
      <c r="A50" s="29" t="s">
        <v>77</v>
      </c>
      <c r="B50">
        <v>2022</v>
      </c>
      <c r="C50">
        <v>282</v>
      </c>
      <c r="D50">
        <f t="shared" si="3"/>
        <v>79524</v>
      </c>
      <c r="E50" t="s">
        <v>77</v>
      </c>
      <c r="F50">
        <v>2022</v>
      </c>
      <c r="G50">
        <v>255</v>
      </c>
      <c r="H50">
        <f t="shared" si="2"/>
        <v>65025</v>
      </c>
      <c r="N50">
        <v>493</v>
      </c>
      <c r="O50">
        <v>478</v>
      </c>
    </row>
    <row r="51" spans="1:15" x14ac:dyDescent="0.3">
      <c r="A51" s="29" t="s">
        <v>78</v>
      </c>
      <c r="B51">
        <v>2022</v>
      </c>
      <c r="C51">
        <v>291.19</v>
      </c>
      <c r="D51">
        <f t="shared" si="3"/>
        <v>84791.616099999999</v>
      </c>
      <c r="E51" t="s">
        <v>78</v>
      </c>
      <c r="F51">
        <v>2022</v>
      </c>
      <c r="G51">
        <v>290.16000000000003</v>
      </c>
      <c r="H51">
        <f t="shared" si="2"/>
        <v>84192.825600000011</v>
      </c>
      <c r="N51">
        <v>503</v>
      </c>
      <c r="O51">
        <v>488</v>
      </c>
    </row>
    <row r="52" spans="1:15" x14ac:dyDescent="0.3">
      <c r="A52" s="29" t="s">
        <v>79</v>
      </c>
      <c r="B52">
        <v>2022</v>
      </c>
      <c r="C52">
        <v>303.94</v>
      </c>
      <c r="D52">
        <f t="shared" si="3"/>
        <v>92379.5236</v>
      </c>
      <c r="E52" t="s">
        <v>79</v>
      </c>
      <c r="F52">
        <v>2022</v>
      </c>
      <c r="G52">
        <v>295</v>
      </c>
      <c r="H52">
        <f t="shared" si="2"/>
        <v>87025</v>
      </c>
      <c r="N52">
        <v>513</v>
      </c>
      <c r="O52">
        <v>498</v>
      </c>
    </row>
    <row r="53" spans="1:15" x14ac:dyDescent="0.3">
      <c r="A53" s="29" t="s">
        <v>80</v>
      </c>
      <c r="B53">
        <v>2022</v>
      </c>
      <c r="C53">
        <v>282.73</v>
      </c>
      <c r="D53">
        <f t="shared" si="3"/>
        <v>79936.252900000007</v>
      </c>
      <c r="E53" t="s">
        <v>80</v>
      </c>
      <c r="F53">
        <v>2022</v>
      </c>
      <c r="G53">
        <v>330</v>
      </c>
      <c r="H53">
        <f t="shared" si="2"/>
        <v>108900</v>
      </c>
      <c r="N53">
        <v>523</v>
      </c>
      <c r="O53">
        <v>508</v>
      </c>
    </row>
    <row r="54" spans="1:15" x14ac:dyDescent="0.3">
      <c r="A54" s="29" t="s">
        <v>81</v>
      </c>
      <c r="B54">
        <v>2022</v>
      </c>
      <c r="C54">
        <v>306.7</v>
      </c>
      <c r="D54">
        <f t="shared" si="3"/>
        <v>94064.89</v>
      </c>
      <c r="E54" t="s">
        <v>81</v>
      </c>
      <c r="F54">
        <v>2022</v>
      </c>
      <c r="G54">
        <v>271.01</v>
      </c>
      <c r="H54">
        <f t="shared" si="2"/>
        <v>73446.420099999988</v>
      </c>
      <c r="N54">
        <v>533</v>
      </c>
      <c r="O54">
        <v>518</v>
      </c>
    </row>
    <row r="55" spans="1:15" x14ac:dyDescent="0.3">
      <c r="A55" s="29" t="s">
        <v>82</v>
      </c>
      <c r="B55">
        <v>2022</v>
      </c>
      <c r="C55">
        <v>280.85000000000002</v>
      </c>
      <c r="D55">
        <f t="shared" si="3"/>
        <v>78876.722500000018</v>
      </c>
      <c r="E55" t="s">
        <v>82</v>
      </c>
      <c r="F55">
        <v>2022</v>
      </c>
      <c r="G55">
        <v>286.01</v>
      </c>
      <c r="H55">
        <f t="shared" si="2"/>
        <v>81801.720099999991</v>
      </c>
      <c r="N55">
        <v>543</v>
      </c>
      <c r="O55">
        <v>528</v>
      </c>
    </row>
    <row r="56" spans="1:15" x14ac:dyDescent="0.3">
      <c r="A56" s="29" t="s">
        <v>83</v>
      </c>
      <c r="B56">
        <v>2022</v>
      </c>
      <c r="C56">
        <v>305.49</v>
      </c>
      <c r="D56">
        <f t="shared" si="3"/>
        <v>93324.140100000004</v>
      </c>
      <c r="E56" t="s">
        <v>83</v>
      </c>
      <c r="F56">
        <v>2022</v>
      </c>
      <c r="G56">
        <v>360.32</v>
      </c>
      <c r="H56">
        <f t="shared" si="2"/>
        <v>129830.5024</v>
      </c>
      <c r="N56">
        <v>553</v>
      </c>
      <c r="O56">
        <v>538</v>
      </c>
    </row>
    <row r="57" spans="1:15" x14ac:dyDescent="0.3">
      <c r="A57" s="29" t="s">
        <v>84</v>
      </c>
      <c r="B57">
        <v>2022</v>
      </c>
      <c r="C57">
        <v>357.79</v>
      </c>
      <c r="D57">
        <f t="shared" si="3"/>
        <v>128013.68410000001</v>
      </c>
      <c r="E57" t="s">
        <v>84</v>
      </c>
      <c r="F57">
        <v>2022</v>
      </c>
      <c r="G57">
        <v>412.87</v>
      </c>
      <c r="H57">
        <f t="shared" si="2"/>
        <v>170461.63690000001</v>
      </c>
      <c r="N57">
        <v>563</v>
      </c>
      <c r="O57">
        <v>548</v>
      </c>
    </row>
    <row r="58" spans="1:15" x14ac:dyDescent="0.3">
      <c r="A58" s="29" t="s">
        <v>85</v>
      </c>
      <c r="B58">
        <v>2022</v>
      </c>
      <c r="C58">
        <v>378.93</v>
      </c>
      <c r="D58">
        <f t="shared" si="3"/>
        <v>143587.9449</v>
      </c>
      <c r="E58" t="s">
        <v>85</v>
      </c>
      <c r="F58">
        <v>2022</v>
      </c>
      <c r="G58">
        <v>369.67</v>
      </c>
      <c r="H58">
        <f t="shared" si="2"/>
        <v>136655.90890000001</v>
      </c>
      <c r="N58">
        <v>573</v>
      </c>
      <c r="O58">
        <v>558</v>
      </c>
    </row>
    <row r="59" spans="1:15" x14ac:dyDescent="0.3">
      <c r="A59" s="29" t="s">
        <v>86</v>
      </c>
      <c r="B59">
        <v>2022</v>
      </c>
      <c r="C59">
        <v>343.66</v>
      </c>
      <c r="D59">
        <f t="shared" si="3"/>
        <v>118102.19560000002</v>
      </c>
      <c r="E59" t="s">
        <v>86</v>
      </c>
      <c r="F59">
        <v>2022</v>
      </c>
      <c r="G59">
        <v>340</v>
      </c>
      <c r="H59">
        <f t="shared" si="2"/>
        <v>115600</v>
      </c>
      <c r="N59">
        <v>583</v>
      </c>
      <c r="O59">
        <v>568</v>
      </c>
    </row>
    <row r="60" spans="1:15" x14ac:dyDescent="0.3">
      <c r="A60" s="29" t="s">
        <v>87</v>
      </c>
      <c r="B60">
        <v>2022</v>
      </c>
      <c r="C60">
        <v>322.39</v>
      </c>
      <c r="D60">
        <f t="shared" si="3"/>
        <v>103935.3121</v>
      </c>
      <c r="E60" t="s">
        <v>87</v>
      </c>
      <c r="F60">
        <v>2022</v>
      </c>
      <c r="G60">
        <v>370</v>
      </c>
      <c r="H60">
        <f t="shared" si="2"/>
        <v>136900</v>
      </c>
      <c r="O60">
        <v>578</v>
      </c>
    </row>
    <row r="61" spans="1:15" x14ac:dyDescent="0.3">
      <c r="A61" s="29" t="s">
        <v>88</v>
      </c>
      <c r="B61">
        <v>2022</v>
      </c>
      <c r="C61">
        <v>337.2</v>
      </c>
      <c r="D61">
        <f t="shared" si="3"/>
        <v>113703.84</v>
      </c>
      <c r="E61" t="s">
        <v>88</v>
      </c>
      <c r="F61">
        <v>2022</v>
      </c>
      <c r="G61">
        <v>403.99</v>
      </c>
      <c r="H61">
        <f t="shared" si="2"/>
        <v>163207.92010000002</v>
      </c>
      <c r="O61">
        <v>588</v>
      </c>
    </row>
    <row r="62" spans="1:15" x14ac:dyDescent="0.3">
      <c r="A62" s="29" t="s">
        <v>89</v>
      </c>
      <c r="B62">
        <v>2022</v>
      </c>
      <c r="C62">
        <v>372.82</v>
      </c>
      <c r="D62">
        <f t="shared" si="3"/>
        <v>138994.7524</v>
      </c>
      <c r="E62" t="s">
        <v>89</v>
      </c>
      <c r="F62">
        <v>2022</v>
      </c>
      <c r="G62">
        <v>398</v>
      </c>
      <c r="H62">
        <f t="shared" si="2"/>
        <v>158404</v>
      </c>
      <c r="O62">
        <v>598</v>
      </c>
    </row>
    <row r="63" spans="1:15" x14ac:dyDescent="0.3">
      <c r="A63" s="29" t="s">
        <v>90</v>
      </c>
      <c r="B63">
        <v>2022</v>
      </c>
      <c r="C63">
        <v>392.24</v>
      </c>
      <c r="D63">
        <f t="shared" si="3"/>
        <v>153852.2176</v>
      </c>
      <c r="E63" t="s">
        <v>90</v>
      </c>
      <c r="F63">
        <v>2022</v>
      </c>
      <c r="G63">
        <v>449.7</v>
      </c>
      <c r="H63">
        <f t="shared" si="2"/>
        <v>202230.09</v>
      </c>
      <c r="O63">
        <v>608</v>
      </c>
    </row>
    <row r="64" spans="1:15" x14ac:dyDescent="0.3">
      <c r="A64" s="29" t="s">
        <v>91</v>
      </c>
      <c r="B64">
        <v>2022</v>
      </c>
      <c r="C64">
        <v>410.46</v>
      </c>
      <c r="D64">
        <f t="shared" si="3"/>
        <v>168477.41159999999</v>
      </c>
      <c r="E64" t="s">
        <v>91</v>
      </c>
      <c r="F64">
        <v>2022</v>
      </c>
      <c r="G64">
        <v>425</v>
      </c>
      <c r="H64">
        <f t="shared" si="2"/>
        <v>180625</v>
      </c>
      <c r="O64">
        <v>618</v>
      </c>
    </row>
    <row r="65" spans="1:15" x14ac:dyDescent="0.3">
      <c r="A65" s="29" t="s">
        <v>92</v>
      </c>
      <c r="B65">
        <v>2022</v>
      </c>
      <c r="C65">
        <v>465</v>
      </c>
      <c r="D65">
        <f t="shared" si="3"/>
        <v>216225</v>
      </c>
      <c r="E65" t="s">
        <v>92</v>
      </c>
      <c r="F65">
        <v>2022</v>
      </c>
      <c r="G65">
        <v>516.70000000000005</v>
      </c>
      <c r="H65">
        <f t="shared" si="2"/>
        <v>266978.89000000007</v>
      </c>
      <c r="O65">
        <v>628</v>
      </c>
    </row>
    <row r="66" spans="1:15" x14ac:dyDescent="0.3">
      <c r="A66" s="29" t="s">
        <v>93</v>
      </c>
      <c r="B66">
        <v>2022</v>
      </c>
      <c r="C66">
        <v>410.02</v>
      </c>
      <c r="D66">
        <f t="shared" si="3"/>
        <v>168116.40039999998</v>
      </c>
      <c r="E66" t="s">
        <v>93</v>
      </c>
      <c r="F66">
        <v>2022</v>
      </c>
      <c r="G66">
        <v>454</v>
      </c>
      <c r="H66">
        <f t="shared" si="2"/>
        <v>206116</v>
      </c>
      <c r="O66">
        <v>638</v>
      </c>
    </row>
    <row r="67" spans="1:15" x14ac:dyDescent="0.3">
      <c r="A67" s="29" t="s">
        <v>94</v>
      </c>
      <c r="B67">
        <v>2022</v>
      </c>
      <c r="C67">
        <v>483.6</v>
      </c>
      <c r="D67">
        <f t="shared" si="3"/>
        <v>233868.96000000002</v>
      </c>
      <c r="E67" t="s">
        <v>94</v>
      </c>
      <c r="F67">
        <v>2022</v>
      </c>
      <c r="G67">
        <v>454.99</v>
      </c>
      <c r="H67">
        <f t="shared" si="2"/>
        <v>207015.9001</v>
      </c>
      <c r="O67">
        <v>648</v>
      </c>
    </row>
    <row r="68" spans="1:15" x14ac:dyDescent="0.3">
      <c r="A68" s="29" t="s">
        <v>95</v>
      </c>
      <c r="B68">
        <v>2022</v>
      </c>
      <c r="C68">
        <v>481.38</v>
      </c>
      <c r="D68">
        <f t="shared" ref="D68:D131" si="4" xml:space="preserve"> $C68^2</f>
        <v>231726.70439999999</v>
      </c>
      <c r="E68" t="s">
        <v>95</v>
      </c>
      <c r="F68">
        <v>2022</v>
      </c>
      <c r="G68">
        <v>535</v>
      </c>
      <c r="H68">
        <f t="shared" ref="H68:H131" si="5" xml:space="preserve"> $G68^2</f>
        <v>286225</v>
      </c>
      <c r="O68">
        <v>658</v>
      </c>
    </row>
    <row r="69" spans="1:15" x14ac:dyDescent="0.3">
      <c r="A69" s="29" t="s">
        <v>96</v>
      </c>
      <c r="B69">
        <v>2022</v>
      </c>
      <c r="C69">
        <v>430.01</v>
      </c>
      <c r="D69">
        <f t="shared" si="4"/>
        <v>184908.60009999998</v>
      </c>
      <c r="E69" t="s">
        <v>96</v>
      </c>
      <c r="F69">
        <v>2022</v>
      </c>
      <c r="G69">
        <v>515</v>
      </c>
      <c r="H69">
        <f t="shared" si="5"/>
        <v>265225</v>
      </c>
      <c r="O69">
        <v>668</v>
      </c>
    </row>
    <row r="70" spans="1:15" x14ac:dyDescent="0.3">
      <c r="A70" s="29" t="s">
        <v>97</v>
      </c>
      <c r="B70">
        <v>2022</v>
      </c>
      <c r="C70">
        <v>562.27</v>
      </c>
      <c r="D70">
        <f t="shared" si="4"/>
        <v>316147.55289999995</v>
      </c>
      <c r="E70" t="s">
        <v>97</v>
      </c>
      <c r="F70">
        <v>2022</v>
      </c>
      <c r="G70">
        <v>544.99</v>
      </c>
      <c r="H70">
        <f t="shared" si="5"/>
        <v>297014.10009999998</v>
      </c>
    </row>
    <row r="71" spans="1:15" x14ac:dyDescent="0.3">
      <c r="A71" s="29" t="s">
        <v>98</v>
      </c>
      <c r="B71">
        <v>2022</v>
      </c>
      <c r="C71">
        <v>520.29999999999995</v>
      </c>
      <c r="D71">
        <f t="shared" si="4"/>
        <v>270712.08999999997</v>
      </c>
      <c r="E71" t="s">
        <v>98</v>
      </c>
      <c r="F71">
        <v>2022</v>
      </c>
      <c r="G71">
        <v>585</v>
      </c>
      <c r="H71">
        <f t="shared" si="5"/>
        <v>342225</v>
      </c>
    </row>
    <row r="72" spans="1:15" x14ac:dyDescent="0.3">
      <c r="A72" s="29" t="s">
        <v>99</v>
      </c>
      <c r="B72">
        <v>2022</v>
      </c>
      <c r="C72">
        <v>496.06</v>
      </c>
      <c r="D72">
        <f t="shared" si="4"/>
        <v>246075.52360000001</v>
      </c>
      <c r="E72" t="s">
        <v>99</v>
      </c>
      <c r="F72">
        <v>2022</v>
      </c>
      <c r="G72">
        <v>470</v>
      </c>
      <c r="H72">
        <f t="shared" si="5"/>
        <v>220900</v>
      </c>
    </row>
    <row r="73" spans="1:15" x14ac:dyDescent="0.3">
      <c r="A73" s="29" t="s">
        <v>100</v>
      </c>
      <c r="B73">
        <v>2022</v>
      </c>
      <c r="C73">
        <v>449.07</v>
      </c>
      <c r="D73">
        <f t="shared" si="4"/>
        <v>201663.86489999999</v>
      </c>
      <c r="E73" t="s">
        <v>100</v>
      </c>
      <c r="F73">
        <v>2022</v>
      </c>
      <c r="G73">
        <v>530</v>
      </c>
      <c r="H73">
        <f t="shared" si="5"/>
        <v>280900</v>
      </c>
    </row>
    <row r="74" spans="1:15" x14ac:dyDescent="0.3">
      <c r="A74" s="29" t="s">
        <v>101</v>
      </c>
      <c r="B74">
        <v>2022</v>
      </c>
      <c r="C74">
        <v>480.3</v>
      </c>
      <c r="D74">
        <f t="shared" si="4"/>
        <v>230688.09</v>
      </c>
      <c r="E74" t="s">
        <v>101</v>
      </c>
      <c r="F74">
        <v>2022</v>
      </c>
      <c r="G74">
        <v>535</v>
      </c>
      <c r="H74">
        <f t="shared" si="5"/>
        <v>286225</v>
      </c>
    </row>
    <row r="75" spans="1:15" x14ac:dyDescent="0.3">
      <c r="A75" s="29" t="s">
        <v>102</v>
      </c>
      <c r="B75">
        <v>2022</v>
      </c>
      <c r="C75">
        <v>421.32</v>
      </c>
      <c r="D75">
        <f t="shared" si="4"/>
        <v>177510.54240000001</v>
      </c>
      <c r="E75" t="s">
        <v>102</v>
      </c>
      <c r="F75">
        <v>2022</v>
      </c>
      <c r="G75">
        <v>453.5</v>
      </c>
      <c r="H75">
        <f t="shared" si="5"/>
        <v>205662.25</v>
      </c>
    </row>
    <row r="76" spans="1:15" x14ac:dyDescent="0.3">
      <c r="A76" s="29" t="s">
        <v>103</v>
      </c>
      <c r="B76">
        <v>2022</v>
      </c>
      <c r="C76">
        <v>411.07</v>
      </c>
      <c r="D76">
        <f t="shared" si="4"/>
        <v>168978.54490000001</v>
      </c>
      <c r="E76" t="s">
        <v>103</v>
      </c>
      <c r="F76">
        <v>2022</v>
      </c>
      <c r="G76">
        <v>455</v>
      </c>
      <c r="H76">
        <f t="shared" si="5"/>
        <v>207025</v>
      </c>
    </row>
    <row r="77" spans="1:15" x14ac:dyDescent="0.3">
      <c r="A77" s="29" t="s">
        <v>104</v>
      </c>
      <c r="B77">
        <v>2022</v>
      </c>
      <c r="C77">
        <v>400.27</v>
      </c>
      <c r="D77">
        <f t="shared" si="4"/>
        <v>160216.0729</v>
      </c>
      <c r="E77" t="s">
        <v>104</v>
      </c>
      <c r="F77">
        <v>2022</v>
      </c>
      <c r="G77">
        <v>453.58</v>
      </c>
      <c r="H77">
        <f t="shared" si="5"/>
        <v>205734.81639999998</v>
      </c>
    </row>
    <row r="78" spans="1:15" x14ac:dyDescent="0.3">
      <c r="A78" s="29" t="s">
        <v>105</v>
      </c>
      <c r="B78">
        <v>2022</v>
      </c>
      <c r="C78">
        <v>397.06</v>
      </c>
      <c r="D78">
        <f t="shared" si="4"/>
        <v>157656.64360000001</v>
      </c>
      <c r="E78" t="s">
        <v>105</v>
      </c>
      <c r="F78">
        <v>2022</v>
      </c>
      <c r="G78">
        <v>440</v>
      </c>
      <c r="H78">
        <f t="shared" si="5"/>
        <v>193600</v>
      </c>
    </row>
    <row r="79" spans="1:15" x14ac:dyDescent="0.3">
      <c r="A79" s="29" t="s">
        <v>106</v>
      </c>
      <c r="B79">
        <v>2022</v>
      </c>
      <c r="C79">
        <v>377.21</v>
      </c>
      <c r="D79">
        <f t="shared" si="4"/>
        <v>142287.3841</v>
      </c>
      <c r="E79" t="s">
        <v>106</v>
      </c>
      <c r="F79">
        <v>2022</v>
      </c>
      <c r="G79">
        <v>400</v>
      </c>
      <c r="H79">
        <f t="shared" si="5"/>
        <v>160000</v>
      </c>
    </row>
    <row r="80" spans="1:15" x14ac:dyDescent="0.3">
      <c r="A80" s="29" t="s">
        <v>107</v>
      </c>
      <c r="B80">
        <v>2022</v>
      </c>
      <c r="C80">
        <v>363.24</v>
      </c>
      <c r="D80">
        <f t="shared" si="4"/>
        <v>131943.29760000002</v>
      </c>
      <c r="E80" t="s">
        <v>107</v>
      </c>
      <c r="F80">
        <v>2022</v>
      </c>
      <c r="G80">
        <v>394</v>
      </c>
      <c r="H80">
        <f t="shared" si="5"/>
        <v>155236</v>
      </c>
    </row>
    <row r="81" spans="1:8" x14ac:dyDescent="0.3">
      <c r="A81" s="29" t="s">
        <v>108</v>
      </c>
      <c r="B81">
        <v>2022</v>
      </c>
      <c r="C81">
        <v>365.66</v>
      </c>
      <c r="D81">
        <f t="shared" si="4"/>
        <v>133707.23560000001</v>
      </c>
      <c r="E81" t="s">
        <v>108</v>
      </c>
      <c r="F81">
        <v>2022</v>
      </c>
      <c r="G81">
        <v>402.25</v>
      </c>
      <c r="H81">
        <f t="shared" si="5"/>
        <v>161805.0625</v>
      </c>
    </row>
    <row r="82" spans="1:8" x14ac:dyDescent="0.3">
      <c r="A82" s="29" t="s">
        <v>109</v>
      </c>
      <c r="B82">
        <v>2022</v>
      </c>
      <c r="C82">
        <v>357.74</v>
      </c>
      <c r="D82">
        <f t="shared" si="4"/>
        <v>127977.90760000001</v>
      </c>
      <c r="E82" t="s">
        <v>109</v>
      </c>
      <c r="F82">
        <v>2022</v>
      </c>
      <c r="G82">
        <v>374.99</v>
      </c>
      <c r="H82">
        <f t="shared" si="5"/>
        <v>140617.5001</v>
      </c>
    </row>
    <row r="83" spans="1:8" x14ac:dyDescent="0.3">
      <c r="A83" s="29" t="s">
        <v>110</v>
      </c>
      <c r="B83">
        <v>2022</v>
      </c>
      <c r="C83">
        <v>339.35</v>
      </c>
      <c r="D83">
        <f t="shared" si="4"/>
        <v>115158.42250000002</v>
      </c>
      <c r="E83" t="s">
        <v>110</v>
      </c>
      <c r="F83">
        <v>2022</v>
      </c>
      <c r="G83">
        <v>331.75</v>
      </c>
      <c r="H83">
        <f t="shared" si="5"/>
        <v>110058.0625</v>
      </c>
    </row>
    <row r="84" spans="1:8" x14ac:dyDescent="0.3">
      <c r="A84" s="29" t="s">
        <v>111</v>
      </c>
      <c r="B84">
        <v>2022</v>
      </c>
      <c r="C84">
        <v>339.47</v>
      </c>
      <c r="D84">
        <f t="shared" si="4"/>
        <v>115239.88090000002</v>
      </c>
      <c r="E84" t="s">
        <v>111</v>
      </c>
      <c r="F84">
        <v>2022</v>
      </c>
      <c r="G84">
        <v>380</v>
      </c>
      <c r="H84">
        <f t="shared" si="5"/>
        <v>144400</v>
      </c>
    </row>
    <row r="85" spans="1:8" x14ac:dyDescent="0.3">
      <c r="A85" s="29" t="s">
        <v>112</v>
      </c>
      <c r="B85">
        <v>2022</v>
      </c>
      <c r="C85">
        <v>357.1</v>
      </c>
      <c r="D85">
        <f t="shared" si="4"/>
        <v>127520.41000000002</v>
      </c>
      <c r="E85" t="s">
        <v>112</v>
      </c>
      <c r="F85">
        <v>2022</v>
      </c>
      <c r="G85">
        <v>385.19</v>
      </c>
      <c r="H85">
        <f t="shared" si="5"/>
        <v>148371.33609999999</v>
      </c>
    </row>
    <row r="86" spans="1:8" x14ac:dyDescent="0.3">
      <c r="A86" s="29" t="s">
        <v>113</v>
      </c>
      <c r="B86">
        <v>2022</v>
      </c>
      <c r="C86">
        <v>360.71</v>
      </c>
      <c r="D86">
        <f t="shared" si="4"/>
        <v>130111.70409999999</v>
      </c>
      <c r="E86" t="s">
        <v>113</v>
      </c>
      <c r="F86">
        <v>2022</v>
      </c>
      <c r="G86">
        <v>365</v>
      </c>
      <c r="H86">
        <f t="shared" si="5"/>
        <v>133225</v>
      </c>
    </row>
    <row r="87" spans="1:8" x14ac:dyDescent="0.3">
      <c r="A87" s="29" t="s">
        <v>114</v>
      </c>
      <c r="B87">
        <v>2022</v>
      </c>
      <c r="C87">
        <v>353.16</v>
      </c>
      <c r="D87">
        <f t="shared" si="4"/>
        <v>124721.98560000001</v>
      </c>
      <c r="E87" t="s">
        <v>114</v>
      </c>
      <c r="F87">
        <v>2022</v>
      </c>
      <c r="G87">
        <v>365.03</v>
      </c>
      <c r="H87">
        <f t="shared" si="5"/>
        <v>133246.90089999998</v>
      </c>
    </row>
    <row r="88" spans="1:8" x14ac:dyDescent="0.3">
      <c r="A88" s="29" t="s">
        <v>115</v>
      </c>
      <c r="B88">
        <v>2022</v>
      </c>
      <c r="C88">
        <v>351.99</v>
      </c>
      <c r="D88">
        <f t="shared" si="4"/>
        <v>123896.96010000001</v>
      </c>
      <c r="E88" t="s">
        <v>115</v>
      </c>
      <c r="F88">
        <v>2022</v>
      </c>
      <c r="G88">
        <v>357</v>
      </c>
      <c r="H88">
        <f t="shared" si="5"/>
        <v>127449</v>
      </c>
    </row>
    <row r="89" spans="1:8" x14ac:dyDescent="0.3">
      <c r="A89" s="29" t="s">
        <v>116</v>
      </c>
      <c r="B89">
        <v>2022</v>
      </c>
      <c r="C89">
        <v>338.59</v>
      </c>
      <c r="D89">
        <f t="shared" si="4"/>
        <v>114643.18809999998</v>
      </c>
      <c r="E89" t="s">
        <v>116</v>
      </c>
      <c r="F89">
        <v>2022</v>
      </c>
      <c r="G89">
        <v>370</v>
      </c>
      <c r="H89">
        <f t="shared" si="5"/>
        <v>136900</v>
      </c>
    </row>
    <row r="90" spans="1:8" x14ac:dyDescent="0.3">
      <c r="A90" s="29" t="s">
        <v>117</v>
      </c>
      <c r="B90">
        <v>2022</v>
      </c>
      <c r="C90">
        <v>337.96</v>
      </c>
      <c r="D90">
        <f t="shared" si="4"/>
        <v>114216.96159999998</v>
      </c>
      <c r="E90" t="s">
        <v>117</v>
      </c>
      <c r="F90">
        <v>2022</v>
      </c>
      <c r="G90">
        <v>376.11</v>
      </c>
      <c r="H90">
        <f t="shared" si="5"/>
        <v>141458.73210000002</v>
      </c>
    </row>
    <row r="91" spans="1:8" x14ac:dyDescent="0.3">
      <c r="A91" s="29" t="s">
        <v>118</v>
      </c>
      <c r="B91">
        <v>2022</v>
      </c>
      <c r="C91">
        <v>296.27999999999997</v>
      </c>
      <c r="D91">
        <f t="shared" si="4"/>
        <v>87781.838399999979</v>
      </c>
      <c r="E91" t="s">
        <v>118</v>
      </c>
      <c r="F91">
        <v>2022</v>
      </c>
      <c r="G91">
        <v>360</v>
      </c>
      <c r="H91">
        <f t="shared" si="5"/>
        <v>129600</v>
      </c>
    </row>
    <row r="92" spans="1:8" x14ac:dyDescent="0.3">
      <c r="A92" s="29" t="s">
        <v>119</v>
      </c>
      <c r="B92">
        <v>2022</v>
      </c>
      <c r="C92">
        <v>328.39</v>
      </c>
      <c r="D92">
        <f t="shared" si="4"/>
        <v>107839.99209999999</v>
      </c>
      <c r="E92" t="s">
        <v>119</v>
      </c>
      <c r="F92">
        <v>2022</v>
      </c>
      <c r="G92">
        <v>389.99</v>
      </c>
      <c r="H92">
        <f t="shared" si="5"/>
        <v>152092.20010000002</v>
      </c>
    </row>
    <row r="93" spans="1:8" x14ac:dyDescent="0.3">
      <c r="A93" s="29" t="s">
        <v>120</v>
      </c>
      <c r="B93">
        <v>2022</v>
      </c>
      <c r="C93">
        <v>311.25</v>
      </c>
      <c r="D93">
        <f t="shared" si="4"/>
        <v>96876.5625</v>
      </c>
      <c r="E93" t="s">
        <v>120</v>
      </c>
      <c r="F93">
        <v>2022</v>
      </c>
      <c r="G93">
        <v>327.76</v>
      </c>
      <c r="H93">
        <f t="shared" si="5"/>
        <v>107426.6176</v>
      </c>
    </row>
    <row r="94" spans="1:8" x14ac:dyDescent="0.3">
      <c r="A94" s="29" t="s">
        <v>121</v>
      </c>
      <c r="B94">
        <v>2022</v>
      </c>
      <c r="C94">
        <v>286.7</v>
      </c>
      <c r="D94">
        <f t="shared" si="4"/>
        <v>82196.89</v>
      </c>
      <c r="E94" t="s">
        <v>121</v>
      </c>
      <c r="F94">
        <v>2022</v>
      </c>
      <c r="G94">
        <v>317</v>
      </c>
      <c r="H94">
        <f t="shared" si="5"/>
        <v>100489</v>
      </c>
    </row>
    <row r="95" spans="1:8" x14ac:dyDescent="0.3">
      <c r="A95" s="29" t="s">
        <v>122</v>
      </c>
      <c r="B95">
        <v>2022</v>
      </c>
      <c r="C95">
        <v>286.63</v>
      </c>
      <c r="D95">
        <f t="shared" si="4"/>
        <v>82156.756899999993</v>
      </c>
      <c r="E95" t="s">
        <v>122</v>
      </c>
      <c r="F95">
        <v>2022</v>
      </c>
      <c r="G95">
        <v>290.05</v>
      </c>
      <c r="H95">
        <f t="shared" si="5"/>
        <v>84129.002500000002</v>
      </c>
    </row>
    <row r="96" spans="1:8" x14ac:dyDescent="0.3">
      <c r="A96" s="29" t="s">
        <v>123</v>
      </c>
      <c r="B96">
        <v>2022</v>
      </c>
      <c r="C96">
        <v>284.2</v>
      </c>
      <c r="D96">
        <f t="shared" si="4"/>
        <v>80769.64</v>
      </c>
      <c r="E96" t="s">
        <v>123</v>
      </c>
      <c r="F96">
        <v>2022</v>
      </c>
      <c r="G96">
        <v>270</v>
      </c>
      <c r="H96">
        <f t="shared" si="5"/>
        <v>72900</v>
      </c>
    </row>
    <row r="97" spans="1:8" x14ac:dyDescent="0.3">
      <c r="A97" s="29" t="s">
        <v>124</v>
      </c>
      <c r="B97">
        <v>2022</v>
      </c>
      <c r="C97">
        <v>263.42</v>
      </c>
      <c r="D97">
        <f t="shared" si="4"/>
        <v>69390.096400000009</v>
      </c>
      <c r="E97" t="s">
        <v>124</v>
      </c>
      <c r="F97">
        <v>2022</v>
      </c>
      <c r="G97">
        <v>216.53</v>
      </c>
      <c r="H97">
        <f t="shared" si="5"/>
        <v>46885.240899999997</v>
      </c>
    </row>
    <row r="98" spans="1:8" x14ac:dyDescent="0.3">
      <c r="A98" s="29" t="s">
        <v>125</v>
      </c>
      <c r="B98">
        <v>2022</v>
      </c>
      <c r="C98">
        <v>241.66</v>
      </c>
      <c r="D98">
        <f t="shared" si="4"/>
        <v>58399.5556</v>
      </c>
      <c r="E98" t="s">
        <v>125</v>
      </c>
      <c r="F98">
        <v>2022</v>
      </c>
      <c r="G98">
        <v>198.62</v>
      </c>
      <c r="H98">
        <f t="shared" si="5"/>
        <v>39449.904399999999</v>
      </c>
    </row>
    <row r="99" spans="1:8" x14ac:dyDescent="0.3">
      <c r="A99" s="29" t="s">
        <v>126</v>
      </c>
      <c r="B99">
        <v>2022</v>
      </c>
      <c r="C99">
        <v>226.03</v>
      </c>
      <c r="D99">
        <f t="shared" si="4"/>
        <v>51089.560900000004</v>
      </c>
      <c r="E99" t="s">
        <v>126</v>
      </c>
      <c r="F99">
        <v>2022</v>
      </c>
      <c r="G99">
        <v>200.29</v>
      </c>
      <c r="H99">
        <f t="shared" si="5"/>
        <v>40116.0841</v>
      </c>
    </row>
    <row r="100" spans="1:8" x14ac:dyDescent="0.3">
      <c r="A100" s="29" t="s">
        <v>127</v>
      </c>
      <c r="B100">
        <v>2022</v>
      </c>
      <c r="C100">
        <v>227.7</v>
      </c>
      <c r="D100">
        <f t="shared" si="4"/>
        <v>51847.289999999994</v>
      </c>
      <c r="E100" t="s">
        <v>127</v>
      </c>
      <c r="F100">
        <v>2022</v>
      </c>
      <c r="G100">
        <v>235</v>
      </c>
      <c r="H100">
        <f t="shared" si="5"/>
        <v>55225</v>
      </c>
    </row>
    <row r="101" spans="1:8" x14ac:dyDescent="0.3">
      <c r="A101" s="29" t="s">
        <v>128</v>
      </c>
      <c r="B101">
        <v>2022</v>
      </c>
      <c r="C101">
        <v>255.5</v>
      </c>
      <c r="D101">
        <f t="shared" si="4"/>
        <v>65280.25</v>
      </c>
      <c r="E101" t="s">
        <v>128</v>
      </c>
      <c r="F101">
        <v>2022</v>
      </c>
      <c r="G101">
        <v>270</v>
      </c>
      <c r="H101">
        <f t="shared" si="5"/>
        <v>72900</v>
      </c>
    </row>
    <row r="102" spans="1:8" x14ac:dyDescent="0.3">
      <c r="A102" s="29" t="s">
        <v>129</v>
      </c>
      <c r="B102">
        <v>2022</v>
      </c>
      <c r="C102">
        <v>273.33</v>
      </c>
      <c r="D102">
        <f t="shared" si="4"/>
        <v>74709.288899999985</v>
      </c>
      <c r="E102" t="s">
        <v>129</v>
      </c>
      <c r="F102">
        <v>2022</v>
      </c>
      <c r="G102">
        <v>280</v>
      </c>
      <c r="H102">
        <f t="shared" si="5"/>
        <v>78400</v>
      </c>
    </row>
    <row r="103" spans="1:8" x14ac:dyDescent="0.3">
      <c r="A103" s="29" t="s">
        <v>130</v>
      </c>
      <c r="B103">
        <v>2022</v>
      </c>
      <c r="C103">
        <v>261.51</v>
      </c>
      <c r="D103">
        <f t="shared" si="4"/>
        <v>68387.480100000001</v>
      </c>
      <c r="E103" t="s">
        <v>130</v>
      </c>
      <c r="F103">
        <v>2022</v>
      </c>
      <c r="G103">
        <v>222.24</v>
      </c>
      <c r="H103">
        <f t="shared" si="5"/>
        <v>49390.617600000005</v>
      </c>
    </row>
    <row r="104" spans="1:8" x14ac:dyDescent="0.3">
      <c r="A104" s="29" t="s">
        <v>131</v>
      </c>
      <c r="B104">
        <v>2022</v>
      </c>
      <c r="C104">
        <v>251.37</v>
      </c>
      <c r="D104">
        <f t="shared" si="4"/>
        <v>63186.876900000003</v>
      </c>
      <c r="E104" t="s">
        <v>131</v>
      </c>
      <c r="F104">
        <v>2022</v>
      </c>
      <c r="G104">
        <v>226.51</v>
      </c>
      <c r="H104">
        <f t="shared" si="5"/>
        <v>51306.780099999996</v>
      </c>
    </row>
    <row r="105" spans="1:8" x14ac:dyDescent="0.3">
      <c r="A105" s="29" t="s">
        <v>132</v>
      </c>
      <c r="B105">
        <v>2022</v>
      </c>
      <c r="C105">
        <v>248.39</v>
      </c>
      <c r="D105">
        <f t="shared" si="4"/>
        <v>61697.592099999994</v>
      </c>
      <c r="E105" t="s">
        <v>132</v>
      </c>
      <c r="F105">
        <v>2022</v>
      </c>
      <c r="G105">
        <v>299.8</v>
      </c>
      <c r="H105">
        <f t="shared" si="5"/>
        <v>89880.040000000008</v>
      </c>
    </row>
    <row r="106" spans="1:8" x14ac:dyDescent="0.3">
      <c r="A106" s="29" t="s">
        <v>133</v>
      </c>
      <c r="B106">
        <v>2022</v>
      </c>
      <c r="C106">
        <v>298.54000000000002</v>
      </c>
      <c r="D106">
        <f t="shared" si="4"/>
        <v>89126.131600000008</v>
      </c>
      <c r="E106" t="s">
        <v>133</v>
      </c>
      <c r="F106">
        <v>2022</v>
      </c>
      <c r="G106">
        <v>300</v>
      </c>
      <c r="H106">
        <f t="shared" si="5"/>
        <v>90000</v>
      </c>
    </row>
    <row r="107" spans="1:8" x14ac:dyDescent="0.3">
      <c r="A107" s="29" t="s">
        <v>134</v>
      </c>
      <c r="B107">
        <v>2022</v>
      </c>
      <c r="C107">
        <v>266.60000000000002</v>
      </c>
      <c r="D107">
        <f t="shared" si="4"/>
        <v>71075.560000000012</v>
      </c>
      <c r="E107" t="s">
        <v>134</v>
      </c>
      <c r="F107">
        <v>2022</v>
      </c>
      <c r="G107">
        <v>302</v>
      </c>
      <c r="H107">
        <f t="shared" si="5"/>
        <v>91204</v>
      </c>
    </row>
    <row r="108" spans="1:8" x14ac:dyDescent="0.3">
      <c r="A108" s="29" t="s">
        <v>135</v>
      </c>
      <c r="B108">
        <v>2022</v>
      </c>
      <c r="C108">
        <v>265.17</v>
      </c>
      <c r="D108">
        <f t="shared" si="4"/>
        <v>70315.128900000011</v>
      </c>
      <c r="E108" t="s">
        <v>135</v>
      </c>
      <c r="F108">
        <v>2022</v>
      </c>
      <c r="G108">
        <v>302</v>
      </c>
      <c r="H108">
        <f t="shared" si="5"/>
        <v>91204</v>
      </c>
    </row>
    <row r="109" spans="1:8" x14ac:dyDescent="0.3">
      <c r="A109" s="29" t="s">
        <v>136</v>
      </c>
      <c r="B109">
        <v>2022</v>
      </c>
      <c r="C109">
        <v>262.55</v>
      </c>
      <c r="D109">
        <f t="shared" si="4"/>
        <v>68932.502500000002</v>
      </c>
      <c r="E109" t="s">
        <v>136</v>
      </c>
      <c r="F109">
        <v>2022</v>
      </c>
      <c r="G109">
        <v>240</v>
      </c>
      <c r="H109">
        <f t="shared" si="5"/>
        <v>57600</v>
      </c>
    </row>
    <row r="110" spans="1:8" x14ac:dyDescent="0.3">
      <c r="A110" s="29" t="s">
        <v>137</v>
      </c>
      <c r="B110">
        <v>2022</v>
      </c>
      <c r="C110">
        <v>232.53</v>
      </c>
      <c r="D110">
        <f t="shared" si="4"/>
        <v>54070.200900000003</v>
      </c>
      <c r="E110" t="s">
        <v>137</v>
      </c>
      <c r="F110">
        <v>2022</v>
      </c>
      <c r="G110">
        <v>249.75</v>
      </c>
      <c r="H110">
        <f t="shared" si="5"/>
        <v>62375.0625</v>
      </c>
    </row>
    <row r="111" spans="1:8" x14ac:dyDescent="0.3">
      <c r="A111" s="29" t="s">
        <v>138</v>
      </c>
      <c r="B111">
        <v>2022</v>
      </c>
      <c r="C111">
        <v>236.5</v>
      </c>
      <c r="D111">
        <f t="shared" si="4"/>
        <v>55932.25</v>
      </c>
      <c r="E111" t="s">
        <v>138</v>
      </c>
      <c r="F111">
        <v>2022</v>
      </c>
      <c r="G111">
        <v>250</v>
      </c>
      <c r="H111">
        <f t="shared" si="5"/>
        <v>62500</v>
      </c>
    </row>
    <row r="112" spans="1:8" x14ac:dyDescent="0.3">
      <c r="A112" s="29" t="s">
        <v>139</v>
      </c>
      <c r="B112">
        <v>2022</v>
      </c>
      <c r="C112">
        <v>211.33</v>
      </c>
      <c r="D112">
        <f t="shared" si="4"/>
        <v>44660.368900000009</v>
      </c>
      <c r="E112" t="s">
        <v>139</v>
      </c>
      <c r="F112">
        <v>2022</v>
      </c>
      <c r="G112">
        <v>181</v>
      </c>
      <c r="H112">
        <f t="shared" si="5"/>
        <v>32761</v>
      </c>
    </row>
    <row r="113" spans="1:8" x14ac:dyDescent="0.3">
      <c r="A113" s="29" t="s">
        <v>140</v>
      </c>
      <c r="B113">
        <v>2022</v>
      </c>
      <c r="C113">
        <v>202.75</v>
      </c>
      <c r="D113">
        <f t="shared" si="4"/>
        <v>41107.5625</v>
      </c>
      <c r="E113" t="s">
        <v>140</v>
      </c>
      <c r="F113">
        <v>2022</v>
      </c>
      <c r="G113">
        <v>168</v>
      </c>
      <c r="H113">
        <f t="shared" si="5"/>
        <v>28224</v>
      </c>
    </row>
    <row r="114" spans="1:8" x14ac:dyDescent="0.3">
      <c r="A114" s="29" t="s">
        <v>141</v>
      </c>
      <c r="B114">
        <v>2022</v>
      </c>
      <c r="C114">
        <v>195.16</v>
      </c>
      <c r="D114">
        <f t="shared" si="4"/>
        <v>38087.425600000002</v>
      </c>
      <c r="E114" t="s">
        <v>141</v>
      </c>
      <c r="F114">
        <v>2022</v>
      </c>
      <c r="G114">
        <v>170</v>
      </c>
      <c r="H114">
        <f t="shared" si="5"/>
        <v>28900</v>
      </c>
    </row>
    <row r="115" spans="1:8" x14ac:dyDescent="0.3">
      <c r="A115" s="29" t="s">
        <v>142</v>
      </c>
      <c r="B115">
        <v>2022</v>
      </c>
      <c r="C115">
        <v>192.57</v>
      </c>
      <c r="D115">
        <f t="shared" si="4"/>
        <v>37083.204899999997</v>
      </c>
      <c r="E115" t="s">
        <v>142</v>
      </c>
      <c r="F115">
        <v>2022</v>
      </c>
      <c r="G115">
        <v>196.9</v>
      </c>
      <c r="H115">
        <f t="shared" si="5"/>
        <v>38769.61</v>
      </c>
    </row>
    <row r="116" spans="1:8" x14ac:dyDescent="0.3">
      <c r="A116" s="29" t="s">
        <v>143</v>
      </c>
      <c r="B116">
        <v>2022</v>
      </c>
      <c r="C116">
        <v>207</v>
      </c>
      <c r="D116">
        <f t="shared" si="4"/>
        <v>42849</v>
      </c>
      <c r="E116" t="s">
        <v>143</v>
      </c>
      <c r="F116">
        <v>2022</v>
      </c>
      <c r="G116">
        <v>185</v>
      </c>
      <c r="H116">
        <f t="shared" si="5"/>
        <v>34225</v>
      </c>
    </row>
    <row r="117" spans="1:8" x14ac:dyDescent="0.3">
      <c r="A117" s="29" t="s">
        <v>144</v>
      </c>
      <c r="B117">
        <v>2022</v>
      </c>
      <c r="C117">
        <v>198.68</v>
      </c>
      <c r="D117">
        <f t="shared" si="4"/>
        <v>39473.742400000003</v>
      </c>
      <c r="E117" t="s">
        <v>144</v>
      </c>
      <c r="F117">
        <v>2022</v>
      </c>
      <c r="G117">
        <v>205</v>
      </c>
      <c r="H117">
        <f t="shared" si="5"/>
        <v>42025</v>
      </c>
    </row>
    <row r="118" spans="1:8" x14ac:dyDescent="0.3">
      <c r="A118" s="29" t="s">
        <v>145</v>
      </c>
      <c r="B118">
        <v>2022</v>
      </c>
      <c r="C118">
        <v>207.42</v>
      </c>
      <c r="D118">
        <f t="shared" si="4"/>
        <v>43023.056399999994</v>
      </c>
      <c r="E118" t="s">
        <v>145</v>
      </c>
      <c r="F118">
        <v>2022</v>
      </c>
      <c r="G118">
        <v>215</v>
      </c>
      <c r="H118">
        <f t="shared" si="5"/>
        <v>46225</v>
      </c>
    </row>
    <row r="119" spans="1:8" x14ac:dyDescent="0.3">
      <c r="A119" s="29" t="s">
        <v>146</v>
      </c>
      <c r="B119">
        <v>2022</v>
      </c>
      <c r="C119">
        <v>203.06</v>
      </c>
      <c r="D119">
        <f t="shared" si="4"/>
        <v>41233.363600000004</v>
      </c>
      <c r="E119" t="s">
        <v>146</v>
      </c>
      <c r="F119">
        <v>2022</v>
      </c>
      <c r="G119">
        <v>205</v>
      </c>
      <c r="H119">
        <f t="shared" si="5"/>
        <v>42025</v>
      </c>
    </row>
    <row r="120" spans="1:8" x14ac:dyDescent="0.3">
      <c r="A120" s="29" t="s">
        <v>147</v>
      </c>
      <c r="B120">
        <v>2022</v>
      </c>
      <c r="C120">
        <v>198.4</v>
      </c>
      <c r="D120">
        <f t="shared" si="4"/>
        <v>39362.560000000005</v>
      </c>
      <c r="E120" t="s">
        <v>147</v>
      </c>
      <c r="F120">
        <v>2022</v>
      </c>
      <c r="G120">
        <v>233.62</v>
      </c>
      <c r="H120">
        <f t="shared" si="5"/>
        <v>54578.304400000001</v>
      </c>
    </row>
    <row r="121" spans="1:8" x14ac:dyDescent="0.3">
      <c r="A121" s="29" t="s">
        <v>148</v>
      </c>
      <c r="B121">
        <v>2022</v>
      </c>
      <c r="C121">
        <v>209.59</v>
      </c>
      <c r="D121">
        <f t="shared" si="4"/>
        <v>43927.968099999998</v>
      </c>
      <c r="E121" t="s">
        <v>148</v>
      </c>
      <c r="F121">
        <v>2022</v>
      </c>
      <c r="G121">
        <v>269.8</v>
      </c>
      <c r="H121">
        <f t="shared" si="5"/>
        <v>72792.040000000008</v>
      </c>
    </row>
    <row r="122" spans="1:8" x14ac:dyDescent="0.3">
      <c r="A122" s="29" t="s">
        <v>149</v>
      </c>
      <c r="B122">
        <v>2022</v>
      </c>
      <c r="C122">
        <v>223.96</v>
      </c>
      <c r="D122">
        <f t="shared" si="4"/>
        <v>50158.081600000005</v>
      </c>
      <c r="E122" t="s">
        <v>149</v>
      </c>
      <c r="F122">
        <v>2022</v>
      </c>
      <c r="G122">
        <v>205</v>
      </c>
      <c r="H122">
        <f t="shared" si="5"/>
        <v>42025</v>
      </c>
    </row>
    <row r="123" spans="1:8" x14ac:dyDescent="0.3">
      <c r="A123" s="29" t="s">
        <v>150</v>
      </c>
      <c r="B123">
        <v>2022</v>
      </c>
      <c r="C123">
        <v>190.44</v>
      </c>
      <c r="D123">
        <f t="shared" si="4"/>
        <v>36267.393599999996</v>
      </c>
      <c r="E123" t="s">
        <v>150</v>
      </c>
      <c r="F123">
        <v>2022</v>
      </c>
      <c r="G123">
        <v>160.5</v>
      </c>
      <c r="H123">
        <f t="shared" si="5"/>
        <v>25760.25</v>
      </c>
    </row>
    <row r="124" spans="1:8" x14ac:dyDescent="0.3">
      <c r="A124" s="29" t="s">
        <v>151</v>
      </c>
      <c r="B124">
        <v>2022</v>
      </c>
      <c r="C124">
        <v>162.62</v>
      </c>
      <c r="D124">
        <f t="shared" si="4"/>
        <v>26445.2644</v>
      </c>
      <c r="E124" t="s">
        <v>151</v>
      </c>
      <c r="F124">
        <v>2022</v>
      </c>
      <c r="G124">
        <v>148</v>
      </c>
      <c r="H124">
        <f t="shared" si="5"/>
        <v>21904</v>
      </c>
    </row>
    <row r="125" spans="1:8" x14ac:dyDescent="0.3">
      <c r="A125" s="29" t="s">
        <v>152</v>
      </c>
      <c r="B125">
        <v>2022</v>
      </c>
      <c r="C125">
        <v>159.13</v>
      </c>
      <c r="D125">
        <f t="shared" si="4"/>
        <v>25322.356899999999</v>
      </c>
      <c r="E125" t="s">
        <v>152</v>
      </c>
      <c r="F125">
        <v>2022</v>
      </c>
      <c r="G125">
        <v>148.65</v>
      </c>
      <c r="H125">
        <f t="shared" si="5"/>
        <v>22096.822500000002</v>
      </c>
    </row>
    <row r="126" spans="1:8" x14ac:dyDescent="0.3">
      <c r="A126" s="29" t="s">
        <v>153</v>
      </c>
      <c r="B126">
        <v>2022</v>
      </c>
      <c r="C126">
        <v>161.69999999999999</v>
      </c>
      <c r="D126">
        <f t="shared" si="4"/>
        <v>26146.889999999996</v>
      </c>
      <c r="E126" t="s">
        <v>153</v>
      </c>
      <c r="F126">
        <v>2022</v>
      </c>
      <c r="G126">
        <v>156.5</v>
      </c>
      <c r="H126">
        <f t="shared" si="5"/>
        <v>24492.25</v>
      </c>
    </row>
    <row r="127" spans="1:8" x14ac:dyDescent="0.3">
      <c r="A127" s="29" t="s">
        <v>154</v>
      </c>
      <c r="B127">
        <v>2022</v>
      </c>
      <c r="C127">
        <v>152.4</v>
      </c>
      <c r="D127">
        <f t="shared" si="4"/>
        <v>23225.760000000002</v>
      </c>
      <c r="E127" t="s">
        <v>154</v>
      </c>
      <c r="F127">
        <v>2022</v>
      </c>
      <c r="G127">
        <v>131.04</v>
      </c>
      <c r="H127">
        <f t="shared" si="5"/>
        <v>17171.481599999999</v>
      </c>
    </row>
    <row r="128" spans="1:8" x14ac:dyDescent="0.3">
      <c r="A128" s="29" t="s">
        <v>155</v>
      </c>
      <c r="B128">
        <v>2022</v>
      </c>
      <c r="C128">
        <v>154.66</v>
      </c>
      <c r="D128">
        <f t="shared" si="4"/>
        <v>23919.7156</v>
      </c>
      <c r="E128" t="s">
        <v>155</v>
      </c>
      <c r="F128">
        <v>2022</v>
      </c>
      <c r="G128">
        <v>145.19999999999999</v>
      </c>
      <c r="H128">
        <f t="shared" si="5"/>
        <v>21083.039999999997</v>
      </c>
    </row>
    <row r="129" spans="1:8" x14ac:dyDescent="0.3">
      <c r="A129" s="29" t="s">
        <v>156</v>
      </c>
      <c r="B129">
        <v>2022</v>
      </c>
      <c r="C129">
        <v>164.64</v>
      </c>
      <c r="D129">
        <f t="shared" si="4"/>
        <v>27106.329599999997</v>
      </c>
      <c r="E129" t="s">
        <v>156</v>
      </c>
      <c r="F129">
        <v>2022</v>
      </c>
      <c r="G129">
        <v>153.97</v>
      </c>
      <c r="H129">
        <f t="shared" si="5"/>
        <v>23706.760900000001</v>
      </c>
    </row>
    <row r="130" spans="1:8" x14ac:dyDescent="0.3">
      <c r="A130" s="29" t="s">
        <v>157</v>
      </c>
      <c r="B130">
        <v>2022</v>
      </c>
      <c r="C130">
        <v>168</v>
      </c>
      <c r="D130">
        <f t="shared" si="4"/>
        <v>28224</v>
      </c>
      <c r="E130" t="s">
        <v>1227</v>
      </c>
      <c r="F130">
        <v>2022</v>
      </c>
      <c r="G130">
        <v>159.84</v>
      </c>
      <c r="H130">
        <f t="shared" si="5"/>
        <v>25548.8256</v>
      </c>
    </row>
    <row r="131" spans="1:8" x14ac:dyDescent="0.3">
      <c r="A131" s="29" t="s">
        <v>158</v>
      </c>
      <c r="B131">
        <v>2022</v>
      </c>
      <c r="C131">
        <v>184.73</v>
      </c>
      <c r="D131">
        <f t="shared" si="4"/>
        <v>34125.172899999998</v>
      </c>
      <c r="E131" t="s">
        <v>157</v>
      </c>
      <c r="F131">
        <v>2022</v>
      </c>
      <c r="G131">
        <v>166</v>
      </c>
      <c r="H131">
        <f t="shared" si="5"/>
        <v>27556</v>
      </c>
    </row>
    <row r="132" spans="1:8" x14ac:dyDescent="0.3">
      <c r="A132" s="29" t="s">
        <v>159</v>
      </c>
      <c r="B132">
        <v>2022</v>
      </c>
      <c r="C132">
        <v>170.69</v>
      </c>
      <c r="D132">
        <f t="shared" ref="D132:D195" si="6" xml:space="preserve"> $C132^2</f>
        <v>29135.076099999998</v>
      </c>
      <c r="E132" t="s">
        <v>158</v>
      </c>
      <c r="F132">
        <v>2022</v>
      </c>
      <c r="G132">
        <v>191</v>
      </c>
      <c r="H132">
        <f t="shared" ref="H132:H195" si="7" xml:space="preserve"> $G132^2</f>
        <v>36481</v>
      </c>
    </row>
    <row r="133" spans="1:8" x14ac:dyDescent="0.3">
      <c r="A133" s="29" t="s">
        <v>160</v>
      </c>
      <c r="B133">
        <v>2022</v>
      </c>
      <c r="C133">
        <v>165.61</v>
      </c>
      <c r="D133">
        <f t="shared" si="6"/>
        <v>27426.672100000003</v>
      </c>
      <c r="E133" t="s">
        <v>159</v>
      </c>
      <c r="F133">
        <v>2022</v>
      </c>
      <c r="G133">
        <v>157</v>
      </c>
      <c r="H133">
        <f t="shared" si="7"/>
        <v>24649</v>
      </c>
    </row>
    <row r="134" spans="1:8" x14ac:dyDescent="0.3">
      <c r="A134" s="29" t="s">
        <v>161</v>
      </c>
      <c r="B134">
        <v>2022</v>
      </c>
      <c r="C134">
        <v>157.26</v>
      </c>
      <c r="D134">
        <f t="shared" si="6"/>
        <v>24730.707599999998</v>
      </c>
      <c r="E134" t="s">
        <v>160</v>
      </c>
      <c r="F134">
        <v>2022</v>
      </c>
      <c r="G134">
        <v>142</v>
      </c>
      <c r="H134">
        <f t="shared" si="7"/>
        <v>20164</v>
      </c>
    </row>
    <row r="135" spans="1:8" x14ac:dyDescent="0.3">
      <c r="A135" s="29" t="s">
        <v>162</v>
      </c>
      <c r="B135">
        <v>2022</v>
      </c>
      <c r="C135">
        <v>157.59</v>
      </c>
      <c r="D135">
        <f t="shared" si="6"/>
        <v>24834.608100000001</v>
      </c>
      <c r="E135" t="s">
        <v>161</v>
      </c>
      <c r="F135">
        <v>2022</v>
      </c>
      <c r="G135">
        <v>146</v>
      </c>
      <c r="H135">
        <f t="shared" si="7"/>
        <v>21316</v>
      </c>
    </row>
    <row r="136" spans="1:8" x14ac:dyDescent="0.3">
      <c r="A136" s="29" t="s">
        <v>163</v>
      </c>
      <c r="B136">
        <v>2022</v>
      </c>
      <c r="C136">
        <v>152.21</v>
      </c>
      <c r="D136">
        <f t="shared" si="6"/>
        <v>23167.884100000003</v>
      </c>
      <c r="E136" t="s">
        <v>162</v>
      </c>
      <c r="F136">
        <v>2022</v>
      </c>
      <c r="G136">
        <v>137.4</v>
      </c>
      <c r="H136">
        <f t="shared" si="7"/>
        <v>18878.760000000002</v>
      </c>
    </row>
    <row r="137" spans="1:8" x14ac:dyDescent="0.3">
      <c r="A137" s="29" t="s">
        <v>164</v>
      </c>
      <c r="B137">
        <v>2022</v>
      </c>
      <c r="C137">
        <v>150.58000000000001</v>
      </c>
      <c r="D137">
        <f t="shared" si="6"/>
        <v>22674.336400000004</v>
      </c>
      <c r="E137" t="s">
        <v>163</v>
      </c>
      <c r="F137">
        <v>2022</v>
      </c>
      <c r="G137">
        <v>138</v>
      </c>
      <c r="H137">
        <f t="shared" si="7"/>
        <v>19044</v>
      </c>
    </row>
    <row r="138" spans="1:8" x14ac:dyDescent="0.3">
      <c r="A138" s="29" t="s">
        <v>165</v>
      </c>
      <c r="B138">
        <v>2022</v>
      </c>
      <c r="C138">
        <v>157.21</v>
      </c>
      <c r="D138">
        <f t="shared" si="6"/>
        <v>24714.984100000001</v>
      </c>
      <c r="E138" t="s">
        <v>164</v>
      </c>
      <c r="F138">
        <v>2022</v>
      </c>
      <c r="G138">
        <v>140</v>
      </c>
      <c r="H138">
        <f t="shared" si="7"/>
        <v>19600</v>
      </c>
    </row>
    <row r="139" spans="1:8" x14ac:dyDescent="0.3">
      <c r="A139" s="29" t="s">
        <v>166</v>
      </c>
      <c r="B139">
        <v>2022</v>
      </c>
      <c r="C139">
        <v>167.28</v>
      </c>
      <c r="D139">
        <f t="shared" si="6"/>
        <v>27982.598399999999</v>
      </c>
      <c r="E139" t="s">
        <v>165</v>
      </c>
      <c r="F139">
        <v>2022</v>
      </c>
      <c r="G139">
        <v>154.65</v>
      </c>
      <c r="H139">
        <f t="shared" si="7"/>
        <v>23916.622500000001</v>
      </c>
    </row>
    <row r="140" spans="1:8" x14ac:dyDescent="0.3">
      <c r="A140" s="29" t="s">
        <v>167</v>
      </c>
      <c r="B140">
        <v>2022</v>
      </c>
      <c r="C140">
        <v>176.74</v>
      </c>
      <c r="D140">
        <f t="shared" si="6"/>
        <v>31237.027600000005</v>
      </c>
      <c r="E140" t="s">
        <v>166</v>
      </c>
      <c r="F140">
        <v>2022</v>
      </c>
      <c r="G140">
        <v>178</v>
      </c>
      <c r="H140">
        <f t="shared" si="7"/>
        <v>31684</v>
      </c>
    </row>
    <row r="141" spans="1:8" x14ac:dyDescent="0.3">
      <c r="A141" s="29" t="s">
        <v>168</v>
      </c>
      <c r="B141">
        <v>2022</v>
      </c>
      <c r="C141">
        <v>181</v>
      </c>
      <c r="D141">
        <f t="shared" si="6"/>
        <v>32761</v>
      </c>
      <c r="E141" t="s">
        <v>167</v>
      </c>
      <c r="F141">
        <v>2022</v>
      </c>
      <c r="G141">
        <v>184.95</v>
      </c>
      <c r="H141">
        <f t="shared" si="7"/>
        <v>34206.502499999995</v>
      </c>
    </row>
    <row r="142" spans="1:8" x14ac:dyDescent="0.3">
      <c r="A142" s="29" t="s">
        <v>169</v>
      </c>
      <c r="B142">
        <v>2022</v>
      </c>
      <c r="C142">
        <v>179.48</v>
      </c>
      <c r="D142">
        <f t="shared" si="6"/>
        <v>32213.070399999997</v>
      </c>
      <c r="E142" t="s">
        <v>168</v>
      </c>
      <c r="F142">
        <v>2022</v>
      </c>
      <c r="G142">
        <v>164</v>
      </c>
      <c r="H142">
        <f t="shared" si="7"/>
        <v>26896</v>
      </c>
    </row>
    <row r="143" spans="1:8" x14ac:dyDescent="0.3">
      <c r="A143" s="29" t="s">
        <v>170</v>
      </c>
      <c r="B143">
        <v>2022</v>
      </c>
      <c r="C143">
        <v>167.29</v>
      </c>
      <c r="D143">
        <f t="shared" si="6"/>
        <v>27985.944099999997</v>
      </c>
      <c r="E143" t="s">
        <v>169</v>
      </c>
      <c r="F143">
        <v>2022</v>
      </c>
      <c r="G143">
        <v>149</v>
      </c>
      <c r="H143">
        <f t="shared" si="7"/>
        <v>22201</v>
      </c>
    </row>
    <row r="144" spans="1:8" x14ac:dyDescent="0.3">
      <c r="A144" s="29" t="s">
        <v>171</v>
      </c>
      <c r="B144">
        <v>2022</v>
      </c>
      <c r="C144">
        <v>175.34</v>
      </c>
      <c r="D144">
        <f t="shared" si="6"/>
        <v>30744.115600000001</v>
      </c>
      <c r="E144" t="s">
        <v>170</v>
      </c>
      <c r="F144">
        <v>2022</v>
      </c>
      <c r="G144">
        <v>169.5</v>
      </c>
      <c r="H144">
        <f t="shared" si="7"/>
        <v>28730.25</v>
      </c>
    </row>
    <row r="145" spans="1:8" x14ac:dyDescent="0.3">
      <c r="A145" s="29" t="s">
        <v>172</v>
      </c>
      <c r="B145">
        <v>2022</v>
      </c>
      <c r="C145">
        <v>164.55</v>
      </c>
      <c r="D145">
        <f t="shared" si="6"/>
        <v>27076.702500000003</v>
      </c>
      <c r="E145" t="s">
        <v>171</v>
      </c>
      <c r="F145">
        <v>2022</v>
      </c>
      <c r="G145">
        <v>165</v>
      </c>
      <c r="H145">
        <f t="shared" si="7"/>
        <v>27225</v>
      </c>
    </row>
    <row r="146" spans="1:8" x14ac:dyDescent="0.3">
      <c r="A146" s="29" t="s">
        <v>173</v>
      </c>
      <c r="B146">
        <v>2022</v>
      </c>
      <c r="C146">
        <v>164.4</v>
      </c>
      <c r="D146">
        <f t="shared" si="6"/>
        <v>27027.360000000001</v>
      </c>
      <c r="E146" t="s">
        <v>172</v>
      </c>
      <c r="F146">
        <v>2022</v>
      </c>
      <c r="G146">
        <v>144</v>
      </c>
      <c r="H146">
        <f t="shared" si="7"/>
        <v>20736</v>
      </c>
    </row>
    <row r="147" spans="1:8" x14ac:dyDescent="0.3">
      <c r="A147" s="29" t="s">
        <v>174</v>
      </c>
      <c r="B147">
        <v>2022</v>
      </c>
      <c r="C147">
        <v>155.44999999999999</v>
      </c>
      <c r="D147">
        <f t="shared" si="6"/>
        <v>24164.702499999996</v>
      </c>
      <c r="E147" t="s">
        <v>173</v>
      </c>
      <c r="F147">
        <v>2022</v>
      </c>
      <c r="G147">
        <v>115</v>
      </c>
      <c r="H147">
        <f t="shared" si="7"/>
        <v>13225</v>
      </c>
    </row>
    <row r="148" spans="1:8" x14ac:dyDescent="0.3">
      <c r="A148" s="29" t="s">
        <v>175</v>
      </c>
      <c r="B148">
        <v>2022</v>
      </c>
      <c r="C148">
        <v>158.79</v>
      </c>
      <c r="D148">
        <f t="shared" si="6"/>
        <v>25214.264099999997</v>
      </c>
      <c r="E148" t="s">
        <v>174</v>
      </c>
      <c r="F148">
        <v>2022</v>
      </c>
      <c r="G148">
        <v>137.94999999999999</v>
      </c>
      <c r="H148">
        <f t="shared" si="7"/>
        <v>19030.202499999996</v>
      </c>
    </row>
    <row r="149" spans="1:8" x14ac:dyDescent="0.3">
      <c r="A149" s="29" t="s">
        <v>176</v>
      </c>
      <c r="B149">
        <v>2022</v>
      </c>
      <c r="C149">
        <v>177.85</v>
      </c>
      <c r="D149">
        <f t="shared" si="6"/>
        <v>31630.622499999998</v>
      </c>
      <c r="E149" t="s">
        <v>175</v>
      </c>
      <c r="F149">
        <v>2022</v>
      </c>
      <c r="G149">
        <v>167</v>
      </c>
      <c r="H149">
        <f t="shared" si="7"/>
        <v>27889</v>
      </c>
    </row>
    <row r="150" spans="1:8" x14ac:dyDescent="0.3">
      <c r="A150" s="29" t="s">
        <v>177</v>
      </c>
      <c r="B150">
        <v>2022</v>
      </c>
      <c r="C150">
        <v>174.11</v>
      </c>
      <c r="D150">
        <f t="shared" si="6"/>
        <v>30314.292100000006</v>
      </c>
      <c r="E150" t="s">
        <v>176</v>
      </c>
      <c r="F150">
        <v>2022</v>
      </c>
      <c r="G150">
        <v>165</v>
      </c>
      <c r="H150">
        <f t="shared" si="7"/>
        <v>27225</v>
      </c>
    </row>
    <row r="151" spans="1:8" x14ac:dyDescent="0.3">
      <c r="A151" s="29" t="s">
        <v>178</v>
      </c>
      <c r="B151">
        <v>2022</v>
      </c>
      <c r="C151">
        <v>168.94</v>
      </c>
      <c r="D151">
        <f t="shared" si="6"/>
        <v>28540.723599999998</v>
      </c>
      <c r="E151" t="s">
        <v>177</v>
      </c>
      <c r="F151">
        <v>2022</v>
      </c>
      <c r="G151">
        <v>157</v>
      </c>
      <c r="H151">
        <f t="shared" si="7"/>
        <v>24649</v>
      </c>
    </row>
    <row r="152" spans="1:8" x14ac:dyDescent="0.3">
      <c r="A152" s="29" t="s">
        <v>179</v>
      </c>
      <c r="B152">
        <v>2022</v>
      </c>
      <c r="C152">
        <v>172.21</v>
      </c>
      <c r="D152">
        <f t="shared" si="6"/>
        <v>29656.284100000004</v>
      </c>
      <c r="E152" t="s">
        <v>178</v>
      </c>
      <c r="F152">
        <v>2022</v>
      </c>
      <c r="G152">
        <v>144.02000000000001</v>
      </c>
      <c r="H152">
        <f t="shared" si="7"/>
        <v>20741.760400000003</v>
      </c>
    </row>
    <row r="153" spans="1:8" x14ac:dyDescent="0.3">
      <c r="A153" s="29" t="s">
        <v>180</v>
      </c>
      <c r="B153">
        <v>2022</v>
      </c>
      <c r="C153">
        <v>153.47</v>
      </c>
      <c r="D153">
        <f t="shared" si="6"/>
        <v>23553.0409</v>
      </c>
      <c r="E153" t="s">
        <v>1228</v>
      </c>
      <c r="F153">
        <v>2022</v>
      </c>
      <c r="G153">
        <v>163.68</v>
      </c>
      <c r="H153">
        <f t="shared" si="7"/>
        <v>26791.142400000001</v>
      </c>
    </row>
    <row r="154" spans="1:8" x14ac:dyDescent="0.3">
      <c r="A154" s="29" t="s">
        <v>181</v>
      </c>
      <c r="B154">
        <v>2022</v>
      </c>
      <c r="C154">
        <v>171.5</v>
      </c>
      <c r="D154">
        <f t="shared" si="6"/>
        <v>29412.25</v>
      </c>
      <c r="E154" t="s">
        <v>179</v>
      </c>
      <c r="F154">
        <v>2022</v>
      </c>
      <c r="G154">
        <v>158</v>
      </c>
      <c r="H154">
        <f t="shared" si="7"/>
        <v>24964</v>
      </c>
    </row>
    <row r="155" spans="1:8" x14ac:dyDescent="0.3">
      <c r="A155" s="29" t="s">
        <v>182</v>
      </c>
      <c r="B155">
        <v>2022</v>
      </c>
      <c r="C155">
        <v>163.68</v>
      </c>
      <c r="D155">
        <f t="shared" si="6"/>
        <v>26791.142400000001</v>
      </c>
      <c r="E155" t="s">
        <v>180</v>
      </c>
      <c r="F155">
        <v>2022</v>
      </c>
      <c r="G155">
        <v>130</v>
      </c>
      <c r="H155">
        <f t="shared" si="7"/>
        <v>16900</v>
      </c>
    </row>
    <row r="156" spans="1:8" x14ac:dyDescent="0.3">
      <c r="A156" s="29" t="s">
        <v>183</v>
      </c>
      <c r="B156">
        <v>2022</v>
      </c>
      <c r="C156">
        <v>161.87</v>
      </c>
      <c r="D156">
        <f t="shared" si="6"/>
        <v>26201.8969</v>
      </c>
      <c r="E156" t="s">
        <v>181</v>
      </c>
      <c r="F156">
        <v>2022</v>
      </c>
      <c r="G156">
        <v>178.3</v>
      </c>
      <c r="H156">
        <f t="shared" si="7"/>
        <v>31790.890000000003</v>
      </c>
    </row>
    <row r="157" spans="1:8" x14ac:dyDescent="0.3">
      <c r="A157" s="29" t="s">
        <v>184</v>
      </c>
      <c r="B157">
        <v>2022</v>
      </c>
      <c r="C157">
        <v>168.49</v>
      </c>
      <c r="D157">
        <f t="shared" si="6"/>
        <v>28388.880100000002</v>
      </c>
      <c r="E157" t="s">
        <v>182</v>
      </c>
      <c r="F157">
        <v>2022</v>
      </c>
      <c r="G157">
        <v>154.13</v>
      </c>
      <c r="H157">
        <f t="shared" si="7"/>
        <v>23756.0569</v>
      </c>
    </row>
    <row r="158" spans="1:8" x14ac:dyDescent="0.3">
      <c r="A158" s="29" t="s">
        <v>185</v>
      </c>
      <c r="B158">
        <v>2022</v>
      </c>
      <c r="C158">
        <v>182.18</v>
      </c>
      <c r="D158">
        <f t="shared" si="6"/>
        <v>33189.5524</v>
      </c>
      <c r="E158" t="s">
        <v>183</v>
      </c>
      <c r="F158">
        <v>2022</v>
      </c>
      <c r="G158">
        <v>171.08</v>
      </c>
      <c r="H158">
        <f t="shared" si="7"/>
        <v>29268.366400000003</v>
      </c>
    </row>
    <row r="159" spans="1:8" x14ac:dyDescent="0.3">
      <c r="A159" s="29" t="s">
        <v>186</v>
      </c>
      <c r="B159">
        <v>2022</v>
      </c>
      <c r="C159">
        <v>169.62</v>
      </c>
      <c r="D159">
        <f t="shared" si="6"/>
        <v>28770.9444</v>
      </c>
      <c r="E159" t="s">
        <v>184</v>
      </c>
      <c r="F159">
        <v>2022</v>
      </c>
      <c r="G159">
        <v>200</v>
      </c>
      <c r="H159">
        <f t="shared" si="7"/>
        <v>40000</v>
      </c>
    </row>
    <row r="160" spans="1:8" x14ac:dyDescent="0.3">
      <c r="A160" s="29" t="s">
        <v>187</v>
      </c>
      <c r="B160">
        <v>2022</v>
      </c>
      <c r="C160">
        <v>169.29</v>
      </c>
      <c r="D160">
        <f t="shared" si="6"/>
        <v>28659.104099999997</v>
      </c>
      <c r="E160" t="s">
        <v>185</v>
      </c>
      <c r="F160">
        <v>2022</v>
      </c>
      <c r="G160">
        <v>178.5</v>
      </c>
      <c r="H160">
        <f t="shared" si="7"/>
        <v>31862.25</v>
      </c>
    </row>
    <row r="161" spans="1:8" x14ac:dyDescent="0.3">
      <c r="A161" s="29" t="s">
        <v>188</v>
      </c>
      <c r="B161">
        <v>2022</v>
      </c>
      <c r="C161">
        <v>170.5</v>
      </c>
      <c r="D161">
        <f t="shared" si="6"/>
        <v>29070.25</v>
      </c>
      <c r="E161" t="s">
        <v>186</v>
      </c>
      <c r="F161">
        <v>2022</v>
      </c>
      <c r="G161">
        <v>175</v>
      </c>
      <c r="H161">
        <f t="shared" si="7"/>
        <v>30625</v>
      </c>
    </row>
    <row r="162" spans="1:8" x14ac:dyDescent="0.3">
      <c r="A162" s="29" t="s">
        <v>189</v>
      </c>
      <c r="B162">
        <v>2022</v>
      </c>
      <c r="C162">
        <v>193.53</v>
      </c>
      <c r="D162">
        <f t="shared" si="6"/>
        <v>37453.8609</v>
      </c>
      <c r="E162" t="s">
        <v>187</v>
      </c>
      <c r="F162">
        <v>2022</v>
      </c>
      <c r="G162">
        <v>164.5</v>
      </c>
      <c r="H162">
        <f t="shared" si="7"/>
        <v>27060.25</v>
      </c>
    </row>
    <row r="163" spans="1:8" x14ac:dyDescent="0.3">
      <c r="A163" s="29" t="s">
        <v>190</v>
      </c>
      <c r="B163">
        <v>2022</v>
      </c>
      <c r="C163">
        <v>192.78</v>
      </c>
      <c r="D163">
        <f t="shared" si="6"/>
        <v>37164.128400000001</v>
      </c>
      <c r="E163" t="s">
        <v>1229</v>
      </c>
      <c r="F163">
        <v>2022</v>
      </c>
      <c r="G163">
        <v>177.25</v>
      </c>
      <c r="H163">
        <f t="shared" si="7"/>
        <v>31417.5625</v>
      </c>
    </row>
    <row r="164" spans="1:8" x14ac:dyDescent="0.3">
      <c r="A164" s="29" t="s">
        <v>191</v>
      </c>
      <c r="B164">
        <v>2022</v>
      </c>
      <c r="C164">
        <v>193.12</v>
      </c>
      <c r="D164">
        <f t="shared" si="6"/>
        <v>37295.3344</v>
      </c>
      <c r="E164" t="s">
        <v>188</v>
      </c>
      <c r="F164">
        <v>2022</v>
      </c>
      <c r="G164">
        <v>210.9</v>
      </c>
      <c r="H164">
        <f t="shared" si="7"/>
        <v>44478.810000000005</v>
      </c>
    </row>
    <row r="165" spans="1:8" x14ac:dyDescent="0.3">
      <c r="A165" s="29" t="s">
        <v>192</v>
      </c>
      <c r="B165">
        <v>2022</v>
      </c>
      <c r="C165">
        <v>201.29</v>
      </c>
      <c r="D165">
        <f t="shared" si="6"/>
        <v>40517.664099999995</v>
      </c>
      <c r="E165" t="s">
        <v>189</v>
      </c>
      <c r="F165">
        <v>2022</v>
      </c>
      <c r="G165">
        <v>214</v>
      </c>
      <c r="H165">
        <f t="shared" si="7"/>
        <v>45796</v>
      </c>
    </row>
    <row r="166" spans="1:8" x14ac:dyDescent="0.3">
      <c r="A166" s="29" t="s">
        <v>193</v>
      </c>
      <c r="B166">
        <v>2022</v>
      </c>
      <c r="C166">
        <v>206.67</v>
      </c>
      <c r="D166">
        <f t="shared" si="6"/>
        <v>42712.488899999997</v>
      </c>
      <c r="E166" t="s">
        <v>190</v>
      </c>
      <c r="F166">
        <v>2022</v>
      </c>
      <c r="G166">
        <v>220</v>
      </c>
      <c r="H166">
        <f t="shared" si="7"/>
        <v>48400</v>
      </c>
    </row>
    <row r="167" spans="1:8" x14ac:dyDescent="0.3">
      <c r="A167" s="29" t="s">
        <v>194</v>
      </c>
      <c r="B167">
        <v>2022</v>
      </c>
      <c r="C167">
        <v>210.99</v>
      </c>
      <c r="D167">
        <f t="shared" si="6"/>
        <v>44516.780100000004</v>
      </c>
      <c r="E167" t="s">
        <v>191</v>
      </c>
      <c r="F167">
        <v>2022</v>
      </c>
      <c r="G167">
        <v>227</v>
      </c>
      <c r="H167">
        <f t="shared" si="7"/>
        <v>51529</v>
      </c>
    </row>
    <row r="168" spans="1:8" x14ac:dyDescent="0.3">
      <c r="A168" s="29" t="s">
        <v>195</v>
      </c>
      <c r="B168">
        <v>2022</v>
      </c>
      <c r="C168">
        <v>211.48</v>
      </c>
      <c r="D168">
        <f t="shared" si="6"/>
        <v>44723.790399999998</v>
      </c>
      <c r="E168" t="s">
        <v>192</v>
      </c>
      <c r="F168">
        <v>2022</v>
      </c>
      <c r="G168">
        <v>235</v>
      </c>
      <c r="H168">
        <f t="shared" si="7"/>
        <v>55225</v>
      </c>
    </row>
    <row r="169" spans="1:8" x14ac:dyDescent="0.3">
      <c r="A169" s="29" t="s">
        <v>196</v>
      </c>
      <c r="B169">
        <v>2022</v>
      </c>
      <c r="C169">
        <v>213.98</v>
      </c>
      <c r="D169">
        <f t="shared" si="6"/>
        <v>45787.440399999992</v>
      </c>
      <c r="E169" t="s">
        <v>193</v>
      </c>
      <c r="F169">
        <v>2022</v>
      </c>
      <c r="G169">
        <v>235</v>
      </c>
      <c r="H169">
        <f t="shared" si="7"/>
        <v>55225</v>
      </c>
    </row>
    <row r="170" spans="1:8" x14ac:dyDescent="0.3">
      <c r="A170" s="29" t="s">
        <v>197</v>
      </c>
      <c r="B170">
        <v>2022</v>
      </c>
      <c r="C170">
        <v>220.7</v>
      </c>
      <c r="D170">
        <f t="shared" si="6"/>
        <v>48708.49</v>
      </c>
      <c r="E170" t="s">
        <v>194</v>
      </c>
      <c r="F170">
        <v>2022</v>
      </c>
      <c r="G170">
        <v>213.3</v>
      </c>
      <c r="H170">
        <f t="shared" si="7"/>
        <v>45496.890000000007</v>
      </c>
    </row>
    <row r="171" spans="1:8" x14ac:dyDescent="0.3">
      <c r="A171" s="29" t="s">
        <v>198</v>
      </c>
      <c r="B171">
        <v>2022</v>
      </c>
      <c r="C171">
        <v>249.71</v>
      </c>
      <c r="D171">
        <f t="shared" si="6"/>
        <v>62355.084100000007</v>
      </c>
      <c r="E171" t="s">
        <v>195</v>
      </c>
      <c r="F171">
        <v>2022</v>
      </c>
      <c r="G171">
        <v>235</v>
      </c>
      <c r="H171">
        <f t="shared" si="7"/>
        <v>55225</v>
      </c>
    </row>
    <row r="172" spans="1:8" x14ac:dyDescent="0.3">
      <c r="A172" s="29" t="s">
        <v>199</v>
      </c>
      <c r="B172">
        <v>2022</v>
      </c>
      <c r="C172">
        <v>244.67</v>
      </c>
      <c r="D172">
        <f t="shared" si="6"/>
        <v>59863.408899999995</v>
      </c>
      <c r="E172" t="s">
        <v>196</v>
      </c>
      <c r="F172">
        <v>2022</v>
      </c>
      <c r="G172">
        <v>260</v>
      </c>
      <c r="H172">
        <f t="shared" si="7"/>
        <v>67600</v>
      </c>
    </row>
    <row r="173" spans="1:8" x14ac:dyDescent="0.3">
      <c r="A173" s="29" t="s">
        <v>200</v>
      </c>
      <c r="B173">
        <v>2022</v>
      </c>
      <c r="C173">
        <v>229.34</v>
      </c>
      <c r="D173">
        <f t="shared" si="6"/>
        <v>52596.835599999999</v>
      </c>
      <c r="E173" t="s">
        <v>197</v>
      </c>
      <c r="F173">
        <v>2022</v>
      </c>
      <c r="G173">
        <v>305</v>
      </c>
      <c r="H173">
        <f t="shared" si="7"/>
        <v>93025</v>
      </c>
    </row>
    <row r="174" spans="1:8" x14ac:dyDescent="0.3">
      <c r="A174" s="29" t="s">
        <v>201</v>
      </c>
      <c r="B174">
        <v>2022</v>
      </c>
      <c r="C174">
        <v>220.4</v>
      </c>
      <c r="D174">
        <f t="shared" si="6"/>
        <v>48576.160000000003</v>
      </c>
      <c r="E174" t="s">
        <v>198</v>
      </c>
      <c r="F174">
        <v>2022</v>
      </c>
      <c r="G174">
        <v>274.74</v>
      </c>
      <c r="H174">
        <f t="shared" si="7"/>
        <v>75482.067600000009</v>
      </c>
    </row>
    <row r="175" spans="1:8" x14ac:dyDescent="0.3">
      <c r="A175" s="29" t="s">
        <v>202</v>
      </c>
      <c r="B175">
        <v>2022</v>
      </c>
      <c r="C175">
        <v>210.13</v>
      </c>
      <c r="D175">
        <f t="shared" si="6"/>
        <v>44154.616900000001</v>
      </c>
      <c r="E175" t="s">
        <v>199</v>
      </c>
      <c r="F175">
        <v>2022</v>
      </c>
      <c r="G175">
        <v>280</v>
      </c>
      <c r="H175">
        <f t="shared" si="7"/>
        <v>78400</v>
      </c>
    </row>
    <row r="176" spans="1:8" x14ac:dyDescent="0.3">
      <c r="A176" s="29" t="s">
        <v>203</v>
      </c>
      <c r="B176">
        <v>2022</v>
      </c>
      <c r="C176">
        <v>228.88</v>
      </c>
      <c r="D176">
        <f t="shared" si="6"/>
        <v>52386.054400000001</v>
      </c>
      <c r="E176" t="s">
        <v>200</v>
      </c>
      <c r="F176">
        <v>2022</v>
      </c>
      <c r="G176">
        <v>259.41000000000003</v>
      </c>
      <c r="H176">
        <f t="shared" si="7"/>
        <v>67293.548100000015</v>
      </c>
    </row>
    <row r="177" spans="1:8" x14ac:dyDescent="0.3">
      <c r="A177" s="29" t="s">
        <v>204</v>
      </c>
      <c r="B177">
        <v>2022</v>
      </c>
      <c r="C177">
        <v>236.41</v>
      </c>
      <c r="D177">
        <f t="shared" si="6"/>
        <v>55889.688099999999</v>
      </c>
      <c r="E177" t="s">
        <v>201</v>
      </c>
      <c r="F177">
        <v>2022</v>
      </c>
      <c r="G177">
        <v>231.2</v>
      </c>
      <c r="H177">
        <f t="shared" si="7"/>
        <v>53453.439999999995</v>
      </c>
    </row>
    <row r="178" spans="1:8" x14ac:dyDescent="0.3">
      <c r="A178" s="29" t="s">
        <v>205</v>
      </c>
      <c r="B178">
        <v>2022</v>
      </c>
      <c r="C178">
        <v>212.74</v>
      </c>
      <c r="D178">
        <f t="shared" si="6"/>
        <v>45258.307600000007</v>
      </c>
      <c r="E178" t="s">
        <v>202</v>
      </c>
      <c r="F178">
        <v>2022</v>
      </c>
      <c r="G178">
        <v>251</v>
      </c>
      <c r="H178">
        <f t="shared" si="7"/>
        <v>63001</v>
      </c>
    </row>
    <row r="179" spans="1:8" x14ac:dyDescent="0.3">
      <c r="A179" s="29" t="s">
        <v>206</v>
      </c>
      <c r="B179">
        <v>2022</v>
      </c>
      <c r="C179">
        <v>218.93</v>
      </c>
      <c r="D179">
        <f t="shared" si="6"/>
        <v>47930.344900000004</v>
      </c>
      <c r="E179" t="s">
        <v>203</v>
      </c>
      <c r="F179">
        <v>2022</v>
      </c>
      <c r="G179">
        <v>275</v>
      </c>
      <c r="H179">
        <f t="shared" si="7"/>
        <v>75625</v>
      </c>
    </row>
    <row r="180" spans="1:8" x14ac:dyDescent="0.3">
      <c r="A180" s="29" t="s">
        <v>207</v>
      </c>
      <c r="B180">
        <v>2022</v>
      </c>
      <c r="C180">
        <v>221.89</v>
      </c>
      <c r="D180">
        <f t="shared" si="6"/>
        <v>49235.172099999996</v>
      </c>
      <c r="E180" t="s">
        <v>204</v>
      </c>
      <c r="F180">
        <v>2022</v>
      </c>
      <c r="G180">
        <v>242</v>
      </c>
      <c r="H180">
        <f t="shared" si="7"/>
        <v>58564</v>
      </c>
    </row>
    <row r="181" spans="1:8" x14ac:dyDescent="0.3">
      <c r="A181" s="29" t="s">
        <v>208</v>
      </c>
      <c r="B181">
        <v>2022</v>
      </c>
      <c r="C181">
        <v>226.08</v>
      </c>
      <c r="D181">
        <f t="shared" si="6"/>
        <v>51112.166400000009</v>
      </c>
      <c r="E181" t="s">
        <v>205</v>
      </c>
      <c r="F181">
        <v>2022</v>
      </c>
      <c r="G181">
        <v>226</v>
      </c>
      <c r="H181">
        <f t="shared" si="7"/>
        <v>51076</v>
      </c>
    </row>
    <row r="182" spans="1:8" x14ac:dyDescent="0.3">
      <c r="A182" s="29" t="s">
        <v>209</v>
      </c>
      <c r="B182">
        <v>2022</v>
      </c>
      <c r="C182">
        <v>219.12</v>
      </c>
      <c r="D182">
        <f t="shared" si="6"/>
        <v>48013.574400000005</v>
      </c>
      <c r="E182" t="s">
        <v>206</v>
      </c>
      <c r="F182">
        <v>2022</v>
      </c>
      <c r="G182">
        <v>230</v>
      </c>
      <c r="H182">
        <f t="shared" si="7"/>
        <v>52900</v>
      </c>
    </row>
    <row r="183" spans="1:8" x14ac:dyDescent="0.3">
      <c r="A183" s="29" t="s">
        <v>210</v>
      </c>
      <c r="B183">
        <v>2022</v>
      </c>
      <c r="C183">
        <v>240.89</v>
      </c>
      <c r="D183">
        <f t="shared" si="6"/>
        <v>58027.992099999996</v>
      </c>
      <c r="E183" t="s">
        <v>207</v>
      </c>
      <c r="F183">
        <v>2022</v>
      </c>
      <c r="G183">
        <v>256.3</v>
      </c>
      <c r="H183">
        <f t="shared" si="7"/>
        <v>65689.69</v>
      </c>
    </row>
    <row r="184" spans="1:8" x14ac:dyDescent="0.3">
      <c r="A184" s="29" t="s">
        <v>211</v>
      </c>
      <c r="B184">
        <v>2022</v>
      </c>
      <c r="C184">
        <v>239.34</v>
      </c>
      <c r="D184">
        <f t="shared" si="6"/>
        <v>57283.635600000001</v>
      </c>
      <c r="E184" t="s">
        <v>208</v>
      </c>
      <c r="F184">
        <v>2022</v>
      </c>
      <c r="G184">
        <v>254.4</v>
      </c>
      <c r="H184">
        <f t="shared" si="7"/>
        <v>64719.360000000001</v>
      </c>
    </row>
    <row r="185" spans="1:8" x14ac:dyDescent="0.3">
      <c r="A185" s="29" t="s">
        <v>212</v>
      </c>
      <c r="B185">
        <v>2022</v>
      </c>
      <c r="C185">
        <v>270.24</v>
      </c>
      <c r="D185">
        <f t="shared" si="6"/>
        <v>73029.657600000006</v>
      </c>
      <c r="E185" t="s">
        <v>209</v>
      </c>
      <c r="F185">
        <v>2022</v>
      </c>
      <c r="G185">
        <v>274.39999999999998</v>
      </c>
      <c r="H185">
        <f t="shared" si="7"/>
        <v>75295.359999999986</v>
      </c>
    </row>
    <row r="186" spans="1:8" x14ac:dyDescent="0.3">
      <c r="A186" s="29" t="s">
        <v>213</v>
      </c>
      <c r="B186">
        <v>2022</v>
      </c>
      <c r="C186">
        <v>258.91000000000003</v>
      </c>
      <c r="D186">
        <f t="shared" si="6"/>
        <v>67034.388100000011</v>
      </c>
      <c r="E186" t="s">
        <v>210</v>
      </c>
      <c r="F186">
        <v>2022</v>
      </c>
      <c r="G186">
        <v>267</v>
      </c>
      <c r="H186">
        <f t="shared" si="7"/>
        <v>71289</v>
      </c>
    </row>
    <row r="187" spans="1:8" x14ac:dyDescent="0.3">
      <c r="A187" s="29" t="s">
        <v>214</v>
      </c>
      <c r="B187">
        <v>2022</v>
      </c>
      <c r="C187">
        <v>302.33</v>
      </c>
      <c r="D187">
        <f t="shared" si="6"/>
        <v>91403.428899999984</v>
      </c>
      <c r="E187" t="s">
        <v>211</v>
      </c>
      <c r="F187">
        <v>2022</v>
      </c>
      <c r="G187">
        <v>280</v>
      </c>
      <c r="H187">
        <f t="shared" si="7"/>
        <v>78400</v>
      </c>
    </row>
    <row r="188" spans="1:8" x14ac:dyDescent="0.3">
      <c r="A188" s="29" t="s">
        <v>215</v>
      </c>
      <c r="B188">
        <v>2022</v>
      </c>
      <c r="C188">
        <v>395.52</v>
      </c>
      <c r="D188">
        <f t="shared" si="6"/>
        <v>156436.0704</v>
      </c>
      <c r="E188" t="s">
        <v>212</v>
      </c>
      <c r="F188">
        <v>2022</v>
      </c>
      <c r="G188">
        <v>280</v>
      </c>
      <c r="H188">
        <f t="shared" si="7"/>
        <v>78400</v>
      </c>
    </row>
    <row r="189" spans="1:8" x14ac:dyDescent="0.3">
      <c r="A189" s="29" t="s">
        <v>216</v>
      </c>
      <c r="B189">
        <v>2022</v>
      </c>
      <c r="C189">
        <v>407.71</v>
      </c>
      <c r="D189">
        <f t="shared" si="6"/>
        <v>166227.44409999999</v>
      </c>
      <c r="E189" t="s">
        <v>213</v>
      </c>
      <c r="F189">
        <v>2022</v>
      </c>
      <c r="G189">
        <v>355</v>
      </c>
      <c r="H189">
        <f t="shared" si="7"/>
        <v>126025</v>
      </c>
    </row>
    <row r="190" spans="1:8" x14ac:dyDescent="0.3">
      <c r="A190" s="29" t="s">
        <v>217</v>
      </c>
      <c r="B190">
        <v>2022</v>
      </c>
      <c r="C190">
        <v>369.98</v>
      </c>
      <c r="D190">
        <f t="shared" si="6"/>
        <v>136885.2004</v>
      </c>
      <c r="E190" t="s">
        <v>214</v>
      </c>
      <c r="F190">
        <v>2022</v>
      </c>
      <c r="G190">
        <v>450</v>
      </c>
      <c r="H190">
        <f t="shared" si="7"/>
        <v>202500</v>
      </c>
    </row>
    <row r="191" spans="1:8" x14ac:dyDescent="0.3">
      <c r="A191" s="29" t="s">
        <v>218</v>
      </c>
      <c r="B191">
        <v>2022</v>
      </c>
      <c r="C191">
        <v>300.39</v>
      </c>
      <c r="D191">
        <f t="shared" si="6"/>
        <v>90234.152099999992</v>
      </c>
      <c r="E191" t="s">
        <v>215</v>
      </c>
      <c r="F191">
        <v>2022</v>
      </c>
      <c r="G191">
        <v>659.5</v>
      </c>
      <c r="H191">
        <f t="shared" si="7"/>
        <v>434940.25</v>
      </c>
    </row>
    <row r="192" spans="1:8" x14ac:dyDescent="0.3">
      <c r="A192" s="29" t="s">
        <v>219</v>
      </c>
      <c r="B192">
        <v>2022</v>
      </c>
      <c r="C192">
        <v>323.33</v>
      </c>
      <c r="D192">
        <f t="shared" si="6"/>
        <v>104542.28889999999</v>
      </c>
      <c r="E192" t="s">
        <v>216</v>
      </c>
      <c r="F192">
        <v>2022</v>
      </c>
      <c r="G192">
        <v>610</v>
      </c>
      <c r="H192">
        <f t="shared" si="7"/>
        <v>372100</v>
      </c>
    </row>
    <row r="193" spans="1:8" x14ac:dyDescent="0.3">
      <c r="A193" s="29" t="s">
        <v>220</v>
      </c>
      <c r="B193">
        <v>2022</v>
      </c>
      <c r="C193">
        <v>249.76</v>
      </c>
      <c r="D193">
        <f t="shared" si="6"/>
        <v>62380.057599999993</v>
      </c>
      <c r="E193" t="s">
        <v>217</v>
      </c>
      <c r="F193">
        <v>2022</v>
      </c>
      <c r="G193">
        <v>358</v>
      </c>
      <c r="H193">
        <f t="shared" si="7"/>
        <v>128164</v>
      </c>
    </row>
    <row r="194" spans="1:8" x14ac:dyDescent="0.3">
      <c r="A194" s="29" t="s">
        <v>221</v>
      </c>
      <c r="B194">
        <v>2022</v>
      </c>
      <c r="C194">
        <v>211.09</v>
      </c>
      <c r="D194">
        <f t="shared" si="6"/>
        <v>44558.988100000002</v>
      </c>
      <c r="E194" t="s">
        <v>218</v>
      </c>
      <c r="F194">
        <v>2022</v>
      </c>
      <c r="G194">
        <v>424.36</v>
      </c>
      <c r="H194">
        <f t="shared" si="7"/>
        <v>180081.40960000001</v>
      </c>
    </row>
    <row r="195" spans="1:8" x14ac:dyDescent="0.3">
      <c r="A195" s="29" t="s">
        <v>222</v>
      </c>
      <c r="B195">
        <v>2022</v>
      </c>
      <c r="C195">
        <v>205.88</v>
      </c>
      <c r="D195">
        <f t="shared" si="6"/>
        <v>42386.574399999998</v>
      </c>
      <c r="E195" t="s">
        <v>219</v>
      </c>
      <c r="F195">
        <v>2022</v>
      </c>
      <c r="G195">
        <v>325</v>
      </c>
      <c r="H195">
        <f t="shared" si="7"/>
        <v>105625</v>
      </c>
    </row>
    <row r="196" spans="1:8" x14ac:dyDescent="0.3">
      <c r="A196" s="29" t="s">
        <v>223</v>
      </c>
      <c r="B196">
        <v>2022</v>
      </c>
      <c r="C196">
        <v>258.2</v>
      </c>
      <c r="D196">
        <f t="shared" ref="D196:D259" si="8" xml:space="preserve"> $C196^2</f>
        <v>66667.239999999991</v>
      </c>
      <c r="E196" t="s">
        <v>220</v>
      </c>
      <c r="F196">
        <v>2022</v>
      </c>
      <c r="G196">
        <v>250</v>
      </c>
      <c r="H196">
        <f t="shared" ref="H196:H259" si="9" xml:space="preserve"> $G196^2</f>
        <v>62500</v>
      </c>
    </row>
    <row r="197" spans="1:8" x14ac:dyDescent="0.3">
      <c r="A197" s="29" t="s">
        <v>224</v>
      </c>
      <c r="B197">
        <v>2022</v>
      </c>
      <c r="C197">
        <v>197.79</v>
      </c>
      <c r="D197">
        <f t="shared" si="8"/>
        <v>39120.884099999996</v>
      </c>
      <c r="E197" t="s">
        <v>221</v>
      </c>
      <c r="F197">
        <v>2022</v>
      </c>
      <c r="G197">
        <v>281.48</v>
      </c>
      <c r="H197">
        <f t="shared" si="9"/>
        <v>79230.99040000001</v>
      </c>
    </row>
    <row r="198" spans="1:8" x14ac:dyDescent="0.3">
      <c r="A198" s="29" t="s">
        <v>225</v>
      </c>
      <c r="B198">
        <v>2022</v>
      </c>
      <c r="C198">
        <v>180.4</v>
      </c>
      <c r="D198">
        <f t="shared" si="8"/>
        <v>32544.160000000003</v>
      </c>
      <c r="E198" t="s">
        <v>222</v>
      </c>
      <c r="F198">
        <v>2022</v>
      </c>
      <c r="G198">
        <v>265.27999999999997</v>
      </c>
      <c r="H198">
        <f t="shared" si="9"/>
        <v>70373.478399999993</v>
      </c>
    </row>
    <row r="199" spans="1:8" x14ac:dyDescent="0.3">
      <c r="A199" s="29" t="s">
        <v>226</v>
      </c>
      <c r="B199">
        <v>2022</v>
      </c>
      <c r="C199">
        <v>169.11</v>
      </c>
      <c r="D199">
        <f t="shared" si="8"/>
        <v>28598.192100000004</v>
      </c>
      <c r="E199" t="s">
        <v>223</v>
      </c>
      <c r="F199">
        <v>2022</v>
      </c>
      <c r="G199">
        <v>285</v>
      </c>
      <c r="H199">
        <f t="shared" si="9"/>
        <v>81225</v>
      </c>
    </row>
    <row r="200" spans="1:8" x14ac:dyDescent="0.3">
      <c r="A200" s="29" t="s">
        <v>227</v>
      </c>
      <c r="B200">
        <v>2022</v>
      </c>
      <c r="C200">
        <v>169.39</v>
      </c>
      <c r="D200">
        <f t="shared" si="8"/>
        <v>28692.972099999995</v>
      </c>
      <c r="E200" t="s">
        <v>224</v>
      </c>
      <c r="F200">
        <v>2022</v>
      </c>
      <c r="G200">
        <v>192.84</v>
      </c>
      <c r="H200">
        <f t="shared" si="9"/>
        <v>37187.265599999999</v>
      </c>
    </row>
    <row r="201" spans="1:8" x14ac:dyDescent="0.3">
      <c r="A201" s="29" t="s">
        <v>228</v>
      </c>
      <c r="B201">
        <v>2022</v>
      </c>
      <c r="C201">
        <v>169.6</v>
      </c>
      <c r="D201">
        <f t="shared" si="8"/>
        <v>28764.16</v>
      </c>
      <c r="E201" t="s">
        <v>225</v>
      </c>
      <c r="F201">
        <v>2022</v>
      </c>
      <c r="G201">
        <v>187.75</v>
      </c>
      <c r="H201">
        <f t="shared" si="9"/>
        <v>35250.0625</v>
      </c>
    </row>
    <row r="202" spans="1:8" x14ac:dyDescent="0.3">
      <c r="A202" s="29" t="s">
        <v>229</v>
      </c>
      <c r="B202">
        <v>2022</v>
      </c>
      <c r="C202">
        <v>161.19999999999999</v>
      </c>
      <c r="D202">
        <f t="shared" si="8"/>
        <v>25985.439999999995</v>
      </c>
      <c r="E202" t="s">
        <v>226</v>
      </c>
      <c r="F202">
        <v>2022</v>
      </c>
      <c r="G202">
        <v>167</v>
      </c>
      <c r="H202">
        <f t="shared" si="9"/>
        <v>27889</v>
      </c>
    </row>
    <row r="203" spans="1:8" x14ac:dyDescent="0.3">
      <c r="A203" s="29" t="s">
        <v>230</v>
      </c>
      <c r="B203">
        <v>2022</v>
      </c>
      <c r="C203">
        <v>160.38999999999999</v>
      </c>
      <c r="D203">
        <f t="shared" si="8"/>
        <v>25724.952099999995</v>
      </c>
      <c r="E203" t="s">
        <v>227</v>
      </c>
      <c r="F203">
        <v>2022</v>
      </c>
      <c r="G203">
        <v>171.67</v>
      </c>
      <c r="H203">
        <f t="shared" si="9"/>
        <v>29470.588899999995</v>
      </c>
    </row>
    <row r="204" spans="1:8" x14ac:dyDescent="0.3">
      <c r="A204" s="29" t="s">
        <v>231</v>
      </c>
      <c r="B204">
        <v>2022</v>
      </c>
      <c r="C204">
        <v>179.47</v>
      </c>
      <c r="D204">
        <f t="shared" si="8"/>
        <v>32209.480899999999</v>
      </c>
      <c r="E204" t="s">
        <v>228</v>
      </c>
      <c r="F204">
        <v>2022</v>
      </c>
      <c r="G204">
        <v>172.38</v>
      </c>
      <c r="H204">
        <f t="shared" si="9"/>
        <v>29714.864399999999</v>
      </c>
    </row>
    <row r="205" spans="1:8" x14ac:dyDescent="0.3">
      <c r="A205" s="29" t="s">
        <v>232</v>
      </c>
      <c r="B205">
        <v>2022</v>
      </c>
      <c r="C205">
        <v>173.38</v>
      </c>
      <c r="D205">
        <f t="shared" si="8"/>
        <v>30060.624399999997</v>
      </c>
      <c r="E205" t="s">
        <v>229</v>
      </c>
      <c r="F205">
        <v>2022</v>
      </c>
      <c r="G205">
        <v>156</v>
      </c>
      <c r="H205">
        <f t="shared" si="9"/>
        <v>24336</v>
      </c>
    </row>
    <row r="206" spans="1:8" x14ac:dyDescent="0.3">
      <c r="A206" s="29" t="s">
        <v>233</v>
      </c>
      <c r="B206">
        <v>2022</v>
      </c>
      <c r="C206">
        <v>169.19</v>
      </c>
      <c r="D206">
        <f t="shared" si="8"/>
        <v>28625.256099999999</v>
      </c>
      <c r="E206" t="s">
        <v>230</v>
      </c>
      <c r="F206">
        <v>2022</v>
      </c>
      <c r="G206">
        <v>186</v>
      </c>
      <c r="H206">
        <f t="shared" si="9"/>
        <v>34596</v>
      </c>
    </row>
    <row r="207" spans="1:8" x14ac:dyDescent="0.3">
      <c r="A207" s="29" t="s">
        <v>234</v>
      </c>
      <c r="B207">
        <v>2022</v>
      </c>
      <c r="C207">
        <v>170.98</v>
      </c>
      <c r="D207">
        <f t="shared" si="8"/>
        <v>29234.160399999997</v>
      </c>
      <c r="E207" t="s">
        <v>231</v>
      </c>
      <c r="F207">
        <v>2022</v>
      </c>
      <c r="G207">
        <v>200</v>
      </c>
      <c r="H207">
        <f t="shared" si="9"/>
        <v>40000</v>
      </c>
    </row>
    <row r="208" spans="1:8" x14ac:dyDescent="0.3">
      <c r="A208" s="29" t="s">
        <v>235</v>
      </c>
      <c r="B208">
        <v>2022</v>
      </c>
      <c r="C208">
        <v>176.34</v>
      </c>
      <c r="D208">
        <f t="shared" si="8"/>
        <v>31095.795600000001</v>
      </c>
      <c r="E208" t="s">
        <v>232</v>
      </c>
      <c r="F208">
        <v>2022</v>
      </c>
      <c r="G208">
        <v>175</v>
      </c>
      <c r="H208">
        <f t="shared" si="9"/>
        <v>30625</v>
      </c>
    </row>
    <row r="209" spans="1:8" x14ac:dyDescent="0.3">
      <c r="A209" s="29" t="s">
        <v>236</v>
      </c>
      <c r="B209">
        <v>2022</v>
      </c>
      <c r="C209">
        <v>179.17</v>
      </c>
      <c r="D209">
        <f t="shared" si="8"/>
        <v>32101.888899999994</v>
      </c>
      <c r="E209" t="s">
        <v>233</v>
      </c>
      <c r="F209">
        <v>2022</v>
      </c>
      <c r="G209">
        <v>182.15</v>
      </c>
      <c r="H209">
        <f t="shared" si="9"/>
        <v>33178.622500000005</v>
      </c>
    </row>
    <row r="210" spans="1:8" x14ac:dyDescent="0.3">
      <c r="A210" s="29" t="s">
        <v>237</v>
      </c>
      <c r="B210">
        <v>2022</v>
      </c>
      <c r="C210">
        <v>185.42</v>
      </c>
      <c r="D210">
        <f t="shared" si="8"/>
        <v>34380.576399999998</v>
      </c>
      <c r="E210" t="s">
        <v>234</v>
      </c>
      <c r="F210">
        <v>2022</v>
      </c>
      <c r="G210">
        <v>178.77</v>
      </c>
      <c r="H210">
        <f t="shared" si="9"/>
        <v>31958.712900000002</v>
      </c>
    </row>
    <row r="211" spans="1:8" x14ac:dyDescent="0.3">
      <c r="A211" s="29" t="s">
        <v>238</v>
      </c>
      <c r="B211">
        <v>2022</v>
      </c>
      <c r="C211">
        <v>179</v>
      </c>
      <c r="D211">
        <f t="shared" si="8"/>
        <v>32041</v>
      </c>
      <c r="E211" t="s">
        <v>235</v>
      </c>
      <c r="F211">
        <v>2022</v>
      </c>
      <c r="G211">
        <v>195</v>
      </c>
      <c r="H211">
        <f t="shared" si="9"/>
        <v>38025</v>
      </c>
    </row>
    <row r="212" spans="1:8" x14ac:dyDescent="0.3">
      <c r="A212" s="29" t="s">
        <v>239</v>
      </c>
      <c r="B212">
        <v>2022</v>
      </c>
      <c r="C212">
        <v>177.33</v>
      </c>
      <c r="D212">
        <f t="shared" si="8"/>
        <v>31445.928900000006</v>
      </c>
      <c r="E212" t="s">
        <v>236</v>
      </c>
      <c r="F212">
        <v>2022</v>
      </c>
      <c r="G212">
        <v>186.67</v>
      </c>
      <c r="H212">
        <f t="shared" si="9"/>
        <v>34845.688899999994</v>
      </c>
    </row>
    <row r="213" spans="1:8" x14ac:dyDescent="0.3">
      <c r="A213" s="29" t="s">
        <v>240</v>
      </c>
      <c r="B213">
        <v>2022</v>
      </c>
      <c r="C213">
        <v>173.35</v>
      </c>
      <c r="D213">
        <f t="shared" si="8"/>
        <v>30050.222499999996</v>
      </c>
      <c r="E213" t="s">
        <v>237</v>
      </c>
      <c r="F213">
        <v>2022</v>
      </c>
      <c r="G213">
        <v>197</v>
      </c>
      <c r="H213">
        <f t="shared" si="9"/>
        <v>38809</v>
      </c>
    </row>
    <row r="214" spans="1:8" x14ac:dyDescent="0.3">
      <c r="A214" s="29" t="s">
        <v>241</v>
      </c>
      <c r="B214">
        <v>2022</v>
      </c>
      <c r="C214">
        <v>191.24</v>
      </c>
      <c r="D214">
        <f t="shared" si="8"/>
        <v>36572.7376</v>
      </c>
      <c r="E214" t="s">
        <v>238</v>
      </c>
      <c r="F214">
        <v>2022</v>
      </c>
      <c r="G214">
        <v>190</v>
      </c>
      <c r="H214">
        <f t="shared" si="9"/>
        <v>36100</v>
      </c>
    </row>
    <row r="215" spans="1:8" x14ac:dyDescent="0.3">
      <c r="A215" s="29" t="s">
        <v>242</v>
      </c>
      <c r="B215">
        <v>2022</v>
      </c>
      <c r="C215">
        <v>214.58</v>
      </c>
      <c r="D215">
        <f t="shared" si="8"/>
        <v>46044.576400000005</v>
      </c>
      <c r="E215" t="s">
        <v>239</v>
      </c>
      <c r="F215">
        <v>2022</v>
      </c>
      <c r="G215">
        <v>184.56</v>
      </c>
      <c r="H215">
        <f t="shared" si="9"/>
        <v>34062.393600000003</v>
      </c>
    </row>
    <row r="216" spans="1:8" x14ac:dyDescent="0.3">
      <c r="A216" s="29" t="s">
        <v>243</v>
      </c>
      <c r="B216">
        <v>2022</v>
      </c>
      <c r="C216">
        <v>218.16</v>
      </c>
      <c r="D216">
        <f t="shared" si="8"/>
        <v>47593.785599999996</v>
      </c>
      <c r="E216" t="s">
        <v>240</v>
      </c>
      <c r="F216">
        <v>2022</v>
      </c>
      <c r="G216">
        <v>194.52</v>
      </c>
      <c r="H216">
        <f t="shared" si="9"/>
        <v>37838.030400000003</v>
      </c>
    </row>
    <row r="217" spans="1:8" x14ac:dyDescent="0.3">
      <c r="A217" s="29" t="s">
        <v>244</v>
      </c>
      <c r="B217">
        <v>2022</v>
      </c>
      <c r="C217">
        <v>218.8</v>
      </c>
      <c r="D217">
        <f t="shared" si="8"/>
        <v>47873.440000000002</v>
      </c>
      <c r="E217" t="s">
        <v>241</v>
      </c>
      <c r="F217">
        <v>2022</v>
      </c>
      <c r="G217">
        <v>219.82</v>
      </c>
      <c r="H217">
        <f t="shared" si="9"/>
        <v>48320.832399999999</v>
      </c>
    </row>
    <row r="218" spans="1:8" x14ac:dyDescent="0.3">
      <c r="A218" s="29" t="s">
        <v>245</v>
      </c>
      <c r="B218">
        <v>2022</v>
      </c>
      <c r="C218">
        <v>223.39</v>
      </c>
      <c r="D218">
        <f t="shared" si="8"/>
        <v>49903.092099999994</v>
      </c>
      <c r="E218" t="s">
        <v>242</v>
      </c>
      <c r="F218">
        <v>2022</v>
      </c>
      <c r="G218">
        <v>222</v>
      </c>
      <c r="H218">
        <f t="shared" si="9"/>
        <v>49284</v>
      </c>
    </row>
    <row r="219" spans="1:8" x14ac:dyDescent="0.3">
      <c r="A219" s="29" t="s">
        <v>246</v>
      </c>
      <c r="B219">
        <v>2022</v>
      </c>
      <c r="C219">
        <v>220.11</v>
      </c>
      <c r="D219">
        <f t="shared" si="8"/>
        <v>48448.412100000009</v>
      </c>
      <c r="E219" t="s">
        <v>243</v>
      </c>
      <c r="F219">
        <v>2022</v>
      </c>
      <c r="G219">
        <v>226</v>
      </c>
      <c r="H219">
        <f t="shared" si="9"/>
        <v>51076</v>
      </c>
    </row>
    <row r="220" spans="1:8" x14ac:dyDescent="0.3">
      <c r="A220" s="29" t="s">
        <v>247</v>
      </c>
      <c r="B220">
        <v>2022</v>
      </c>
      <c r="C220">
        <v>197.45</v>
      </c>
      <c r="D220">
        <f t="shared" si="8"/>
        <v>38986.502499999995</v>
      </c>
      <c r="E220" t="s">
        <v>244</v>
      </c>
      <c r="F220">
        <v>2022</v>
      </c>
      <c r="G220">
        <v>210</v>
      </c>
      <c r="H220">
        <f t="shared" si="9"/>
        <v>44100</v>
      </c>
    </row>
    <row r="221" spans="1:8" x14ac:dyDescent="0.3">
      <c r="A221" s="29" t="s">
        <v>248</v>
      </c>
      <c r="B221">
        <v>2022</v>
      </c>
      <c r="C221">
        <v>194.67</v>
      </c>
      <c r="D221">
        <f t="shared" si="8"/>
        <v>37896.408899999995</v>
      </c>
      <c r="E221" t="s">
        <v>245</v>
      </c>
      <c r="F221">
        <v>2022</v>
      </c>
      <c r="G221">
        <v>217.78</v>
      </c>
      <c r="H221">
        <f t="shared" si="9"/>
        <v>47428.128400000001</v>
      </c>
    </row>
    <row r="222" spans="1:8" x14ac:dyDescent="0.3">
      <c r="A222" s="29" t="s">
        <v>249</v>
      </c>
      <c r="B222">
        <v>2022</v>
      </c>
      <c r="C222">
        <v>196.39</v>
      </c>
      <c r="D222">
        <f t="shared" si="8"/>
        <v>38569.032099999997</v>
      </c>
      <c r="E222" t="s">
        <v>246</v>
      </c>
      <c r="F222">
        <v>2022</v>
      </c>
      <c r="G222">
        <v>200</v>
      </c>
      <c r="H222">
        <f t="shared" si="9"/>
        <v>40000</v>
      </c>
    </row>
    <row r="223" spans="1:8" x14ac:dyDescent="0.3">
      <c r="A223" s="29" t="s">
        <v>250</v>
      </c>
      <c r="B223">
        <v>2022</v>
      </c>
      <c r="C223">
        <v>202.15</v>
      </c>
      <c r="D223">
        <f t="shared" si="8"/>
        <v>40864.622500000005</v>
      </c>
      <c r="E223" t="s">
        <v>247</v>
      </c>
      <c r="F223">
        <v>2022</v>
      </c>
      <c r="G223">
        <v>186</v>
      </c>
      <c r="H223">
        <f t="shared" si="9"/>
        <v>34596</v>
      </c>
    </row>
    <row r="224" spans="1:8" x14ac:dyDescent="0.3">
      <c r="A224" s="29" t="s">
        <v>251</v>
      </c>
      <c r="B224">
        <v>2022</v>
      </c>
      <c r="C224">
        <v>200.42</v>
      </c>
      <c r="D224">
        <f t="shared" si="8"/>
        <v>40168.176399999997</v>
      </c>
      <c r="E224" t="s">
        <v>248</v>
      </c>
      <c r="F224">
        <v>2022</v>
      </c>
      <c r="G224">
        <v>170</v>
      </c>
      <c r="H224">
        <f t="shared" si="9"/>
        <v>28900</v>
      </c>
    </row>
    <row r="225" spans="1:8" x14ac:dyDescent="0.3">
      <c r="A225" s="29" t="s">
        <v>252</v>
      </c>
      <c r="B225">
        <v>2022</v>
      </c>
      <c r="C225">
        <v>218.16</v>
      </c>
      <c r="D225">
        <f t="shared" si="8"/>
        <v>47593.785599999996</v>
      </c>
      <c r="E225" t="s">
        <v>249</v>
      </c>
      <c r="F225">
        <v>2022</v>
      </c>
      <c r="G225">
        <v>185</v>
      </c>
      <c r="H225">
        <f t="shared" si="9"/>
        <v>34225</v>
      </c>
    </row>
    <row r="226" spans="1:8" x14ac:dyDescent="0.3">
      <c r="A226" s="29" t="s">
        <v>253</v>
      </c>
      <c r="B226">
        <v>2022</v>
      </c>
      <c r="C226">
        <v>200.21</v>
      </c>
      <c r="D226">
        <f t="shared" si="8"/>
        <v>40084.044100000006</v>
      </c>
      <c r="E226" t="s">
        <v>250</v>
      </c>
      <c r="F226">
        <v>2022</v>
      </c>
      <c r="G226">
        <v>190</v>
      </c>
      <c r="H226">
        <f t="shared" si="9"/>
        <v>36100</v>
      </c>
    </row>
    <row r="227" spans="1:8" x14ac:dyDescent="0.3">
      <c r="A227" s="29" t="s">
        <v>254</v>
      </c>
      <c r="B227">
        <v>2022</v>
      </c>
      <c r="C227">
        <v>193.61</v>
      </c>
      <c r="D227">
        <f t="shared" si="8"/>
        <v>37484.832100000007</v>
      </c>
      <c r="E227" t="s">
        <v>251</v>
      </c>
      <c r="F227">
        <v>2022</v>
      </c>
      <c r="G227">
        <v>210</v>
      </c>
      <c r="H227">
        <f t="shared" si="9"/>
        <v>44100</v>
      </c>
    </row>
    <row r="228" spans="1:8" x14ac:dyDescent="0.3">
      <c r="A228" s="29" t="s">
        <v>255</v>
      </c>
      <c r="B228">
        <v>2022</v>
      </c>
      <c r="C228">
        <v>208.85</v>
      </c>
      <c r="D228">
        <f t="shared" si="8"/>
        <v>43618.322499999995</v>
      </c>
      <c r="E228" t="s">
        <v>252</v>
      </c>
      <c r="F228">
        <v>2022</v>
      </c>
      <c r="G228">
        <v>228</v>
      </c>
      <c r="H228">
        <f t="shared" si="9"/>
        <v>51984</v>
      </c>
    </row>
    <row r="229" spans="1:8" x14ac:dyDescent="0.3">
      <c r="A229" s="29" t="s">
        <v>256</v>
      </c>
      <c r="B229">
        <v>2022</v>
      </c>
      <c r="C229">
        <v>236.75</v>
      </c>
      <c r="D229">
        <f t="shared" si="8"/>
        <v>56050.5625</v>
      </c>
      <c r="E229" t="s">
        <v>253</v>
      </c>
      <c r="F229">
        <v>2022</v>
      </c>
      <c r="G229">
        <v>173.87</v>
      </c>
      <c r="H229">
        <f t="shared" si="9"/>
        <v>30230.776900000001</v>
      </c>
    </row>
    <row r="230" spans="1:8" x14ac:dyDescent="0.3">
      <c r="A230" s="29" t="s">
        <v>257</v>
      </c>
      <c r="B230">
        <v>2022</v>
      </c>
      <c r="C230">
        <v>246.5</v>
      </c>
      <c r="D230">
        <f t="shared" si="8"/>
        <v>60762.25</v>
      </c>
      <c r="E230" t="s">
        <v>254</v>
      </c>
      <c r="F230">
        <v>2022</v>
      </c>
      <c r="G230">
        <v>204.52</v>
      </c>
      <c r="H230">
        <f t="shared" si="9"/>
        <v>41828.430400000005</v>
      </c>
    </row>
    <row r="231" spans="1:8" x14ac:dyDescent="0.3">
      <c r="A231" s="29" t="s">
        <v>258</v>
      </c>
      <c r="B231">
        <v>2022</v>
      </c>
      <c r="C231">
        <v>281.52</v>
      </c>
      <c r="D231">
        <f t="shared" si="8"/>
        <v>79253.510399999985</v>
      </c>
      <c r="E231" t="s">
        <v>255</v>
      </c>
      <c r="F231">
        <v>2022</v>
      </c>
      <c r="G231">
        <v>199</v>
      </c>
      <c r="H231">
        <f t="shared" si="9"/>
        <v>39601</v>
      </c>
    </row>
    <row r="232" spans="1:8" x14ac:dyDescent="0.3">
      <c r="A232" s="29" t="s">
        <v>259</v>
      </c>
      <c r="B232">
        <v>2022</v>
      </c>
      <c r="C232">
        <v>285.5</v>
      </c>
      <c r="D232">
        <f t="shared" si="8"/>
        <v>81510.25</v>
      </c>
      <c r="E232" t="s">
        <v>256</v>
      </c>
      <c r="F232">
        <v>2022</v>
      </c>
      <c r="G232">
        <v>208</v>
      </c>
      <c r="H232">
        <f t="shared" si="9"/>
        <v>43264</v>
      </c>
    </row>
    <row r="233" spans="1:8" x14ac:dyDescent="0.3">
      <c r="A233" s="29" t="s">
        <v>260</v>
      </c>
      <c r="B233">
        <v>2022</v>
      </c>
      <c r="C233">
        <v>276.45</v>
      </c>
      <c r="D233">
        <f t="shared" si="8"/>
        <v>76424.602499999994</v>
      </c>
      <c r="E233" t="s">
        <v>257</v>
      </c>
      <c r="F233">
        <v>2022</v>
      </c>
      <c r="G233">
        <v>239.8</v>
      </c>
      <c r="H233">
        <f t="shared" si="9"/>
        <v>57504.040000000008</v>
      </c>
    </row>
    <row r="234" spans="1:8" x14ac:dyDescent="0.3">
      <c r="A234" s="29" t="s">
        <v>261</v>
      </c>
      <c r="B234">
        <v>2021</v>
      </c>
      <c r="C234">
        <v>268.49</v>
      </c>
      <c r="D234">
        <f t="shared" si="8"/>
        <v>72086.880100000009</v>
      </c>
      <c r="E234" t="s">
        <v>258</v>
      </c>
      <c r="F234">
        <v>2021</v>
      </c>
      <c r="G234">
        <v>240.95</v>
      </c>
      <c r="H234">
        <f t="shared" si="9"/>
        <v>58056.902499999997</v>
      </c>
    </row>
    <row r="235" spans="1:8" x14ac:dyDescent="0.3">
      <c r="A235" s="29" t="s">
        <v>262</v>
      </c>
      <c r="B235">
        <v>2021</v>
      </c>
      <c r="C235">
        <v>236.04</v>
      </c>
      <c r="D235">
        <f t="shared" si="8"/>
        <v>55714.881599999993</v>
      </c>
      <c r="E235" t="s">
        <v>259</v>
      </c>
      <c r="F235">
        <v>2021</v>
      </c>
      <c r="G235">
        <v>231.99</v>
      </c>
      <c r="H235">
        <f t="shared" si="9"/>
        <v>53819.360100000005</v>
      </c>
    </row>
    <row r="236" spans="1:8" x14ac:dyDescent="0.3">
      <c r="A236" s="29" t="s">
        <v>263</v>
      </c>
      <c r="B236">
        <v>2021</v>
      </c>
      <c r="C236">
        <v>265.17</v>
      </c>
      <c r="D236">
        <f t="shared" si="8"/>
        <v>70315.128900000011</v>
      </c>
      <c r="E236" t="s">
        <v>260</v>
      </c>
      <c r="F236">
        <v>2021</v>
      </c>
      <c r="G236">
        <v>207</v>
      </c>
      <c r="H236">
        <f t="shared" si="9"/>
        <v>42849</v>
      </c>
    </row>
    <row r="237" spans="1:8" x14ac:dyDescent="0.3">
      <c r="A237" s="29" t="s">
        <v>264</v>
      </c>
      <c r="B237">
        <v>2021</v>
      </c>
      <c r="C237">
        <v>308.3</v>
      </c>
      <c r="D237">
        <f t="shared" si="8"/>
        <v>95048.890000000014</v>
      </c>
      <c r="E237" t="s">
        <v>1230</v>
      </c>
      <c r="F237">
        <v>2021</v>
      </c>
      <c r="G237">
        <v>170.64</v>
      </c>
      <c r="H237">
        <f t="shared" si="9"/>
        <v>29118.009599999994</v>
      </c>
    </row>
    <row r="238" spans="1:8" x14ac:dyDescent="0.3">
      <c r="A238" s="29" t="s">
        <v>265</v>
      </c>
      <c r="B238">
        <v>2021</v>
      </c>
      <c r="C238">
        <v>344.39</v>
      </c>
      <c r="D238">
        <f t="shared" si="8"/>
        <v>118604.47209999998</v>
      </c>
      <c r="E238" t="s">
        <v>261</v>
      </c>
      <c r="F238">
        <v>2021</v>
      </c>
      <c r="G238">
        <v>207.23</v>
      </c>
      <c r="H238">
        <f t="shared" si="9"/>
        <v>42944.272899999996</v>
      </c>
    </row>
    <row r="239" spans="1:8" x14ac:dyDescent="0.3">
      <c r="A239" s="29" t="s">
        <v>266</v>
      </c>
      <c r="B239">
        <v>2021</v>
      </c>
      <c r="C239">
        <v>537.54999999999995</v>
      </c>
      <c r="D239">
        <f t="shared" si="8"/>
        <v>288960.00249999994</v>
      </c>
      <c r="E239" t="s">
        <v>262</v>
      </c>
      <c r="F239">
        <v>2021</v>
      </c>
      <c r="G239">
        <v>230</v>
      </c>
      <c r="H239">
        <f t="shared" si="9"/>
        <v>52900</v>
      </c>
    </row>
    <row r="240" spans="1:8" x14ac:dyDescent="0.3">
      <c r="A240" s="29" t="s">
        <v>267</v>
      </c>
      <c r="B240">
        <v>2021</v>
      </c>
      <c r="C240">
        <v>549.57000000000005</v>
      </c>
      <c r="D240">
        <f t="shared" si="8"/>
        <v>302027.18490000005</v>
      </c>
      <c r="E240" t="s">
        <v>263</v>
      </c>
      <c r="F240">
        <v>2021</v>
      </c>
      <c r="G240">
        <v>240</v>
      </c>
      <c r="H240">
        <f t="shared" si="9"/>
        <v>57600</v>
      </c>
    </row>
    <row r="241" spans="1:8" x14ac:dyDescent="0.3">
      <c r="A241" s="29" t="s">
        <v>268</v>
      </c>
      <c r="B241">
        <v>2021</v>
      </c>
      <c r="C241">
        <v>490.28</v>
      </c>
      <c r="D241">
        <f t="shared" si="8"/>
        <v>240374.47839999996</v>
      </c>
      <c r="E241" t="s">
        <v>264</v>
      </c>
      <c r="F241">
        <v>2021</v>
      </c>
      <c r="G241">
        <v>270.83</v>
      </c>
      <c r="H241">
        <f t="shared" si="9"/>
        <v>73348.888899999991</v>
      </c>
    </row>
    <row r="242" spans="1:8" x14ac:dyDescent="0.3">
      <c r="A242" s="29" t="s">
        <v>269</v>
      </c>
      <c r="B242">
        <v>2021</v>
      </c>
      <c r="C242">
        <v>465.31</v>
      </c>
      <c r="D242">
        <f t="shared" si="8"/>
        <v>216513.39610000001</v>
      </c>
      <c r="E242" t="s">
        <v>265</v>
      </c>
      <c r="F242">
        <v>2021</v>
      </c>
      <c r="G242">
        <v>395</v>
      </c>
      <c r="H242">
        <f t="shared" si="9"/>
        <v>156025</v>
      </c>
    </row>
    <row r="243" spans="1:8" x14ac:dyDescent="0.3">
      <c r="A243" s="29" t="s">
        <v>270</v>
      </c>
      <c r="B243">
        <v>2021</v>
      </c>
      <c r="C243">
        <v>481.24</v>
      </c>
      <c r="D243">
        <f t="shared" si="8"/>
        <v>231591.9376</v>
      </c>
      <c r="E243" t="s">
        <v>266</v>
      </c>
      <c r="F243">
        <v>2021</v>
      </c>
      <c r="G243">
        <v>433.83</v>
      </c>
      <c r="H243">
        <f t="shared" si="9"/>
        <v>188208.46889999998</v>
      </c>
    </row>
    <row r="244" spans="1:8" x14ac:dyDescent="0.3">
      <c r="A244" s="29" t="s">
        <v>271</v>
      </c>
      <c r="B244">
        <v>2021</v>
      </c>
      <c r="C244">
        <v>357.89</v>
      </c>
      <c r="D244">
        <f t="shared" si="8"/>
        <v>128085.25209999998</v>
      </c>
      <c r="E244" t="s">
        <v>267</v>
      </c>
      <c r="F244">
        <v>2021</v>
      </c>
      <c r="G244">
        <v>394.1</v>
      </c>
      <c r="H244">
        <f t="shared" si="9"/>
        <v>155314.81000000003</v>
      </c>
    </row>
    <row r="245" spans="1:8" x14ac:dyDescent="0.3">
      <c r="A245" s="29" t="s">
        <v>272</v>
      </c>
      <c r="B245">
        <v>2021</v>
      </c>
      <c r="C245">
        <v>352.71</v>
      </c>
      <c r="D245">
        <f t="shared" si="8"/>
        <v>124404.34409999999</v>
      </c>
      <c r="E245" t="s">
        <v>268</v>
      </c>
      <c r="F245">
        <v>2021</v>
      </c>
      <c r="G245">
        <v>360</v>
      </c>
      <c r="H245">
        <f t="shared" si="9"/>
        <v>129600</v>
      </c>
    </row>
    <row r="246" spans="1:8" x14ac:dyDescent="0.3">
      <c r="A246" s="29" t="s">
        <v>273</v>
      </c>
      <c r="B246">
        <v>2021</v>
      </c>
      <c r="C246">
        <v>351.55</v>
      </c>
      <c r="D246">
        <f t="shared" si="8"/>
        <v>123587.40250000001</v>
      </c>
      <c r="E246" t="s">
        <v>269</v>
      </c>
      <c r="F246">
        <v>2021</v>
      </c>
      <c r="G246">
        <v>315</v>
      </c>
      <c r="H246">
        <f t="shared" si="9"/>
        <v>99225</v>
      </c>
    </row>
    <row r="247" spans="1:8" x14ac:dyDescent="0.3">
      <c r="A247" s="29" t="s">
        <v>274</v>
      </c>
      <c r="B247">
        <v>2021</v>
      </c>
      <c r="C247">
        <v>329.64</v>
      </c>
      <c r="D247">
        <f t="shared" si="8"/>
        <v>108662.52959999999</v>
      </c>
      <c r="E247" t="s">
        <v>270</v>
      </c>
      <c r="F247">
        <v>2021</v>
      </c>
      <c r="G247">
        <v>335</v>
      </c>
      <c r="H247">
        <f t="shared" si="9"/>
        <v>112225</v>
      </c>
    </row>
    <row r="248" spans="1:8" x14ac:dyDescent="0.3">
      <c r="A248" s="29" t="s">
        <v>275</v>
      </c>
      <c r="B248">
        <v>2021</v>
      </c>
      <c r="C248">
        <v>324.52999999999997</v>
      </c>
      <c r="D248">
        <f t="shared" si="8"/>
        <v>105319.72089999999</v>
      </c>
      <c r="E248" t="s">
        <v>271</v>
      </c>
      <c r="F248">
        <v>2021</v>
      </c>
      <c r="G248">
        <v>323.39999999999998</v>
      </c>
      <c r="H248">
        <f t="shared" si="9"/>
        <v>104587.55999999998</v>
      </c>
    </row>
    <row r="249" spans="1:8" x14ac:dyDescent="0.3">
      <c r="A249" s="29" t="s">
        <v>276</v>
      </c>
      <c r="B249">
        <v>2021</v>
      </c>
      <c r="C249">
        <v>330.08</v>
      </c>
      <c r="D249">
        <f t="shared" si="8"/>
        <v>108952.80639999999</v>
      </c>
      <c r="E249" t="s">
        <v>272</v>
      </c>
      <c r="F249">
        <v>2021</v>
      </c>
      <c r="G249">
        <v>305.94</v>
      </c>
      <c r="H249">
        <f t="shared" si="9"/>
        <v>93599.283599999995</v>
      </c>
    </row>
    <row r="250" spans="1:8" x14ac:dyDescent="0.3">
      <c r="A250" s="29" t="s">
        <v>277</v>
      </c>
      <c r="B250">
        <v>2021</v>
      </c>
      <c r="C250">
        <v>313.66000000000003</v>
      </c>
      <c r="D250">
        <f t="shared" si="8"/>
        <v>98382.595600000015</v>
      </c>
      <c r="E250" t="s">
        <v>273</v>
      </c>
      <c r="F250">
        <v>2021</v>
      </c>
      <c r="G250">
        <v>293.14999999999998</v>
      </c>
      <c r="H250">
        <f t="shared" si="9"/>
        <v>85936.922499999986</v>
      </c>
    </row>
    <row r="251" spans="1:8" x14ac:dyDescent="0.3">
      <c r="A251" s="29" t="s">
        <v>278</v>
      </c>
      <c r="B251">
        <v>2021</v>
      </c>
      <c r="C251">
        <v>300.91000000000003</v>
      </c>
      <c r="D251">
        <f t="shared" si="8"/>
        <v>90546.828100000013</v>
      </c>
      <c r="E251" t="s">
        <v>274</v>
      </c>
      <c r="F251">
        <v>2021</v>
      </c>
      <c r="G251">
        <v>260.45</v>
      </c>
      <c r="H251">
        <f t="shared" si="9"/>
        <v>67834.202499999999</v>
      </c>
    </row>
    <row r="252" spans="1:8" x14ac:dyDescent="0.3">
      <c r="A252" s="29" t="s">
        <v>279</v>
      </c>
      <c r="B252">
        <v>2021</v>
      </c>
      <c r="C252">
        <v>295.77999999999997</v>
      </c>
      <c r="D252">
        <f t="shared" si="8"/>
        <v>87485.80839999998</v>
      </c>
      <c r="E252" t="s">
        <v>275</v>
      </c>
      <c r="F252">
        <v>2021</v>
      </c>
      <c r="G252">
        <v>261.39</v>
      </c>
      <c r="H252">
        <f t="shared" si="9"/>
        <v>68324.732099999994</v>
      </c>
    </row>
    <row r="253" spans="1:8" x14ac:dyDescent="0.3">
      <c r="A253" s="29" t="s">
        <v>280</v>
      </c>
      <c r="B253">
        <v>2021</v>
      </c>
      <c r="C253">
        <v>303.98</v>
      </c>
      <c r="D253">
        <f t="shared" si="8"/>
        <v>92403.840400000016</v>
      </c>
      <c r="E253" t="s">
        <v>276</v>
      </c>
      <c r="F253">
        <v>2021</v>
      </c>
      <c r="G253">
        <v>249.24</v>
      </c>
      <c r="H253">
        <f t="shared" si="9"/>
        <v>62120.577600000004</v>
      </c>
    </row>
    <row r="254" spans="1:8" x14ac:dyDescent="0.3">
      <c r="A254" s="29" t="s">
        <v>281</v>
      </c>
      <c r="B254">
        <v>2021</v>
      </c>
      <c r="C254">
        <v>303.01</v>
      </c>
      <c r="D254">
        <f t="shared" si="8"/>
        <v>91815.060099999988</v>
      </c>
      <c r="E254" t="s">
        <v>277</v>
      </c>
      <c r="F254">
        <v>2021</v>
      </c>
      <c r="G254">
        <v>230.08</v>
      </c>
      <c r="H254">
        <f t="shared" si="9"/>
        <v>52936.806400000009</v>
      </c>
    </row>
    <row r="255" spans="1:8" x14ac:dyDescent="0.3">
      <c r="A255" s="29" t="s">
        <v>282</v>
      </c>
      <c r="B255">
        <v>2021</v>
      </c>
      <c r="C255">
        <v>297.76</v>
      </c>
      <c r="D255">
        <f t="shared" si="8"/>
        <v>88661.017599999992</v>
      </c>
      <c r="E255" t="s">
        <v>278</v>
      </c>
      <c r="F255">
        <v>2021</v>
      </c>
      <c r="G255">
        <v>221.43</v>
      </c>
      <c r="H255">
        <f t="shared" si="9"/>
        <v>49031.244900000005</v>
      </c>
    </row>
    <row r="256" spans="1:8" x14ac:dyDescent="0.3">
      <c r="A256" s="29" t="s">
        <v>283</v>
      </c>
      <c r="B256">
        <v>2021</v>
      </c>
      <c r="C256">
        <v>259.24</v>
      </c>
      <c r="D256">
        <f t="shared" si="8"/>
        <v>67205.377600000007</v>
      </c>
      <c r="E256" t="s">
        <v>279</v>
      </c>
      <c r="F256">
        <v>2021</v>
      </c>
      <c r="G256">
        <v>233.8</v>
      </c>
      <c r="H256">
        <f t="shared" si="9"/>
        <v>54662.44</v>
      </c>
    </row>
    <row r="257" spans="1:8" x14ac:dyDescent="0.3">
      <c r="A257" s="29" t="s">
        <v>284</v>
      </c>
      <c r="B257">
        <v>2021</v>
      </c>
      <c r="C257">
        <v>245.15</v>
      </c>
      <c r="D257">
        <f t="shared" si="8"/>
        <v>60098.522500000006</v>
      </c>
      <c r="E257" t="s">
        <v>280</v>
      </c>
      <c r="F257">
        <v>2021</v>
      </c>
      <c r="G257">
        <v>238</v>
      </c>
      <c r="H257">
        <f t="shared" si="9"/>
        <v>56644</v>
      </c>
    </row>
    <row r="258" spans="1:8" x14ac:dyDescent="0.3">
      <c r="A258" s="29" t="s">
        <v>285</v>
      </c>
      <c r="B258">
        <v>2021</v>
      </c>
      <c r="C258">
        <v>242.32</v>
      </c>
      <c r="D258">
        <f t="shared" si="8"/>
        <v>58718.982399999994</v>
      </c>
      <c r="E258" t="s">
        <v>281</v>
      </c>
      <c r="F258">
        <v>2021</v>
      </c>
      <c r="G258">
        <v>238.02</v>
      </c>
      <c r="H258">
        <f t="shared" si="9"/>
        <v>56653.520400000001</v>
      </c>
    </row>
    <row r="259" spans="1:8" x14ac:dyDescent="0.3">
      <c r="A259" s="29" t="s">
        <v>286</v>
      </c>
      <c r="B259">
        <v>2021</v>
      </c>
      <c r="C259">
        <v>236.37</v>
      </c>
      <c r="D259">
        <f t="shared" si="8"/>
        <v>55870.776900000004</v>
      </c>
      <c r="E259" t="s">
        <v>282</v>
      </c>
      <c r="F259">
        <v>2021</v>
      </c>
      <c r="G259">
        <v>249.3</v>
      </c>
      <c r="H259">
        <f t="shared" si="9"/>
        <v>62150.490000000005</v>
      </c>
    </row>
    <row r="260" spans="1:8" x14ac:dyDescent="0.3">
      <c r="A260" s="29" t="s">
        <v>287</v>
      </c>
      <c r="B260">
        <v>2021</v>
      </c>
      <c r="C260">
        <v>230.94</v>
      </c>
      <c r="D260">
        <f t="shared" ref="D260:D323" si="10" xml:space="preserve"> $C260^2</f>
        <v>53333.283600000002</v>
      </c>
      <c r="E260" t="s">
        <v>283</v>
      </c>
      <c r="F260">
        <v>2021</v>
      </c>
      <c r="G260">
        <v>240</v>
      </c>
      <c r="H260">
        <f t="shared" ref="H260:H323" si="11" xml:space="preserve"> $G260^2</f>
        <v>57600</v>
      </c>
    </row>
    <row r="261" spans="1:8" x14ac:dyDescent="0.3">
      <c r="A261" s="29" t="s">
        <v>288</v>
      </c>
      <c r="B261">
        <v>2021</v>
      </c>
      <c r="C261">
        <v>220.34</v>
      </c>
      <c r="D261">
        <f t="shared" si="10"/>
        <v>48549.715600000003</v>
      </c>
      <c r="E261" t="s">
        <v>284</v>
      </c>
      <c r="F261">
        <v>2021</v>
      </c>
      <c r="G261">
        <v>228.98</v>
      </c>
      <c r="H261">
        <f t="shared" si="11"/>
        <v>52431.840399999994</v>
      </c>
    </row>
    <row r="262" spans="1:8" x14ac:dyDescent="0.3">
      <c r="A262" s="29" t="s">
        <v>289</v>
      </c>
      <c r="B262">
        <v>2021</v>
      </c>
      <c r="C262">
        <v>223.78</v>
      </c>
      <c r="D262">
        <f t="shared" si="10"/>
        <v>50077.488400000002</v>
      </c>
      <c r="E262" t="s">
        <v>285</v>
      </c>
      <c r="F262">
        <v>2021</v>
      </c>
      <c r="G262">
        <v>228</v>
      </c>
      <c r="H262">
        <f t="shared" si="11"/>
        <v>51984</v>
      </c>
    </row>
    <row r="263" spans="1:8" x14ac:dyDescent="0.3">
      <c r="A263" s="29" t="s">
        <v>290</v>
      </c>
      <c r="B263">
        <v>2021</v>
      </c>
      <c r="C263">
        <v>232.68</v>
      </c>
      <c r="D263">
        <f t="shared" si="10"/>
        <v>54139.982400000001</v>
      </c>
      <c r="E263" t="s">
        <v>286</v>
      </c>
      <c r="F263">
        <v>2021</v>
      </c>
      <c r="G263">
        <v>230</v>
      </c>
      <c r="H263">
        <f t="shared" si="11"/>
        <v>52900</v>
      </c>
    </row>
    <row r="264" spans="1:8" x14ac:dyDescent="0.3">
      <c r="A264" s="29" t="s">
        <v>291</v>
      </c>
      <c r="B264">
        <v>2021</v>
      </c>
      <c r="C264">
        <v>230.3</v>
      </c>
      <c r="D264">
        <f t="shared" si="10"/>
        <v>53038.090000000004</v>
      </c>
      <c r="E264" t="s">
        <v>287</v>
      </c>
      <c r="F264">
        <v>2021</v>
      </c>
      <c r="G264">
        <v>212</v>
      </c>
      <c r="H264">
        <f t="shared" si="11"/>
        <v>44944</v>
      </c>
    </row>
    <row r="265" spans="1:8" x14ac:dyDescent="0.3">
      <c r="A265" s="29" t="s">
        <v>292</v>
      </c>
      <c r="B265">
        <v>2021</v>
      </c>
      <c r="C265">
        <v>225.48</v>
      </c>
      <c r="D265">
        <f t="shared" si="10"/>
        <v>50841.230399999993</v>
      </c>
      <c r="E265" t="s">
        <v>288</v>
      </c>
      <c r="F265">
        <v>2021</v>
      </c>
      <c r="G265">
        <v>216.08</v>
      </c>
      <c r="H265">
        <f t="shared" si="11"/>
        <v>46690.566400000003</v>
      </c>
    </row>
    <row r="266" spans="1:8" x14ac:dyDescent="0.3">
      <c r="A266" s="29" t="s">
        <v>293</v>
      </c>
      <c r="B266">
        <v>2021</v>
      </c>
      <c r="C266">
        <v>196.02</v>
      </c>
      <c r="D266">
        <f t="shared" si="10"/>
        <v>38423.840400000001</v>
      </c>
      <c r="E266" t="s">
        <v>289</v>
      </c>
      <c r="F266">
        <v>2021</v>
      </c>
      <c r="G266">
        <v>225.76</v>
      </c>
      <c r="H266">
        <f t="shared" si="11"/>
        <v>50967.577599999997</v>
      </c>
    </row>
    <row r="267" spans="1:8" x14ac:dyDescent="0.3">
      <c r="A267" s="29" t="s">
        <v>294</v>
      </c>
      <c r="B267">
        <v>2021</v>
      </c>
      <c r="C267">
        <v>184.52</v>
      </c>
      <c r="D267">
        <f t="shared" si="10"/>
        <v>34047.630400000002</v>
      </c>
      <c r="E267" t="s">
        <v>290</v>
      </c>
      <c r="F267">
        <v>2021</v>
      </c>
      <c r="G267">
        <v>239</v>
      </c>
      <c r="H267">
        <f t="shared" si="11"/>
        <v>57121</v>
      </c>
    </row>
    <row r="268" spans="1:8" x14ac:dyDescent="0.3">
      <c r="A268" s="29" t="s">
        <v>295</v>
      </c>
      <c r="B268">
        <v>2021</v>
      </c>
      <c r="C268">
        <v>184.02</v>
      </c>
      <c r="D268">
        <f t="shared" si="10"/>
        <v>33863.360400000005</v>
      </c>
      <c r="E268" t="s">
        <v>291</v>
      </c>
      <c r="F268">
        <v>2021</v>
      </c>
      <c r="G268">
        <v>244.99</v>
      </c>
      <c r="H268">
        <f t="shared" si="11"/>
        <v>60020.100100000003</v>
      </c>
    </row>
    <row r="269" spans="1:8" x14ac:dyDescent="0.3">
      <c r="A269" s="29" t="s">
        <v>296</v>
      </c>
      <c r="B269">
        <v>2021</v>
      </c>
      <c r="C269">
        <v>177.79</v>
      </c>
      <c r="D269">
        <f t="shared" si="10"/>
        <v>31609.284099999997</v>
      </c>
      <c r="E269" t="s">
        <v>292</v>
      </c>
      <c r="F269">
        <v>2021</v>
      </c>
      <c r="G269">
        <v>212.49</v>
      </c>
      <c r="H269">
        <f t="shared" si="11"/>
        <v>45152.000100000005</v>
      </c>
    </row>
    <row r="270" spans="1:8" x14ac:dyDescent="0.3">
      <c r="A270" s="29" t="s">
        <v>297</v>
      </c>
      <c r="B270">
        <v>2021</v>
      </c>
      <c r="C270">
        <v>177.95</v>
      </c>
      <c r="D270">
        <f t="shared" si="10"/>
        <v>31666.202499999996</v>
      </c>
      <c r="E270" t="s">
        <v>293</v>
      </c>
      <c r="F270">
        <v>2021</v>
      </c>
      <c r="G270">
        <v>194.05</v>
      </c>
      <c r="H270">
        <f t="shared" si="11"/>
        <v>37655.402500000004</v>
      </c>
    </row>
    <row r="271" spans="1:8" x14ac:dyDescent="0.3">
      <c r="A271" s="29" t="s">
        <v>298</v>
      </c>
      <c r="B271">
        <v>2021</v>
      </c>
      <c r="C271">
        <v>188.48</v>
      </c>
      <c r="D271">
        <f t="shared" si="10"/>
        <v>35524.710399999996</v>
      </c>
      <c r="E271" t="s">
        <v>294</v>
      </c>
      <c r="F271">
        <v>2021</v>
      </c>
      <c r="G271">
        <v>193.33</v>
      </c>
      <c r="H271">
        <f t="shared" si="11"/>
        <v>37376.488900000004</v>
      </c>
    </row>
    <row r="272" spans="1:8" x14ac:dyDescent="0.3">
      <c r="A272" s="29" t="s">
        <v>299</v>
      </c>
      <c r="B272">
        <v>2021</v>
      </c>
      <c r="C272">
        <v>181.29</v>
      </c>
      <c r="D272">
        <f t="shared" si="10"/>
        <v>32866.064099999996</v>
      </c>
      <c r="E272" t="s">
        <v>295</v>
      </c>
      <c r="F272">
        <v>2021</v>
      </c>
      <c r="G272">
        <v>184.46</v>
      </c>
      <c r="H272">
        <f t="shared" si="11"/>
        <v>34025.491600000001</v>
      </c>
    </row>
    <row r="273" spans="1:8" x14ac:dyDescent="0.3">
      <c r="A273" s="29" t="s">
        <v>300</v>
      </c>
      <c r="B273">
        <v>2021</v>
      </c>
      <c r="C273">
        <v>179.29</v>
      </c>
      <c r="D273">
        <f t="shared" si="10"/>
        <v>32144.904099999996</v>
      </c>
      <c r="E273" t="s">
        <v>296</v>
      </c>
      <c r="F273">
        <v>2021</v>
      </c>
      <c r="G273">
        <v>175</v>
      </c>
      <c r="H273">
        <f t="shared" si="11"/>
        <v>30625</v>
      </c>
    </row>
    <row r="274" spans="1:8" x14ac:dyDescent="0.3">
      <c r="A274" s="29" t="s">
        <v>301</v>
      </c>
      <c r="B274">
        <v>2021</v>
      </c>
      <c r="C274">
        <v>189</v>
      </c>
      <c r="D274">
        <f t="shared" si="10"/>
        <v>35721</v>
      </c>
      <c r="E274" t="s">
        <v>297</v>
      </c>
      <c r="F274">
        <v>2021</v>
      </c>
      <c r="G274">
        <v>193.97</v>
      </c>
      <c r="H274">
        <f t="shared" si="11"/>
        <v>37624.3609</v>
      </c>
    </row>
    <row r="275" spans="1:8" x14ac:dyDescent="0.3">
      <c r="A275" s="29" t="s">
        <v>302</v>
      </c>
      <c r="B275">
        <v>2021</v>
      </c>
      <c r="C275">
        <v>175.65</v>
      </c>
      <c r="D275">
        <f t="shared" si="10"/>
        <v>30852.922500000001</v>
      </c>
      <c r="E275" t="s">
        <v>298</v>
      </c>
      <c r="F275">
        <v>2021</v>
      </c>
      <c r="G275">
        <v>196</v>
      </c>
      <c r="H275">
        <f t="shared" si="11"/>
        <v>38416</v>
      </c>
    </row>
    <row r="276" spans="1:8" x14ac:dyDescent="0.3">
      <c r="A276" s="29" t="s">
        <v>303</v>
      </c>
      <c r="B276">
        <v>2021</v>
      </c>
      <c r="C276">
        <v>171.8</v>
      </c>
      <c r="D276">
        <f t="shared" si="10"/>
        <v>29515.240000000005</v>
      </c>
      <c r="E276" t="s">
        <v>299</v>
      </c>
      <c r="F276">
        <v>2021</v>
      </c>
      <c r="G276">
        <v>196.99</v>
      </c>
      <c r="H276">
        <f t="shared" si="11"/>
        <v>38805.060100000002</v>
      </c>
    </row>
    <row r="277" spans="1:8" x14ac:dyDescent="0.3">
      <c r="A277" s="29" t="s">
        <v>304</v>
      </c>
      <c r="B277">
        <v>2021</v>
      </c>
      <c r="C277">
        <v>174.81</v>
      </c>
      <c r="D277">
        <f t="shared" si="10"/>
        <v>30558.536100000001</v>
      </c>
      <c r="E277" t="s">
        <v>300</v>
      </c>
      <c r="F277">
        <v>2021</v>
      </c>
      <c r="G277">
        <v>193.11</v>
      </c>
      <c r="H277">
        <f t="shared" si="11"/>
        <v>37291.472100000006</v>
      </c>
    </row>
    <row r="278" spans="1:8" x14ac:dyDescent="0.3">
      <c r="A278" s="29" t="s">
        <v>305</v>
      </c>
      <c r="B278">
        <v>2021</v>
      </c>
      <c r="C278">
        <v>191.36</v>
      </c>
      <c r="D278">
        <f t="shared" si="10"/>
        <v>36618.649600000004</v>
      </c>
      <c r="E278" t="s">
        <v>301</v>
      </c>
      <c r="F278">
        <v>2021</v>
      </c>
      <c r="G278">
        <v>187.99</v>
      </c>
      <c r="H278">
        <f t="shared" si="11"/>
        <v>35340.240100000003</v>
      </c>
    </row>
    <row r="279" spans="1:8" x14ac:dyDescent="0.3">
      <c r="A279" s="29" t="s">
        <v>306</v>
      </c>
      <c r="B279">
        <v>2021</v>
      </c>
      <c r="C279">
        <v>206.26</v>
      </c>
      <c r="D279">
        <f t="shared" si="10"/>
        <v>42543.187599999997</v>
      </c>
      <c r="E279" t="s">
        <v>302</v>
      </c>
      <c r="F279">
        <v>2021</v>
      </c>
      <c r="G279">
        <v>171.8</v>
      </c>
      <c r="H279">
        <f t="shared" si="11"/>
        <v>29515.240000000005</v>
      </c>
    </row>
    <row r="280" spans="1:8" x14ac:dyDescent="0.3">
      <c r="A280" s="29" t="s">
        <v>307</v>
      </c>
      <c r="B280">
        <v>2021</v>
      </c>
      <c r="C280">
        <v>215.38</v>
      </c>
      <c r="D280">
        <f t="shared" si="10"/>
        <v>46388.544399999999</v>
      </c>
      <c r="E280" t="s">
        <v>303</v>
      </c>
      <c r="F280">
        <v>2021</v>
      </c>
      <c r="G280">
        <v>180</v>
      </c>
      <c r="H280">
        <f t="shared" si="11"/>
        <v>32400</v>
      </c>
    </row>
    <row r="281" spans="1:8" x14ac:dyDescent="0.3">
      <c r="A281" s="29" t="s">
        <v>308</v>
      </c>
      <c r="B281">
        <v>2021</v>
      </c>
      <c r="C281">
        <v>214.95</v>
      </c>
      <c r="D281">
        <f t="shared" si="10"/>
        <v>46203.502499999995</v>
      </c>
      <c r="E281" t="s">
        <v>304</v>
      </c>
      <c r="F281">
        <v>2021</v>
      </c>
      <c r="G281">
        <v>194.64</v>
      </c>
      <c r="H281">
        <f t="shared" si="11"/>
        <v>37884.729599999991</v>
      </c>
    </row>
    <row r="282" spans="1:8" x14ac:dyDescent="0.3">
      <c r="A282" s="29" t="s">
        <v>309</v>
      </c>
      <c r="B282">
        <v>2021</v>
      </c>
      <c r="C282">
        <v>209.85</v>
      </c>
      <c r="D282">
        <f t="shared" si="10"/>
        <v>44037.022499999999</v>
      </c>
      <c r="E282" t="s">
        <v>305</v>
      </c>
      <c r="F282">
        <v>2021</v>
      </c>
      <c r="G282">
        <v>196</v>
      </c>
      <c r="H282">
        <f t="shared" si="11"/>
        <v>38416</v>
      </c>
    </row>
    <row r="283" spans="1:8" x14ac:dyDescent="0.3">
      <c r="A283" s="29" t="s">
        <v>310</v>
      </c>
      <c r="B283">
        <v>2021</v>
      </c>
      <c r="C283">
        <v>211.01</v>
      </c>
      <c r="D283">
        <f t="shared" si="10"/>
        <v>44525.220099999999</v>
      </c>
      <c r="E283" t="s">
        <v>306</v>
      </c>
      <c r="F283">
        <v>2021</v>
      </c>
      <c r="G283">
        <v>219.14</v>
      </c>
      <c r="H283">
        <f t="shared" si="11"/>
        <v>48022.339599999992</v>
      </c>
    </row>
    <row r="284" spans="1:8" x14ac:dyDescent="0.3">
      <c r="A284" s="29" t="s">
        <v>311</v>
      </c>
      <c r="B284">
        <v>2021</v>
      </c>
      <c r="C284">
        <v>221.27</v>
      </c>
      <c r="D284">
        <f t="shared" si="10"/>
        <v>48960.412900000003</v>
      </c>
      <c r="E284" t="s">
        <v>307</v>
      </c>
      <c r="F284">
        <v>2021</v>
      </c>
      <c r="G284">
        <v>226.58</v>
      </c>
      <c r="H284">
        <f t="shared" si="11"/>
        <v>51338.496400000004</v>
      </c>
    </row>
    <row r="285" spans="1:8" x14ac:dyDescent="0.3">
      <c r="A285" s="29" t="s">
        <v>312</v>
      </c>
      <c r="B285">
        <v>2021</v>
      </c>
      <c r="C285">
        <v>212.74</v>
      </c>
      <c r="D285">
        <f t="shared" si="10"/>
        <v>45258.307600000007</v>
      </c>
      <c r="E285" t="s">
        <v>308</v>
      </c>
      <c r="F285">
        <v>2021</v>
      </c>
      <c r="G285">
        <v>231</v>
      </c>
      <c r="H285">
        <f t="shared" si="11"/>
        <v>53361</v>
      </c>
    </row>
    <row r="286" spans="1:8" x14ac:dyDescent="0.3">
      <c r="A286" s="29" t="s">
        <v>313</v>
      </c>
      <c r="B286">
        <v>2021</v>
      </c>
      <c r="C286">
        <v>233.4</v>
      </c>
      <c r="D286">
        <f t="shared" si="10"/>
        <v>54475.560000000005</v>
      </c>
      <c r="E286" t="s">
        <v>309</v>
      </c>
      <c r="F286">
        <v>2021</v>
      </c>
      <c r="G286">
        <v>223.73</v>
      </c>
      <c r="H286">
        <f t="shared" si="11"/>
        <v>50055.112899999993</v>
      </c>
    </row>
    <row r="287" spans="1:8" x14ac:dyDescent="0.3">
      <c r="A287" s="29" t="s">
        <v>314</v>
      </c>
      <c r="B287">
        <v>2021</v>
      </c>
      <c r="C287">
        <v>242.82</v>
      </c>
      <c r="D287">
        <f t="shared" si="10"/>
        <v>58961.552399999993</v>
      </c>
      <c r="E287" t="s">
        <v>310</v>
      </c>
      <c r="F287">
        <v>2021</v>
      </c>
      <c r="G287">
        <v>232.24</v>
      </c>
      <c r="H287">
        <f t="shared" si="11"/>
        <v>53935.417600000001</v>
      </c>
    </row>
    <row r="288" spans="1:8" x14ac:dyDescent="0.3">
      <c r="A288" s="29" t="s">
        <v>315</v>
      </c>
      <c r="B288">
        <v>2021</v>
      </c>
      <c r="C288">
        <v>255.73</v>
      </c>
      <c r="D288">
        <f t="shared" si="10"/>
        <v>65397.832899999994</v>
      </c>
      <c r="E288" t="s">
        <v>311</v>
      </c>
      <c r="F288">
        <v>2021</v>
      </c>
      <c r="G288">
        <v>239.99</v>
      </c>
      <c r="H288">
        <f t="shared" si="11"/>
        <v>57595.200100000002</v>
      </c>
    </row>
    <row r="289" spans="1:8" x14ac:dyDescent="0.3">
      <c r="A289" s="29" t="s">
        <v>316</v>
      </c>
      <c r="B289">
        <v>2021</v>
      </c>
      <c r="C289">
        <v>240.59</v>
      </c>
      <c r="D289">
        <f t="shared" si="10"/>
        <v>57883.5481</v>
      </c>
      <c r="E289" t="s">
        <v>312</v>
      </c>
      <c r="F289">
        <v>2021</v>
      </c>
      <c r="G289">
        <v>218.43</v>
      </c>
      <c r="H289">
        <f t="shared" si="11"/>
        <v>47711.664900000003</v>
      </c>
    </row>
    <row r="290" spans="1:8" x14ac:dyDescent="0.3">
      <c r="A290" s="29" t="s">
        <v>317</v>
      </c>
      <c r="B290">
        <v>2021</v>
      </c>
      <c r="C290">
        <v>230.23</v>
      </c>
      <c r="D290">
        <f t="shared" si="10"/>
        <v>53005.852899999998</v>
      </c>
      <c r="E290" t="s">
        <v>313</v>
      </c>
      <c r="F290">
        <v>2021</v>
      </c>
      <c r="G290">
        <v>212.32</v>
      </c>
      <c r="H290">
        <f t="shared" si="11"/>
        <v>45079.782399999996</v>
      </c>
    </row>
    <row r="291" spans="1:8" x14ac:dyDescent="0.3">
      <c r="A291" s="29" t="s">
        <v>318</v>
      </c>
      <c r="B291">
        <v>2021</v>
      </c>
      <c r="C291">
        <v>228.98</v>
      </c>
      <c r="D291">
        <f t="shared" si="10"/>
        <v>52431.840399999994</v>
      </c>
      <c r="E291" t="s">
        <v>314</v>
      </c>
      <c r="F291">
        <v>2021</v>
      </c>
      <c r="G291">
        <v>256.99</v>
      </c>
      <c r="H291">
        <f t="shared" si="11"/>
        <v>66043.860100000005</v>
      </c>
    </row>
    <row r="292" spans="1:8" x14ac:dyDescent="0.3">
      <c r="A292" s="29" t="s">
        <v>319</v>
      </c>
      <c r="B292">
        <v>2021</v>
      </c>
      <c r="C292">
        <v>230.03</v>
      </c>
      <c r="D292">
        <f t="shared" si="10"/>
        <v>52913.800900000002</v>
      </c>
      <c r="E292" t="s">
        <v>315</v>
      </c>
      <c r="F292">
        <v>2021</v>
      </c>
      <c r="G292">
        <v>246.18</v>
      </c>
      <c r="H292">
        <f t="shared" si="11"/>
        <v>60604.592400000001</v>
      </c>
    </row>
    <row r="293" spans="1:8" x14ac:dyDescent="0.3">
      <c r="A293" s="29" t="s">
        <v>320</v>
      </c>
      <c r="B293">
        <v>2021</v>
      </c>
      <c r="C293">
        <v>251.7</v>
      </c>
      <c r="D293">
        <f t="shared" si="10"/>
        <v>63352.889999999992</v>
      </c>
      <c r="E293" t="s">
        <v>316</v>
      </c>
      <c r="F293">
        <v>2021</v>
      </c>
      <c r="G293">
        <v>234.5</v>
      </c>
      <c r="H293">
        <f t="shared" si="11"/>
        <v>54990.25</v>
      </c>
    </row>
    <row r="294" spans="1:8" x14ac:dyDescent="0.3">
      <c r="A294" s="29" t="s">
        <v>321</v>
      </c>
      <c r="B294">
        <v>2021</v>
      </c>
      <c r="C294">
        <v>264.89</v>
      </c>
      <c r="D294">
        <f t="shared" si="10"/>
        <v>70166.71209999999</v>
      </c>
      <c r="E294" t="s">
        <v>317</v>
      </c>
      <c r="F294">
        <v>2021</v>
      </c>
      <c r="G294">
        <v>216.92</v>
      </c>
      <c r="H294">
        <f t="shared" si="11"/>
        <v>47054.286399999997</v>
      </c>
    </row>
    <row r="295" spans="1:8" x14ac:dyDescent="0.3">
      <c r="A295" s="29" t="s">
        <v>322</v>
      </c>
      <c r="B295">
        <v>2021</v>
      </c>
      <c r="C295">
        <v>283.95999999999998</v>
      </c>
      <c r="D295">
        <f t="shared" si="10"/>
        <v>80633.281599999988</v>
      </c>
      <c r="E295" t="s">
        <v>318</v>
      </c>
      <c r="F295">
        <v>2021</v>
      </c>
      <c r="G295">
        <v>213.02</v>
      </c>
      <c r="H295">
        <f t="shared" si="11"/>
        <v>45377.520400000001</v>
      </c>
    </row>
    <row r="296" spans="1:8" x14ac:dyDescent="0.3">
      <c r="A296" s="29" t="s">
        <v>323</v>
      </c>
      <c r="B296">
        <v>2021</v>
      </c>
      <c r="C296">
        <v>248.04</v>
      </c>
      <c r="D296">
        <f t="shared" si="10"/>
        <v>61523.841599999992</v>
      </c>
      <c r="E296" t="s">
        <v>319</v>
      </c>
      <c r="F296">
        <v>2021</v>
      </c>
      <c r="G296">
        <v>267</v>
      </c>
      <c r="H296">
        <f t="shared" si="11"/>
        <v>71289</v>
      </c>
    </row>
    <row r="297" spans="1:8" x14ac:dyDescent="0.3">
      <c r="A297" s="29" t="s">
        <v>324</v>
      </c>
      <c r="B297">
        <v>2021</v>
      </c>
      <c r="C297">
        <v>244.48</v>
      </c>
      <c r="D297">
        <f t="shared" si="10"/>
        <v>59770.470399999998</v>
      </c>
      <c r="E297" t="s">
        <v>320</v>
      </c>
      <c r="F297">
        <v>2021</v>
      </c>
      <c r="G297">
        <v>274.67</v>
      </c>
      <c r="H297">
        <f t="shared" si="11"/>
        <v>75443.608900000007</v>
      </c>
    </row>
    <row r="298" spans="1:8" x14ac:dyDescent="0.3">
      <c r="A298" s="29" t="s">
        <v>325</v>
      </c>
      <c r="B298">
        <v>2021</v>
      </c>
      <c r="C298">
        <v>242.73</v>
      </c>
      <c r="D298">
        <f t="shared" si="10"/>
        <v>58917.852899999998</v>
      </c>
      <c r="E298" t="s">
        <v>321</v>
      </c>
      <c r="F298">
        <v>2021</v>
      </c>
      <c r="G298">
        <v>303.08999999999997</v>
      </c>
      <c r="H298">
        <f t="shared" si="11"/>
        <v>91863.548099999985</v>
      </c>
    </row>
    <row r="299" spans="1:8" x14ac:dyDescent="0.3">
      <c r="A299" s="29" t="s">
        <v>326</v>
      </c>
      <c r="B299">
        <v>2021</v>
      </c>
      <c r="C299">
        <v>229.4</v>
      </c>
      <c r="D299">
        <f t="shared" si="10"/>
        <v>52624.36</v>
      </c>
      <c r="E299" t="s">
        <v>322</v>
      </c>
      <c r="F299">
        <v>2021</v>
      </c>
      <c r="G299">
        <v>261</v>
      </c>
      <c r="H299">
        <f t="shared" si="11"/>
        <v>68121</v>
      </c>
    </row>
    <row r="300" spans="1:8" x14ac:dyDescent="0.3">
      <c r="A300" s="29" t="s">
        <v>327</v>
      </c>
      <c r="B300">
        <v>2021</v>
      </c>
      <c r="C300">
        <v>210.52</v>
      </c>
      <c r="D300">
        <f t="shared" si="10"/>
        <v>44318.670400000003</v>
      </c>
      <c r="E300" t="s">
        <v>323</v>
      </c>
      <c r="F300">
        <v>2021</v>
      </c>
      <c r="G300">
        <v>242.06</v>
      </c>
      <c r="H300">
        <f t="shared" si="11"/>
        <v>58593.043600000005</v>
      </c>
    </row>
    <row r="301" spans="1:8" x14ac:dyDescent="0.3">
      <c r="A301" s="29" t="s">
        <v>328</v>
      </c>
      <c r="B301">
        <v>2021</v>
      </c>
      <c r="C301">
        <v>201.26</v>
      </c>
      <c r="D301">
        <f t="shared" si="10"/>
        <v>40505.587599999999</v>
      </c>
      <c r="E301" t="s">
        <v>324</v>
      </c>
      <c r="F301">
        <v>2021</v>
      </c>
      <c r="G301">
        <v>241.04</v>
      </c>
      <c r="H301">
        <f t="shared" si="11"/>
        <v>58100.281599999995</v>
      </c>
    </row>
    <row r="302" spans="1:8" x14ac:dyDescent="0.3">
      <c r="A302" s="29" t="s">
        <v>329</v>
      </c>
      <c r="B302">
        <v>2021</v>
      </c>
      <c r="C302">
        <v>188.94</v>
      </c>
      <c r="D302">
        <f t="shared" si="10"/>
        <v>35698.323599999996</v>
      </c>
      <c r="E302" t="s">
        <v>325</v>
      </c>
      <c r="F302">
        <v>2021</v>
      </c>
      <c r="G302">
        <v>232.06</v>
      </c>
      <c r="H302">
        <f t="shared" si="11"/>
        <v>53851.8436</v>
      </c>
    </row>
    <row r="303" spans="1:8" x14ac:dyDescent="0.3">
      <c r="A303" s="29" t="s">
        <v>330</v>
      </c>
      <c r="B303">
        <v>2021</v>
      </c>
      <c r="C303">
        <v>181.01</v>
      </c>
      <c r="D303">
        <f t="shared" si="10"/>
        <v>32764.620099999996</v>
      </c>
      <c r="E303" t="s">
        <v>326</v>
      </c>
      <c r="F303">
        <v>2021</v>
      </c>
      <c r="G303">
        <v>210</v>
      </c>
      <c r="H303">
        <f t="shared" si="11"/>
        <v>44100</v>
      </c>
    </row>
    <row r="304" spans="1:8" x14ac:dyDescent="0.3">
      <c r="A304" s="29" t="s">
        <v>331</v>
      </c>
      <c r="B304">
        <v>2021</v>
      </c>
      <c r="C304">
        <v>184.38</v>
      </c>
      <c r="D304">
        <f t="shared" si="10"/>
        <v>33995.984400000001</v>
      </c>
      <c r="E304" t="s">
        <v>327</v>
      </c>
      <c r="F304">
        <v>2021</v>
      </c>
      <c r="G304">
        <v>206.71</v>
      </c>
      <c r="H304">
        <f t="shared" si="11"/>
        <v>42729.024100000002</v>
      </c>
    </row>
    <row r="305" spans="1:8" x14ac:dyDescent="0.3">
      <c r="A305" s="29" t="s">
        <v>332</v>
      </c>
      <c r="B305">
        <v>2021</v>
      </c>
      <c r="C305">
        <v>181.86</v>
      </c>
      <c r="D305">
        <f t="shared" si="10"/>
        <v>33073.059600000008</v>
      </c>
      <c r="E305" t="s">
        <v>328</v>
      </c>
      <c r="F305">
        <v>2021</v>
      </c>
      <c r="G305">
        <v>177.32</v>
      </c>
      <c r="H305">
        <f t="shared" si="11"/>
        <v>31442.382399999999</v>
      </c>
    </row>
    <row r="306" spans="1:8" x14ac:dyDescent="0.3">
      <c r="A306" s="29" t="s">
        <v>333</v>
      </c>
      <c r="B306">
        <v>2021</v>
      </c>
      <c r="C306">
        <v>176.47</v>
      </c>
      <c r="D306">
        <f t="shared" si="10"/>
        <v>31141.660899999999</v>
      </c>
      <c r="E306" t="s">
        <v>329</v>
      </c>
      <c r="F306">
        <v>2021</v>
      </c>
      <c r="G306">
        <v>172</v>
      </c>
      <c r="H306">
        <f t="shared" si="11"/>
        <v>29584</v>
      </c>
    </row>
    <row r="307" spans="1:8" x14ac:dyDescent="0.3">
      <c r="A307" s="29" t="s">
        <v>334</v>
      </c>
      <c r="B307">
        <v>2021</v>
      </c>
      <c r="C307">
        <v>163.59</v>
      </c>
      <c r="D307">
        <f t="shared" si="10"/>
        <v>26761.688099999999</v>
      </c>
      <c r="E307" t="s">
        <v>330</v>
      </c>
      <c r="F307">
        <v>2021</v>
      </c>
      <c r="G307">
        <v>177.05</v>
      </c>
      <c r="H307">
        <f t="shared" si="11"/>
        <v>31346.702500000003</v>
      </c>
    </row>
    <row r="308" spans="1:8" x14ac:dyDescent="0.3">
      <c r="A308" s="29" t="s">
        <v>335</v>
      </c>
      <c r="B308">
        <v>2021</v>
      </c>
      <c r="C308">
        <v>159.43</v>
      </c>
      <c r="D308">
        <f t="shared" si="10"/>
        <v>25417.924900000002</v>
      </c>
      <c r="E308" t="s">
        <v>331</v>
      </c>
      <c r="F308">
        <v>2021</v>
      </c>
      <c r="G308">
        <v>180.56</v>
      </c>
      <c r="H308">
        <f t="shared" si="11"/>
        <v>32601.9136</v>
      </c>
    </row>
    <row r="309" spans="1:8" x14ac:dyDescent="0.3">
      <c r="A309" s="29" t="s">
        <v>336</v>
      </c>
      <c r="B309">
        <v>2021</v>
      </c>
      <c r="C309">
        <v>180.95</v>
      </c>
      <c r="D309">
        <f t="shared" si="10"/>
        <v>32742.902499999997</v>
      </c>
      <c r="E309" t="s">
        <v>332</v>
      </c>
      <c r="F309">
        <v>2021</v>
      </c>
      <c r="G309">
        <v>188.45</v>
      </c>
      <c r="H309">
        <f t="shared" si="11"/>
        <v>35513.402499999997</v>
      </c>
    </row>
    <row r="310" spans="1:8" x14ac:dyDescent="0.3">
      <c r="A310" s="29" t="s">
        <v>337</v>
      </c>
      <c r="B310">
        <v>2021</v>
      </c>
      <c r="C310">
        <v>158.81</v>
      </c>
      <c r="D310">
        <f t="shared" si="10"/>
        <v>25220.616099999999</v>
      </c>
      <c r="E310" t="s">
        <v>333</v>
      </c>
      <c r="F310">
        <v>2021</v>
      </c>
      <c r="G310">
        <v>165.5</v>
      </c>
      <c r="H310">
        <f t="shared" si="11"/>
        <v>27390.25</v>
      </c>
    </row>
    <row r="311" spans="1:8" x14ac:dyDescent="0.3">
      <c r="A311" s="29" t="s">
        <v>338</v>
      </c>
      <c r="B311">
        <v>2021</v>
      </c>
      <c r="C311">
        <v>146.09</v>
      </c>
      <c r="D311">
        <f t="shared" si="10"/>
        <v>21342.288100000002</v>
      </c>
      <c r="E311" t="s">
        <v>334</v>
      </c>
      <c r="F311">
        <v>2021</v>
      </c>
      <c r="G311">
        <v>157.5</v>
      </c>
      <c r="H311">
        <f t="shared" si="11"/>
        <v>24806.25</v>
      </c>
    </row>
    <row r="312" spans="1:8" x14ac:dyDescent="0.3">
      <c r="A312" s="29" t="s">
        <v>339</v>
      </c>
      <c r="B312">
        <v>2021</v>
      </c>
      <c r="C312">
        <v>136.43</v>
      </c>
      <c r="D312">
        <f t="shared" si="10"/>
        <v>18613.144900000003</v>
      </c>
      <c r="E312" t="s">
        <v>335</v>
      </c>
      <c r="F312">
        <v>2021</v>
      </c>
      <c r="G312">
        <v>160.85</v>
      </c>
      <c r="H312">
        <f t="shared" si="11"/>
        <v>25872.7225</v>
      </c>
    </row>
    <row r="313" spans="1:8" x14ac:dyDescent="0.3">
      <c r="A313" s="29" t="s">
        <v>340</v>
      </c>
      <c r="B313">
        <v>2021</v>
      </c>
      <c r="C313">
        <v>133.72999999999999</v>
      </c>
      <c r="D313">
        <f t="shared" si="10"/>
        <v>17883.712899999999</v>
      </c>
      <c r="E313" t="s">
        <v>336</v>
      </c>
      <c r="F313">
        <v>2021</v>
      </c>
      <c r="G313">
        <v>167.99</v>
      </c>
      <c r="H313">
        <f t="shared" si="11"/>
        <v>28220.640100000004</v>
      </c>
    </row>
    <row r="314" spans="1:8" x14ac:dyDescent="0.3">
      <c r="A314" s="29" t="s">
        <v>341</v>
      </c>
      <c r="B314">
        <v>2021</v>
      </c>
      <c r="C314">
        <v>131.88999999999999</v>
      </c>
      <c r="D314">
        <f t="shared" si="10"/>
        <v>17394.972099999995</v>
      </c>
      <c r="E314" t="s">
        <v>337</v>
      </c>
      <c r="F314">
        <v>2021</v>
      </c>
      <c r="G314">
        <v>153.01</v>
      </c>
      <c r="H314">
        <f t="shared" si="11"/>
        <v>23412.060099999999</v>
      </c>
    </row>
    <row r="315" spans="1:8" x14ac:dyDescent="0.3">
      <c r="A315" s="29" t="s">
        <v>342</v>
      </c>
      <c r="B315">
        <v>2021</v>
      </c>
      <c r="C315">
        <v>128.44</v>
      </c>
      <c r="D315">
        <f t="shared" si="10"/>
        <v>16496.833599999998</v>
      </c>
      <c r="E315" t="s">
        <v>338</v>
      </c>
      <c r="F315">
        <v>2021</v>
      </c>
      <c r="G315">
        <v>148.5</v>
      </c>
      <c r="H315">
        <f t="shared" si="11"/>
        <v>22052.25</v>
      </c>
    </row>
    <row r="316" spans="1:8" x14ac:dyDescent="0.3">
      <c r="A316" s="29" t="s">
        <v>343</v>
      </c>
      <c r="B316">
        <v>2021</v>
      </c>
      <c r="C316">
        <v>126.41</v>
      </c>
      <c r="D316">
        <f t="shared" si="10"/>
        <v>15979.488099999999</v>
      </c>
      <c r="E316" t="s">
        <v>339</v>
      </c>
      <c r="F316">
        <v>2021</v>
      </c>
      <c r="G316">
        <v>141.07</v>
      </c>
      <c r="H316">
        <f t="shared" si="11"/>
        <v>19900.744899999998</v>
      </c>
    </row>
    <row r="317" spans="1:8" x14ac:dyDescent="0.3">
      <c r="A317" s="29" t="s">
        <v>344</v>
      </c>
      <c r="B317">
        <v>2021</v>
      </c>
      <c r="C317">
        <v>123.97</v>
      </c>
      <c r="D317">
        <f t="shared" si="10"/>
        <v>15368.5609</v>
      </c>
      <c r="E317" t="s">
        <v>340</v>
      </c>
      <c r="F317">
        <v>2021</v>
      </c>
      <c r="G317">
        <v>140.71</v>
      </c>
      <c r="H317">
        <f t="shared" si="11"/>
        <v>19799.304100000001</v>
      </c>
    </row>
    <row r="318" spans="1:8" x14ac:dyDescent="0.3">
      <c r="A318" s="29" t="s">
        <v>345</v>
      </c>
      <c r="B318">
        <v>2021</v>
      </c>
      <c r="C318">
        <v>124.33</v>
      </c>
      <c r="D318">
        <f t="shared" si="10"/>
        <v>15457.948899999999</v>
      </c>
      <c r="E318" t="s">
        <v>341</v>
      </c>
      <c r="F318">
        <v>2021</v>
      </c>
      <c r="G318">
        <v>137.19999999999999</v>
      </c>
      <c r="H318">
        <f t="shared" si="11"/>
        <v>18823.839999999997</v>
      </c>
    </row>
    <row r="319" spans="1:8" x14ac:dyDescent="0.3">
      <c r="A319" s="29" t="s">
        <v>346</v>
      </c>
      <c r="B319">
        <v>2021</v>
      </c>
      <c r="C319">
        <v>120.09</v>
      </c>
      <c r="D319">
        <f t="shared" si="10"/>
        <v>14421.608100000001</v>
      </c>
      <c r="E319" t="s">
        <v>342</v>
      </c>
      <c r="F319">
        <v>2021</v>
      </c>
      <c r="G319">
        <v>131.80000000000001</v>
      </c>
      <c r="H319">
        <f t="shared" si="11"/>
        <v>17371.240000000002</v>
      </c>
    </row>
    <row r="320" spans="1:8" x14ac:dyDescent="0.3">
      <c r="A320" s="29" t="s">
        <v>347</v>
      </c>
      <c r="B320">
        <v>2021</v>
      </c>
      <c r="C320">
        <v>121.58</v>
      </c>
      <c r="D320">
        <f t="shared" si="10"/>
        <v>14781.696399999999</v>
      </c>
      <c r="E320" t="s">
        <v>343</v>
      </c>
      <c r="F320">
        <v>2021</v>
      </c>
      <c r="G320">
        <v>132.05000000000001</v>
      </c>
      <c r="H320">
        <f t="shared" si="11"/>
        <v>17437.202500000003</v>
      </c>
    </row>
    <row r="321" spans="1:8" x14ac:dyDescent="0.3">
      <c r="A321" s="29" t="s">
        <v>348</v>
      </c>
      <c r="B321">
        <v>2021</v>
      </c>
      <c r="C321">
        <v>114.37</v>
      </c>
      <c r="D321">
        <f t="shared" si="10"/>
        <v>13080.496900000002</v>
      </c>
      <c r="E321" t="s">
        <v>344</v>
      </c>
      <c r="F321">
        <v>2021</v>
      </c>
      <c r="G321">
        <v>133</v>
      </c>
      <c r="H321">
        <f t="shared" si="11"/>
        <v>17689</v>
      </c>
    </row>
    <row r="322" spans="1:8" x14ac:dyDescent="0.3">
      <c r="A322" s="29" t="s">
        <v>349</v>
      </c>
      <c r="B322">
        <v>2021</v>
      </c>
      <c r="C322">
        <v>110.45</v>
      </c>
      <c r="D322">
        <f t="shared" si="10"/>
        <v>12199.202500000001</v>
      </c>
      <c r="E322" t="s">
        <v>345</v>
      </c>
      <c r="F322">
        <v>2021</v>
      </c>
      <c r="G322">
        <v>129.65</v>
      </c>
      <c r="H322">
        <f t="shared" si="11"/>
        <v>16809.122500000001</v>
      </c>
    </row>
    <row r="323" spans="1:8" x14ac:dyDescent="0.3">
      <c r="A323" s="29" t="s">
        <v>350</v>
      </c>
      <c r="B323">
        <v>2021</v>
      </c>
      <c r="C323">
        <v>108.69</v>
      </c>
      <c r="D323">
        <f t="shared" si="10"/>
        <v>11813.516099999999</v>
      </c>
      <c r="E323" t="s">
        <v>346</v>
      </c>
      <c r="F323">
        <v>2021</v>
      </c>
      <c r="G323">
        <v>130.30000000000001</v>
      </c>
      <c r="H323">
        <f t="shared" si="11"/>
        <v>16978.090000000004</v>
      </c>
    </row>
    <row r="324" spans="1:8" x14ac:dyDescent="0.3">
      <c r="A324" s="29" t="s">
        <v>351</v>
      </c>
      <c r="B324">
        <v>2021</v>
      </c>
      <c r="C324">
        <v>107.91</v>
      </c>
      <c r="D324">
        <f t="shared" ref="D324:D387" si="12" xml:space="preserve"> $C324^2</f>
        <v>11644.568099999999</v>
      </c>
      <c r="E324" t="s">
        <v>347</v>
      </c>
      <c r="F324">
        <v>2021</v>
      </c>
      <c r="G324">
        <v>124</v>
      </c>
      <c r="H324">
        <f t="shared" ref="H324:H387" si="13" xml:space="preserve"> $G324^2</f>
        <v>15376</v>
      </c>
    </row>
    <row r="325" spans="1:8" x14ac:dyDescent="0.3">
      <c r="A325" s="29" t="s">
        <v>352</v>
      </c>
      <c r="B325">
        <v>2021</v>
      </c>
      <c r="C325">
        <v>103.03</v>
      </c>
      <c r="D325">
        <f t="shared" si="12"/>
        <v>10615.180899999999</v>
      </c>
      <c r="E325" t="s">
        <v>348</v>
      </c>
      <c r="F325">
        <v>2021</v>
      </c>
      <c r="G325">
        <v>117</v>
      </c>
      <c r="H325">
        <f t="shared" si="13"/>
        <v>13689</v>
      </c>
    </row>
    <row r="326" spans="1:8" x14ac:dyDescent="0.3">
      <c r="A326" s="29" t="s">
        <v>353</v>
      </c>
      <c r="B326">
        <v>2021</v>
      </c>
      <c r="C326">
        <v>103</v>
      </c>
      <c r="D326">
        <f t="shared" si="12"/>
        <v>10609</v>
      </c>
      <c r="E326" t="s">
        <v>349</v>
      </c>
      <c r="F326">
        <v>2021</v>
      </c>
      <c r="G326">
        <v>111.99</v>
      </c>
      <c r="H326">
        <f t="shared" si="13"/>
        <v>12541.7601</v>
      </c>
    </row>
    <row r="327" spans="1:8" x14ac:dyDescent="0.3">
      <c r="A327" s="29" t="s">
        <v>354</v>
      </c>
      <c r="B327">
        <v>2021</v>
      </c>
      <c r="C327">
        <v>99.3</v>
      </c>
      <c r="D327">
        <f t="shared" si="12"/>
        <v>9860.49</v>
      </c>
      <c r="E327" t="s">
        <v>350</v>
      </c>
      <c r="F327">
        <v>2021</v>
      </c>
      <c r="G327">
        <v>114.6</v>
      </c>
      <c r="H327">
        <f t="shared" si="13"/>
        <v>13133.159999999998</v>
      </c>
    </row>
    <row r="328" spans="1:8" x14ac:dyDescent="0.3">
      <c r="A328" s="29" t="s">
        <v>355</v>
      </c>
      <c r="B328">
        <v>2021</v>
      </c>
      <c r="C328">
        <v>107</v>
      </c>
      <c r="D328">
        <f t="shared" si="12"/>
        <v>11449</v>
      </c>
      <c r="E328" t="s">
        <v>351</v>
      </c>
      <c r="F328">
        <v>2021</v>
      </c>
      <c r="G328">
        <v>107.22</v>
      </c>
      <c r="H328">
        <f t="shared" si="13"/>
        <v>11496.1284</v>
      </c>
    </row>
    <row r="329" spans="1:8" x14ac:dyDescent="0.3">
      <c r="A329" s="29" t="s">
        <v>356</v>
      </c>
      <c r="B329">
        <v>2021</v>
      </c>
      <c r="C329">
        <v>111.25</v>
      </c>
      <c r="D329">
        <f t="shared" si="12"/>
        <v>12376.5625</v>
      </c>
      <c r="E329" t="s">
        <v>352</v>
      </c>
      <c r="F329">
        <v>2021</v>
      </c>
      <c r="G329">
        <v>105.3</v>
      </c>
      <c r="H329">
        <f t="shared" si="13"/>
        <v>11088.09</v>
      </c>
    </row>
    <row r="330" spans="1:8" x14ac:dyDescent="0.3">
      <c r="A330" s="29" t="s">
        <v>357</v>
      </c>
      <c r="B330">
        <v>2021</v>
      </c>
      <c r="C330">
        <v>112.75</v>
      </c>
      <c r="D330">
        <f t="shared" si="12"/>
        <v>12712.5625</v>
      </c>
      <c r="E330" t="s">
        <v>353</v>
      </c>
      <c r="F330">
        <v>2021</v>
      </c>
      <c r="G330">
        <v>101</v>
      </c>
      <c r="H330">
        <f t="shared" si="13"/>
        <v>10201</v>
      </c>
    </row>
    <row r="331" spans="1:8" x14ac:dyDescent="0.3">
      <c r="A331" s="29" t="s">
        <v>358</v>
      </c>
      <c r="B331">
        <v>2021</v>
      </c>
      <c r="C331">
        <v>107.36</v>
      </c>
      <c r="D331">
        <f t="shared" si="12"/>
        <v>11526.169599999999</v>
      </c>
      <c r="E331" t="s">
        <v>354</v>
      </c>
      <c r="F331">
        <v>2021</v>
      </c>
      <c r="G331">
        <v>110</v>
      </c>
      <c r="H331">
        <f t="shared" si="13"/>
        <v>12100</v>
      </c>
    </row>
    <row r="332" spans="1:8" x14ac:dyDescent="0.3">
      <c r="A332" s="29" t="s">
        <v>359</v>
      </c>
      <c r="B332">
        <v>2021</v>
      </c>
      <c r="C332">
        <v>109.3</v>
      </c>
      <c r="D332">
        <f t="shared" si="12"/>
        <v>11946.49</v>
      </c>
      <c r="E332" t="s">
        <v>355</v>
      </c>
      <c r="F332">
        <v>2021</v>
      </c>
      <c r="G332">
        <v>116.04</v>
      </c>
      <c r="H332">
        <f t="shared" si="13"/>
        <v>13465.281600000002</v>
      </c>
    </row>
    <row r="333" spans="1:8" x14ac:dyDescent="0.3">
      <c r="A333" s="29" t="s">
        <v>360</v>
      </c>
      <c r="B333">
        <v>2021</v>
      </c>
      <c r="C333">
        <v>109.5</v>
      </c>
      <c r="D333">
        <f t="shared" si="12"/>
        <v>11990.25</v>
      </c>
      <c r="E333" t="s">
        <v>356</v>
      </c>
      <c r="F333">
        <v>2021</v>
      </c>
      <c r="G333">
        <v>117.22</v>
      </c>
      <c r="H333">
        <f t="shared" si="13"/>
        <v>13740.528399999999</v>
      </c>
    </row>
    <row r="334" spans="1:8" x14ac:dyDescent="0.3">
      <c r="A334" s="29" t="s">
        <v>361</v>
      </c>
      <c r="B334">
        <v>2021</v>
      </c>
      <c r="C334">
        <v>107.02</v>
      </c>
      <c r="D334">
        <f t="shared" si="12"/>
        <v>11453.2804</v>
      </c>
      <c r="E334" t="s">
        <v>357</v>
      </c>
      <c r="F334">
        <v>2021</v>
      </c>
      <c r="G334">
        <v>113.99</v>
      </c>
      <c r="H334">
        <f t="shared" si="13"/>
        <v>12993.720099999999</v>
      </c>
    </row>
    <row r="335" spans="1:8" x14ac:dyDescent="0.3">
      <c r="A335" s="29" t="s">
        <v>362</v>
      </c>
      <c r="B335">
        <v>2021</v>
      </c>
      <c r="C335">
        <v>105.26</v>
      </c>
      <c r="D335">
        <f t="shared" si="12"/>
        <v>11079.667600000001</v>
      </c>
      <c r="E335" t="s">
        <v>358</v>
      </c>
      <c r="F335">
        <v>2021</v>
      </c>
      <c r="G335">
        <v>113.29</v>
      </c>
      <c r="H335">
        <f t="shared" si="13"/>
        <v>12834.624100000001</v>
      </c>
    </row>
    <row r="336" spans="1:8" x14ac:dyDescent="0.3">
      <c r="A336" s="29" t="s">
        <v>363</v>
      </c>
      <c r="B336">
        <v>2021</v>
      </c>
      <c r="C336">
        <v>104.88</v>
      </c>
      <c r="D336">
        <f t="shared" si="12"/>
        <v>10999.814399999999</v>
      </c>
      <c r="E336" t="s">
        <v>359</v>
      </c>
      <c r="F336">
        <v>2021</v>
      </c>
      <c r="G336">
        <v>115.69</v>
      </c>
      <c r="H336">
        <f t="shared" si="13"/>
        <v>13384.176099999999</v>
      </c>
    </row>
    <row r="337" spans="1:8" x14ac:dyDescent="0.3">
      <c r="A337" s="29" t="s">
        <v>364</v>
      </c>
      <c r="B337">
        <v>2021</v>
      </c>
      <c r="C337">
        <v>105.28</v>
      </c>
      <c r="D337">
        <f t="shared" si="12"/>
        <v>11083.8784</v>
      </c>
      <c r="E337" t="s">
        <v>360</v>
      </c>
      <c r="F337">
        <v>2021</v>
      </c>
      <c r="G337">
        <v>112.12</v>
      </c>
      <c r="H337">
        <f t="shared" si="13"/>
        <v>12570.894400000001</v>
      </c>
    </row>
    <row r="338" spans="1:8" x14ac:dyDescent="0.3">
      <c r="A338" s="29" t="s">
        <v>365</v>
      </c>
      <c r="B338">
        <v>2021</v>
      </c>
      <c r="C338">
        <v>103.54</v>
      </c>
      <c r="D338">
        <f t="shared" si="12"/>
        <v>10720.531600000002</v>
      </c>
      <c r="E338" t="s">
        <v>361</v>
      </c>
      <c r="F338">
        <v>2021</v>
      </c>
      <c r="G338">
        <v>110.92</v>
      </c>
      <c r="H338">
        <f t="shared" si="13"/>
        <v>12303.2464</v>
      </c>
    </row>
    <row r="339" spans="1:8" x14ac:dyDescent="0.3">
      <c r="A339" s="29" t="s">
        <v>366</v>
      </c>
      <c r="B339">
        <v>2021</v>
      </c>
      <c r="C339">
        <v>102.33</v>
      </c>
      <c r="D339">
        <f t="shared" si="12"/>
        <v>10471.428899999999</v>
      </c>
      <c r="E339" t="s">
        <v>362</v>
      </c>
      <c r="F339">
        <v>2021</v>
      </c>
      <c r="G339">
        <v>108.04</v>
      </c>
      <c r="H339">
        <f t="shared" si="13"/>
        <v>11672.641600000001</v>
      </c>
    </row>
    <row r="340" spans="1:8" x14ac:dyDescent="0.3">
      <c r="A340" s="29" t="s">
        <v>367</v>
      </c>
      <c r="B340">
        <v>2021</v>
      </c>
      <c r="C340">
        <v>103.85</v>
      </c>
      <c r="D340">
        <f t="shared" si="12"/>
        <v>10784.822499999998</v>
      </c>
      <c r="E340" t="s">
        <v>363</v>
      </c>
      <c r="F340">
        <v>2021</v>
      </c>
      <c r="G340">
        <v>110.25</v>
      </c>
      <c r="H340">
        <f t="shared" si="13"/>
        <v>12155.0625</v>
      </c>
    </row>
    <row r="341" spans="1:8" x14ac:dyDescent="0.3">
      <c r="A341" s="29" t="s">
        <v>368</v>
      </c>
      <c r="B341">
        <v>2021</v>
      </c>
      <c r="C341">
        <v>101.55</v>
      </c>
      <c r="D341">
        <f t="shared" si="12"/>
        <v>10312.4025</v>
      </c>
      <c r="E341" t="s">
        <v>364</v>
      </c>
      <c r="F341">
        <v>2021</v>
      </c>
      <c r="G341">
        <v>105</v>
      </c>
      <c r="H341">
        <f t="shared" si="13"/>
        <v>11025</v>
      </c>
    </row>
    <row r="342" spans="1:8" x14ac:dyDescent="0.3">
      <c r="A342" s="29" t="s">
        <v>369</v>
      </c>
      <c r="B342">
        <v>2021</v>
      </c>
      <c r="C342">
        <v>103.57</v>
      </c>
      <c r="D342">
        <f t="shared" si="12"/>
        <v>10726.744899999998</v>
      </c>
      <c r="E342" t="s">
        <v>365</v>
      </c>
      <c r="F342">
        <v>2021</v>
      </c>
      <c r="G342">
        <v>106.93</v>
      </c>
      <c r="H342">
        <f t="shared" si="13"/>
        <v>11434.024900000002</v>
      </c>
    </row>
    <row r="343" spans="1:8" x14ac:dyDescent="0.3">
      <c r="A343" s="29" t="s">
        <v>370</v>
      </c>
      <c r="B343">
        <v>2021</v>
      </c>
      <c r="C343">
        <v>98.57</v>
      </c>
      <c r="D343">
        <f t="shared" si="12"/>
        <v>9716.044899999999</v>
      </c>
      <c r="E343" t="s">
        <v>366</v>
      </c>
      <c r="F343">
        <v>2021</v>
      </c>
      <c r="G343">
        <v>107</v>
      </c>
      <c r="H343">
        <f t="shared" si="13"/>
        <v>11449</v>
      </c>
    </row>
    <row r="344" spans="1:8" x14ac:dyDescent="0.3">
      <c r="A344" s="29" t="s">
        <v>371</v>
      </c>
      <c r="B344">
        <v>2021</v>
      </c>
      <c r="C344">
        <v>94.07</v>
      </c>
      <c r="D344">
        <f t="shared" si="12"/>
        <v>8849.1648999999979</v>
      </c>
      <c r="E344" t="s">
        <v>367</v>
      </c>
      <c r="F344">
        <v>2021</v>
      </c>
      <c r="G344">
        <v>106.37</v>
      </c>
      <c r="H344">
        <f t="shared" si="13"/>
        <v>11314.576900000002</v>
      </c>
    </row>
    <row r="345" spans="1:8" x14ac:dyDescent="0.3">
      <c r="A345" s="29" t="s">
        <v>372</v>
      </c>
      <c r="B345">
        <v>2021</v>
      </c>
      <c r="C345">
        <v>92.4</v>
      </c>
      <c r="D345">
        <f t="shared" si="12"/>
        <v>8537.76</v>
      </c>
      <c r="E345" t="s">
        <v>368</v>
      </c>
      <c r="F345">
        <v>2021</v>
      </c>
      <c r="G345">
        <v>105.92</v>
      </c>
      <c r="H345">
        <f t="shared" si="13"/>
        <v>11219.046400000001</v>
      </c>
    </row>
    <row r="346" spans="1:8" x14ac:dyDescent="0.3">
      <c r="A346" s="29" t="s">
        <v>373</v>
      </c>
      <c r="B346">
        <v>2021</v>
      </c>
      <c r="C346">
        <v>89.01</v>
      </c>
      <c r="D346">
        <f t="shared" si="12"/>
        <v>7922.7801000000009</v>
      </c>
      <c r="E346" t="s">
        <v>369</v>
      </c>
      <c r="F346">
        <v>2021</v>
      </c>
      <c r="G346">
        <v>101.22</v>
      </c>
      <c r="H346">
        <f t="shared" si="13"/>
        <v>10245.4884</v>
      </c>
    </row>
    <row r="347" spans="1:8" x14ac:dyDescent="0.3">
      <c r="A347" s="29" t="s">
        <v>374</v>
      </c>
      <c r="B347">
        <v>2021</v>
      </c>
      <c r="C347">
        <v>89.85</v>
      </c>
      <c r="D347">
        <f t="shared" si="12"/>
        <v>8073.0224999999991</v>
      </c>
      <c r="E347" t="s">
        <v>370</v>
      </c>
      <c r="F347">
        <v>2021</v>
      </c>
      <c r="G347">
        <v>97.5</v>
      </c>
      <c r="H347">
        <f t="shared" si="13"/>
        <v>9506.25</v>
      </c>
    </row>
    <row r="348" spans="1:8" x14ac:dyDescent="0.3">
      <c r="A348" s="29" t="s">
        <v>375</v>
      </c>
      <c r="B348">
        <v>2021</v>
      </c>
      <c r="C348">
        <v>89.91</v>
      </c>
      <c r="D348">
        <f t="shared" si="12"/>
        <v>8083.8080999999993</v>
      </c>
      <c r="E348" t="s">
        <v>371</v>
      </c>
      <c r="F348">
        <v>2021</v>
      </c>
      <c r="G348">
        <v>94</v>
      </c>
      <c r="H348">
        <f t="shared" si="13"/>
        <v>8836</v>
      </c>
    </row>
    <row r="349" spans="1:8" x14ac:dyDescent="0.3">
      <c r="A349" s="29" t="s">
        <v>376</v>
      </c>
      <c r="B349">
        <v>2021</v>
      </c>
      <c r="C349">
        <v>88.56</v>
      </c>
      <c r="D349">
        <f t="shared" si="12"/>
        <v>7842.8736000000008</v>
      </c>
      <c r="E349" t="s">
        <v>372</v>
      </c>
      <c r="F349">
        <v>2021</v>
      </c>
      <c r="G349">
        <v>89.11</v>
      </c>
      <c r="H349">
        <f t="shared" si="13"/>
        <v>7940.5920999999998</v>
      </c>
    </row>
    <row r="350" spans="1:8" x14ac:dyDescent="0.3">
      <c r="A350" s="29" t="s">
        <v>377</v>
      </c>
      <c r="B350">
        <v>2021</v>
      </c>
      <c r="C350">
        <v>89.8</v>
      </c>
      <c r="D350">
        <f t="shared" si="12"/>
        <v>8064.0399999999991</v>
      </c>
      <c r="E350" t="s">
        <v>373</v>
      </c>
      <c r="F350">
        <v>2021</v>
      </c>
      <c r="G350">
        <v>88.75</v>
      </c>
      <c r="H350">
        <f t="shared" si="13"/>
        <v>7876.5625</v>
      </c>
    </row>
    <row r="351" spans="1:8" x14ac:dyDescent="0.3">
      <c r="A351" s="29" t="s">
        <v>378</v>
      </c>
      <c r="B351">
        <v>2021</v>
      </c>
      <c r="C351">
        <v>87.63</v>
      </c>
      <c r="D351">
        <f t="shared" si="12"/>
        <v>7679.0168999999996</v>
      </c>
      <c r="E351" t="s">
        <v>374</v>
      </c>
      <c r="F351">
        <v>2021</v>
      </c>
      <c r="G351">
        <v>89.49</v>
      </c>
      <c r="H351">
        <f t="shared" si="13"/>
        <v>8008.4600999999993</v>
      </c>
    </row>
    <row r="352" spans="1:8" x14ac:dyDescent="0.3">
      <c r="A352" s="29" t="s">
        <v>379</v>
      </c>
      <c r="B352">
        <v>2021</v>
      </c>
      <c r="C352">
        <v>85.36</v>
      </c>
      <c r="D352">
        <f t="shared" si="12"/>
        <v>7286.3296</v>
      </c>
      <c r="E352" t="s">
        <v>375</v>
      </c>
      <c r="F352">
        <v>2021</v>
      </c>
      <c r="G352">
        <v>87.45</v>
      </c>
      <c r="H352">
        <f t="shared" si="13"/>
        <v>7647.5025000000005</v>
      </c>
    </row>
    <row r="353" spans="1:8" x14ac:dyDescent="0.3">
      <c r="A353" s="29" t="s">
        <v>380</v>
      </c>
      <c r="B353">
        <v>2021</v>
      </c>
      <c r="C353">
        <v>86.31</v>
      </c>
      <c r="D353">
        <f t="shared" si="12"/>
        <v>7449.4161000000004</v>
      </c>
      <c r="E353" t="s">
        <v>376</v>
      </c>
      <c r="F353">
        <v>2021</v>
      </c>
      <c r="G353">
        <v>86.54</v>
      </c>
      <c r="H353">
        <f t="shared" si="13"/>
        <v>7489.1716000000015</v>
      </c>
    </row>
    <row r="354" spans="1:8" x14ac:dyDescent="0.3">
      <c r="A354" s="29" t="s">
        <v>381</v>
      </c>
      <c r="B354">
        <v>2021</v>
      </c>
      <c r="C354">
        <v>87.85</v>
      </c>
      <c r="D354">
        <f t="shared" si="12"/>
        <v>7717.6224999999986</v>
      </c>
      <c r="E354" t="s">
        <v>377</v>
      </c>
      <c r="F354">
        <v>2021</v>
      </c>
      <c r="G354">
        <v>88.16</v>
      </c>
      <c r="H354">
        <f t="shared" si="13"/>
        <v>7772.1855999999998</v>
      </c>
    </row>
    <row r="355" spans="1:8" x14ac:dyDescent="0.3">
      <c r="A355" s="29" t="s">
        <v>382</v>
      </c>
      <c r="B355">
        <v>2021</v>
      </c>
      <c r="C355">
        <v>86.42</v>
      </c>
      <c r="D355">
        <f t="shared" si="12"/>
        <v>7468.4164000000001</v>
      </c>
      <c r="E355" t="s">
        <v>378</v>
      </c>
      <c r="F355">
        <v>2021</v>
      </c>
      <c r="G355">
        <v>82.75</v>
      </c>
      <c r="H355">
        <f t="shared" si="13"/>
        <v>6847.5625</v>
      </c>
    </row>
    <row r="356" spans="1:8" x14ac:dyDescent="0.3">
      <c r="A356" s="29" t="s">
        <v>383</v>
      </c>
      <c r="B356">
        <v>2021</v>
      </c>
      <c r="C356">
        <v>90.54</v>
      </c>
      <c r="D356">
        <f t="shared" si="12"/>
        <v>8197.4916000000012</v>
      </c>
      <c r="E356" t="s">
        <v>379</v>
      </c>
      <c r="F356">
        <v>2021</v>
      </c>
      <c r="G356">
        <v>82.29</v>
      </c>
      <c r="H356">
        <f t="shared" si="13"/>
        <v>6771.6441000000013</v>
      </c>
    </row>
    <row r="357" spans="1:8" x14ac:dyDescent="0.3">
      <c r="A357" s="29" t="s">
        <v>384</v>
      </c>
      <c r="B357">
        <v>2021</v>
      </c>
      <c r="C357">
        <v>85.29</v>
      </c>
      <c r="D357">
        <f t="shared" si="12"/>
        <v>7274.3841000000011</v>
      </c>
      <c r="E357" t="s">
        <v>380</v>
      </c>
      <c r="F357">
        <v>2021</v>
      </c>
      <c r="G357">
        <v>84.47</v>
      </c>
      <c r="H357">
        <f t="shared" si="13"/>
        <v>7135.1808999999994</v>
      </c>
    </row>
    <row r="358" spans="1:8" x14ac:dyDescent="0.3">
      <c r="A358" s="29" t="s">
        <v>385</v>
      </c>
      <c r="B358">
        <v>2021</v>
      </c>
      <c r="C358">
        <v>83.05</v>
      </c>
      <c r="D358">
        <f t="shared" si="12"/>
        <v>6897.3024999999998</v>
      </c>
      <c r="E358" t="s">
        <v>381</v>
      </c>
      <c r="F358">
        <v>2021</v>
      </c>
      <c r="G358">
        <v>84.73</v>
      </c>
      <c r="H358">
        <f t="shared" si="13"/>
        <v>7179.1729000000005</v>
      </c>
    </row>
    <row r="359" spans="1:8" x14ac:dyDescent="0.3">
      <c r="A359" s="29" t="s">
        <v>386</v>
      </c>
      <c r="B359">
        <v>2021</v>
      </c>
      <c r="C359">
        <v>85.36</v>
      </c>
      <c r="D359">
        <f t="shared" si="12"/>
        <v>7286.3296</v>
      </c>
      <c r="E359" t="s">
        <v>382</v>
      </c>
      <c r="F359">
        <v>2021</v>
      </c>
      <c r="G359">
        <v>91.36</v>
      </c>
      <c r="H359">
        <f t="shared" si="13"/>
        <v>8346.6496000000006</v>
      </c>
    </row>
    <row r="360" spans="1:8" x14ac:dyDescent="0.3">
      <c r="A360" s="29" t="s">
        <v>387</v>
      </c>
      <c r="B360">
        <v>2021</v>
      </c>
      <c r="C360">
        <v>93.44</v>
      </c>
      <c r="D360">
        <f t="shared" si="12"/>
        <v>8731.0335999999988</v>
      </c>
      <c r="E360" t="s">
        <v>383</v>
      </c>
      <c r="F360">
        <v>2021</v>
      </c>
      <c r="G360">
        <v>85.6</v>
      </c>
      <c r="H360">
        <f t="shared" si="13"/>
        <v>7327.3599999999988</v>
      </c>
    </row>
    <row r="361" spans="1:8" x14ac:dyDescent="0.3">
      <c r="A361" s="29" t="s">
        <v>388</v>
      </c>
      <c r="B361">
        <v>2021</v>
      </c>
      <c r="C361">
        <v>91.01</v>
      </c>
      <c r="D361">
        <f t="shared" si="12"/>
        <v>8282.8201000000008</v>
      </c>
      <c r="E361" t="s">
        <v>384</v>
      </c>
      <c r="F361">
        <v>2021</v>
      </c>
      <c r="G361">
        <v>79.63</v>
      </c>
      <c r="H361">
        <f t="shared" si="13"/>
        <v>6340.9368999999997</v>
      </c>
    </row>
    <row r="362" spans="1:8" x14ac:dyDescent="0.3">
      <c r="A362" s="29" t="s">
        <v>389</v>
      </c>
      <c r="B362">
        <v>2021</v>
      </c>
      <c r="C362">
        <v>90.89</v>
      </c>
      <c r="D362">
        <f t="shared" si="12"/>
        <v>8260.9920999999995</v>
      </c>
      <c r="E362" t="s">
        <v>385</v>
      </c>
      <c r="F362">
        <v>2021</v>
      </c>
      <c r="G362">
        <v>81.5</v>
      </c>
      <c r="H362">
        <f t="shared" si="13"/>
        <v>6642.25</v>
      </c>
    </row>
    <row r="363" spans="1:8" x14ac:dyDescent="0.3">
      <c r="A363" s="29" t="s">
        <v>390</v>
      </c>
      <c r="B363">
        <v>2021</v>
      </c>
      <c r="C363">
        <v>88.82</v>
      </c>
      <c r="D363">
        <f t="shared" si="12"/>
        <v>7888.9923999999992</v>
      </c>
      <c r="E363" t="s">
        <v>386</v>
      </c>
      <c r="F363">
        <v>2021</v>
      </c>
      <c r="G363">
        <v>94.58</v>
      </c>
      <c r="H363">
        <f t="shared" si="13"/>
        <v>8945.3763999999992</v>
      </c>
    </row>
    <row r="364" spans="1:8" x14ac:dyDescent="0.3">
      <c r="A364" s="29" t="s">
        <v>391</v>
      </c>
      <c r="B364">
        <v>2021</v>
      </c>
      <c r="C364">
        <v>87.22</v>
      </c>
      <c r="D364">
        <f t="shared" si="12"/>
        <v>7607.3283999999994</v>
      </c>
      <c r="E364" t="s">
        <v>387</v>
      </c>
      <c r="F364">
        <v>2021</v>
      </c>
      <c r="G364">
        <v>89.5</v>
      </c>
      <c r="H364">
        <f t="shared" si="13"/>
        <v>8010.25</v>
      </c>
    </row>
    <row r="365" spans="1:8" x14ac:dyDescent="0.3">
      <c r="A365" s="29" t="s">
        <v>392</v>
      </c>
      <c r="B365">
        <v>2021</v>
      </c>
      <c r="C365">
        <v>84.69</v>
      </c>
      <c r="D365">
        <f t="shared" si="12"/>
        <v>7172.3960999999999</v>
      </c>
      <c r="E365" t="s">
        <v>388</v>
      </c>
      <c r="F365">
        <v>2021</v>
      </c>
      <c r="G365">
        <v>88.62</v>
      </c>
      <c r="H365">
        <f t="shared" si="13"/>
        <v>7853.5044000000007</v>
      </c>
    </row>
    <row r="366" spans="1:8" x14ac:dyDescent="0.3">
      <c r="A366" s="29" t="s">
        <v>393</v>
      </c>
      <c r="B366">
        <v>2021</v>
      </c>
      <c r="C366">
        <v>84.63</v>
      </c>
      <c r="D366">
        <f t="shared" si="12"/>
        <v>7162.236899999999</v>
      </c>
      <c r="E366" t="s">
        <v>389</v>
      </c>
      <c r="F366">
        <v>2021</v>
      </c>
      <c r="G366">
        <v>88</v>
      </c>
      <c r="H366">
        <f t="shared" si="13"/>
        <v>7744</v>
      </c>
    </row>
    <row r="367" spans="1:8" x14ac:dyDescent="0.3">
      <c r="A367" s="29" t="s">
        <v>394</v>
      </c>
      <c r="B367">
        <v>2021</v>
      </c>
      <c r="C367">
        <v>83.56</v>
      </c>
      <c r="D367">
        <f t="shared" si="12"/>
        <v>6982.2736000000004</v>
      </c>
      <c r="E367" t="s">
        <v>390</v>
      </c>
      <c r="F367">
        <v>2021</v>
      </c>
      <c r="G367">
        <v>83.41</v>
      </c>
      <c r="H367">
        <f t="shared" si="13"/>
        <v>6957.2280999999994</v>
      </c>
    </row>
    <row r="368" spans="1:8" x14ac:dyDescent="0.3">
      <c r="A368" s="29" t="s">
        <v>395</v>
      </c>
      <c r="B368">
        <v>2021</v>
      </c>
      <c r="C368">
        <v>81.89</v>
      </c>
      <c r="D368">
        <f t="shared" si="12"/>
        <v>6705.9721</v>
      </c>
      <c r="E368" t="s">
        <v>391</v>
      </c>
      <c r="F368">
        <v>2021</v>
      </c>
      <c r="G368">
        <v>80.099999999999994</v>
      </c>
      <c r="H368">
        <f t="shared" si="13"/>
        <v>6416.0099999999993</v>
      </c>
    </row>
    <row r="369" spans="1:8" x14ac:dyDescent="0.3">
      <c r="A369" s="29" t="s">
        <v>396</v>
      </c>
      <c r="B369">
        <v>2021</v>
      </c>
      <c r="C369">
        <v>79.41</v>
      </c>
      <c r="D369">
        <f t="shared" si="12"/>
        <v>6305.9480999999996</v>
      </c>
      <c r="E369" t="s">
        <v>392</v>
      </c>
      <c r="F369">
        <v>2021</v>
      </c>
      <c r="G369">
        <v>79.319999999999993</v>
      </c>
      <c r="H369">
        <f t="shared" si="13"/>
        <v>6291.6623999999993</v>
      </c>
    </row>
    <row r="370" spans="1:8" x14ac:dyDescent="0.3">
      <c r="A370" s="29" t="s">
        <v>397</v>
      </c>
      <c r="B370">
        <v>2021</v>
      </c>
      <c r="C370">
        <v>78.06</v>
      </c>
      <c r="D370">
        <f t="shared" si="12"/>
        <v>6093.3636000000006</v>
      </c>
      <c r="E370" t="s">
        <v>393</v>
      </c>
      <c r="F370">
        <v>2021</v>
      </c>
      <c r="G370">
        <v>78.8</v>
      </c>
      <c r="H370">
        <f t="shared" si="13"/>
        <v>6209.44</v>
      </c>
    </row>
    <row r="371" spans="1:8" x14ac:dyDescent="0.3">
      <c r="A371" s="29" t="s">
        <v>398</v>
      </c>
      <c r="B371">
        <v>2021</v>
      </c>
      <c r="C371">
        <v>77.66</v>
      </c>
      <c r="D371">
        <f t="shared" si="12"/>
        <v>6031.0755999999992</v>
      </c>
      <c r="E371" t="s">
        <v>394</v>
      </c>
      <c r="F371">
        <v>2021</v>
      </c>
      <c r="G371">
        <v>76.75</v>
      </c>
      <c r="H371">
        <f t="shared" si="13"/>
        <v>5890.5625</v>
      </c>
    </row>
    <row r="372" spans="1:8" x14ac:dyDescent="0.3">
      <c r="A372" s="29" t="s">
        <v>399</v>
      </c>
      <c r="B372">
        <v>2021</v>
      </c>
      <c r="C372">
        <v>75.680000000000007</v>
      </c>
      <c r="D372">
        <f t="shared" si="12"/>
        <v>5727.4624000000013</v>
      </c>
      <c r="E372" t="s">
        <v>395</v>
      </c>
      <c r="F372">
        <v>2021</v>
      </c>
      <c r="G372">
        <v>75.680000000000007</v>
      </c>
      <c r="H372">
        <f t="shared" si="13"/>
        <v>5727.4624000000013</v>
      </c>
    </row>
    <row r="373" spans="1:8" x14ac:dyDescent="0.3">
      <c r="A373" s="29" t="s">
        <v>400</v>
      </c>
      <c r="B373">
        <v>2021</v>
      </c>
      <c r="C373">
        <v>75.599999999999994</v>
      </c>
      <c r="D373">
        <f t="shared" si="12"/>
        <v>5715.3599999999988</v>
      </c>
      <c r="E373" t="s">
        <v>396</v>
      </c>
      <c r="F373">
        <v>2021</v>
      </c>
      <c r="G373">
        <v>73</v>
      </c>
      <c r="H373">
        <f t="shared" si="13"/>
        <v>5329</v>
      </c>
    </row>
    <row r="374" spans="1:8" x14ac:dyDescent="0.3">
      <c r="A374" s="29" t="s">
        <v>401</v>
      </c>
      <c r="B374">
        <v>2021</v>
      </c>
      <c r="C374">
        <v>75.680000000000007</v>
      </c>
      <c r="D374">
        <f t="shared" si="12"/>
        <v>5727.4624000000013</v>
      </c>
      <c r="E374" t="s">
        <v>397</v>
      </c>
      <c r="F374">
        <v>2021</v>
      </c>
      <c r="G374">
        <v>73.900000000000006</v>
      </c>
      <c r="H374">
        <f t="shared" si="13"/>
        <v>5461.2100000000009</v>
      </c>
    </row>
    <row r="375" spans="1:8" x14ac:dyDescent="0.3">
      <c r="A375" s="29" t="s">
        <v>402</v>
      </c>
      <c r="B375">
        <v>2021</v>
      </c>
      <c r="C375">
        <v>77.44</v>
      </c>
      <c r="D375">
        <f t="shared" si="12"/>
        <v>5996.9535999999998</v>
      </c>
      <c r="E375" t="s">
        <v>398</v>
      </c>
      <c r="F375">
        <v>2021</v>
      </c>
      <c r="G375">
        <v>70.989999999999995</v>
      </c>
      <c r="H375">
        <f t="shared" si="13"/>
        <v>5039.5800999999992</v>
      </c>
    </row>
    <row r="376" spans="1:8" x14ac:dyDescent="0.3">
      <c r="A376" s="29" t="s">
        <v>403</v>
      </c>
      <c r="B376">
        <v>2021</v>
      </c>
      <c r="C376">
        <v>74.75</v>
      </c>
      <c r="D376">
        <f t="shared" si="12"/>
        <v>5587.5625</v>
      </c>
      <c r="E376" t="s">
        <v>399</v>
      </c>
      <c r="F376">
        <v>2021</v>
      </c>
      <c r="G376">
        <v>67.650000000000006</v>
      </c>
      <c r="H376">
        <f t="shared" si="13"/>
        <v>4576.5225000000009</v>
      </c>
    </row>
    <row r="377" spans="1:8" x14ac:dyDescent="0.3">
      <c r="A377" s="29" t="s">
        <v>404</v>
      </c>
      <c r="B377">
        <v>2021</v>
      </c>
      <c r="C377">
        <v>76.64</v>
      </c>
      <c r="D377">
        <f t="shared" si="12"/>
        <v>5873.6895999999997</v>
      </c>
      <c r="E377" t="s">
        <v>400</v>
      </c>
      <c r="F377">
        <v>2021</v>
      </c>
      <c r="G377">
        <v>68.97</v>
      </c>
      <c r="H377">
        <f t="shared" si="13"/>
        <v>4756.8608999999997</v>
      </c>
    </row>
    <row r="378" spans="1:8" x14ac:dyDescent="0.3">
      <c r="A378" s="29" t="s">
        <v>405</v>
      </c>
      <c r="B378">
        <v>2021</v>
      </c>
      <c r="C378">
        <v>76.63</v>
      </c>
      <c r="D378">
        <f t="shared" si="12"/>
        <v>5872.156899999999</v>
      </c>
      <c r="E378" t="s">
        <v>401</v>
      </c>
      <c r="F378">
        <v>2021</v>
      </c>
      <c r="G378">
        <v>69.3</v>
      </c>
      <c r="H378">
        <f t="shared" si="13"/>
        <v>4802.49</v>
      </c>
    </row>
    <row r="379" spans="1:8" x14ac:dyDescent="0.3">
      <c r="A379" s="29" t="s">
        <v>406</v>
      </c>
      <c r="B379">
        <v>2021</v>
      </c>
      <c r="C379">
        <v>76.06</v>
      </c>
      <c r="D379">
        <f t="shared" si="12"/>
        <v>5785.1235999999999</v>
      </c>
      <c r="E379" t="s">
        <v>402</v>
      </c>
      <c r="F379">
        <v>2021</v>
      </c>
      <c r="G379">
        <v>69.319999999999993</v>
      </c>
      <c r="H379">
        <f t="shared" si="13"/>
        <v>4805.2623999999987</v>
      </c>
    </row>
    <row r="380" spans="1:8" x14ac:dyDescent="0.3">
      <c r="A380" s="29" t="s">
        <v>407</v>
      </c>
      <c r="B380">
        <v>2021</v>
      </c>
      <c r="C380">
        <v>74.239999999999995</v>
      </c>
      <c r="D380">
        <f t="shared" si="12"/>
        <v>5511.5775999999996</v>
      </c>
      <c r="E380" t="s">
        <v>403</v>
      </c>
      <c r="F380">
        <v>2021</v>
      </c>
      <c r="G380">
        <v>68.75</v>
      </c>
      <c r="H380">
        <f t="shared" si="13"/>
        <v>4726.5625</v>
      </c>
    </row>
    <row r="381" spans="1:8" x14ac:dyDescent="0.3">
      <c r="A381" s="29" t="s">
        <v>408</v>
      </c>
      <c r="B381">
        <v>2021</v>
      </c>
      <c r="C381">
        <v>73.25</v>
      </c>
      <c r="D381">
        <f t="shared" si="12"/>
        <v>5365.5625</v>
      </c>
      <c r="E381" t="s">
        <v>404</v>
      </c>
      <c r="F381">
        <v>2021</v>
      </c>
      <c r="G381">
        <v>68.92</v>
      </c>
      <c r="H381">
        <f t="shared" si="13"/>
        <v>4749.9664000000002</v>
      </c>
    </row>
    <row r="382" spans="1:8" x14ac:dyDescent="0.3">
      <c r="A382" s="29" t="s">
        <v>409</v>
      </c>
      <c r="B382">
        <v>2021</v>
      </c>
      <c r="C382">
        <v>73.44</v>
      </c>
      <c r="D382">
        <f t="shared" si="12"/>
        <v>5393.4335999999994</v>
      </c>
      <c r="E382" t="s">
        <v>405</v>
      </c>
      <c r="F382">
        <v>2021</v>
      </c>
      <c r="G382">
        <v>68</v>
      </c>
      <c r="H382">
        <f t="shared" si="13"/>
        <v>4624</v>
      </c>
    </row>
    <row r="383" spans="1:8" x14ac:dyDescent="0.3">
      <c r="A383" s="29" t="s">
        <v>410</v>
      </c>
      <c r="B383">
        <v>2021</v>
      </c>
      <c r="C383">
        <v>73.680000000000007</v>
      </c>
      <c r="D383">
        <f t="shared" si="12"/>
        <v>5428.742400000001</v>
      </c>
      <c r="E383" t="s">
        <v>406</v>
      </c>
      <c r="F383">
        <v>2021</v>
      </c>
      <c r="G383">
        <v>66.66</v>
      </c>
      <c r="H383">
        <f t="shared" si="13"/>
        <v>4443.5555999999997</v>
      </c>
    </row>
    <row r="384" spans="1:8" x14ac:dyDescent="0.3">
      <c r="A384" s="29" t="s">
        <v>411</v>
      </c>
      <c r="B384">
        <v>2021</v>
      </c>
      <c r="C384">
        <v>75.489999999999995</v>
      </c>
      <c r="D384">
        <f t="shared" si="12"/>
        <v>5698.7400999999991</v>
      </c>
      <c r="E384" t="s">
        <v>407</v>
      </c>
      <c r="F384">
        <v>2021</v>
      </c>
      <c r="G384">
        <v>62.6</v>
      </c>
      <c r="H384">
        <f t="shared" si="13"/>
        <v>3918.76</v>
      </c>
    </row>
    <row r="385" spans="1:8" x14ac:dyDescent="0.3">
      <c r="A385" s="29" t="s">
        <v>412</v>
      </c>
      <c r="B385">
        <v>2021</v>
      </c>
      <c r="C385">
        <v>73.94</v>
      </c>
      <c r="D385">
        <f t="shared" si="12"/>
        <v>5467.1235999999999</v>
      </c>
      <c r="E385" t="s">
        <v>408</v>
      </c>
      <c r="F385">
        <v>2021</v>
      </c>
      <c r="G385">
        <v>63.05</v>
      </c>
      <c r="H385">
        <f t="shared" si="13"/>
        <v>3975.3024999999998</v>
      </c>
    </row>
    <row r="386" spans="1:8" x14ac:dyDescent="0.3">
      <c r="A386" s="29" t="s">
        <v>413</v>
      </c>
      <c r="B386">
        <v>2021</v>
      </c>
      <c r="C386">
        <v>75.150000000000006</v>
      </c>
      <c r="D386">
        <f t="shared" si="12"/>
        <v>5647.5225000000009</v>
      </c>
      <c r="E386" t="s">
        <v>409</v>
      </c>
      <c r="F386">
        <v>2021</v>
      </c>
      <c r="G386">
        <v>63.57</v>
      </c>
      <c r="H386">
        <f t="shared" si="13"/>
        <v>4041.1449000000002</v>
      </c>
    </row>
    <row r="387" spans="1:8" x14ac:dyDescent="0.3">
      <c r="A387" s="29" t="s">
        <v>414</v>
      </c>
      <c r="B387">
        <v>2021</v>
      </c>
      <c r="C387">
        <v>78.22</v>
      </c>
      <c r="D387">
        <f t="shared" si="12"/>
        <v>6118.3683999999994</v>
      </c>
      <c r="E387" t="s">
        <v>410</v>
      </c>
      <c r="F387">
        <v>2021</v>
      </c>
      <c r="G387">
        <v>63</v>
      </c>
      <c r="H387">
        <f t="shared" si="13"/>
        <v>3969</v>
      </c>
    </row>
    <row r="388" spans="1:8" x14ac:dyDescent="0.3">
      <c r="A388" s="29" t="s">
        <v>415</v>
      </c>
      <c r="B388">
        <v>2021</v>
      </c>
      <c r="C388">
        <v>78.03</v>
      </c>
      <c r="D388">
        <f t="shared" ref="D388:D451" si="14" xml:space="preserve"> $C388^2</f>
        <v>6088.6809000000003</v>
      </c>
      <c r="E388" t="s">
        <v>411</v>
      </c>
      <c r="F388">
        <v>2021</v>
      </c>
      <c r="G388">
        <v>63.36</v>
      </c>
      <c r="H388">
        <f t="shared" ref="H388:H451" si="15" xml:space="preserve"> $G388^2</f>
        <v>4014.4895999999999</v>
      </c>
    </row>
    <row r="389" spans="1:8" x14ac:dyDescent="0.3">
      <c r="A389" s="29" t="s">
        <v>416</v>
      </c>
      <c r="B389">
        <v>2021</v>
      </c>
      <c r="C389">
        <v>75.150000000000006</v>
      </c>
      <c r="D389">
        <f t="shared" si="14"/>
        <v>5647.5225000000009</v>
      </c>
      <c r="E389" t="s">
        <v>412</v>
      </c>
      <c r="F389">
        <v>2021</v>
      </c>
      <c r="G389">
        <v>60.51</v>
      </c>
      <c r="H389">
        <f t="shared" si="15"/>
        <v>3661.4600999999998</v>
      </c>
    </row>
    <row r="390" spans="1:8" x14ac:dyDescent="0.3">
      <c r="A390" s="29" t="s">
        <v>417</v>
      </c>
      <c r="B390">
        <v>2021</v>
      </c>
      <c r="C390">
        <v>75.06</v>
      </c>
      <c r="D390">
        <f t="shared" si="14"/>
        <v>5634.0036</v>
      </c>
      <c r="E390" t="s">
        <v>413</v>
      </c>
      <c r="F390">
        <v>2021</v>
      </c>
      <c r="G390">
        <v>64</v>
      </c>
      <c r="H390">
        <f t="shared" si="15"/>
        <v>4096</v>
      </c>
    </row>
    <row r="391" spans="1:8" x14ac:dyDescent="0.3">
      <c r="A391" s="29" t="s">
        <v>418</v>
      </c>
      <c r="B391">
        <v>2021</v>
      </c>
      <c r="C391">
        <v>73.489999999999995</v>
      </c>
      <c r="D391">
        <f t="shared" si="14"/>
        <v>5400.780099999999</v>
      </c>
      <c r="E391" t="s">
        <v>414</v>
      </c>
      <c r="F391">
        <v>2021</v>
      </c>
      <c r="G391">
        <v>67</v>
      </c>
      <c r="H391">
        <f t="shared" si="15"/>
        <v>4489</v>
      </c>
    </row>
    <row r="392" spans="1:8" x14ac:dyDescent="0.3">
      <c r="A392" s="29" t="s">
        <v>419</v>
      </c>
      <c r="B392">
        <v>2021</v>
      </c>
      <c r="C392">
        <v>70.180000000000007</v>
      </c>
      <c r="D392">
        <f t="shared" si="14"/>
        <v>4925.2324000000008</v>
      </c>
      <c r="E392" t="s">
        <v>415</v>
      </c>
      <c r="F392">
        <v>2021</v>
      </c>
      <c r="G392">
        <v>63.3</v>
      </c>
      <c r="H392">
        <f t="shared" si="15"/>
        <v>4006.8899999999994</v>
      </c>
    </row>
    <row r="393" spans="1:8" x14ac:dyDescent="0.3">
      <c r="A393" s="29" t="s">
        <v>420</v>
      </c>
      <c r="B393">
        <v>2021</v>
      </c>
      <c r="C393">
        <v>74</v>
      </c>
      <c r="D393">
        <f t="shared" si="14"/>
        <v>5476</v>
      </c>
      <c r="E393" t="s">
        <v>416</v>
      </c>
      <c r="F393">
        <v>2021</v>
      </c>
      <c r="G393">
        <v>62.75</v>
      </c>
      <c r="H393">
        <f t="shared" si="15"/>
        <v>3937.5625</v>
      </c>
    </row>
    <row r="394" spans="1:8" x14ac:dyDescent="0.3">
      <c r="A394" s="29" t="s">
        <v>421</v>
      </c>
      <c r="B394">
        <v>2021</v>
      </c>
      <c r="C394">
        <v>76.489999999999995</v>
      </c>
      <c r="D394">
        <f t="shared" si="14"/>
        <v>5850.7200999999995</v>
      </c>
      <c r="E394" t="s">
        <v>417</v>
      </c>
      <c r="F394">
        <v>2021</v>
      </c>
      <c r="G394">
        <v>63.16</v>
      </c>
      <c r="H394">
        <f t="shared" si="15"/>
        <v>3989.1855999999998</v>
      </c>
    </row>
    <row r="395" spans="1:8" x14ac:dyDescent="0.3">
      <c r="A395" s="29" t="s">
        <v>422</v>
      </c>
      <c r="B395">
        <v>2021</v>
      </c>
      <c r="C395">
        <v>77.849999999999994</v>
      </c>
      <c r="D395">
        <f t="shared" si="14"/>
        <v>6060.6224999999995</v>
      </c>
      <c r="E395" t="s">
        <v>418</v>
      </c>
      <c r="F395">
        <v>2021</v>
      </c>
      <c r="G395">
        <v>58.6</v>
      </c>
      <c r="H395">
        <f t="shared" si="15"/>
        <v>3433.96</v>
      </c>
    </row>
    <row r="396" spans="1:8" x14ac:dyDescent="0.3">
      <c r="A396" s="29" t="s">
        <v>423</v>
      </c>
      <c r="B396">
        <v>2021</v>
      </c>
      <c r="C396">
        <v>75.48</v>
      </c>
      <c r="D396">
        <f t="shared" si="14"/>
        <v>5697.2304000000004</v>
      </c>
      <c r="E396" t="s">
        <v>419</v>
      </c>
      <c r="F396">
        <v>2021</v>
      </c>
      <c r="G396">
        <v>60</v>
      </c>
      <c r="H396">
        <f t="shared" si="15"/>
        <v>3600</v>
      </c>
    </row>
    <row r="397" spans="1:8" x14ac:dyDescent="0.3">
      <c r="A397" s="29" t="s">
        <v>424</v>
      </c>
      <c r="B397">
        <v>2021</v>
      </c>
      <c r="C397">
        <v>74.849999999999994</v>
      </c>
      <c r="D397">
        <f t="shared" si="14"/>
        <v>5602.5224999999991</v>
      </c>
      <c r="E397" t="s">
        <v>420</v>
      </c>
      <c r="F397">
        <v>2021</v>
      </c>
      <c r="G397">
        <v>65.02</v>
      </c>
      <c r="H397">
        <f t="shared" si="15"/>
        <v>4227.6003999999994</v>
      </c>
    </row>
    <row r="398" spans="1:8" x14ac:dyDescent="0.3">
      <c r="A398" s="29" t="s">
        <v>425</v>
      </c>
      <c r="B398">
        <v>2021</v>
      </c>
      <c r="C398">
        <v>72.81</v>
      </c>
      <c r="D398">
        <f t="shared" si="14"/>
        <v>5301.2961000000005</v>
      </c>
      <c r="E398" t="s">
        <v>421</v>
      </c>
      <c r="F398">
        <v>2021</v>
      </c>
      <c r="G398">
        <v>68.45</v>
      </c>
      <c r="H398">
        <f t="shared" si="15"/>
        <v>4685.4025000000001</v>
      </c>
    </row>
    <row r="399" spans="1:8" x14ac:dyDescent="0.3">
      <c r="A399" s="29" t="s">
        <v>426</v>
      </c>
      <c r="B399">
        <v>2021</v>
      </c>
      <c r="C399">
        <v>71.78</v>
      </c>
      <c r="D399">
        <f t="shared" si="14"/>
        <v>5152.3684000000003</v>
      </c>
      <c r="E399" t="s">
        <v>422</v>
      </c>
      <c r="F399">
        <v>2021</v>
      </c>
      <c r="G399">
        <v>68</v>
      </c>
      <c r="H399">
        <f t="shared" si="15"/>
        <v>4624</v>
      </c>
    </row>
    <row r="400" spans="1:8" x14ac:dyDescent="0.3">
      <c r="A400" s="29" t="s">
        <v>427</v>
      </c>
      <c r="B400">
        <v>2021</v>
      </c>
      <c r="C400">
        <v>69.62</v>
      </c>
      <c r="D400">
        <f t="shared" si="14"/>
        <v>4846.9444000000003</v>
      </c>
      <c r="E400" t="s">
        <v>423</v>
      </c>
      <c r="F400">
        <v>2021</v>
      </c>
      <c r="G400">
        <v>64.349999999999994</v>
      </c>
      <c r="H400">
        <f t="shared" si="15"/>
        <v>4140.9224999999997</v>
      </c>
    </row>
    <row r="401" spans="1:8" x14ac:dyDescent="0.3">
      <c r="A401" s="29" t="s">
        <v>428</v>
      </c>
      <c r="B401">
        <v>2021</v>
      </c>
      <c r="C401">
        <v>69.81</v>
      </c>
      <c r="D401">
        <f t="shared" si="14"/>
        <v>4873.4360999999999</v>
      </c>
      <c r="E401" t="s">
        <v>424</v>
      </c>
      <c r="F401">
        <v>2021</v>
      </c>
      <c r="G401">
        <v>66.3</v>
      </c>
      <c r="H401">
        <f t="shared" si="15"/>
        <v>4395.6899999999996</v>
      </c>
    </row>
    <row r="402" spans="1:8" x14ac:dyDescent="0.3">
      <c r="A402" s="29" t="s">
        <v>429</v>
      </c>
      <c r="B402">
        <v>2021</v>
      </c>
      <c r="C402">
        <v>69.13</v>
      </c>
      <c r="D402">
        <f t="shared" si="14"/>
        <v>4778.9568999999992</v>
      </c>
      <c r="E402" t="s">
        <v>426</v>
      </c>
      <c r="F402">
        <v>2021</v>
      </c>
      <c r="G402">
        <v>63</v>
      </c>
      <c r="H402">
        <f t="shared" si="15"/>
        <v>3969</v>
      </c>
    </row>
    <row r="403" spans="1:8" x14ac:dyDescent="0.3">
      <c r="A403" s="29" t="s">
        <v>430</v>
      </c>
      <c r="B403">
        <v>2021</v>
      </c>
      <c r="C403">
        <v>68.63</v>
      </c>
      <c r="D403">
        <f t="shared" si="14"/>
        <v>4710.0768999999991</v>
      </c>
      <c r="E403" t="s">
        <v>427</v>
      </c>
      <c r="F403">
        <v>2021</v>
      </c>
      <c r="G403">
        <v>62.69</v>
      </c>
      <c r="H403">
        <f t="shared" si="15"/>
        <v>3930.0360999999998</v>
      </c>
    </row>
    <row r="404" spans="1:8" x14ac:dyDescent="0.3">
      <c r="A404" s="29" t="s">
        <v>431</v>
      </c>
      <c r="B404">
        <v>2021</v>
      </c>
      <c r="C404">
        <v>69.680000000000007</v>
      </c>
      <c r="D404">
        <f t="shared" si="14"/>
        <v>4855.3024000000014</v>
      </c>
      <c r="E404" t="s">
        <v>428</v>
      </c>
      <c r="F404">
        <v>2021</v>
      </c>
      <c r="G404">
        <v>61.36</v>
      </c>
      <c r="H404">
        <f t="shared" si="15"/>
        <v>3765.0495999999998</v>
      </c>
    </row>
    <row r="405" spans="1:8" x14ac:dyDescent="0.3">
      <c r="A405" s="29" t="s">
        <v>432</v>
      </c>
      <c r="B405">
        <v>2021</v>
      </c>
      <c r="C405">
        <v>67.19</v>
      </c>
      <c r="D405">
        <f t="shared" si="14"/>
        <v>4514.4960999999994</v>
      </c>
      <c r="E405" t="s">
        <v>429</v>
      </c>
      <c r="F405">
        <v>2021</v>
      </c>
      <c r="G405">
        <v>59.5</v>
      </c>
      <c r="H405">
        <f t="shared" si="15"/>
        <v>3540.25</v>
      </c>
    </row>
    <row r="406" spans="1:8" x14ac:dyDescent="0.3">
      <c r="A406" s="29" t="s">
        <v>433</v>
      </c>
      <c r="B406">
        <v>2021</v>
      </c>
      <c r="C406">
        <v>64.959999999999994</v>
      </c>
      <c r="D406">
        <f t="shared" si="14"/>
        <v>4219.8015999999989</v>
      </c>
      <c r="E406" t="s">
        <v>430</v>
      </c>
      <c r="F406">
        <v>2021</v>
      </c>
      <c r="G406">
        <v>61.25</v>
      </c>
      <c r="H406">
        <f t="shared" si="15"/>
        <v>3751.5625</v>
      </c>
    </row>
    <row r="407" spans="1:8" x14ac:dyDescent="0.3">
      <c r="A407" s="29" t="s">
        <v>434</v>
      </c>
      <c r="B407">
        <v>2021</v>
      </c>
      <c r="C407">
        <v>65.209999999999994</v>
      </c>
      <c r="D407">
        <f t="shared" si="14"/>
        <v>4252.3440999999993</v>
      </c>
      <c r="E407" t="s">
        <v>431</v>
      </c>
      <c r="F407">
        <v>2021</v>
      </c>
      <c r="G407">
        <v>59.24</v>
      </c>
      <c r="H407">
        <f t="shared" si="15"/>
        <v>3509.3776000000003</v>
      </c>
    </row>
    <row r="408" spans="1:8" x14ac:dyDescent="0.3">
      <c r="A408" s="29" t="s">
        <v>435</v>
      </c>
      <c r="B408">
        <v>2021</v>
      </c>
      <c r="C408">
        <v>62.89</v>
      </c>
      <c r="D408">
        <f t="shared" si="14"/>
        <v>3955.1521000000002</v>
      </c>
      <c r="E408" t="s">
        <v>432</v>
      </c>
      <c r="F408">
        <v>2021</v>
      </c>
      <c r="G408">
        <v>55.5</v>
      </c>
      <c r="H408">
        <f t="shared" si="15"/>
        <v>3080.25</v>
      </c>
    </row>
    <row r="409" spans="1:8" x14ac:dyDescent="0.3">
      <c r="A409" s="29" t="s">
        <v>436</v>
      </c>
      <c r="B409">
        <v>2021</v>
      </c>
      <c r="C409">
        <v>61.43</v>
      </c>
      <c r="D409">
        <f t="shared" si="14"/>
        <v>3773.6448999999998</v>
      </c>
      <c r="E409" t="s">
        <v>433</v>
      </c>
      <c r="F409">
        <v>2021</v>
      </c>
      <c r="G409">
        <v>55.5</v>
      </c>
      <c r="H409">
        <f t="shared" si="15"/>
        <v>3080.25</v>
      </c>
    </row>
    <row r="410" spans="1:8" x14ac:dyDescent="0.3">
      <c r="A410" s="29" t="s">
        <v>437</v>
      </c>
      <c r="B410">
        <v>2021</v>
      </c>
      <c r="C410">
        <v>63.78</v>
      </c>
      <c r="D410">
        <f t="shared" si="14"/>
        <v>4067.8884000000003</v>
      </c>
      <c r="E410" t="s">
        <v>434</v>
      </c>
      <c r="F410">
        <v>2021</v>
      </c>
      <c r="G410">
        <v>51.5</v>
      </c>
      <c r="H410">
        <f t="shared" si="15"/>
        <v>2652.25</v>
      </c>
    </row>
    <row r="411" spans="1:8" x14ac:dyDescent="0.3">
      <c r="A411" s="29" t="s">
        <v>438</v>
      </c>
      <c r="B411">
        <v>2021</v>
      </c>
      <c r="C411">
        <v>62.5</v>
      </c>
      <c r="D411">
        <f t="shared" si="14"/>
        <v>3906.25</v>
      </c>
      <c r="E411" t="s">
        <v>435</v>
      </c>
      <c r="F411">
        <v>2021</v>
      </c>
      <c r="G411">
        <v>51.25</v>
      </c>
      <c r="H411">
        <f t="shared" si="15"/>
        <v>2626.5625</v>
      </c>
    </row>
    <row r="412" spans="1:8" x14ac:dyDescent="0.3">
      <c r="A412" s="29" t="s">
        <v>439</v>
      </c>
      <c r="B412">
        <v>2021</v>
      </c>
      <c r="C412">
        <v>61.6</v>
      </c>
      <c r="D412">
        <f t="shared" si="14"/>
        <v>3794.5600000000004</v>
      </c>
      <c r="E412" t="s">
        <v>436</v>
      </c>
      <c r="F412">
        <v>2021</v>
      </c>
      <c r="G412">
        <v>52.15</v>
      </c>
      <c r="H412">
        <f t="shared" si="15"/>
        <v>2719.6224999999999</v>
      </c>
    </row>
    <row r="413" spans="1:8" x14ac:dyDescent="0.3">
      <c r="A413" s="29" t="s">
        <v>440</v>
      </c>
      <c r="B413">
        <v>2021</v>
      </c>
      <c r="C413">
        <v>60.67</v>
      </c>
      <c r="D413">
        <f t="shared" si="14"/>
        <v>3680.8489000000004</v>
      </c>
      <c r="E413" t="s">
        <v>437</v>
      </c>
      <c r="F413">
        <v>2021</v>
      </c>
      <c r="G413">
        <v>53.25</v>
      </c>
      <c r="H413">
        <f t="shared" si="15"/>
        <v>2835.5625</v>
      </c>
    </row>
    <row r="414" spans="1:8" x14ac:dyDescent="0.3">
      <c r="A414" s="29" t="s">
        <v>441</v>
      </c>
      <c r="B414">
        <v>2021</v>
      </c>
      <c r="C414">
        <v>59.64</v>
      </c>
      <c r="D414">
        <f t="shared" si="14"/>
        <v>3556.9295999999999</v>
      </c>
      <c r="E414" t="s">
        <v>438</v>
      </c>
      <c r="F414">
        <v>2021</v>
      </c>
      <c r="G414">
        <v>52.82</v>
      </c>
      <c r="H414">
        <f t="shared" si="15"/>
        <v>2789.9524000000001</v>
      </c>
    </row>
    <row r="415" spans="1:8" x14ac:dyDescent="0.3">
      <c r="A415" s="29" t="s">
        <v>442</v>
      </c>
      <c r="B415">
        <v>2021</v>
      </c>
      <c r="C415">
        <v>58.66</v>
      </c>
      <c r="D415">
        <f t="shared" si="14"/>
        <v>3440.9955999999997</v>
      </c>
      <c r="E415" t="s">
        <v>1231</v>
      </c>
      <c r="F415">
        <v>2021</v>
      </c>
      <c r="G415">
        <v>52</v>
      </c>
      <c r="H415">
        <f t="shared" si="15"/>
        <v>2704</v>
      </c>
    </row>
    <row r="416" spans="1:8" x14ac:dyDescent="0.3">
      <c r="A416" s="29" t="s">
        <v>443</v>
      </c>
      <c r="B416">
        <v>2021</v>
      </c>
      <c r="C416">
        <v>58.32</v>
      </c>
      <c r="D416">
        <f t="shared" si="14"/>
        <v>3401.2224000000001</v>
      </c>
      <c r="E416" t="s">
        <v>439</v>
      </c>
      <c r="F416">
        <v>2021</v>
      </c>
      <c r="G416">
        <v>52</v>
      </c>
      <c r="H416">
        <f t="shared" si="15"/>
        <v>2704</v>
      </c>
    </row>
    <row r="417" spans="1:8" x14ac:dyDescent="0.3">
      <c r="A417" s="29" t="s">
        <v>444</v>
      </c>
      <c r="B417">
        <v>2021</v>
      </c>
      <c r="C417">
        <v>58.72</v>
      </c>
      <c r="D417">
        <f t="shared" si="14"/>
        <v>3448.0383999999999</v>
      </c>
      <c r="E417" t="s">
        <v>440</v>
      </c>
      <c r="F417">
        <v>2021</v>
      </c>
      <c r="G417">
        <v>51</v>
      </c>
      <c r="H417">
        <f t="shared" si="15"/>
        <v>2601</v>
      </c>
    </row>
    <row r="418" spans="1:8" x14ac:dyDescent="0.3">
      <c r="A418" s="29" t="s">
        <v>445</v>
      </c>
      <c r="B418">
        <v>2021</v>
      </c>
      <c r="C418">
        <v>56.64</v>
      </c>
      <c r="D418">
        <f t="shared" si="14"/>
        <v>3208.0896000000002</v>
      </c>
      <c r="E418" t="s">
        <v>441</v>
      </c>
      <c r="F418">
        <v>2021</v>
      </c>
      <c r="G418">
        <v>49.7</v>
      </c>
      <c r="H418">
        <f t="shared" si="15"/>
        <v>2470.09</v>
      </c>
    </row>
    <row r="419" spans="1:8" x14ac:dyDescent="0.3">
      <c r="A419" s="29" t="s">
        <v>446</v>
      </c>
      <c r="B419">
        <v>2021</v>
      </c>
      <c r="C419">
        <v>56.8</v>
      </c>
      <c r="D419">
        <f t="shared" si="14"/>
        <v>3226.24</v>
      </c>
      <c r="E419" t="s">
        <v>442</v>
      </c>
      <c r="F419">
        <v>2021</v>
      </c>
      <c r="G419">
        <v>49.1</v>
      </c>
      <c r="H419">
        <f t="shared" si="15"/>
        <v>2410.81</v>
      </c>
    </row>
    <row r="420" spans="1:8" x14ac:dyDescent="0.3">
      <c r="A420" s="29" t="s">
        <v>447</v>
      </c>
      <c r="B420">
        <v>2021</v>
      </c>
      <c r="C420">
        <v>57.29</v>
      </c>
      <c r="D420">
        <f t="shared" si="14"/>
        <v>3282.1441</v>
      </c>
      <c r="E420" t="s">
        <v>443</v>
      </c>
      <c r="F420">
        <v>2021</v>
      </c>
      <c r="G420">
        <v>48.84</v>
      </c>
      <c r="H420">
        <f t="shared" si="15"/>
        <v>2385.3456000000006</v>
      </c>
    </row>
    <row r="421" spans="1:8" x14ac:dyDescent="0.3">
      <c r="A421" s="29" t="s">
        <v>448</v>
      </c>
      <c r="B421">
        <v>2021</v>
      </c>
      <c r="C421">
        <v>57.73</v>
      </c>
      <c r="D421">
        <f t="shared" si="14"/>
        <v>3332.7528999999995</v>
      </c>
      <c r="E421" t="s">
        <v>444</v>
      </c>
      <c r="F421">
        <v>2021</v>
      </c>
      <c r="G421">
        <v>48.3</v>
      </c>
      <c r="H421">
        <f t="shared" si="15"/>
        <v>2332.89</v>
      </c>
    </row>
    <row r="422" spans="1:8" x14ac:dyDescent="0.3">
      <c r="A422" s="29" t="s">
        <v>449</v>
      </c>
      <c r="B422">
        <v>2021</v>
      </c>
      <c r="C422">
        <v>56.22</v>
      </c>
      <c r="D422">
        <f t="shared" si="14"/>
        <v>3160.6884</v>
      </c>
      <c r="E422" t="s">
        <v>445</v>
      </c>
      <c r="F422">
        <v>2021</v>
      </c>
      <c r="G422">
        <v>48</v>
      </c>
      <c r="H422">
        <f t="shared" si="15"/>
        <v>2304</v>
      </c>
    </row>
    <row r="423" spans="1:8" x14ac:dyDescent="0.3">
      <c r="A423" s="29" t="s">
        <v>450</v>
      </c>
      <c r="B423">
        <v>2021</v>
      </c>
      <c r="C423">
        <v>55.97</v>
      </c>
      <c r="D423">
        <f t="shared" si="14"/>
        <v>3132.6408999999999</v>
      </c>
      <c r="E423" t="s">
        <v>446</v>
      </c>
      <c r="F423">
        <v>2021</v>
      </c>
      <c r="G423">
        <v>48</v>
      </c>
      <c r="H423">
        <f t="shared" si="15"/>
        <v>2304</v>
      </c>
    </row>
    <row r="424" spans="1:8" x14ac:dyDescent="0.3">
      <c r="A424" s="29" t="s">
        <v>451</v>
      </c>
      <c r="B424">
        <v>2021</v>
      </c>
      <c r="C424">
        <v>57.12</v>
      </c>
      <c r="D424">
        <f t="shared" si="14"/>
        <v>3262.6943999999999</v>
      </c>
      <c r="E424" t="s">
        <v>447</v>
      </c>
      <c r="F424">
        <v>2021</v>
      </c>
      <c r="G424">
        <v>48.7</v>
      </c>
      <c r="H424">
        <f t="shared" si="15"/>
        <v>2371.69</v>
      </c>
    </row>
    <row r="425" spans="1:8" x14ac:dyDescent="0.3">
      <c r="A425" s="29" t="s">
        <v>452</v>
      </c>
      <c r="B425">
        <v>2021</v>
      </c>
      <c r="C425">
        <v>57.21</v>
      </c>
      <c r="D425">
        <f t="shared" si="14"/>
        <v>3272.9841000000001</v>
      </c>
      <c r="E425" t="s">
        <v>448</v>
      </c>
      <c r="F425">
        <v>2021</v>
      </c>
      <c r="G425">
        <v>48.48</v>
      </c>
      <c r="H425">
        <f t="shared" si="15"/>
        <v>2350.3103999999998</v>
      </c>
    </row>
    <row r="426" spans="1:8" x14ac:dyDescent="0.3">
      <c r="A426" s="29" t="s">
        <v>453</v>
      </c>
      <c r="B426">
        <v>2021</v>
      </c>
      <c r="C426">
        <v>56.21</v>
      </c>
      <c r="D426">
        <f t="shared" si="14"/>
        <v>3159.5641000000001</v>
      </c>
      <c r="E426" t="s">
        <v>449</v>
      </c>
      <c r="F426">
        <v>2021</v>
      </c>
      <c r="G426">
        <v>47.12</v>
      </c>
      <c r="H426">
        <f t="shared" si="15"/>
        <v>2220.2943999999998</v>
      </c>
    </row>
    <row r="427" spans="1:8" x14ac:dyDescent="0.3">
      <c r="A427" s="29" t="s">
        <v>454</v>
      </c>
      <c r="B427">
        <v>2021</v>
      </c>
      <c r="C427">
        <v>56.38</v>
      </c>
      <c r="D427">
        <f t="shared" si="14"/>
        <v>3178.7044000000001</v>
      </c>
      <c r="E427" t="s">
        <v>450</v>
      </c>
      <c r="F427">
        <v>2021</v>
      </c>
      <c r="G427">
        <v>46.6</v>
      </c>
      <c r="H427">
        <f t="shared" si="15"/>
        <v>2171.56</v>
      </c>
    </row>
    <row r="428" spans="1:8" x14ac:dyDescent="0.3">
      <c r="A428" s="29" t="s">
        <v>455</v>
      </c>
      <c r="B428">
        <v>2021</v>
      </c>
      <c r="C428">
        <v>56.33</v>
      </c>
      <c r="D428">
        <f t="shared" si="14"/>
        <v>3173.0688999999998</v>
      </c>
      <c r="E428" t="s">
        <v>451</v>
      </c>
      <c r="F428">
        <v>2021</v>
      </c>
      <c r="G428">
        <v>46.75</v>
      </c>
      <c r="H428">
        <f t="shared" si="15"/>
        <v>2185.5625</v>
      </c>
    </row>
    <row r="429" spans="1:8" x14ac:dyDescent="0.3">
      <c r="A429" s="29" t="s">
        <v>456</v>
      </c>
      <c r="B429">
        <v>2021</v>
      </c>
      <c r="C429">
        <v>54.6</v>
      </c>
      <c r="D429">
        <f t="shared" si="14"/>
        <v>2981.1600000000003</v>
      </c>
      <c r="E429" t="s">
        <v>1232</v>
      </c>
      <c r="F429">
        <v>2021</v>
      </c>
      <c r="G429">
        <v>47.3</v>
      </c>
      <c r="H429">
        <f t="shared" si="15"/>
        <v>2237.2899999999995</v>
      </c>
    </row>
    <row r="430" spans="1:8" x14ac:dyDescent="0.3">
      <c r="A430" s="29" t="s">
        <v>457</v>
      </c>
      <c r="B430">
        <v>2021</v>
      </c>
      <c r="C430">
        <v>55.49</v>
      </c>
      <c r="D430">
        <f t="shared" si="14"/>
        <v>3079.1401000000001</v>
      </c>
      <c r="E430" t="s">
        <v>452</v>
      </c>
      <c r="F430">
        <v>2021</v>
      </c>
      <c r="G430">
        <v>47.42</v>
      </c>
      <c r="H430">
        <f t="shared" si="15"/>
        <v>2248.6564000000003</v>
      </c>
    </row>
    <row r="431" spans="1:8" x14ac:dyDescent="0.3">
      <c r="A431" s="29" t="s">
        <v>458</v>
      </c>
      <c r="B431">
        <v>2021</v>
      </c>
      <c r="C431">
        <v>56.26</v>
      </c>
      <c r="D431">
        <f t="shared" si="14"/>
        <v>3165.1875999999997</v>
      </c>
      <c r="E431" t="s">
        <v>453</v>
      </c>
      <c r="F431">
        <v>2021</v>
      </c>
      <c r="G431">
        <v>47.15</v>
      </c>
      <c r="H431">
        <f t="shared" si="15"/>
        <v>2223.1224999999999</v>
      </c>
    </row>
    <row r="432" spans="1:8" x14ac:dyDescent="0.3">
      <c r="A432" s="29" t="s">
        <v>459</v>
      </c>
      <c r="B432">
        <v>2021</v>
      </c>
      <c r="C432">
        <v>55.01</v>
      </c>
      <c r="D432">
        <f t="shared" si="14"/>
        <v>3026.1000999999997</v>
      </c>
      <c r="E432" t="s">
        <v>1233</v>
      </c>
      <c r="F432">
        <v>2021</v>
      </c>
      <c r="G432">
        <v>47.09</v>
      </c>
      <c r="H432">
        <f t="shared" si="15"/>
        <v>2217.4681000000005</v>
      </c>
    </row>
    <row r="433" spans="1:8" x14ac:dyDescent="0.3">
      <c r="A433" s="29" t="s">
        <v>460</v>
      </c>
      <c r="B433">
        <v>2021</v>
      </c>
      <c r="C433">
        <v>56.45</v>
      </c>
      <c r="D433">
        <f t="shared" si="14"/>
        <v>3186.6025000000004</v>
      </c>
      <c r="E433" t="s">
        <v>454</v>
      </c>
      <c r="F433">
        <v>2021</v>
      </c>
      <c r="G433">
        <v>45.5</v>
      </c>
      <c r="H433">
        <f t="shared" si="15"/>
        <v>2070.25</v>
      </c>
    </row>
    <row r="434" spans="1:8" x14ac:dyDescent="0.3">
      <c r="A434" s="29" t="s">
        <v>461</v>
      </c>
      <c r="B434">
        <v>2021</v>
      </c>
      <c r="C434">
        <v>57.72</v>
      </c>
      <c r="D434">
        <f t="shared" si="14"/>
        <v>3331.5983999999999</v>
      </c>
      <c r="E434" t="s">
        <v>455</v>
      </c>
      <c r="F434">
        <v>2021</v>
      </c>
      <c r="G434">
        <v>43.59</v>
      </c>
      <c r="H434">
        <f t="shared" si="15"/>
        <v>1900.0881000000004</v>
      </c>
    </row>
    <row r="435" spans="1:8" x14ac:dyDescent="0.3">
      <c r="A435" s="29" t="s">
        <v>462</v>
      </c>
      <c r="B435">
        <v>2021</v>
      </c>
      <c r="C435">
        <v>56.89</v>
      </c>
      <c r="D435">
        <f t="shared" si="14"/>
        <v>3236.4721</v>
      </c>
      <c r="E435" t="s">
        <v>456</v>
      </c>
      <c r="F435">
        <v>2021</v>
      </c>
      <c r="G435">
        <v>43.25</v>
      </c>
      <c r="H435">
        <f t="shared" si="15"/>
        <v>1870.5625</v>
      </c>
    </row>
    <row r="436" spans="1:8" x14ac:dyDescent="0.3">
      <c r="A436" s="29" t="s">
        <v>463</v>
      </c>
      <c r="B436">
        <v>2021</v>
      </c>
      <c r="C436">
        <v>55.88</v>
      </c>
      <c r="D436">
        <f t="shared" si="14"/>
        <v>3122.5744000000004</v>
      </c>
      <c r="E436" t="s">
        <v>457</v>
      </c>
      <c r="F436">
        <v>2021</v>
      </c>
      <c r="G436">
        <v>46.3</v>
      </c>
      <c r="H436">
        <f t="shared" si="15"/>
        <v>2143.6899999999996</v>
      </c>
    </row>
    <row r="437" spans="1:8" x14ac:dyDescent="0.3">
      <c r="A437" s="29" t="s">
        <v>464</v>
      </c>
      <c r="B437">
        <v>2021</v>
      </c>
      <c r="C437">
        <v>53.77</v>
      </c>
      <c r="D437">
        <f t="shared" si="14"/>
        <v>2891.2129000000004</v>
      </c>
      <c r="E437" t="s">
        <v>458</v>
      </c>
      <c r="F437">
        <v>2021</v>
      </c>
      <c r="G437">
        <v>44.2</v>
      </c>
      <c r="H437">
        <f t="shared" si="15"/>
        <v>1953.6400000000003</v>
      </c>
    </row>
    <row r="438" spans="1:8" x14ac:dyDescent="0.3">
      <c r="A438" s="29" t="s">
        <v>465</v>
      </c>
      <c r="B438">
        <v>2021</v>
      </c>
      <c r="C438">
        <v>51.89</v>
      </c>
      <c r="D438">
        <f t="shared" si="14"/>
        <v>2692.5720999999999</v>
      </c>
      <c r="E438" t="s">
        <v>459</v>
      </c>
      <c r="F438">
        <v>2021</v>
      </c>
      <c r="G438">
        <v>44.7</v>
      </c>
      <c r="H438">
        <f t="shared" si="15"/>
        <v>1998.0900000000001</v>
      </c>
    </row>
    <row r="439" spans="1:8" x14ac:dyDescent="0.3">
      <c r="A439" s="29" t="s">
        <v>466</v>
      </c>
      <c r="B439">
        <v>2021</v>
      </c>
      <c r="C439">
        <v>52.56</v>
      </c>
      <c r="D439">
        <f t="shared" si="14"/>
        <v>2762.5536000000002</v>
      </c>
      <c r="E439" t="s">
        <v>460</v>
      </c>
      <c r="F439">
        <v>2021</v>
      </c>
      <c r="G439">
        <v>46.5</v>
      </c>
      <c r="H439">
        <f t="shared" si="15"/>
        <v>2162.25</v>
      </c>
    </row>
    <row r="440" spans="1:8" x14ac:dyDescent="0.3">
      <c r="A440" s="29" t="s">
        <v>467</v>
      </c>
      <c r="B440">
        <v>2021</v>
      </c>
      <c r="C440">
        <v>51.08</v>
      </c>
      <c r="D440">
        <f t="shared" si="14"/>
        <v>2609.1663999999996</v>
      </c>
      <c r="E440" t="s">
        <v>461</v>
      </c>
      <c r="F440">
        <v>2021</v>
      </c>
      <c r="G440">
        <v>46</v>
      </c>
      <c r="H440">
        <f t="shared" si="15"/>
        <v>2116</v>
      </c>
    </row>
    <row r="441" spans="1:8" x14ac:dyDescent="0.3">
      <c r="A441" s="29" t="s">
        <v>468</v>
      </c>
      <c r="B441">
        <v>2021</v>
      </c>
      <c r="C441">
        <v>50.43</v>
      </c>
      <c r="D441">
        <f t="shared" si="14"/>
        <v>2543.1849000000002</v>
      </c>
      <c r="E441" t="s">
        <v>462</v>
      </c>
      <c r="F441">
        <v>2021</v>
      </c>
      <c r="G441">
        <v>45.12</v>
      </c>
      <c r="H441">
        <f t="shared" si="15"/>
        <v>2035.8143999999998</v>
      </c>
    </row>
    <row r="442" spans="1:8" x14ac:dyDescent="0.3">
      <c r="A442" s="29" t="s">
        <v>469</v>
      </c>
      <c r="B442">
        <v>2021</v>
      </c>
      <c r="C442">
        <v>51.8</v>
      </c>
      <c r="D442">
        <f t="shared" si="14"/>
        <v>2683.24</v>
      </c>
      <c r="E442" t="s">
        <v>463</v>
      </c>
      <c r="F442">
        <v>2021</v>
      </c>
      <c r="G442">
        <v>43.5</v>
      </c>
      <c r="H442">
        <f t="shared" si="15"/>
        <v>1892.25</v>
      </c>
    </row>
    <row r="443" spans="1:8" x14ac:dyDescent="0.3">
      <c r="A443" s="29" t="s">
        <v>470</v>
      </c>
      <c r="B443">
        <v>2021</v>
      </c>
      <c r="C443">
        <v>51.6</v>
      </c>
      <c r="D443">
        <f t="shared" si="14"/>
        <v>2662.56</v>
      </c>
      <c r="E443" t="s">
        <v>464</v>
      </c>
      <c r="F443">
        <v>2021</v>
      </c>
      <c r="G443">
        <v>41.4</v>
      </c>
      <c r="H443">
        <f t="shared" si="15"/>
        <v>1713.9599999999998</v>
      </c>
    </row>
    <row r="444" spans="1:8" x14ac:dyDescent="0.3">
      <c r="A444" s="29" t="s">
        <v>471</v>
      </c>
      <c r="B444">
        <v>2021</v>
      </c>
      <c r="C444">
        <v>51.29</v>
      </c>
      <c r="D444">
        <f t="shared" si="14"/>
        <v>2630.6641</v>
      </c>
      <c r="E444" t="s">
        <v>465</v>
      </c>
      <c r="F444">
        <v>2021</v>
      </c>
      <c r="G444">
        <v>42.09</v>
      </c>
      <c r="H444">
        <f t="shared" si="15"/>
        <v>1771.5681000000002</v>
      </c>
    </row>
    <row r="445" spans="1:8" x14ac:dyDescent="0.3">
      <c r="A445" s="29" t="s">
        <v>472</v>
      </c>
      <c r="B445">
        <v>2021</v>
      </c>
      <c r="C445">
        <v>52.74</v>
      </c>
      <c r="D445">
        <f t="shared" si="14"/>
        <v>2781.5076000000004</v>
      </c>
      <c r="E445" t="s">
        <v>466</v>
      </c>
      <c r="F445">
        <v>2021</v>
      </c>
      <c r="G445">
        <v>39.94</v>
      </c>
      <c r="H445">
        <f t="shared" si="15"/>
        <v>1595.2035999999998</v>
      </c>
    </row>
    <row r="446" spans="1:8" x14ac:dyDescent="0.3">
      <c r="A446" s="29" t="s">
        <v>473</v>
      </c>
      <c r="B446">
        <v>2021</v>
      </c>
      <c r="C446">
        <v>52.86</v>
      </c>
      <c r="D446">
        <f t="shared" si="14"/>
        <v>2794.1795999999999</v>
      </c>
      <c r="E446" t="s">
        <v>467</v>
      </c>
      <c r="F446">
        <v>2021</v>
      </c>
      <c r="G446">
        <v>39.01</v>
      </c>
      <c r="H446">
        <f t="shared" si="15"/>
        <v>1521.7800999999999</v>
      </c>
    </row>
    <row r="447" spans="1:8" x14ac:dyDescent="0.3">
      <c r="A447" s="29" t="s">
        <v>474</v>
      </c>
      <c r="B447">
        <v>2021</v>
      </c>
      <c r="C447">
        <v>51.82</v>
      </c>
      <c r="D447">
        <f t="shared" si="14"/>
        <v>2685.3124000000003</v>
      </c>
      <c r="E447" t="s">
        <v>468</v>
      </c>
      <c r="F447">
        <v>2021</v>
      </c>
      <c r="G447">
        <v>40.06</v>
      </c>
      <c r="H447">
        <f t="shared" si="15"/>
        <v>1604.8036000000002</v>
      </c>
    </row>
    <row r="448" spans="1:8" x14ac:dyDescent="0.3">
      <c r="A448" s="29" t="s">
        <v>475</v>
      </c>
      <c r="B448">
        <v>2021</v>
      </c>
      <c r="C448">
        <v>53.1</v>
      </c>
      <c r="D448">
        <f t="shared" si="14"/>
        <v>2819.61</v>
      </c>
      <c r="E448" t="s">
        <v>469</v>
      </c>
      <c r="F448">
        <v>2021</v>
      </c>
      <c r="G448">
        <v>41.19</v>
      </c>
      <c r="H448">
        <f t="shared" si="15"/>
        <v>1696.6160999999997</v>
      </c>
    </row>
    <row r="449" spans="1:8" x14ac:dyDescent="0.3">
      <c r="A449" s="29" t="s">
        <v>476</v>
      </c>
      <c r="B449">
        <v>2021</v>
      </c>
      <c r="C449">
        <v>54.26</v>
      </c>
      <c r="D449">
        <f t="shared" si="14"/>
        <v>2944.1475999999998</v>
      </c>
      <c r="E449" t="s">
        <v>470</v>
      </c>
      <c r="F449">
        <v>2021</v>
      </c>
      <c r="G449">
        <v>40.200000000000003</v>
      </c>
      <c r="H449">
        <f t="shared" si="15"/>
        <v>1616.0400000000002</v>
      </c>
    </row>
    <row r="450" spans="1:8" x14ac:dyDescent="0.3">
      <c r="A450" s="29" t="s">
        <v>477</v>
      </c>
      <c r="B450">
        <v>2021</v>
      </c>
      <c r="C450">
        <v>52.73</v>
      </c>
      <c r="D450">
        <f t="shared" si="14"/>
        <v>2780.4528999999998</v>
      </c>
      <c r="E450" t="s">
        <v>471</v>
      </c>
      <c r="F450">
        <v>2021</v>
      </c>
      <c r="G450">
        <v>40.200000000000003</v>
      </c>
      <c r="H450">
        <f t="shared" si="15"/>
        <v>1616.0400000000002</v>
      </c>
    </row>
    <row r="451" spans="1:8" x14ac:dyDescent="0.3">
      <c r="A451" s="29" t="s">
        <v>478</v>
      </c>
      <c r="B451">
        <v>2021</v>
      </c>
      <c r="C451">
        <v>53.38</v>
      </c>
      <c r="D451">
        <f t="shared" si="14"/>
        <v>2849.4244000000003</v>
      </c>
      <c r="E451" t="s">
        <v>472</v>
      </c>
      <c r="F451">
        <v>2021</v>
      </c>
      <c r="G451">
        <v>41.18</v>
      </c>
      <c r="H451">
        <f t="shared" si="15"/>
        <v>1695.7924</v>
      </c>
    </row>
    <row r="452" spans="1:8" x14ac:dyDescent="0.3">
      <c r="A452" s="29" t="s">
        <v>479</v>
      </c>
      <c r="B452">
        <v>2021</v>
      </c>
      <c r="C452">
        <v>53.54</v>
      </c>
      <c r="D452">
        <f t="shared" ref="D452:D515" si="16" xml:space="preserve"> $C452^2</f>
        <v>2866.5315999999998</v>
      </c>
      <c r="E452" t="s">
        <v>473</v>
      </c>
      <c r="F452">
        <v>2021</v>
      </c>
      <c r="G452">
        <v>40.6</v>
      </c>
      <c r="H452">
        <f t="shared" ref="H452:H515" si="17" xml:space="preserve"> $G452^2</f>
        <v>1648.3600000000001</v>
      </c>
    </row>
    <row r="453" spans="1:8" x14ac:dyDescent="0.3">
      <c r="A453" s="29" t="s">
        <v>480</v>
      </c>
      <c r="B453">
        <v>2021</v>
      </c>
      <c r="C453">
        <v>55.95</v>
      </c>
      <c r="D453">
        <f t="shared" si="16"/>
        <v>3130.4025000000001</v>
      </c>
      <c r="E453" t="s">
        <v>1234</v>
      </c>
      <c r="F453">
        <v>2021</v>
      </c>
      <c r="G453">
        <v>40.25</v>
      </c>
      <c r="H453">
        <f t="shared" si="17"/>
        <v>1620.0625</v>
      </c>
    </row>
    <row r="454" spans="1:8" x14ac:dyDescent="0.3">
      <c r="A454" s="29" t="s">
        <v>481</v>
      </c>
      <c r="B454">
        <v>2021</v>
      </c>
      <c r="C454">
        <v>55.79</v>
      </c>
      <c r="D454">
        <f t="shared" si="16"/>
        <v>3112.5241000000001</v>
      </c>
      <c r="E454" t="s">
        <v>474</v>
      </c>
      <c r="F454">
        <v>2021</v>
      </c>
      <c r="G454">
        <v>41.32</v>
      </c>
      <c r="H454">
        <f t="shared" si="17"/>
        <v>1707.3424</v>
      </c>
    </row>
    <row r="455" spans="1:8" x14ac:dyDescent="0.3">
      <c r="A455" s="29" t="s">
        <v>482</v>
      </c>
      <c r="B455">
        <v>2021</v>
      </c>
      <c r="C455">
        <v>58.33</v>
      </c>
      <c r="D455">
        <f t="shared" si="16"/>
        <v>3402.3888999999999</v>
      </c>
      <c r="E455" t="s">
        <v>475</v>
      </c>
      <c r="F455">
        <v>2021</v>
      </c>
      <c r="G455">
        <v>44.49</v>
      </c>
      <c r="H455">
        <f t="shared" si="17"/>
        <v>1979.3601000000001</v>
      </c>
    </row>
    <row r="456" spans="1:8" x14ac:dyDescent="0.3">
      <c r="A456" s="29" t="s">
        <v>483</v>
      </c>
      <c r="B456">
        <v>2021</v>
      </c>
      <c r="C456">
        <v>59.54</v>
      </c>
      <c r="D456">
        <f t="shared" si="16"/>
        <v>3545.0115999999998</v>
      </c>
      <c r="E456" t="s">
        <v>476</v>
      </c>
      <c r="F456">
        <v>2021</v>
      </c>
      <c r="G456">
        <v>42.49</v>
      </c>
      <c r="H456">
        <f t="shared" si="17"/>
        <v>1805.4001000000001</v>
      </c>
    </row>
    <row r="457" spans="1:8" x14ac:dyDescent="0.3">
      <c r="A457" s="29" t="s">
        <v>484</v>
      </c>
      <c r="B457">
        <v>2021</v>
      </c>
      <c r="C457">
        <v>61.35</v>
      </c>
      <c r="D457">
        <f t="shared" si="16"/>
        <v>3763.8225000000002</v>
      </c>
      <c r="E457" t="s">
        <v>477</v>
      </c>
      <c r="F457">
        <v>2021</v>
      </c>
      <c r="G457">
        <v>43.5</v>
      </c>
      <c r="H457">
        <f t="shared" si="17"/>
        <v>1892.25</v>
      </c>
    </row>
    <row r="458" spans="1:8" x14ac:dyDescent="0.3">
      <c r="A458" s="29" t="s">
        <v>485</v>
      </c>
      <c r="B458">
        <v>2021</v>
      </c>
      <c r="C458">
        <v>58.06</v>
      </c>
      <c r="D458">
        <f t="shared" si="16"/>
        <v>3370.9636</v>
      </c>
      <c r="E458" t="s">
        <v>478</v>
      </c>
      <c r="F458">
        <v>2021</v>
      </c>
      <c r="G458">
        <v>41.6</v>
      </c>
      <c r="H458">
        <f t="shared" si="17"/>
        <v>1730.5600000000002</v>
      </c>
    </row>
    <row r="459" spans="1:8" x14ac:dyDescent="0.3">
      <c r="A459" s="29" t="s">
        <v>486</v>
      </c>
      <c r="B459">
        <v>2021</v>
      </c>
      <c r="C459">
        <v>56.8</v>
      </c>
      <c r="D459">
        <f t="shared" si="16"/>
        <v>3226.24</v>
      </c>
      <c r="E459" t="s">
        <v>479</v>
      </c>
      <c r="F459">
        <v>2021</v>
      </c>
      <c r="G459">
        <v>43.93</v>
      </c>
      <c r="H459">
        <f t="shared" si="17"/>
        <v>1929.8449000000001</v>
      </c>
    </row>
    <row r="460" spans="1:8" x14ac:dyDescent="0.3">
      <c r="A460" s="29" t="s">
        <v>487</v>
      </c>
      <c r="B460">
        <v>2021</v>
      </c>
      <c r="C460">
        <v>56.86</v>
      </c>
      <c r="D460">
        <f t="shared" si="16"/>
        <v>3233.0596</v>
      </c>
      <c r="E460" t="s">
        <v>480</v>
      </c>
      <c r="F460">
        <v>2021</v>
      </c>
      <c r="G460">
        <v>43.75</v>
      </c>
      <c r="H460">
        <f t="shared" si="17"/>
        <v>1914.0625</v>
      </c>
    </row>
    <row r="461" spans="1:8" x14ac:dyDescent="0.3">
      <c r="A461" s="29" t="s">
        <v>488</v>
      </c>
      <c r="B461">
        <v>2021</v>
      </c>
      <c r="C461">
        <v>57.03</v>
      </c>
      <c r="D461">
        <f t="shared" si="16"/>
        <v>3252.4209000000001</v>
      </c>
      <c r="E461" t="s">
        <v>481</v>
      </c>
      <c r="F461">
        <v>2021</v>
      </c>
      <c r="G461">
        <v>47</v>
      </c>
      <c r="H461">
        <f t="shared" si="17"/>
        <v>2209</v>
      </c>
    </row>
    <row r="462" spans="1:8" x14ac:dyDescent="0.3">
      <c r="A462" s="29" t="s">
        <v>489</v>
      </c>
      <c r="B462">
        <v>2021</v>
      </c>
      <c r="C462">
        <v>56.62</v>
      </c>
      <c r="D462">
        <f t="shared" si="16"/>
        <v>3205.8243999999995</v>
      </c>
      <c r="E462" t="s">
        <v>482</v>
      </c>
      <c r="F462">
        <v>2021</v>
      </c>
      <c r="G462">
        <v>49.7</v>
      </c>
      <c r="H462">
        <f t="shared" si="17"/>
        <v>2470.09</v>
      </c>
    </row>
    <row r="463" spans="1:8" x14ac:dyDescent="0.3">
      <c r="A463" s="29" t="s">
        <v>490</v>
      </c>
      <c r="B463">
        <v>2021</v>
      </c>
      <c r="C463">
        <v>60.59</v>
      </c>
      <c r="D463">
        <f t="shared" si="16"/>
        <v>3671.1481000000003</v>
      </c>
      <c r="E463" t="s">
        <v>483</v>
      </c>
      <c r="F463">
        <v>2021</v>
      </c>
      <c r="G463">
        <v>49.53</v>
      </c>
      <c r="H463">
        <f t="shared" si="17"/>
        <v>2453.2209000000003</v>
      </c>
    </row>
    <row r="464" spans="1:8" x14ac:dyDescent="0.3">
      <c r="A464" s="29" t="s">
        <v>491</v>
      </c>
      <c r="B464">
        <v>2021</v>
      </c>
      <c r="C464">
        <v>67.17</v>
      </c>
      <c r="D464">
        <f t="shared" si="16"/>
        <v>4511.8089</v>
      </c>
      <c r="E464" t="s">
        <v>484</v>
      </c>
      <c r="F464">
        <v>2021</v>
      </c>
      <c r="G464">
        <v>51.75</v>
      </c>
      <c r="H464">
        <f t="shared" si="17"/>
        <v>2678.0625</v>
      </c>
    </row>
    <row r="465" spans="1:8" x14ac:dyDescent="0.3">
      <c r="A465" s="29" t="s">
        <v>492</v>
      </c>
      <c r="B465">
        <v>2021</v>
      </c>
      <c r="C465">
        <v>64.5</v>
      </c>
      <c r="D465">
        <f t="shared" si="16"/>
        <v>4160.25</v>
      </c>
      <c r="E465" t="s">
        <v>485</v>
      </c>
      <c r="F465">
        <v>2021</v>
      </c>
      <c r="G465">
        <v>48.35</v>
      </c>
      <c r="H465">
        <f t="shared" si="17"/>
        <v>2337.7225000000003</v>
      </c>
    </row>
    <row r="466" spans="1:8" x14ac:dyDescent="0.3">
      <c r="A466" s="29" t="s">
        <v>493</v>
      </c>
      <c r="B466">
        <v>2021</v>
      </c>
      <c r="C466">
        <v>64.56</v>
      </c>
      <c r="D466">
        <f t="shared" si="16"/>
        <v>4167.9936000000007</v>
      </c>
      <c r="E466" t="s">
        <v>486</v>
      </c>
      <c r="F466">
        <v>2021</v>
      </c>
      <c r="G466">
        <v>47</v>
      </c>
      <c r="H466">
        <f t="shared" si="17"/>
        <v>2209</v>
      </c>
    </row>
    <row r="467" spans="1:8" x14ac:dyDescent="0.3">
      <c r="A467" s="29" t="s">
        <v>494</v>
      </c>
      <c r="B467">
        <v>2021</v>
      </c>
      <c r="C467">
        <v>66.53</v>
      </c>
      <c r="D467">
        <f t="shared" si="16"/>
        <v>4426.2408999999998</v>
      </c>
      <c r="E467" t="s">
        <v>487</v>
      </c>
      <c r="F467">
        <v>2021</v>
      </c>
      <c r="G467">
        <v>47.49</v>
      </c>
      <c r="H467">
        <f t="shared" si="17"/>
        <v>2255.3001000000004</v>
      </c>
    </row>
    <row r="468" spans="1:8" x14ac:dyDescent="0.3">
      <c r="A468" s="29" t="s">
        <v>495</v>
      </c>
      <c r="B468">
        <v>2021</v>
      </c>
      <c r="C468">
        <v>69.81</v>
      </c>
      <c r="D468">
        <f t="shared" si="16"/>
        <v>4873.4360999999999</v>
      </c>
      <c r="E468" t="s">
        <v>488</v>
      </c>
      <c r="F468">
        <v>2021</v>
      </c>
      <c r="G468">
        <v>48</v>
      </c>
      <c r="H468">
        <f t="shared" si="17"/>
        <v>2304</v>
      </c>
    </row>
    <row r="469" spans="1:8" x14ac:dyDescent="0.3">
      <c r="A469" s="29" t="s">
        <v>496</v>
      </c>
      <c r="B469">
        <v>2021</v>
      </c>
      <c r="C469">
        <v>66.959999999999994</v>
      </c>
      <c r="D469">
        <f t="shared" si="16"/>
        <v>4483.641599999999</v>
      </c>
      <c r="E469" t="s">
        <v>489</v>
      </c>
      <c r="F469">
        <v>2021</v>
      </c>
      <c r="G469">
        <v>51</v>
      </c>
      <c r="H469">
        <f t="shared" si="17"/>
        <v>2601</v>
      </c>
    </row>
    <row r="470" spans="1:8" x14ac:dyDescent="0.3">
      <c r="A470" s="29" t="s">
        <v>497</v>
      </c>
      <c r="B470">
        <v>2021</v>
      </c>
      <c r="C470">
        <v>66.83</v>
      </c>
      <c r="D470">
        <f t="shared" si="16"/>
        <v>4466.2488999999996</v>
      </c>
      <c r="E470" t="s">
        <v>490</v>
      </c>
      <c r="F470">
        <v>2021</v>
      </c>
      <c r="G470">
        <v>56.24</v>
      </c>
      <c r="H470">
        <f t="shared" si="17"/>
        <v>3162.9376000000002</v>
      </c>
    </row>
    <row r="471" spans="1:8" x14ac:dyDescent="0.3">
      <c r="A471" s="29" t="s">
        <v>498</v>
      </c>
      <c r="B471">
        <v>2021</v>
      </c>
      <c r="C471">
        <v>68.13</v>
      </c>
      <c r="D471">
        <f t="shared" si="16"/>
        <v>4641.696899999999</v>
      </c>
      <c r="E471" t="s">
        <v>491</v>
      </c>
      <c r="F471">
        <v>2021</v>
      </c>
      <c r="G471">
        <v>56.7</v>
      </c>
      <c r="H471">
        <f t="shared" si="17"/>
        <v>3214.8900000000003</v>
      </c>
    </row>
    <row r="472" spans="1:8" x14ac:dyDescent="0.3">
      <c r="A472" s="29" t="s">
        <v>499</v>
      </c>
      <c r="B472">
        <v>2021</v>
      </c>
      <c r="C472">
        <v>68.2</v>
      </c>
      <c r="D472">
        <f t="shared" si="16"/>
        <v>4651.2400000000007</v>
      </c>
      <c r="E472" t="s">
        <v>492</v>
      </c>
      <c r="F472">
        <v>2021</v>
      </c>
      <c r="G472">
        <v>53.15</v>
      </c>
      <c r="H472">
        <f t="shared" si="17"/>
        <v>2824.9224999999997</v>
      </c>
    </row>
    <row r="473" spans="1:8" x14ac:dyDescent="0.3">
      <c r="A473" s="29" t="s">
        <v>500</v>
      </c>
      <c r="B473">
        <v>2021</v>
      </c>
      <c r="C473">
        <v>70.64</v>
      </c>
      <c r="D473">
        <f t="shared" si="16"/>
        <v>4990.0096000000003</v>
      </c>
      <c r="E473" t="s">
        <v>493</v>
      </c>
      <c r="F473">
        <v>2021</v>
      </c>
      <c r="G473">
        <v>54.5</v>
      </c>
      <c r="H473">
        <f t="shared" si="17"/>
        <v>2970.25</v>
      </c>
    </row>
    <row r="474" spans="1:8" x14ac:dyDescent="0.3">
      <c r="A474" s="29" t="s">
        <v>501</v>
      </c>
      <c r="B474">
        <v>2021</v>
      </c>
      <c r="C474">
        <v>74.16</v>
      </c>
      <c r="D474">
        <f t="shared" si="16"/>
        <v>5499.7055999999993</v>
      </c>
      <c r="E474" t="s">
        <v>494</v>
      </c>
      <c r="F474">
        <v>2021</v>
      </c>
      <c r="G474">
        <v>62.5</v>
      </c>
      <c r="H474">
        <f t="shared" si="17"/>
        <v>3906.25</v>
      </c>
    </row>
    <row r="475" spans="1:8" x14ac:dyDescent="0.3">
      <c r="A475" s="29" t="s">
        <v>502</v>
      </c>
      <c r="B475">
        <v>2021</v>
      </c>
      <c r="C475">
        <v>77.25</v>
      </c>
      <c r="D475">
        <f t="shared" si="16"/>
        <v>5967.5625</v>
      </c>
      <c r="E475" t="s">
        <v>495</v>
      </c>
      <c r="F475">
        <v>2021</v>
      </c>
      <c r="G475">
        <v>57.99</v>
      </c>
      <c r="H475">
        <f t="shared" si="17"/>
        <v>3362.8401000000003</v>
      </c>
    </row>
    <row r="476" spans="1:8" x14ac:dyDescent="0.3">
      <c r="A476" s="29" t="s">
        <v>503</v>
      </c>
      <c r="B476">
        <v>2021</v>
      </c>
      <c r="C476">
        <v>84.99</v>
      </c>
      <c r="D476">
        <f t="shared" si="16"/>
        <v>7223.3000999999995</v>
      </c>
      <c r="E476" t="s">
        <v>496</v>
      </c>
      <c r="F476">
        <v>2021</v>
      </c>
      <c r="G476">
        <v>55.51</v>
      </c>
      <c r="H476">
        <f t="shared" si="17"/>
        <v>3081.3600999999999</v>
      </c>
    </row>
    <row r="477" spans="1:8" x14ac:dyDescent="0.3">
      <c r="A477" s="29" t="s">
        <v>504</v>
      </c>
      <c r="B477">
        <v>2021</v>
      </c>
      <c r="C477">
        <v>74.349999999999994</v>
      </c>
      <c r="D477">
        <f t="shared" si="16"/>
        <v>5527.9224999999988</v>
      </c>
      <c r="E477" t="s">
        <v>497</v>
      </c>
      <c r="F477">
        <v>2021</v>
      </c>
      <c r="G477">
        <v>59.95</v>
      </c>
      <c r="H477">
        <f t="shared" si="17"/>
        <v>3594.0025000000005</v>
      </c>
    </row>
    <row r="478" spans="1:8" x14ac:dyDescent="0.3">
      <c r="A478" s="29" t="s">
        <v>505</v>
      </c>
      <c r="B478">
        <v>2021</v>
      </c>
      <c r="C478">
        <v>70.47</v>
      </c>
      <c r="D478">
        <f t="shared" si="16"/>
        <v>4966.0208999999995</v>
      </c>
      <c r="E478" t="s">
        <v>498</v>
      </c>
      <c r="F478">
        <v>2021</v>
      </c>
      <c r="G478">
        <v>55.5</v>
      </c>
      <c r="H478">
        <f t="shared" si="17"/>
        <v>3080.25</v>
      </c>
    </row>
    <row r="479" spans="1:8" x14ac:dyDescent="0.3">
      <c r="A479" s="29" t="s">
        <v>506</v>
      </c>
      <c r="B479">
        <v>2021</v>
      </c>
      <c r="C479">
        <v>67.569999999999993</v>
      </c>
      <c r="D479">
        <f t="shared" si="16"/>
        <v>4565.7048999999988</v>
      </c>
      <c r="E479" t="s">
        <v>499</v>
      </c>
      <c r="F479">
        <v>2021</v>
      </c>
      <c r="G479">
        <v>55.71</v>
      </c>
      <c r="H479">
        <f t="shared" si="17"/>
        <v>3103.6041</v>
      </c>
    </row>
    <row r="480" spans="1:8" x14ac:dyDescent="0.3">
      <c r="A480" s="29" t="s">
        <v>507</v>
      </c>
      <c r="B480">
        <v>2021</v>
      </c>
      <c r="C480">
        <v>63.51</v>
      </c>
      <c r="D480">
        <f t="shared" si="16"/>
        <v>4033.5200999999997</v>
      </c>
      <c r="E480" t="s">
        <v>500</v>
      </c>
      <c r="F480">
        <v>2021</v>
      </c>
      <c r="G480">
        <v>60</v>
      </c>
      <c r="H480">
        <f t="shared" si="17"/>
        <v>3600</v>
      </c>
    </row>
    <row r="481" spans="1:8" x14ac:dyDescent="0.3">
      <c r="A481" s="29" t="s">
        <v>508</v>
      </c>
      <c r="B481">
        <v>2021</v>
      </c>
      <c r="C481">
        <v>63.71</v>
      </c>
      <c r="D481">
        <f t="shared" si="16"/>
        <v>4058.9641000000001</v>
      </c>
      <c r="E481" t="s">
        <v>501</v>
      </c>
      <c r="F481">
        <v>2021</v>
      </c>
      <c r="G481">
        <v>68</v>
      </c>
      <c r="H481">
        <f t="shared" si="17"/>
        <v>4624</v>
      </c>
    </row>
    <row r="482" spans="1:8" x14ac:dyDescent="0.3">
      <c r="A482" s="29" t="s">
        <v>509</v>
      </c>
      <c r="B482">
        <v>2021</v>
      </c>
      <c r="C482">
        <v>67.81</v>
      </c>
      <c r="D482">
        <f t="shared" si="16"/>
        <v>4598.1961000000001</v>
      </c>
      <c r="E482" t="s">
        <v>502</v>
      </c>
      <c r="F482">
        <v>2021</v>
      </c>
      <c r="G482">
        <v>75</v>
      </c>
      <c r="H482">
        <f t="shared" si="17"/>
        <v>5625</v>
      </c>
    </row>
    <row r="483" spans="1:8" x14ac:dyDescent="0.3">
      <c r="A483" s="29" t="s">
        <v>510</v>
      </c>
      <c r="B483">
        <v>2020</v>
      </c>
      <c r="C483">
        <v>65.7</v>
      </c>
      <c r="D483">
        <f t="shared" si="16"/>
        <v>4316.4900000000007</v>
      </c>
      <c r="E483" t="s">
        <v>503</v>
      </c>
      <c r="F483">
        <v>2020</v>
      </c>
      <c r="G483">
        <v>67</v>
      </c>
      <c r="H483">
        <f t="shared" si="17"/>
        <v>4489</v>
      </c>
    </row>
    <row r="484" spans="1:8" x14ac:dyDescent="0.3">
      <c r="A484" s="29" t="s">
        <v>511</v>
      </c>
      <c r="B484">
        <v>2020</v>
      </c>
      <c r="C484">
        <v>67.91</v>
      </c>
      <c r="D484">
        <f t="shared" si="16"/>
        <v>4611.7680999999993</v>
      </c>
      <c r="E484" t="s">
        <v>504</v>
      </c>
      <c r="F484">
        <v>2020</v>
      </c>
      <c r="G484">
        <v>63.76</v>
      </c>
      <c r="H484">
        <f t="shared" si="17"/>
        <v>4065.3375999999998</v>
      </c>
    </row>
    <row r="485" spans="1:8" x14ac:dyDescent="0.3">
      <c r="A485" s="29" t="s">
        <v>512</v>
      </c>
      <c r="B485">
        <v>2020</v>
      </c>
      <c r="C485">
        <v>68.17</v>
      </c>
      <c r="D485">
        <f t="shared" si="16"/>
        <v>4647.1489000000001</v>
      </c>
      <c r="E485" t="s">
        <v>505</v>
      </c>
      <c r="F485">
        <v>2020</v>
      </c>
      <c r="G485">
        <v>61</v>
      </c>
      <c r="H485">
        <f t="shared" si="17"/>
        <v>3721</v>
      </c>
    </row>
    <row r="486" spans="1:8" x14ac:dyDescent="0.3">
      <c r="A486" s="29" t="s">
        <v>513</v>
      </c>
      <c r="B486">
        <v>2020</v>
      </c>
      <c r="C486">
        <v>63.03</v>
      </c>
      <c r="D486">
        <f t="shared" si="16"/>
        <v>3972.7809000000002</v>
      </c>
      <c r="E486" t="s">
        <v>506</v>
      </c>
      <c r="F486">
        <v>2020</v>
      </c>
      <c r="G486">
        <v>54.5</v>
      </c>
      <c r="H486">
        <f t="shared" si="17"/>
        <v>2970.25</v>
      </c>
    </row>
    <row r="487" spans="1:8" x14ac:dyDescent="0.3">
      <c r="A487" s="29" t="s">
        <v>514</v>
      </c>
      <c r="B487">
        <v>2020</v>
      </c>
      <c r="C487">
        <v>62</v>
      </c>
      <c r="D487">
        <f t="shared" si="16"/>
        <v>3844</v>
      </c>
      <c r="E487" t="s">
        <v>507</v>
      </c>
      <c r="F487">
        <v>2020</v>
      </c>
      <c r="G487">
        <v>54.02</v>
      </c>
      <c r="H487">
        <f t="shared" si="17"/>
        <v>2918.1604000000002</v>
      </c>
    </row>
    <row r="488" spans="1:8" x14ac:dyDescent="0.3">
      <c r="A488" s="29" t="s">
        <v>515</v>
      </c>
      <c r="B488">
        <v>2020</v>
      </c>
      <c r="C488">
        <v>62.29</v>
      </c>
      <c r="D488">
        <f t="shared" si="16"/>
        <v>3880.0441000000001</v>
      </c>
      <c r="E488" t="s">
        <v>508</v>
      </c>
      <c r="F488">
        <v>2020</v>
      </c>
      <c r="G488">
        <v>56.7</v>
      </c>
      <c r="H488">
        <f t="shared" si="17"/>
        <v>3214.8900000000003</v>
      </c>
    </row>
    <row r="489" spans="1:8" x14ac:dyDescent="0.3">
      <c r="A489" s="29" t="s">
        <v>516</v>
      </c>
      <c r="B489">
        <v>2020</v>
      </c>
      <c r="C489">
        <v>59.57</v>
      </c>
      <c r="D489">
        <f t="shared" si="16"/>
        <v>3548.5848999999998</v>
      </c>
      <c r="E489" t="s">
        <v>509</v>
      </c>
      <c r="F489">
        <v>2020</v>
      </c>
      <c r="G489">
        <v>56.5</v>
      </c>
      <c r="H489">
        <f t="shared" si="17"/>
        <v>3192.25</v>
      </c>
    </row>
    <row r="490" spans="1:8" x14ac:dyDescent="0.3">
      <c r="A490" s="29" t="s">
        <v>517</v>
      </c>
      <c r="B490">
        <v>2020</v>
      </c>
      <c r="C490">
        <v>57.56</v>
      </c>
      <c r="D490">
        <f t="shared" si="16"/>
        <v>3313.1536000000001</v>
      </c>
      <c r="E490" t="s">
        <v>510</v>
      </c>
      <c r="F490">
        <v>2020</v>
      </c>
      <c r="G490">
        <v>56.48</v>
      </c>
      <c r="H490">
        <f t="shared" si="17"/>
        <v>3189.9903999999997</v>
      </c>
    </row>
    <row r="491" spans="1:8" x14ac:dyDescent="0.3">
      <c r="A491" s="29" t="s">
        <v>518</v>
      </c>
      <c r="B491">
        <v>2020</v>
      </c>
      <c r="C491">
        <v>57.52</v>
      </c>
      <c r="D491">
        <f t="shared" si="16"/>
        <v>3308.5504000000005</v>
      </c>
      <c r="E491" t="s">
        <v>511</v>
      </c>
      <c r="F491">
        <v>2020</v>
      </c>
      <c r="G491">
        <v>56.45</v>
      </c>
      <c r="H491">
        <f t="shared" si="17"/>
        <v>3186.6025000000004</v>
      </c>
    </row>
    <row r="492" spans="1:8" x14ac:dyDescent="0.3">
      <c r="A492" s="29" t="s">
        <v>519</v>
      </c>
      <c r="B492">
        <v>2020</v>
      </c>
      <c r="C492">
        <v>58.25</v>
      </c>
      <c r="D492">
        <f t="shared" si="16"/>
        <v>3393.0625</v>
      </c>
      <c r="E492" t="s">
        <v>512</v>
      </c>
      <c r="F492">
        <v>2020</v>
      </c>
      <c r="G492">
        <v>54.29</v>
      </c>
      <c r="H492">
        <f t="shared" si="17"/>
        <v>2947.4040999999997</v>
      </c>
    </row>
    <row r="493" spans="1:8" x14ac:dyDescent="0.3">
      <c r="A493" s="29" t="s">
        <v>520</v>
      </c>
      <c r="B493">
        <v>2020</v>
      </c>
      <c r="C493">
        <v>59.74</v>
      </c>
      <c r="D493">
        <f t="shared" si="16"/>
        <v>3568.8676</v>
      </c>
      <c r="E493" t="s">
        <v>513</v>
      </c>
      <c r="F493">
        <v>2020</v>
      </c>
      <c r="G493">
        <v>49.75</v>
      </c>
      <c r="H493">
        <f t="shared" si="17"/>
        <v>2475.0625</v>
      </c>
    </row>
    <row r="494" spans="1:8" x14ac:dyDescent="0.3">
      <c r="A494" s="29" t="s">
        <v>521</v>
      </c>
      <c r="B494">
        <v>2020</v>
      </c>
      <c r="C494">
        <v>57.82</v>
      </c>
      <c r="D494">
        <f t="shared" si="16"/>
        <v>3343.1523999999999</v>
      </c>
      <c r="E494" t="s">
        <v>514</v>
      </c>
      <c r="F494">
        <v>2020</v>
      </c>
      <c r="G494">
        <v>51.83</v>
      </c>
      <c r="H494">
        <f t="shared" si="17"/>
        <v>2686.3489</v>
      </c>
    </row>
    <row r="495" spans="1:8" x14ac:dyDescent="0.3">
      <c r="A495" s="29" t="s">
        <v>522</v>
      </c>
      <c r="B495">
        <v>2020</v>
      </c>
      <c r="C495">
        <v>56.45</v>
      </c>
      <c r="D495">
        <f t="shared" si="16"/>
        <v>3186.6025000000004</v>
      </c>
      <c r="E495" t="s">
        <v>515</v>
      </c>
      <c r="F495">
        <v>2020</v>
      </c>
      <c r="G495">
        <v>50.25</v>
      </c>
      <c r="H495">
        <f t="shared" si="17"/>
        <v>2525.0625</v>
      </c>
    </row>
    <row r="496" spans="1:8" x14ac:dyDescent="0.3">
      <c r="A496" s="29" t="s">
        <v>523</v>
      </c>
      <c r="B496">
        <v>2020</v>
      </c>
      <c r="C496">
        <v>56.43</v>
      </c>
      <c r="D496">
        <f t="shared" si="16"/>
        <v>3184.3449000000001</v>
      </c>
      <c r="E496" t="s">
        <v>516</v>
      </c>
      <c r="F496">
        <v>2020</v>
      </c>
      <c r="G496">
        <v>46</v>
      </c>
      <c r="H496">
        <f t="shared" si="17"/>
        <v>2116</v>
      </c>
    </row>
    <row r="497" spans="1:8" x14ac:dyDescent="0.3">
      <c r="A497" s="29" t="s">
        <v>524</v>
      </c>
      <c r="B497">
        <v>2020</v>
      </c>
      <c r="C497">
        <v>54.18</v>
      </c>
      <c r="D497">
        <f t="shared" si="16"/>
        <v>2935.4724000000001</v>
      </c>
      <c r="E497" t="s">
        <v>517</v>
      </c>
      <c r="F497">
        <v>2020</v>
      </c>
      <c r="G497">
        <v>45.07</v>
      </c>
      <c r="H497">
        <f t="shared" si="17"/>
        <v>2031.3049000000001</v>
      </c>
    </row>
    <row r="498" spans="1:8" x14ac:dyDescent="0.3">
      <c r="A498" s="29" t="s">
        <v>525</v>
      </c>
      <c r="B498">
        <v>2020</v>
      </c>
      <c r="C498">
        <v>53.97</v>
      </c>
      <c r="D498">
        <f t="shared" si="16"/>
        <v>2912.7608999999998</v>
      </c>
      <c r="E498" t="s">
        <v>518</v>
      </c>
      <c r="F498">
        <v>2020</v>
      </c>
      <c r="G498">
        <v>47.2</v>
      </c>
      <c r="H498">
        <f t="shared" si="17"/>
        <v>2227.84</v>
      </c>
    </row>
    <row r="499" spans="1:8" x14ac:dyDescent="0.3">
      <c r="A499" s="29" t="s">
        <v>526</v>
      </c>
      <c r="B499">
        <v>2020</v>
      </c>
      <c r="C499">
        <v>54.53</v>
      </c>
      <c r="D499">
        <f t="shared" si="16"/>
        <v>2973.5209</v>
      </c>
      <c r="E499" t="s">
        <v>519</v>
      </c>
      <c r="F499">
        <v>2020</v>
      </c>
      <c r="G499">
        <v>49.71</v>
      </c>
      <c r="H499">
        <f t="shared" si="17"/>
        <v>2471.0841</v>
      </c>
    </row>
    <row r="500" spans="1:8" x14ac:dyDescent="0.3">
      <c r="A500" s="29" t="s">
        <v>527</v>
      </c>
      <c r="B500">
        <v>2020</v>
      </c>
      <c r="C500">
        <v>53.11</v>
      </c>
      <c r="D500">
        <f t="shared" si="16"/>
        <v>2820.6720999999998</v>
      </c>
      <c r="E500" t="s">
        <v>520</v>
      </c>
      <c r="F500">
        <v>2020</v>
      </c>
      <c r="G500">
        <v>49</v>
      </c>
      <c r="H500">
        <f t="shared" si="17"/>
        <v>2401</v>
      </c>
    </row>
    <row r="501" spans="1:8" x14ac:dyDescent="0.3">
      <c r="A501" s="29" t="s">
        <v>528</v>
      </c>
      <c r="B501">
        <v>2020</v>
      </c>
      <c r="C501">
        <v>54.02</v>
      </c>
      <c r="D501">
        <f t="shared" si="16"/>
        <v>2918.1604000000002</v>
      </c>
      <c r="E501" t="s">
        <v>521</v>
      </c>
      <c r="F501">
        <v>2020</v>
      </c>
      <c r="G501">
        <v>47.2</v>
      </c>
      <c r="H501">
        <f t="shared" si="17"/>
        <v>2227.84</v>
      </c>
    </row>
    <row r="502" spans="1:8" x14ac:dyDescent="0.3">
      <c r="A502" s="29" t="s">
        <v>529</v>
      </c>
      <c r="B502">
        <v>2020</v>
      </c>
      <c r="C502">
        <v>53.64</v>
      </c>
      <c r="D502">
        <f t="shared" si="16"/>
        <v>2877.2496000000001</v>
      </c>
      <c r="E502" t="s">
        <v>522</v>
      </c>
      <c r="F502">
        <v>2020</v>
      </c>
      <c r="G502">
        <v>45.55</v>
      </c>
      <c r="H502">
        <f t="shared" si="17"/>
        <v>2074.8024999999998</v>
      </c>
    </row>
    <row r="503" spans="1:8" x14ac:dyDescent="0.3">
      <c r="A503" s="29" t="s">
        <v>530</v>
      </c>
      <c r="B503">
        <v>2020</v>
      </c>
      <c r="C503">
        <v>54.21</v>
      </c>
      <c r="D503">
        <f t="shared" si="16"/>
        <v>2938.7240999999999</v>
      </c>
      <c r="E503" t="s">
        <v>523</v>
      </c>
      <c r="F503">
        <v>2020</v>
      </c>
      <c r="G503">
        <v>43.25</v>
      </c>
      <c r="H503">
        <f t="shared" si="17"/>
        <v>1870.5625</v>
      </c>
    </row>
    <row r="504" spans="1:8" x14ac:dyDescent="0.3">
      <c r="A504" s="29" t="s">
        <v>531</v>
      </c>
      <c r="B504">
        <v>2020</v>
      </c>
      <c r="C504">
        <v>48.81</v>
      </c>
      <c r="D504">
        <f t="shared" si="16"/>
        <v>2382.4161000000004</v>
      </c>
      <c r="E504" t="s">
        <v>524</v>
      </c>
      <c r="F504">
        <v>2020</v>
      </c>
      <c r="G504">
        <v>41.4</v>
      </c>
      <c r="H504">
        <f t="shared" si="17"/>
        <v>1713.9599999999998</v>
      </c>
    </row>
    <row r="505" spans="1:8" x14ac:dyDescent="0.3">
      <c r="A505" s="29" t="s">
        <v>532</v>
      </c>
      <c r="B505">
        <v>2020</v>
      </c>
      <c r="C505">
        <v>47.31</v>
      </c>
      <c r="D505">
        <f t="shared" si="16"/>
        <v>2238.2361000000001</v>
      </c>
      <c r="E505" t="s">
        <v>1235</v>
      </c>
      <c r="F505">
        <v>2020</v>
      </c>
      <c r="G505">
        <v>41.7</v>
      </c>
      <c r="H505">
        <f t="shared" si="17"/>
        <v>1738.8900000000003</v>
      </c>
    </row>
    <row r="506" spans="1:8" x14ac:dyDescent="0.3">
      <c r="A506" s="29" t="s">
        <v>533</v>
      </c>
      <c r="B506">
        <v>2020</v>
      </c>
      <c r="C506">
        <v>46.03</v>
      </c>
      <c r="D506">
        <f t="shared" si="16"/>
        <v>2118.7609000000002</v>
      </c>
      <c r="E506" t="s">
        <v>525</v>
      </c>
      <c r="F506">
        <v>2020</v>
      </c>
      <c r="G506">
        <v>41.5</v>
      </c>
      <c r="H506">
        <f t="shared" si="17"/>
        <v>1722.25</v>
      </c>
    </row>
    <row r="507" spans="1:8" x14ac:dyDescent="0.3">
      <c r="A507" s="29" t="s">
        <v>534</v>
      </c>
      <c r="B507">
        <v>2020</v>
      </c>
      <c r="C507">
        <v>45.27</v>
      </c>
      <c r="D507">
        <f t="shared" si="16"/>
        <v>2049.3729000000003</v>
      </c>
      <c r="E507" t="s">
        <v>526</v>
      </c>
      <c r="F507">
        <v>2020</v>
      </c>
      <c r="G507">
        <v>41.19</v>
      </c>
      <c r="H507">
        <f t="shared" si="17"/>
        <v>1696.6160999999997</v>
      </c>
    </row>
    <row r="508" spans="1:8" x14ac:dyDescent="0.3">
      <c r="A508" s="29" t="s">
        <v>535</v>
      </c>
      <c r="B508">
        <v>2020</v>
      </c>
      <c r="C508">
        <v>44.3</v>
      </c>
      <c r="D508">
        <f t="shared" si="16"/>
        <v>1962.4899999999998</v>
      </c>
      <c r="E508" t="s">
        <v>527</v>
      </c>
      <c r="F508">
        <v>2020</v>
      </c>
      <c r="G508">
        <v>43.43</v>
      </c>
      <c r="H508">
        <f t="shared" si="17"/>
        <v>1886.1649</v>
      </c>
    </row>
    <row r="509" spans="1:8" x14ac:dyDescent="0.3">
      <c r="A509" s="29" t="s">
        <v>536</v>
      </c>
      <c r="B509">
        <v>2020</v>
      </c>
      <c r="C509">
        <v>45.3</v>
      </c>
      <c r="D509">
        <f t="shared" si="16"/>
        <v>2052.0899999999997</v>
      </c>
      <c r="E509" t="s">
        <v>528</v>
      </c>
      <c r="F509">
        <v>2020</v>
      </c>
      <c r="G509">
        <v>42.4</v>
      </c>
      <c r="H509">
        <f t="shared" si="17"/>
        <v>1797.76</v>
      </c>
    </row>
    <row r="510" spans="1:8" x14ac:dyDescent="0.3">
      <c r="A510" s="29" t="s">
        <v>537</v>
      </c>
      <c r="B510">
        <v>2020</v>
      </c>
      <c r="C510">
        <v>46.1</v>
      </c>
      <c r="D510">
        <f t="shared" si="16"/>
        <v>2125.21</v>
      </c>
      <c r="E510" t="s">
        <v>529</v>
      </c>
      <c r="F510">
        <v>2020</v>
      </c>
      <c r="G510">
        <v>44</v>
      </c>
      <c r="H510">
        <f t="shared" si="17"/>
        <v>1936</v>
      </c>
    </row>
    <row r="511" spans="1:8" x14ac:dyDescent="0.3">
      <c r="A511" s="29" t="s">
        <v>538</v>
      </c>
      <c r="B511">
        <v>2020</v>
      </c>
      <c r="C511">
        <v>47.26</v>
      </c>
      <c r="D511">
        <f t="shared" si="16"/>
        <v>2233.5075999999999</v>
      </c>
      <c r="E511" t="s">
        <v>530</v>
      </c>
      <c r="F511">
        <v>2020</v>
      </c>
      <c r="G511">
        <v>43.2</v>
      </c>
      <c r="H511">
        <f t="shared" si="17"/>
        <v>1866.2400000000002</v>
      </c>
    </row>
    <row r="512" spans="1:8" x14ac:dyDescent="0.3">
      <c r="A512" s="29" t="s">
        <v>539</v>
      </c>
      <c r="B512">
        <v>2020</v>
      </c>
      <c r="C512">
        <v>46.41</v>
      </c>
      <c r="D512">
        <f t="shared" si="16"/>
        <v>2153.8880999999997</v>
      </c>
      <c r="E512" t="s">
        <v>531</v>
      </c>
      <c r="F512">
        <v>2020</v>
      </c>
      <c r="G512">
        <v>40.799999999999997</v>
      </c>
      <c r="H512">
        <f t="shared" si="17"/>
        <v>1664.6399999999999</v>
      </c>
    </row>
    <row r="513" spans="1:8" x14ac:dyDescent="0.3">
      <c r="A513" s="29" t="s">
        <v>540</v>
      </c>
      <c r="B513">
        <v>2020</v>
      </c>
      <c r="C513">
        <v>46.22</v>
      </c>
      <c r="D513">
        <f t="shared" si="16"/>
        <v>2136.2883999999999</v>
      </c>
      <c r="E513" t="s">
        <v>1236</v>
      </c>
      <c r="F513">
        <v>2020</v>
      </c>
      <c r="G513">
        <v>39.49</v>
      </c>
      <c r="H513">
        <f t="shared" si="17"/>
        <v>1559.4601000000002</v>
      </c>
    </row>
    <row r="514" spans="1:8" x14ac:dyDescent="0.3">
      <c r="A514" s="29" t="s">
        <v>541</v>
      </c>
      <c r="B514">
        <v>2020</v>
      </c>
      <c r="C514">
        <v>46.53</v>
      </c>
      <c r="D514">
        <f t="shared" si="16"/>
        <v>2165.0409</v>
      </c>
      <c r="E514" t="s">
        <v>532</v>
      </c>
      <c r="F514">
        <v>2020</v>
      </c>
      <c r="G514">
        <v>39.479999999999997</v>
      </c>
      <c r="H514">
        <f t="shared" si="17"/>
        <v>1558.6703999999997</v>
      </c>
    </row>
    <row r="515" spans="1:8" x14ac:dyDescent="0.3">
      <c r="A515" s="29" t="s">
        <v>542</v>
      </c>
      <c r="B515">
        <v>2020</v>
      </c>
      <c r="C515">
        <v>46.27</v>
      </c>
      <c r="D515">
        <f t="shared" si="16"/>
        <v>2140.9129000000003</v>
      </c>
      <c r="E515" t="s">
        <v>533</v>
      </c>
      <c r="F515">
        <v>2020</v>
      </c>
      <c r="G515">
        <v>37.5</v>
      </c>
      <c r="H515">
        <f t="shared" si="17"/>
        <v>1406.25</v>
      </c>
    </row>
    <row r="516" spans="1:8" x14ac:dyDescent="0.3">
      <c r="A516" s="29" t="s">
        <v>543</v>
      </c>
      <c r="B516">
        <v>2020</v>
      </c>
      <c r="C516">
        <v>46.91</v>
      </c>
      <c r="D516">
        <f t="shared" ref="D516:D579" si="18" xml:space="preserve"> $C516^2</f>
        <v>2200.5480999999995</v>
      </c>
      <c r="E516" t="s">
        <v>1237</v>
      </c>
      <c r="F516">
        <v>2020</v>
      </c>
      <c r="G516">
        <v>36.85</v>
      </c>
      <c r="H516">
        <f t="shared" ref="H516:H579" si="19" xml:space="preserve"> $G516^2</f>
        <v>1357.9225000000001</v>
      </c>
    </row>
    <row r="517" spans="1:8" x14ac:dyDescent="0.3">
      <c r="A517" s="29" t="s">
        <v>544</v>
      </c>
      <c r="B517">
        <v>2020</v>
      </c>
      <c r="C517">
        <v>46.98</v>
      </c>
      <c r="D517">
        <f t="shared" si="18"/>
        <v>2207.1203999999998</v>
      </c>
      <c r="E517" t="s">
        <v>535</v>
      </c>
      <c r="F517">
        <v>2020</v>
      </c>
      <c r="G517">
        <v>38.5</v>
      </c>
      <c r="H517">
        <f t="shared" si="19"/>
        <v>1482.25</v>
      </c>
    </row>
    <row r="518" spans="1:8" x14ac:dyDescent="0.3">
      <c r="A518" s="29" t="s">
        <v>545</v>
      </c>
      <c r="B518">
        <v>2020</v>
      </c>
      <c r="C518">
        <v>46.68</v>
      </c>
      <c r="D518">
        <f t="shared" si="18"/>
        <v>2179.0223999999998</v>
      </c>
      <c r="E518" t="s">
        <v>536</v>
      </c>
      <c r="F518">
        <v>2020</v>
      </c>
      <c r="G518">
        <v>38.96</v>
      </c>
      <c r="H518">
        <f t="shared" si="19"/>
        <v>1517.8816000000002</v>
      </c>
    </row>
    <row r="519" spans="1:8" x14ac:dyDescent="0.3">
      <c r="A519" s="29" t="s">
        <v>546</v>
      </c>
      <c r="B519">
        <v>2020</v>
      </c>
      <c r="C519">
        <v>46.56</v>
      </c>
      <c r="D519">
        <f t="shared" si="18"/>
        <v>2167.8336000000004</v>
      </c>
      <c r="E519" t="s">
        <v>537</v>
      </c>
      <c r="F519">
        <v>2020</v>
      </c>
      <c r="G519">
        <v>40.56</v>
      </c>
      <c r="H519">
        <f t="shared" si="19"/>
        <v>1645.1136000000001</v>
      </c>
    </row>
    <row r="520" spans="1:8" x14ac:dyDescent="0.3">
      <c r="A520" s="29" t="s">
        <v>547</v>
      </c>
      <c r="B520">
        <v>2020</v>
      </c>
      <c r="C520">
        <v>46.58</v>
      </c>
      <c r="D520">
        <f t="shared" si="18"/>
        <v>2169.6963999999998</v>
      </c>
      <c r="E520" t="s">
        <v>538</v>
      </c>
      <c r="F520">
        <v>2020</v>
      </c>
      <c r="G520">
        <v>40.700000000000003</v>
      </c>
      <c r="H520">
        <f t="shared" si="19"/>
        <v>1656.4900000000002</v>
      </c>
    </row>
    <row r="521" spans="1:8" x14ac:dyDescent="0.3">
      <c r="A521" s="29" t="s">
        <v>548</v>
      </c>
      <c r="B521">
        <v>2020</v>
      </c>
      <c r="C521">
        <v>48.03</v>
      </c>
      <c r="D521">
        <f t="shared" si="18"/>
        <v>2306.8809000000001</v>
      </c>
      <c r="E521" t="s">
        <v>539</v>
      </c>
      <c r="F521">
        <v>2020</v>
      </c>
      <c r="G521">
        <v>39.85</v>
      </c>
      <c r="H521">
        <f t="shared" si="19"/>
        <v>1588.0225</v>
      </c>
    </row>
    <row r="522" spans="1:8" x14ac:dyDescent="0.3">
      <c r="A522" s="29" t="s">
        <v>549</v>
      </c>
      <c r="B522">
        <v>2020</v>
      </c>
      <c r="C522">
        <v>48.28</v>
      </c>
      <c r="D522">
        <f t="shared" si="18"/>
        <v>2330.9584</v>
      </c>
      <c r="E522" t="s">
        <v>540</v>
      </c>
      <c r="F522">
        <v>2020</v>
      </c>
      <c r="G522">
        <v>39.86</v>
      </c>
      <c r="H522">
        <f t="shared" si="19"/>
        <v>1588.8196</v>
      </c>
    </row>
    <row r="523" spans="1:8" x14ac:dyDescent="0.3">
      <c r="A523" s="29" t="s">
        <v>550</v>
      </c>
      <c r="B523">
        <v>2020</v>
      </c>
      <c r="C523">
        <v>48.4</v>
      </c>
      <c r="D523">
        <f t="shared" si="18"/>
        <v>2342.56</v>
      </c>
      <c r="E523" t="s">
        <v>541</v>
      </c>
      <c r="F523">
        <v>2020</v>
      </c>
      <c r="G523">
        <v>39.549999999999997</v>
      </c>
      <c r="H523">
        <f t="shared" si="19"/>
        <v>1564.2024999999999</v>
      </c>
    </row>
    <row r="524" spans="1:8" x14ac:dyDescent="0.3">
      <c r="A524" s="29" t="s">
        <v>551</v>
      </c>
      <c r="B524">
        <v>2020</v>
      </c>
      <c r="C524">
        <v>49.82</v>
      </c>
      <c r="D524">
        <f t="shared" si="18"/>
        <v>2482.0324000000001</v>
      </c>
      <c r="E524" t="s">
        <v>542</v>
      </c>
      <c r="F524">
        <v>2020</v>
      </c>
      <c r="G524">
        <v>40</v>
      </c>
      <c r="H524">
        <f t="shared" si="19"/>
        <v>1600</v>
      </c>
    </row>
    <row r="525" spans="1:8" x14ac:dyDescent="0.3">
      <c r="A525" s="29" t="s">
        <v>552</v>
      </c>
      <c r="B525">
        <v>2020</v>
      </c>
      <c r="C525">
        <v>51.02</v>
      </c>
      <c r="D525">
        <f t="shared" si="18"/>
        <v>2603.0404000000003</v>
      </c>
      <c r="E525" t="s">
        <v>543</v>
      </c>
      <c r="F525">
        <v>2020</v>
      </c>
      <c r="G525">
        <v>39.75</v>
      </c>
      <c r="H525">
        <f t="shared" si="19"/>
        <v>1580.0625</v>
      </c>
    </row>
    <row r="526" spans="1:8" x14ac:dyDescent="0.3">
      <c r="A526" s="29" t="s">
        <v>553</v>
      </c>
      <c r="B526">
        <v>2020</v>
      </c>
      <c r="C526">
        <v>50.28</v>
      </c>
      <c r="D526">
        <f t="shared" si="18"/>
        <v>2528.0784000000003</v>
      </c>
      <c r="E526" t="s">
        <v>544</v>
      </c>
      <c r="F526">
        <v>2020</v>
      </c>
      <c r="G526">
        <v>40.869999999999997</v>
      </c>
      <c r="H526">
        <f t="shared" si="19"/>
        <v>1670.3568999999998</v>
      </c>
    </row>
    <row r="527" spans="1:8" x14ac:dyDescent="0.3">
      <c r="A527" s="29" t="s">
        <v>554</v>
      </c>
      <c r="B527">
        <v>2020</v>
      </c>
      <c r="C527">
        <v>48.73</v>
      </c>
      <c r="D527">
        <f t="shared" si="18"/>
        <v>2374.6128999999996</v>
      </c>
      <c r="E527" t="s">
        <v>1238</v>
      </c>
      <c r="F527">
        <v>2020</v>
      </c>
      <c r="G527">
        <v>40.32</v>
      </c>
      <c r="H527">
        <f t="shared" si="19"/>
        <v>1625.7024000000001</v>
      </c>
    </row>
    <row r="528" spans="1:8" x14ac:dyDescent="0.3">
      <c r="A528" s="29" t="s">
        <v>555</v>
      </c>
      <c r="B528">
        <v>2020</v>
      </c>
      <c r="C528">
        <v>49.6</v>
      </c>
      <c r="D528">
        <f t="shared" si="18"/>
        <v>2460.1600000000003</v>
      </c>
      <c r="E528" t="s">
        <v>545</v>
      </c>
      <c r="F528">
        <v>2020</v>
      </c>
      <c r="G528">
        <v>39.82</v>
      </c>
      <c r="H528">
        <f t="shared" si="19"/>
        <v>1585.6324</v>
      </c>
    </row>
    <row r="529" spans="1:8" x14ac:dyDescent="0.3">
      <c r="A529" s="29" t="s">
        <v>556</v>
      </c>
      <c r="B529">
        <v>2020</v>
      </c>
      <c r="C529">
        <v>49.44</v>
      </c>
      <c r="D529">
        <f t="shared" si="18"/>
        <v>2444.3136</v>
      </c>
      <c r="E529" t="s">
        <v>546</v>
      </c>
      <c r="F529">
        <v>2020</v>
      </c>
      <c r="G529">
        <v>40.090000000000003</v>
      </c>
      <c r="H529">
        <f t="shared" si="19"/>
        <v>1607.2081000000003</v>
      </c>
    </row>
    <row r="530" spans="1:8" x14ac:dyDescent="0.3">
      <c r="A530" s="29" t="s">
        <v>557</v>
      </c>
      <c r="B530">
        <v>2020</v>
      </c>
      <c r="C530">
        <v>50.24</v>
      </c>
      <c r="D530">
        <f t="shared" si="18"/>
        <v>2524.0576000000001</v>
      </c>
      <c r="E530" t="s">
        <v>547</v>
      </c>
      <c r="F530">
        <v>2020</v>
      </c>
      <c r="G530">
        <v>40.26</v>
      </c>
      <c r="H530">
        <f t="shared" si="19"/>
        <v>1620.8675999999998</v>
      </c>
    </row>
    <row r="531" spans="1:8" x14ac:dyDescent="0.3">
      <c r="A531" s="29" t="s">
        <v>558</v>
      </c>
      <c r="B531">
        <v>2020</v>
      </c>
      <c r="C531">
        <v>49.39</v>
      </c>
      <c r="D531">
        <f t="shared" si="18"/>
        <v>2439.3721</v>
      </c>
      <c r="E531" t="s">
        <v>548</v>
      </c>
      <c r="F531">
        <v>2020</v>
      </c>
      <c r="G531">
        <v>42.75</v>
      </c>
      <c r="H531">
        <f t="shared" si="19"/>
        <v>1827.5625</v>
      </c>
    </row>
    <row r="532" spans="1:8" x14ac:dyDescent="0.3">
      <c r="A532" s="29" t="s">
        <v>559</v>
      </c>
      <c r="B532">
        <v>2020</v>
      </c>
      <c r="C532">
        <v>49.39</v>
      </c>
      <c r="D532">
        <f t="shared" si="18"/>
        <v>2439.3721</v>
      </c>
      <c r="E532" t="s">
        <v>549</v>
      </c>
      <c r="F532">
        <v>2020</v>
      </c>
      <c r="G532">
        <v>41.3</v>
      </c>
      <c r="H532">
        <f t="shared" si="19"/>
        <v>1705.6899999999998</v>
      </c>
    </row>
    <row r="533" spans="1:8" x14ac:dyDescent="0.3">
      <c r="A533" s="29" t="s">
        <v>560</v>
      </c>
      <c r="B533">
        <v>2020</v>
      </c>
      <c r="C533">
        <v>48.51</v>
      </c>
      <c r="D533">
        <f t="shared" si="18"/>
        <v>2353.2201</v>
      </c>
      <c r="E533" t="s">
        <v>550</v>
      </c>
      <c r="F533">
        <v>2020</v>
      </c>
      <c r="G533">
        <v>42</v>
      </c>
      <c r="H533">
        <f t="shared" si="19"/>
        <v>1764</v>
      </c>
    </row>
    <row r="534" spans="1:8" x14ac:dyDescent="0.3">
      <c r="A534" s="29" t="s">
        <v>561</v>
      </c>
      <c r="B534">
        <v>2020</v>
      </c>
      <c r="C534">
        <v>49.09</v>
      </c>
      <c r="D534">
        <f t="shared" si="18"/>
        <v>2409.8281000000002</v>
      </c>
      <c r="E534" t="s">
        <v>1239</v>
      </c>
      <c r="F534">
        <v>2020</v>
      </c>
      <c r="G534">
        <v>41.88</v>
      </c>
      <c r="H534">
        <f t="shared" si="19"/>
        <v>1753.9344000000003</v>
      </c>
    </row>
    <row r="535" spans="1:8" x14ac:dyDescent="0.3">
      <c r="A535" s="29" t="s">
        <v>562</v>
      </c>
      <c r="B535">
        <v>2020</v>
      </c>
      <c r="C535">
        <v>49.83</v>
      </c>
      <c r="D535">
        <f t="shared" si="18"/>
        <v>2483.0288999999998</v>
      </c>
      <c r="E535" t="s">
        <v>551</v>
      </c>
      <c r="F535">
        <v>2020</v>
      </c>
      <c r="G535">
        <v>43.9</v>
      </c>
      <c r="H535">
        <f t="shared" si="19"/>
        <v>1927.2099999999998</v>
      </c>
    </row>
    <row r="536" spans="1:8" x14ac:dyDescent="0.3">
      <c r="A536" s="29" t="s">
        <v>563</v>
      </c>
      <c r="B536">
        <v>2020</v>
      </c>
      <c r="C536">
        <v>50.2</v>
      </c>
      <c r="D536">
        <f t="shared" si="18"/>
        <v>2520.0400000000004</v>
      </c>
      <c r="E536" t="s">
        <v>552</v>
      </c>
      <c r="F536">
        <v>2020</v>
      </c>
      <c r="G536">
        <v>43</v>
      </c>
      <c r="H536">
        <f t="shared" si="19"/>
        <v>1849</v>
      </c>
    </row>
    <row r="537" spans="1:8" x14ac:dyDescent="0.3">
      <c r="A537" s="29" t="s">
        <v>564</v>
      </c>
      <c r="B537">
        <v>2020</v>
      </c>
      <c r="C537">
        <v>50.21</v>
      </c>
      <c r="D537">
        <f t="shared" si="18"/>
        <v>2521.0441000000001</v>
      </c>
      <c r="E537" t="s">
        <v>553</v>
      </c>
      <c r="F537">
        <v>2020</v>
      </c>
      <c r="G537">
        <v>41.64</v>
      </c>
      <c r="H537">
        <f t="shared" si="19"/>
        <v>1733.8896</v>
      </c>
    </row>
    <row r="538" spans="1:8" x14ac:dyDescent="0.3">
      <c r="A538" s="29" t="s">
        <v>565</v>
      </c>
      <c r="B538">
        <v>2020</v>
      </c>
      <c r="C538">
        <v>49.53</v>
      </c>
      <c r="D538">
        <f t="shared" si="18"/>
        <v>2453.2209000000003</v>
      </c>
      <c r="E538" t="s">
        <v>554</v>
      </c>
      <c r="F538">
        <v>2020</v>
      </c>
      <c r="G538">
        <v>41.7</v>
      </c>
      <c r="H538">
        <f t="shared" si="19"/>
        <v>1738.8900000000003</v>
      </c>
    </row>
    <row r="539" spans="1:8" x14ac:dyDescent="0.3">
      <c r="A539" s="29" t="s">
        <v>566</v>
      </c>
      <c r="B539">
        <v>2020</v>
      </c>
      <c r="C539">
        <v>50.46</v>
      </c>
      <c r="D539">
        <f t="shared" si="18"/>
        <v>2546.2116000000001</v>
      </c>
      <c r="E539" t="s">
        <v>555</v>
      </c>
      <c r="F539">
        <v>2020</v>
      </c>
      <c r="G539">
        <v>41.51</v>
      </c>
      <c r="H539">
        <f t="shared" si="19"/>
        <v>1723.0800999999999</v>
      </c>
    </row>
    <row r="540" spans="1:8" x14ac:dyDescent="0.3">
      <c r="A540" s="29" t="s">
        <v>567</v>
      </c>
      <c r="B540">
        <v>2020</v>
      </c>
      <c r="C540">
        <v>49.79</v>
      </c>
      <c r="D540">
        <f t="shared" si="18"/>
        <v>2479.0441000000001</v>
      </c>
      <c r="E540" t="s">
        <v>556</v>
      </c>
      <c r="F540">
        <v>2020</v>
      </c>
      <c r="G540">
        <v>40.75</v>
      </c>
      <c r="H540">
        <f t="shared" si="19"/>
        <v>1660.5625</v>
      </c>
    </row>
    <row r="541" spans="1:8" x14ac:dyDescent="0.3">
      <c r="A541" s="29" t="s">
        <v>568</v>
      </c>
      <c r="B541">
        <v>2020</v>
      </c>
      <c r="C541">
        <v>51.36</v>
      </c>
      <c r="D541">
        <f t="shared" si="18"/>
        <v>2637.8496</v>
      </c>
      <c r="E541" t="s">
        <v>557</v>
      </c>
      <c r="F541">
        <v>2020</v>
      </c>
      <c r="G541">
        <v>39.770000000000003</v>
      </c>
      <c r="H541">
        <f t="shared" si="19"/>
        <v>1581.6529000000003</v>
      </c>
    </row>
    <row r="542" spans="1:8" x14ac:dyDescent="0.3">
      <c r="A542" s="29" t="s">
        <v>569</v>
      </c>
      <c r="B542">
        <v>2020</v>
      </c>
      <c r="C542">
        <v>52.44</v>
      </c>
      <c r="D542">
        <f t="shared" si="18"/>
        <v>2749.9535999999998</v>
      </c>
      <c r="E542" t="s">
        <v>558</v>
      </c>
      <c r="F542">
        <v>2020</v>
      </c>
      <c r="G542">
        <v>39.47</v>
      </c>
      <c r="H542">
        <f t="shared" si="19"/>
        <v>1557.8808999999999</v>
      </c>
    </row>
    <row r="543" spans="1:8" x14ac:dyDescent="0.3">
      <c r="A543" s="29" t="s">
        <v>570</v>
      </c>
      <c r="B543">
        <v>2020</v>
      </c>
      <c r="C543">
        <v>44.66</v>
      </c>
      <c r="D543">
        <f t="shared" si="18"/>
        <v>1994.5155999999997</v>
      </c>
      <c r="E543" t="s">
        <v>559</v>
      </c>
      <c r="F543">
        <v>2020</v>
      </c>
      <c r="G543">
        <v>38.07</v>
      </c>
      <c r="H543">
        <f t="shared" si="19"/>
        <v>1449.3249000000001</v>
      </c>
    </row>
    <row r="544" spans="1:8" x14ac:dyDescent="0.3">
      <c r="A544" s="29" t="s">
        <v>571</v>
      </c>
      <c r="B544">
        <v>2020</v>
      </c>
      <c r="C544">
        <v>42.92</v>
      </c>
      <c r="D544">
        <f t="shared" si="18"/>
        <v>1842.1264000000001</v>
      </c>
      <c r="E544" t="s">
        <v>560</v>
      </c>
      <c r="F544">
        <v>2020</v>
      </c>
      <c r="G544">
        <v>38.6</v>
      </c>
      <c r="H544">
        <f t="shared" si="19"/>
        <v>1489.96</v>
      </c>
    </row>
    <row r="545" spans="1:8" x14ac:dyDescent="0.3">
      <c r="A545" s="29" t="s">
        <v>572</v>
      </c>
      <c r="B545">
        <v>2020</v>
      </c>
      <c r="C545">
        <v>42.96</v>
      </c>
      <c r="D545">
        <f t="shared" si="18"/>
        <v>1845.5616</v>
      </c>
      <c r="E545" t="s">
        <v>561</v>
      </c>
      <c r="F545">
        <v>2020</v>
      </c>
      <c r="G545">
        <v>37.590000000000003</v>
      </c>
      <c r="H545">
        <f t="shared" si="19"/>
        <v>1413.0081000000002</v>
      </c>
    </row>
    <row r="546" spans="1:8" x14ac:dyDescent="0.3">
      <c r="A546" s="29" t="s">
        <v>573</v>
      </c>
      <c r="B546">
        <v>2020</v>
      </c>
      <c r="C546">
        <v>43.71</v>
      </c>
      <c r="D546">
        <f t="shared" si="18"/>
        <v>1910.5641000000001</v>
      </c>
      <c r="E546" t="s">
        <v>562</v>
      </c>
      <c r="F546">
        <v>2020</v>
      </c>
      <c r="G546">
        <v>39</v>
      </c>
      <c r="H546">
        <f t="shared" si="19"/>
        <v>1521</v>
      </c>
    </row>
    <row r="547" spans="1:8" x14ac:dyDescent="0.3">
      <c r="A547" s="29" t="s">
        <v>574</v>
      </c>
      <c r="B547">
        <v>2020</v>
      </c>
      <c r="C547">
        <v>43.03</v>
      </c>
      <c r="D547">
        <f t="shared" si="18"/>
        <v>1851.5809000000002</v>
      </c>
      <c r="E547" t="s">
        <v>563</v>
      </c>
      <c r="F547">
        <v>2020</v>
      </c>
      <c r="G547">
        <v>38.6</v>
      </c>
      <c r="H547">
        <f t="shared" si="19"/>
        <v>1489.96</v>
      </c>
    </row>
    <row r="548" spans="1:8" x14ac:dyDescent="0.3">
      <c r="A548" s="29" t="s">
        <v>575</v>
      </c>
      <c r="B548">
        <v>2020</v>
      </c>
      <c r="C548">
        <v>43.1</v>
      </c>
      <c r="D548">
        <f t="shared" si="18"/>
        <v>1857.6100000000001</v>
      </c>
      <c r="E548" t="s">
        <v>564</v>
      </c>
      <c r="F548">
        <v>2020</v>
      </c>
      <c r="G548">
        <v>36.99</v>
      </c>
      <c r="H548">
        <f t="shared" si="19"/>
        <v>1368.2601000000002</v>
      </c>
    </row>
    <row r="549" spans="1:8" x14ac:dyDescent="0.3">
      <c r="A549" s="29" t="s">
        <v>576</v>
      </c>
      <c r="B549">
        <v>2020</v>
      </c>
      <c r="C549">
        <v>43.67</v>
      </c>
      <c r="D549">
        <f t="shared" si="18"/>
        <v>1907.0689000000002</v>
      </c>
      <c r="E549" t="s">
        <v>565</v>
      </c>
      <c r="F549">
        <v>2020</v>
      </c>
      <c r="G549">
        <v>37</v>
      </c>
      <c r="H549">
        <f t="shared" si="19"/>
        <v>1369</v>
      </c>
    </row>
    <row r="550" spans="1:8" x14ac:dyDescent="0.3">
      <c r="A550" s="29" t="s">
        <v>577</v>
      </c>
      <c r="B550">
        <v>2020</v>
      </c>
      <c r="C550">
        <v>43.64</v>
      </c>
      <c r="D550">
        <f t="shared" si="18"/>
        <v>1904.4496000000001</v>
      </c>
      <c r="E550" t="s">
        <v>566</v>
      </c>
      <c r="F550">
        <v>2020</v>
      </c>
      <c r="G550">
        <v>37.200000000000003</v>
      </c>
      <c r="H550">
        <f t="shared" si="19"/>
        <v>1383.8400000000001</v>
      </c>
    </row>
    <row r="551" spans="1:8" x14ac:dyDescent="0.3">
      <c r="A551" s="29" t="s">
        <v>578</v>
      </c>
      <c r="B551">
        <v>2020</v>
      </c>
      <c r="C551">
        <v>42.85</v>
      </c>
      <c r="D551">
        <f t="shared" si="18"/>
        <v>1836.1225000000002</v>
      </c>
      <c r="E551" t="s">
        <v>567</v>
      </c>
      <c r="F551">
        <v>2020</v>
      </c>
      <c r="G551">
        <v>36.049999999999997</v>
      </c>
      <c r="H551">
        <f t="shared" si="19"/>
        <v>1299.6024999999997</v>
      </c>
    </row>
    <row r="552" spans="1:8" x14ac:dyDescent="0.3">
      <c r="A552" s="29" t="s">
        <v>579</v>
      </c>
      <c r="B552">
        <v>2020</v>
      </c>
      <c r="C552">
        <v>42.04</v>
      </c>
      <c r="D552">
        <f t="shared" si="18"/>
        <v>1767.3616</v>
      </c>
      <c r="E552" t="s">
        <v>568</v>
      </c>
      <c r="F552">
        <v>2020</v>
      </c>
      <c r="G552">
        <v>39</v>
      </c>
      <c r="H552">
        <f t="shared" si="19"/>
        <v>1521</v>
      </c>
    </row>
    <row r="553" spans="1:8" x14ac:dyDescent="0.3">
      <c r="A553" s="29" t="s">
        <v>580</v>
      </c>
      <c r="B553">
        <v>2020</v>
      </c>
      <c r="C553">
        <v>42.16</v>
      </c>
      <c r="D553">
        <f t="shared" si="18"/>
        <v>1777.4655999999998</v>
      </c>
      <c r="E553" t="s">
        <v>569</v>
      </c>
      <c r="F553">
        <v>2020</v>
      </c>
      <c r="G553">
        <v>37.630000000000003</v>
      </c>
      <c r="H553">
        <f t="shared" si="19"/>
        <v>1416.0169000000003</v>
      </c>
    </row>
    <row r="554" spans="1:8" x14ac:dyDescent="0.3">
      <c r="A554" s="29" t="s">
        <v>581</v>
      </c>
      <c r="B554">
        <v>2020</v>
      </c>
      <c r="C554">
        <v>41.95</v>
      </c>
      <c r="D554">
        <f t="shared" si="18"/>
        <v>1759.8025000000002</v>
      </c>
      <c r="E554" t="s">
        <v>570</v>
      </c>
      <c r="F554">
        <v>2020</v>
      </c>
      <c r="G554">
        <v>34</v>
      </c>
      <c r="H554">
        <f t="shared" si="19"/>
        <v>1156</v>
      </c>
    </row>
    <row r="555" spans="1:8" x14ac:dyDescent="0.3">
      <c r="A555" s="29" t="s">
        <v>582</v>
      </c>
      <c r="B555">
        <v>2020</v>
      </c>
      <c r="C555">
        <v>41.98</v>
      </c>
      <c r="D555">
        <f t="shared" si="18"/>
        <v>1762.3203999999998</v>
      </c>
      <c r="E555" t="s">
        <v>1240</v>
      </c>
      <c r="F555">
        <v>2020</v>
      </c>
      <c r="G555">
        <v>32.99</v>
      </c>
      <c r="H555">
        <f t="shared" si="19"/>
        <v>1088.3401000000001</v>
      </c>
    </row>
    <row r="556" spans="1:8" x14ac:dyDescent="0.3">
      <c r="A556" s="29" t="s">
        <v>583</v>
      </c>
      <c r="B556">
        <v>2020</v>
      </c>
      <c r="C556">
        <v>42.6</v>
      </c>
      <c r="D556">
        <f t="shared" si="18"/>
        <v>1814.7600000000002</v>
      </c>
      <c r="E556" t="s">
        <v>571</v>
      </c>
      <c r="F556">
        <v>2020</v>
      </c>
      <c r="G556">
        <v>31</v>
      </c>
      <c r="H556">
        <f t="shared" si="19"/>
        <v>961</v>
      </c>
    </row>
    <row r="557" spans="1:8" x14ac:dyDescent="0.3">
      <c r="A557" s="29" t="s">
        <v>584</v>
      </c>
      <c r="B557">
        <v>2020</v>
      </c>
      <c r="C557">
        <v>43.87</v>
      </c>
      <c r="D557">
        <f t="shared" si="18"/>
        <v>1924.5768999999998</v>
      </c>
      <c r="E557" t="s">
        <v>572</v>
      </c>
      <c r="F557">
        <v>2020</v>
      </c>
      <c r="G557">
        <v>32.130000000000003</v>
      </c>
      <c r="H557">
        <f t="shared" si="19"/>
        <v>1032.3369000000002</v>
      </c>
    </row>
    <row r="558" spans="1:8" x14ac:dyDescent="0.3">
      <c r="A558" s="29" t="s">
        <v>585</v>
      </c>
      <c r="B558">
        <v>2020</v>
      </c>
      <c r="C558">
        <v>43.62</v>
      </c>
      <c r="D558">
        <f t="shared" si="18"/>
        <v>1902.7043999999999</v>
      </c>
      <c r="E558" t="s">
        <v>573</v>
      </c>
      <c r="F558">
        <v>2020</v>
      </c>
      <c r="G558">
        <v>31.45</v>
      </c>
      <c r="H558">
        <f t="shared" si="19"/>
        <v>989.10249999999996</v>
      </c>
    </row>
    <row r="559" spans="1:8" x14ac:dyDescent="0.3">
      <c r="A559" s="29" t="s">
        <v>586</v>
      </c>
      <c r="B559">
        <v>2020</v>
      </c>
      <c r="C559">
        <v>42.99</v>
      </c>
      <c r="D559">
        <f t="shared" si="18"/>
        <v>1848.1401000000001</v>
      </c>
      <c r="E559" t="s">
        <v>1241</v>
      </c>
      <c r="F559">
        <v>2020</v>
      </c>
      <c r="G559">
        <v>30.21</v>
      </c>
      <c r="H559">
        <f t="shared" si="19"/>
        <v>912.64410000000009</v>
      </c>
    </row>
    <row r="560" spans="1:8" x14ac:dyDescent="0.3">
      <c r="A560" s="29" t="s">
        <v>587</v>
      </c>
      <c r="B560">
        <v>2020</v>
      </c>
      <c r="C560">
        <v>43.26</v>
      </c>
      <c r="D560">
        <f t="shared" si="18"/>
        <v>1871.4275999999998</v>
      </c>
      <c r="E560" t="s">
        <v>1242</v>
      </c>
      <c r="F560">
        <v>2020</v>
      </c>
      <c r="G560">
        <v>30.49</v>
      </c>
      <c r="H560">
        <f t="shared" si="19"/>
        <v>929.64009999999996</v>
      </c>
    </row>
    <row r="561" spans="1:8" x14ac:dyDescent="0.3">
      <c r="A561" s="29" t="s">
        <v>588</v>
      </c>
      <c r="B561">
        <v>2020</v>
      </c>
      <c r="C561">
        <v>43.62</v>
      </c>
      <c r="D561">
        <f t="shared" si="18"/>
        <v>1902.7043999999999</v>
      </c>
      <c r="E561" t="s">
        <v>574</v>
      </c>
      <c r="F561">
        <v>2020</v>
      </c>
      <c r="G561">
        <v>29.4</v>
      </c>
      <c r="H561">
        <f t="shared" si="19"/>
        <v>864.3599999999999</v>
      </c>
    </row>
    <row r="562" spans="1:8" x14ac:dyDescent="0.3">
      <c r="A562" s="29" t="s">
        <v>589</v>
      </c>
      <c r="B562">
        <v>2020</v>
      </c>
      <c r="C562">
        <v>40.51</v>
      </c>
      <c r="D562">
        <f t="shared" si="18"/>
        <v>1641.0600999999999</v>
      </c>
      <c r="E562" t="s">
        <v>575</v>
      </c>
      <c r="F562">
        <v>2020</v>
      </c>
      <c r="G562">
        <v>29.8</v>
      </c>
      <c r="H562">
        <f t="shared" si="19"/>
        <v>888.04000000000008</v>
      </c>
    </row>
    <row r="563" spans="1:8" x14ac:dyDescent="0.3">
      <c r="A563" s="29" t="s">
        <v>590</v>
      </c>
      <c r="B563">
        <v>2020</v>
      </c>
      <c r="C563">
        <v>40.79</v>
      </c>
      <c r="D563">
        <f t="shared" si="18"/>
        <v>1663.8241</v>
      </c>
      <c r="E563" t="s">
        <v>576</v>
      </c>
      <c r="F563">
        <v>2020</v>
      </c>
      <c r="G563">
        <v>29.45</v>
      </c>
      <c r="H563">
        <f t="shared" si="19"/>
        <v>867.30250000000001</v>
      </c>
    </row>
    <row r="564" spans="1:8" x14ac:dyDescent="0.3">
      <c r="A564" s="29" t="s">
        <v>591</v>
      </c>
      <c r="B564">
        <v>2020</v>
      </c>
      <c r="C564">
        <v>40.229999999999997</v>
      </c>
      <c r="D564">
        <f t="shared" si="18"/>
        <v>1618.4528999999998</v>
      </c>
      <c r="E564" t="s">
        <v>577</v>
      </c>
      <c r="F564">
        <v>2020</v>
      </c>
      <c r="G564">
        <v>28.95</v>
      </c>
      <c r="H564">
        <f t="shared" si="19"/>
        <v>838.10249999999996</v>
      </c>
    </row>
    <row r="565" spans="1:8" x14ac:dyDescent="0.3">
      <c r="A565" s="29" t="s">
        <v>592</v>
      </c>
      <c r="B565">
        <v>2020</v>
      </c>
      <c r="C565">
        <v>38.39</v>
      </c>
      <c r="D565">
        <f t="shared" si="18"/>
        <v>1473.7921000000001</v>
      </c>
      <c r="E565" t="s">
        <v>578</v>
      </c>
      <c r="F565">
        <v>2020</v>
      </c>
      <c r="G565">
        <v>27.85</v>
      </c>
      <c r="H565">
        <f t="shared" si="19"/>
        <v>775.62250000000006</v>
      </c>
    </row>
    <row r="566" spans="1:8" x14ac:dyDescent="0.3">
      <c r="A566" s="29" t="s">
        <v>593</v>
      </c>
      <c r="B566">
        <v>2020</v>
      </c>
      <c r="C566">
        <v>36.43</v>
      </c>
      <c r="D566">
        <f t="shared" si="18"/>
        <v>1327.1449</v>
      </c>
      <c r="E566" t="s">
        <v>579</v>
      </c>
      <c r="F566">
        <v>2020</v>
      </c>
      <c r="G566">
        <v>27.5</v>
      </c>
      <c r="H566">
        <f t="shared" si="19"/>
        <v>756.25</v>
      </c>
    </row>
    <row r="567" spans="1:8" x14ac:dyDescent="0.3">
      <c r="A567" s="29" t="s">
        <v>594</v>
      </c>
      <c r="B567">
        <v>2020</v>
      </c>
      <c r="C567">
        <v>37.43</v>
      </c>
      <c r="D567">
        <f t="shared" si="18"/>
        <v>1401.0048999999999</v>
      </c>
      <c r="E567" t="s">
        <v>580</v>
      </c>
      <c r="F567">
        <v>2020</v>
      </c>
      <c r="G567">
        <v>28.36</v>
      </c>
      <c r="H567">
        <f t="shared" si="19"/>
        <v>804.28959999999995</v>
      </c>
    </row>
    <row r="568" spans="1:8" x14ac:dyDescent="0.3">
      <c r="A568" s="29" t="s">
        <v>595</v>
      </c>
      <c r="B568">
        <v>2020</v>
      </c>
      <c r="C568">
        <v>37.81</v>
      </c>
      <c r="D568">
        <f t="shared" si="18"/>
        <v>1429.5961000000002</v>
      </c>
      <c r="E568" t="s">
        <v>581</v>
      </c>
      <c r="F568">
        <v>2020</v>
      </c>
      <c r="G568">
        <v>27.5</v>
      </c>
      <c r="H568">
        <f t="shared" si="19"/>
        <v>756.25</v>
      </c>
    </row>
    <row r="569" spans="1:8" x14ac:dyDescent="0.3">
      <c r="A569" s="29" t="s">
        <v>596</v>
      </c>
      <c r="B569">
        <v>2020</v>
      </c>
      <c r="C569">
        <v>38.67</v>
      </c>
      <c r="D569">
        <f t="shared" si="18"/>
        <v>1495.3689000000002</v>
      </c>
      <c r="E569" t="s">
        <v>582</v>
      </c>
      <c r="F569">
        <v>2020</v>
      </c>
      <c r="G569">
        <v>29.5</v>
      </c>
      <c r="H569">
        <f t="shared" si="19"/>
        <v>870.25</v>
      </c>
    </row>
    <row r="570" spans="1:8" x14ac:dyDescent="0.3">
      <c r="A570" s="29" t="s">
        <v>597</v>
      </c>
      <c r="B570">
        <v>2020</v>
      </c>
      <c r="C570">
        <v>37.590000000000003</v>
      </c>
      <c r="D570">
        <f t="shared" si="18"/>
        <v>1413.0081000000002</v>
      </c>
      <c r="E570" t="s">
        <v>583</v>
      </c>
      <c r="F570">
        <v>2020</v>
      </c>
      <c r="G570">
        <v>30.52</v>
      </c>
      <c r="H570">
        <f t="shared" si="19"/>
        <v>931.47039999999993</v>
      </c>
    </row>
    <row r="571" spans="1:8" x14ac:dyDescent="0.3">
      <c r="A571" s="29" t="s">
        <v>598</v>
      </c>
      <c r="B571">
        <v>2020</v>
      </c>
      <c r="C571">
        <v>36.450000000000003</v>
      </c>
      <c r="D571">
        <f t="shared" si="18"/>
        <v>1328.6025000000002</v>
      </c>
      <c r="E571" t="s">
        <v>584</v>
      </c>
      <c r="F571">
        <v>2020</v>
      </c>
      <c r="G571">
        <v>30.49</v>
      </c>
      <c r="H571">
        <f t="shared" si="19"/>
        <v>929.64009999999996</v>
      </c>
    </row>
    <row r="572" spans="1:8" x14ac:dyDescent="0.3">
      <c r="A572" s="29" t="s">
        <v>599</v>
      </c>
      <c r="B572">
        <v>2020</v>
      </c>
      <c r="C572">
        <v>36.630000000000003</v>
      </c>
      <c r="D572">
        <f t="shared" si="18"/>
        <v>1341.7569000000001</v>
      </c>
      <c r="E572" t="s">
        <v>585</v>
      </c>
      <c r="F572">
        <v>2020</v>
      </c>
      <c r="G572">
        <v>29</v>
      </c>
      <c r="H572">
        <f t="shared" si="19"/>
        <v>841</v>
      </c>
    </row>
    <row r="573" spans="1:8" x14ac:dyDescent="0.3">
      <c r="A573" s="29" t="s">
        <v>600</v>
      </c>
      <c r="B573">
        <v>2020</v>
      </c>
      <c r="C573">
        <v>37.590000000000003</v>
      </c>
      <c r="D573">
        <f t="shared" si="18"/>
        <v>1413.0081000000002</v>
      </c>
      <c r="E573" t="s">
        <v>586</v>
      </c>
      <c r="F573">
        <v>2020</v>
      </c>
      <c r="G573">
        <v>29.02</v>
      </c>
      <c r="H573">
        <f t="shared" si="19"/>
        <v>842.16039999999998</v>
      </c>
    </row>
    <row r="574" spans="1:8" x14ac:dyDescent="0.3">
      <c r="A574" s="29" t="s">
        <v>601</v>
      </c>
      <c r="B574">
        <v>2020</v>
      </c>
      <c r="C574">
        <v>38.18</v>
      </c>
      <c r="D574">
        <f t="shared" si="18"/>
        <v>1457.7123999999999</v>
      </c>
      <c r="E574" t="s">
        <v>587</v>
      </c>
      <c r="F574">
        <v>2020</v>
      </c>
      <c r="G574">
        <v>29.25</v>
      </c>
      <c r="H574">
        <f t="shared" si="19"/>
        <v>855.5625</v>
      </c>
    </row>
    <row r="575" spans="1:8" x14ac:dyDescent="0.3">
      <c r="A575" s="29" t="s">
        <v>602</v>
      </c>
      <c r="B575">
        <v>2020</v>
      </c>
      <c r="C575">
        <v>38.78</v>
      </c>
      <c r="D575">
        <f t="shared" si="18"/>
        <v>1503.8884</v>
      </c>
      <c r="E575" t="s">
        <v>1243</v>
      </c>
      <c r="F575">
        <v>2020</v>
      </c>
      <c r="G575">
        <v>28.95</v>
      </c>
      <c r="H575">
        <f t="shared" si="19"/>
        <v>838.10249999999996</v>
      </c>
    </row>
    <row r="576" spans="1:8" x14ac:dyDescent="0.3">
      <c r="A576" s="29" t="s">
        <v>603</v>
      </c>
      <c r="B576">
        <v>2020</v>
      </c>
      <c r="C576">
        <v>37.86</v>
      </c>
      <c r="D576">
        <f t="shared" si="18"/>
        <v>1433.3796</v>
      </c>
      <c r="E576" t="s">
        <v>588</v>
      </c>
      <c r="F576">
        <v>2020</v>
      </c>
      <c r="G576">
        <v>27.35</v>
      </c>
      <c r="H576">
        <f t="shared" si="19"/>
        <v>748.02250000000004</v>
      </c>
    </row>
    <row r="577" spans="1:8" x14ac:dyDescent="0.3">
      <c r="A577" s="29" t="s">
        <v>604</v>
      </c>
      <c r="B577">
        <v>2020</v>
      </c>
      <c r="C577">
        <v>36.54</v>
      </c>
      <c r="D577">
        <f t="shared" si="18"/>
        <v>1335.1715999999999</v>
      </c>
      <c r="E577" t="s">
        <v>589</v>
      </c>
      <c r="F577">
        <v>2020</v>
      </c>
      <c r="G577">
        <v>25.3</v>
      </c>
      <c r="H577">
        <f t="shared" si="19"/>
        <v>640.09</v>
      </c>
    </row>
    <row r="578" spans="1:8" x14ac:dyDescent="0.3">
      <c r="A578" s="29" t="s">
        <v>605</v>
      </c>
      <c r="B578">
        <v>2020</v>
      </c>
      <c r="C578">
        <v>35.39</v>
      </c>
      <c r="D578">
        <f t="shared" si="18"/>
        <v>1252.4521</v>
      </c>
      <c r="E578" t="s">
        <v>590</v>
      </c>
      <c r="F578">
        <v>2020</v>
      </c>
      <c r="G578">
        <v>24.65</v>
      </c>
      <c r="H578">
        <f t="shared" si="19"/>
        <v>607.62249999999995</v>
      </c>
    </row>
    <row r="579" spans="1:8" x14ac:dyDescent="0.3">
      <c r="A579" s="29" t="s">
        <v>606</v>
      </c>
      <c r="B579">
        <v>2020</v>
      </c>
      <c r="C579">
        <v>34.520000000000003</v>
      </c>
      <c r="D579">
        <f t="shared" si="18"/>
        <v>1191.6304000000002</v>
      </c>
      <c r="E579" t="s">
        <v>591</v>
      </c>
      <c r="F579">
        <v>2020</v>
      </c>
      <c r="G579">
        <v>23.4</v>
      </c>
      <c r="H579">
        <f t="shared" si="19"/>
        <v>547.55999999999995</v>
      </c>
    </row>
    <row r="580" spans="1:8" x14ac:dyDescent="0.3">
      <c r="A580" s="29" t="s">
        <v>607</v>
      </c>
      <c r="B580">
        <v>2020</v>
      </c>
      <c r="C580">
        <v>33.57</v>
      </c>
      <c r="D580">
        <f t="shared" ref="D580:D643" si="20" xml:space="preserve"> $C580^2</f>
        <v>1126.9449</v>
      </c>
      <c r="E580" t="s">
        <v>592</v>
      </c>
      <c r="F580">
        <v>2020</v>
      </c>
      <c r="G580">
        <v>21.6</v>
      </c>
      <c r="H580">
        <f t="shared" ref="H580:H643" si="21" xml:space="preserve"> $G580^2</f>
        <v>466.56000000000006</v>
      </c>
    </row>
    <row r="581" spans="1:8" x14ac:dyDescent="0.3">
      <c r="A581" s="29" t="s">
        <v>608</v>
      </c>
      <c r="B581">
        <v>2020</v>
      </c>
      <c r="C581">
        <v>30.9</v>
      </c>
      <c r="D581">
        <f t="shared" si="20"/>
        <v>954.81</v>
      </c>
      <c r="E581" t="s">
        <v>593</v>
      </c>
      <c r="F581">
        <v>2020</v>
      </c>
      <c r="G581">
        <v>22.1</v>
      </c>
      <c r="H581">
        <f t="shared" si="21"/>
        <v>488.41000000000008</v>
      </c>
    </row>
    <row r="582" spans="1:8" x14ac:dyDescent="0.3">
      <c r="A582" s="29" t="s">
        <v>609</v>
      </c>
      <c r="B582">
        <v>2020</v>
      </c>
      <c r="C582">
        <v>30.24</v>
      </c>
      <c r="D582">
        <f t="shared" si="20"/>
        <v>914.45759999999996</v>
      </c>
      <c r="E582" t="s">
        <v>594</v>
      </c>
      <c r="F582">
        <v>2020</v>
      </c>
      <c r="G582">
        <v>22.89</v>
      </c>
      <c r="H582">
        <f t="shared" si="21"/>
        <v>523.95209999999997</v>
      </c>
    </row>
    <row r="583" spans="1:8" x14ac:dyDescent="0.3">
      <c r="A583" s="29" t="s">
        <v>610</v>
      </c>
      <c r="B583">
        <v>2020</v>
      </c>
      <c r="C583">
        <v>29.9</v>
      </c>
      <c r="D583">
        <f t="shared" si="20"/>
        <v>894.00999999999988</v>
      </c>
      <c r="E583" t="s">
        <v>595</v>
      </c>
      <c r="F583">
        <v>2020</v>
      </c>
      <c r="G583">
        <v>24.12</v>
      </c>
      <c r="H583">
        <f t="shared" si="21"/>
        <v>581.77440000000001</v>
      </c>
    </row>
    <row r="584" spans="1:8" x14ac:dyDescent="0.3">
      <c r="A584" s="29" t="s">
        <v>611</v>
      </c>
      <c r="B584">
        <v>2020</v>
      </c>
      <c r="C584">
        <v>30.4</v>
      </c>
      <c r="D584">
        <f t="shared" si="20"/>
        <v>924.16</v>
      </c>
      <c r="E584" t="s">
        <v>596</v>
      </c>
      <c r="F584">
        <v>2020</v>
      </c>
      <c r="G584">
        <v>22.42</v>
      </c>
      <c r="H584">
        <f t="shared" si="21"/>
        <v>502.65640000000008</v>
      </c>
    </row>
    <row r="585" spans="1:8" x14ac:dyDescent="0.3">
      <c r="A585" s="29" t="s">
        <v>612</v>
      </c>
      <c r="B585">
        <v>2020</v>
      </c>
      <c r="C585">
        <v>29.95</v>
      </c>
      <c r="D585">
        <f t="shared" si="20"/>
        <v>897.00249999999994</v>
      </c>
      <c r="E585" t="s">
        <v>597</v>
      </c>
      <c r="F585">
        <v>2020</v>
      </c>
      <c r="G585">
        <v>22.7</v>
      </c>
      <c r="H585">
        <f t="shared" si="21"/>
        <v>515.29</v>
      </c>
    </row>
    <row r="586" spans="1:8" x14ac:dyDescent="0.3">
      <c r="A586" s="29" t="s">
        <v>613</v>
      </c>
      <c r="B586">
        <v>2020</v>
      </c>
      <c r="C586">
        <v>29.62</v>
      </c>
      <c r="D586">
        <f t="shared" si="20"/>
        <v>877.34440000000006</v>
      </c>
      <c r="E586" t="s">
        <v>1244</v>
      </c>
      <c r="F586">
        <v>2020</v>
      </c>
      <c r="G586">
        <v>20.7</v>
      </c>
      <c r="H586">
        <f t="shared" si="21"/>
        <v>428.48999999999995</v>
      </c>
    </row>
    <row r="587" spans="1:8" x14ac:dyDescent="0.3">
      <c r="A587" s="29" t="s">
        <v>614</v>
      </c>
      <c r="B587">
        <v>2020</v>
      </c>
      <c r="C587">
        <v>29.37</v>
      </c>
      <c r="D587">
        <f t="shared" si="20"/>
        <v>862.59690000000001</v>
      </c>
      <c r="E587" t="s">
        <v>598</v>
      </c>
      <c r="F587">
        <v>2020</v>
      </c>
      <c r="G587">
        <v>20.5</v>
      </c>
      <c r="H587">
        <f t="shared" si="21"/>
        <v>420.25</v>
      </c>
    </row>
    <row r="588" spans="1:8" x14ac:dyDescent="0.3">
      <c r="A588" s="29" t="s">
        <v>615</v>
      </c>
      <c r="B588">
        <v>2020</v>
      </c>
      <c r="C588">
        <v>30.6</v>
      </c>
      <c r="D588">
        <f t="shared" si="20"/>
        <v>936.36000000000013</v>
      </c>
      <c r="E588" t="s">
        <v>599</v>
      </c>
      <c r="F588">
        <v>2020</v>
      </c>
      <c r="G588">
        <v>20</v>
      </c>
      <c r="H588">
        <f t="shared" si="21"/>
        <v>400</v>
      </c>
    </row>
    <row r="589" spans="1:8" x14ac:dyDescent="0.3">
      <c r="A589" s="29" t="s">
        <v>616</v>
      </c>
      <c r="B589">
        <v>2020</v>
      </c>
      <c r="C589">
        <v>29.98</v>
      </c>
      <c r="D589">
        <f t="shared" si="20"/>
        <v>898.80040000000008</v>
      </c>
      <c r="E589" t="s">
        <v>600</v>
      </c>
      <c r="F589">
        <v>2020</v>
      </c>
      <c r="G589">
        <v>20.72</v>
      </c>
      <c r="H589">
        <f t="shared" si="21"/>
        <v>429.31839999999994</v>
      </c>
    </row>
    <row r="590" spans="1:8" x14ac:dyDescent="0.3">
      <c r="A590" s="29" t="s">
        <v>617</v>
      </c>
      <c r="B590">
        <v>2020</v>
      </c>
      <c r="C590">
        <v>31.45</v>
      </c>
      <c r="D590">
        <f t="shared" si="20"/>
        <v>989.10249999999996</v>
      </c>
      <c r="E590" t="s">
        <v>601</v>
      </c>
      <c r="F590">
        <v>2020</v>
      </c>
      <c r="G590">
        <v>22.25</v>
      </c>
      <c r="H590">
        <f t="shared" si="21"/>
        <v>495.0625</v>
      </c>
    </row>
    <row r="591" spans="1:8" x14ac:dyDescent="0.3">
      <c r="A591" s="29" t="s">
        <v>618</v>
      </c>
      <c r="B591">
        <v>2020</v>
      </c>
      <c r="C591">
        <v>31</v>
      </c>
      <c r="D591">
        <f t="shared" si="20"/>
        <v>961</v>
      </c>
      <c r="E591" t="s">
        <v>602</v>
      </c>
      <c r="F591">
        <v>2020</v>
      </c>
      <c r="G591">
        <v>20.9</v>
      </c>
      <c r="H591">
        <f t="shared" si="21"/>
        <v>436.80999999999995</v>
      </c>
    </row>
    <row r="592" spans="1:8" x14ac:dyDescent="0.3">
      <c r="A592" s="29" t="s">
        <v>619</v>
      </c>
      <c r="B592">
        <v>2020</v>
      </c>
      <c r="C592">
        <v>31.52</v>
      </c>
      <c r="D592">
        <f t="shared" si="20"/>
        <v>993.5104</v>
      </c>
      <c r="E592" t="s">
        <v>603</v>
      </c>
      <c r="F592">
        <v>2020</v>
      </c>
      <c r="G592">
        <v>20.23</v>
      </c>
      <c r="H592">
        <f t="shared" si="21"/>
        <v>409.25290000000001</v>
      </c>
    </row>
    <row r="593" spans="1:8" x14ac:dyDescent="0.3">
      <c r="A593" s="29" t="s">
        <v>620</v>
      </c>
      <c r="B593">
        <v>2020</v>
      </c>
      <c r="C593">
        <v>32.6</v>
      </c>
      <c r="D593">
        <f t="shared" si="20"/>
        <v>1062.76</v>
      </c>
      <c r="E593" t="s">
        <v>604</v>
      </c>
      <c r="F593">
        <v>2020</v>
      </c>
      <c r="G593">
        <v>19.55</v>
      </c>
      <c r="H593">
        <f t="shared" si="21"/>
        <v>382.20250000000004</v>
      </c>
    </row>
    <row r="594" spans="1:8" x14ac:dyDescent="0.3">
      <c r="A594" s="29" t="s">
        <v>621</v>
      </c>
      <c r="B594">
        <v>2020</v>
      </c>
      <c r="C594">
        <v>33.04</v>
      </c>
      <c r="D594">
        <f t="shared" si="20"/>
        <v>1091.6415999999999</v>
      </c>
      <c r="E594" t="s">
        <v>605</v>
      </c>
      <c r="F594">
        <v>2020</v>
      </c>
      <c r="G594">
        <v>18.45</v>
      </c>
      <c r="H594">
        <f t="shared" si="21"/>
        <v>340.40249999999997</v>
      </c>
    </row>
    <row r="595" spans="1:8" x14ac:dyDescent="0.3">
      <c r="A595" s="29" t="s">
        <v>622</v>
      </c>
      <c r="B595">
        <v>2020</v>
      </c>
      <c r="C595">
        <v>33.61</v>
      </c>
      <c r="D595">
        <f t="shared" si="20"/>
        <v>1129.6321</v>
      </c>
      <c r="E595" t="s">
        <v>606</v>
      </c>
      <c r="F595">
        <v>2020</v>
      </c>
      <c r="G595">
        <v>15.17</v>
      </c>
      <c r="H595">
        <f t="shared" si="21"/>
        <v>230.12889999999999</v>
      </c>
    </row>
    <row r="596" spans="1:8" x14ac:dyDescent="0.3">
      <c r="A596" s="29" t="s">
        <v>623</v>
      </c>
      <c r="B596">
        <v>2020</v>
      </c>
      <c r="C596">
        <v>33.08</v>
      </c>
      <c r="D596">
        <f t="shared" si="20"/>
        <v>1094.2864</v>
      </c>
      <c r="E596" t="s">
        <v>607</v>
      </c>
      <c r="F596">
        <v>2020</v>
      </c>
      <c r="G596">
        <v>16.09</v>
      </c>
      <c r="H596">
        <f t="shared" si="21"/>
        <v>258.88810000000001</v>
      </c>
    </row>
    <row r="597" spans="1:8" x14ac:dyDescent="0.3">
      <c r="A597" s="29" t="s">
        <v>624</v>
      </c>
      <c r="B597">
        <v>2020</v>
      </c>
      <c r="C597">
        <v>32.25</v>
      </c>
      <c r="D597">
        <f t="shared" si="20"/>
        <v>1040.0625</v>
      </c>
      <c r="E597" t="s">
        <v>608</v>
      </c>
      <c r="F597">
        <v>2020</v>
      </c>
      <c r="G597">
        <v>13.6</v>
      </c>
      <c r="H597">
        <f t="shared" si="21"/>
        <v>184.95999999999998</v>
      </c>
    </row>
    <row r="598" spans="1:8" x14ac:dyDescent="0.3">
      <c r="A598" s="29" t="s">
        <v>625</v>
      </c>
      <c r="B598">
        <v>2020</v>
      </c>
      <c r="C598">
        <v>32.380000000000003</v>
      </c>
      <c r="D598">
        <f t="shared" si="20"/>
        <v>1048.4644000000001</v>
      </c>
      <c r="E598" t="s">
        <v>609</v>
      </c>
      <c r="F598">
        <v>2020</v>
      </c>
      <c r="G598">
        <v>13.33</v>
      </c>
      <c r="H598">
        <f t="shared" si="21"/>
        <v>177.68889999999999</v>
      </c>
    </row>
    <row r="599" spans="1:8" x14ac:dyDescent="0.3">
      <c r="A599" s="29" t="s">
        <v>626</v>
      </c>
      <c r="B599">
        <v>2020</v>
      </c>
      <c r="C599">
        <v>32.799999999999997</v>
      </c>
      <c r="D599">
        <f t="shared" si="20"/>
        <v>1075.8399999999999</v>
      </c>
      <c r="E599" t="s">
        <v>1245</v>
      </c>
      <c r="F599">
        <v>2020</v>
      </c>
      <c r="G599">
        <v>13.14</v>
      </c>
      <c r="H599">
        <f t="shared" si="21"/>
        <v>172.65960000000001</v>
      </c>
    </row>
    <row r="600" spans="1:8" x14ac:dyDescent="0.3">
      <c r="A600" s="29" t="s">
        <v>627</v>
      </c>
      <c r="B600">
        <v>2020</v>
      </c>
      <c r="C600">
        <v>33.26</v>
      </c>
      <c r="D600">
        <f t="shared" si="20"/>
        <v>1106.2275999999999</v>
      </c>
      <c r="E600" t="s">
        <v>1246</v>
      </c>
      <c r="F600">
        <v>2020</v>
      </c>
      <c r="G600">
        <v>13.6</v>
      </c>
      <c r="H600">
        <f t="shared" si="21"/>
        <v>184.95999999999998</v>
      </c>
    </row>
    <row r="601" spans="1:8" x14ac:dyDescent="0.3">
      <c r="A601" s="29" t="s">
        <v>628</v>
      </c>
      <c r="B601">
        <v>2020</v>
      </c>
      <c r="C601">
        <v>31.59</v>
      </c>
      <c r="D601">
        <f t="shared" si="20"/>
        <v>997.92809999999997</v>
      </c>
      <c r="E601" t="s">
        <v>610</v>
      </c>
      <c r="F601">
        <v>2020</v>
      </c>
      <c r="G601">
        <v>14</v>
      </c>
      <c r="H601">
        <f t="shared" si="21"/>
        <v>196</v>
      </c>
    </row>
    <row r="602" spans="1:8" x14ac:dyDescent="0.3">
      <c r="A602" s="29" t="s">
        <v>629</v>
      </c>
      <c r="B602">
        <v>2020</v>
      </c>
      <c r="C602">
        <v>30.05</v>
      </c>
      <c r="D602">
        <f t="shared" si="20"/>
        <v>903.00250000000005</v>
      </c>
      <c r="E602" t="s">
        <v>611</v>
      </c>
      <c r="F602">
        <v>2020</v>
      </c>
      <c r="G602">
        <v>13.38</v>
      </c>
      <c r="H602">
        <f t="shared" si="21"/>
        <v>179.02440000000001</v>
      </c>
    </row>
    <row r="603" spans="1:8" x14ac:dyDescent="0.3">
      <c r="A603" s="29" t="s">
        <v>630</v>
      </c>
      <c r="B603">
        <v>2020</v>
      </c>
      <c r="C603">
        <v>30.36</v>
      </c>
      <c r="D603">
        <f t="shared" si="20"/>
        <v>921.7296</v>
      </c>
      <c r="E603" t="s">
        <v>612</v>
      </c>
      <c r="F603">
        <v>2020</v>
      </c>
      <c r="G603">
        <v>12.59</v>
      </c>
      <c r="H603">
        <f t="shared" si="21"/>
        <v>158.50809999999998</v>
      </c>
    </row>
    <row r="604" spans="1:8" x14ac:dyDescent="0.3">
      <c r="A604" s="29" t="s">
        <v>631</v>
      </c>
      <c r="B604">
        <v>2020</v>
      </c>
      <c r="C604">
        <v>31.14</v>
      </c>
      <c r="D604">
        <f t="shared" si="20"/>
        <v>969.69960000000003</v>
      </c>
      <c r="E604" t="s">
        <v>613</v>
      </c>
      <c r="F604">
        <v>2020</v>
      </c>
      <c r="G604">
        <v>12.95</v>
      </c>
      <c r="H604">
        <f t="shared" si="21"/>
        <v>167.70249999999999</v>
      </c>
    </row>
    <row r="605" spans="1:8" x14ac:dyDescent="0.3">
      <c r="A605" s="29" t="s">
        <v>632</v>
      </c>
      <c r="B605">
        <v>2020</v>
      </c>
      <c r="C605">
        <v>31.26</v>
      </c>
      <c r="D605">
        <f t="shared" si="20"/>
        <v>977.18760000000009</v>
      </c>
      <c r="E605" t="s">
        <v>614</v>
      </c>
      <c r="F605">
        <v>2020</v>
      </c>
      <c r="G605">
        <v>13.21</v>
      </c>
      <c r="H605">
        <f t="shared" si="21"/>
        <v>174.50410000000002</v>
      </c>
    </row>
    <row r="606" spans="1:8" x14ac:dyDescent="0.3">
      <c r="A606" s="29" t="s">
        <v>633</v>
      </c>
      <c r="B606">
        <v>2020</v>
      </c>
      <c r="C606">
        <v>29.69</v>
      </c>
      <c r="D606">
        <f t="shared" si="20"/>
        <v>881.49610000000007</v>
      </c>
      <c r="E606" t="s">
        <v>615</v>
      </c>
      <c r="F606">
        <v>2020</v>
      </c>
      <c r="G606">
        <v>13.01</v>
      </c>
      <c r="H606">
        <f t="shared" si="21"/>
        <v>169.26009999999999</v>
      </c>
    </row>
    <row r="607" spans="1:8" x14ac:dyDescent="0.3">
      <c r="A607" s="29" t="s">
        <v>634</v>
      </c>
      <c r="B607">
        <v>2020</v>
      </c>
      <c r="C607">
        <v>29.94</v>
      </c>
      <c r="D607">
        <f t="shared" si="20"/>
        <v>896.4036000000001</v>
      </c>
      <c r="E607" t="s">
        <v>616</v>
      </c>
      <c r="F607">
        <v>2020</v>
      </c>
      <c r="G607">
        <v>13.21</v>
      </c>
      <c r="H607">
        <f t="shared" si="21"/>
        <v>174.50410000000002</v>
      </c>
    </row>
    <row r="608" spans="1:8" x14ac:dyDescent="0.3">
      <c r="A608" s="29" t="s">
        <v>635</v>
      </c>
      <c r="B608">
        <v>2020</v>
      </c>
      <c r="C608">
        <v>29.19</v>
      </c>
      <c r="D608">
        <f t="shared" si="20"/>
        <v>852.05610000000013</v>
      </c>
      <c r="E608" t="s">
        <v>617</v>
      </c>
      <c r="F608">
        <v>2020</v>
      </c>
      <c r="G608">
        <v>13.17</v>
      </c>
      <c r="H608">
        <f t="shared" si="21"/>
        <v>173.44890000000001</v>
      </c>
    </row>
    <row r="609" spans="1:8" x14ac:dyDescent="0.3">
      <c r="A609" s="29" t="s">
        <v>636</v>
      </c>
      <c r="B609">
        <v>2020</v>
      </c>
      <c r="C609">
        <v>28.21</v>
      </c>
      <c r="D609">
        <f t="shared" si="20"/>
        <v>795.80410000000006</v>
      </c>
      <c r="E609" t="s">
        <v>618</v>
      </c>
      <c r="F609">
        <v>2020</v>
      </c>
      <c r="G609">
        <v>12.69</v>
      </c>
      <c r="H609">
        <f t="shared" si="21"/>
        <v>161.03609999999998</v>
      </c>
    </row>
    <row r="610" spans="1:8" x14ac:dyDescent="0.3">
      <c r="A610" s="29" t="s">
        <v>637</v>
      </c>
      <c r="B610">
        <v>2020</v>
      </c>
      <c r="C610">
        <v>28.25</v>
      </c>
      <c r="D610">
        <f t="shared" si="20"/>
        <v>798.0625</v>
      </c>
      <c r="E610" t="s">
        <v>1247</v>
      </c>
      <c r="F610">
        <v>2020</v>
      </c>
      <c r="G610">
        <v>13.52</v>
      </c>
      <c r="H610">
        <f t="shared" si="21"/>
        <v>182.79039999999998</v>
      </c>
    </row>
    <row r="611" spans="1:8" x14ac:dyDescent="0.3">
      <c r="A611" s="29" t="s">
        <v>638</v>
      </c>
      <c r="B611">
        <v>2020</v>
      </c>
      <c r="C611">
        <v>28.26</v>
      </c>
      <c r="D611">
        <f t="shared" si="20"/>
        <v>798.62760000000014</v>
      </c>
      <c r="E611" t="s">
        <v>619</v>
      </c>
      <c r="F611">
        <v>2020</v>
      </c>
      <c r="G611">
        <v>14.45</v>
      </c>
      <c r="H611">
        <f t="shared" si="21"/>
        <v>208.80249999999998</v>
      </c>
    </row>
    <row r="612" spans="1:8" x14ac:dyDescent="0.3">
      <c r="A612" s="29" t="s">
        <v>639</v>
      </c>
      <c r="B612">
        <v>2020</v>
      </c>
      <c r="C612">
        <v>27.87</v>
      </c>
      <c r="D612">
        <f t="shared" si="20"/>
        <v>776.73690000000011</v>
      </c>
      <c r="E612" t="s">
        <v>620</v>
      </c>
      <c r="F612">
        <v>2020</v>
      </c>
      <c r="G612">
        <v>15.06</v>
      </c>
      <c r="H612">
        <f t="shared" si="21"/>
        <v>226.80360000000002</v>
      </c>
    </row>
    <row r="613" spans="1:8" x14ac:dyDescent="0.3">
      <c r="A613" s="29" t="s">
        <v>640</v>
      </c>
      <c r="B613">
        <v>2020</v>
      </c>
      <c r="C613">
        <v>27.21</v>
      </c>
      <c r="D613">
        <f t="shared" si="20"/>
        <v>740.3841000000001</v>
      </c>
      <c r="E613" t="s">
        <v>621</v>
      </c>
      <c r="F613">
        <v>2020</v>
      </c>
      <c r="G613">
        <v>15.6</v>
      </c>
      <c r="H613">
        <f t="shared" si="21"/>
        <v>243.35999999999999</v>
      </c>
    </row>
    <row r="614" spans="1:8" x14ac:dyDescent="0.3">
      <c r="A614" s="29" t="s">
        <v>641</v>
      </c>
      <c r="B614">
        <v>2020</v>
      </c>
      <c r="C614">
        <v>26.88</v>
      </c>
      <c r="D614">
        <f t="shared" si="20"/>
        <v>722.53439999999989</v>
      </c>
      <c r="E614" t="s">
        <v>622</v>
      </c>
      <c r="F614">
        <v>2020</v>
      </c>
      <c r="G614">
        <v>15.3</v>
      </c>
      <c r="H614">
        <f t="shared" si="21"/>
        <v>234.09000000000003</v>
      </c>
    </row>
    <row r="615" spans="1:8" x14ac:dyDescent="0.3">
      <c r="A615" s="29" t="s">
        <v>642</v>
      </c>
      <c r="B615">
        <v>2020</v>
      </c>
      <c r="C615">
        <v>26.75</v>
      </c>
      <c r="D615">
        <f t="shared" si="20"/>
        <v>715.5625</v>
      </c>
      <c r="E615" t="s">
        <v>623</v>
      </c>
      <c r="F615">
        <v>2020</v>
      </c>
      <c r="G615">
        <v>15.3</v>
      </c>
      <c r="H615">
        <f t="shared" si="21"/>
        <v>234.09000000000003</v>
      </c>
    </row>
    <row r="616" spans="1:8" x14ac:dyDescent="0.3">
      <c r="A616" s="29" t="s">
        <v>643</v>
      </c>
      <c r="B616">
        <v>2020</v>
      </c>
      <c r="C616">
        <v>27.41</v>
      </c>
      <c r="D616">
        <f t="shared" si="20"/>
        <v>751.30809999999997</v>
      </c>
      <c r="E616" t="s">
        <v>624</v>
      </c>
      <c r="F616">
        <v>2020</v>
      </c>
      <c r="G616">
        <v>15.11</v>
      </c>
      <c r="H616">
        <f t="shared" si="21"/>
        <v>228.31209999999999</v>
      </c>
    </row>
    <row r="617" spans="1:8" x14ac:dyDescent="0.3">
      <c r="A617" s="29" t="s">
        <v>644</v>
      </c>
      <c r="B617">
        <v>2020</v>
      </c>
      <c r="C617">
        <v>28.12</v>
      </c>
      <c r="D617">
        <f t="shared" si="20"/>
        <v>790.73440000000005</v>
      </c>
      <c r="E617" t="s">
        <v>625</v>
      </c>
      <c r="F617">
        <v>2020</v>
      </c>
      <c r="G617">
        <v>15.49</v>
      </c>
      <c r="H617">
        <f t="shared" si="21"/>
        <v>239.9401</v>
      </c>
    </row>
    <row r="618" spans="1:8" x14ac:dyDescent="0.3">
      <c r="A618" s="29" t="s">
        <v>645</v>
      </c>
      <c r="B618">
        <v>2020</v>
      </c>
      <c r="C618">
        <v>27.14</v>
      </c>
      <c r="D618">
        <f t="shared" si="20"/>
        <v>736.57960000000003</v>
      </c>
      <c r="E618" t="s">
        <v>626</v>
      </c>
      <c r="F618">
        <v>2020</v>
      </c>
      <c r="G618">
        <v>15.91</v>
      </c>
      <c r="H618">
        <f t="shared" si="21"/>
        <v>253.12810000000002</v>
      </c>
    </row>
    <row r="619" spans="1:8" x14ac:dyDescent="0.3">
      <c r="A619" s="29" t="s">
        <v>646</v>
      </c>
      <c r="B619">
        <v>2020</v>
      </c>
      <c r="C619">
        <v>26.81</v>
      </c>
      <c r="D619">
        <f t="shared" si="20"/>
        <v>718.77609999999993</v>
      </c>
      <c r="E619" t="s">
        <v>627</v>
      </c>
      <c r="F619">
        <v>2020</v>
      </c>
      <c r="G619">
        <v>16.8</v>
      </c>
      <c r="H619">
        <f t="shared" si="21"/>
        <v>282.24</v>
      </c>
    </row>
    <row r="620" spans="1:8" x14ac:dyDescent="0.3">
      <c r="A620" s="29" t="s">
        <v>647</v>
      </c>
      <c r="B620">
        <v>2020</v>
      </c>
      <c r="C620">
        <v>25.62</v>
      </c>
      <c r="D620">
        <f t="shared" si="20"/>
        <v>656.38440000000003</v>
      </c>
      <c r="E620" t="s">
        <v>628</v>
      </c>
      <c r="F620">
        <v>2020</v>
      </c>
      <c r="G620">
        <v>13.99</v>
      </c>
      <c r="H620">
        <f t="shared" si="21"/>
        <v>195.7201</v>
      </c>
    </row>
    <row r="621" spans="1:8" x14ac:dyDescent="0.3">
      <c r="A621" s="29" t="s">
        <v>648</v>
      </c>
      <c r="B621">
        <v>2020</v>
      </c>
      <c r="C621">
        <v>24.55</v>
      </c>
      <c r="D621">
        <f t="shared" si="20"/>
        <v>602.70249999999999</v>
      </c>
      <c r="E621" t="s">
        <v>629</v>
      </c>
      <c r="F621">
        <v>2020</v>
      </c>
      <c r="G621">
        <v>13.45</v>
      </c>
      <c r="H621">
        <f t="shared" si="21"/>
        <v>180.90249999999997</v>
      </c>
    </row>
    <row r="622" spans="1:8" x14ac:dyDescent="0.3">
      <c r="A622" s="29" t="s">
        <v>649</v>
      </c>
      <c r="B622">
        <v>2020</v>
      </c>
      <c r="C622">
        <v>25.19</v>
      </c>
      <c r="D622">
        <f t="shared" si="20"/>
        <v>634.53610000000003</v>
      </c>
      <c r="E622" t="s">
        <v>630</v>
      </c>
      <c r="F622">
        <v>2020</v>
      </c>
      <c r="G622">
        <v>14.4</v>
      </c>
      <c r="H622">
        <f t="shared" si="21"/>
        <v>207.36</v>
      </c>
    </row>
    <row r="623" spans="1:8" x14ac:dyDescent="0.3">
      <c r="A623" s="29" t="s">
        <v>650</v>
      </c>
      <c r="B623">
        <v>2020</v>
      </c>
      <c r="C623">
        <v>23.1</v>
      </c>
      <c r="D623">
        <f t="shared" si="20"/>
        <v>533.61</v>
      </c>
      <c r="E623" t="s">
        <v>631</v>
      </c>
      <c r="F623">
        <v>2020</v>
      </c>
      <c r="G623">
        <v>15.22</v>
      </c>
      <c r="H623">
        <f t="shared" si="21"/>
        <v>231.64840000000001</v>
      </c>
    </row>
    <row r="624" spans="1:8" x14ac:dyDescent="0.3">
      <c r="A624" s="29" t="s">
        <v>651</v>
      </c>
      <c r="B624">
        <v>2020</v>
      </c>
      <c r="C624">
        <v>24</v>
      </c>
      <c r="D624">
        <f t="shared" si="20"/>
        <v>576</v>
      </c>
      <c r="E624" t="s">
        <v>632</v>
      </c>
      <c r="F624">
        <v>2020</v>
      </c>
      <c r="G624">
        <v>14.15</v>
      </c>
      <c r="H624">
        <f t="shared" si="21"/>
        <v>200.2225</v>
      </c>
    </row>
    <row r="625" spans="1:8" x14ac:dyDescent="0.3">
      <c r="A625" s="29" t="s">
        <v>652</v>
      </c>
      <c r="B625">
        <v>2020</v>
      </c>
      <c r="C625">
        <v>24.78</v>
      </c>
      <c r="D625">
        <f t="shared" si="20"/>
        <v>614.04840000000002</v>
      </c>
      <c r="E625" t="s">
        <v>633</v>
      </c>
      <c r="F625">
        <v>2020</v>
      </c>
      <c r="G625">
        <v>14.53</v>
      </c>
      <c r="H625">
        <f t="shared" si="21"/>
        <v>211.12089999999998</v>
      </c>
    </row>
    <row r="626" spans="1:8" x14ac:dyDescent="0.3">
      <c r="A626" s="29" t="s">
        <v>653</v>
      </c>
      <c r="B626">
        <v>2020</v>
      </c>
      <c r="C626">
        <v>24</v>
      </c>
      <c r="D626">
        <f t="shared" si="20"/>
        <v>576</v>
      </c>
      <c r="E626" t="s">
        <v>634</v>
      </c>
      <c r="F626">
        <v>2020</v>
      </c>
      <c r="G626">
        <v>14.12</v>
      </c>
      <c r="H626">
        <f t="shared" si="21"/>
        <v>199.37439999999998</v>
      </c>
    </row>
    <row r="627" spans="1:8" x14ac:dyDescent="0.3">
      <c r="A627" s="29" t="s">
        <v>654</v>
      </c>
      <c r="B627">
        <v>2020</v>
      </c>
      <c r="C627">
        <v>24.63</v>
      </c>
      <c r="D627">
        <f t="shared" si="20"/>
        <v>606.63689999999997</v>
      </c>
      <c r="E627" t="s">
        <v>635</v>
      </c>
      <c r="F627">
        <v>2020</v>
      </c>
      <c r="G627">
        <v>13.8</v>
      </c>
      <c r="H627">
        <f t="shared" si="21"/>
        <v>190.44000000000003</v>
      </c>
    </row>
    <row r="628" spans="1:8" x14ac:dyDescent="0.3">
      <c r="A628" s="29" t="s">
        <v>655</v>
      </c>
      <c r="B628">
        <v>2020</v>
      </c>
      <c r="C628">
        <v>25.15</v>
      </c>
      <c r="D628">
        <f t="shared" si="20"/>
        <v>632.52249999999992</v>
      </c>
      <c r="E628" t="s">
        <v>636</v>
      </c>
      <c r="F628">
        <v>2020</v>
      </c>
      <c r="G628">
        <v>13.1</v>
      </c>
      <c r="H628">
        <f t="shared" si="21"/>
        <v>171.60999999999999</v>
      </c>
    </row>
    <row r="629" spans="1:8" x14ac:dyDescent="0.3">
      <c r="A629" s="29" t="s">
        <v>656</v>
      </c>
      <c r="B629">
        <v>2020</v>
      </c>
      <c r="C629">
        <v>25.05</v>
      </c>
      <c r="D629">
        <f t="shared" si="20"/>
        <v>627.50250000000005</v>
      </c>
      <c r="E629" t="s">
        <v>637</v>
      </c>
      <c r="F629">
        <v>2020</v>
      </c>
      <c r="G629">
        <v>14.45</v>
      </c>
      <c r="H629">
        <f t="shared" si="21"/>
        <v>208.80249999999998</v>
      </c>
    </row>
    <row r="630" spans="1:8" x14ac:dyDescent="0.3">
      <c r="A630" s="29" t="s">
        <v>657</v>
      </c>
      <c r="B630">
        <v>2020</v>
      </c>
      <c r="C630">
        <v>24.99</v>
      </c>
      <c r="D630">
        <f t="shared" si="20"/>
        <v>624.50009999999997</v>
      </c>
      <c r="E630" t="s">
        <v>638</v>
      </c>
      <c r="F630">
        <v>2020</v>
      </c>
      <c r="G630">
        <v>13.65</v>
      </c>
      <c r="H630">
        <f t="shared" si="21"/>
        <v>186.32250000000002</v>
      </c>
    </row>
    <row r="631" spans="1:8" x14ac:dyDescent="0.3">
      <c r="A631" s="29" t="s">
        <v>658</v>
      </c>
      <c r="B631">
        <v>2020</v>
      </c>
      <c r="C631">
        <v>25.3</v>
      </c>
      <c r="D631">
        <f t="shared" si="20"/>
        <v>640.09</v>
      </c>
      <c r="E631" t="s">
        <v>639</v>
      </c>
      <c r="F631">
        <v>2020</v>
      </c>
      <c r="G631">
        <v>12.54</v>
      </c>
      <c r="H631">
        <f t="shared" si="21"/>
        <v>157.25159999999997</v>
      </c>
    </row>
    <row r="632" spans="1:8" x14ac:dyDescent="0.3">
      <c r="A632" s="29" t="s">
        <v>659</v>
      </c>
      <c r="B632">
        <v>2020</v>
      </c>
      <c r="C632">
        <v>25.11</v>
      </c>
      <c r="D632">
        <f t="shared" si="20"/>
        <v>630.51209999999992</v>
      </c>
      <c r="E632" t="s">
        <v>640</v>
      </c>
      <c r="F632">
        <v>2020</v>
      </c>
      <c r="G632">
        <v>12</v>
      </c>
      <c r="H632">
        <f t="shared" si="21"/>
        <v>144</v>
      </c>
    </row>
    <row r="633" spans="1:8" x14ac:dyDescent="0.3">
      <c r="A633" s="29" t="s">
        <v>660</v>
      </c>
      <c r="B633">
        <v>2020</v>
      </c>
      <c r="C633">
        <v>24.74</v>
      </c>
      <c r="D633">
        <f t="shared" si="20"/>
        <v>612.06759999999997</v>
      </c>
      <c r="E633" t="s">
        <v>641</v>
      </c>
      <c r="F633">
        <v>2020</v>
      </c>
      <c r="G633">
        <v>11.56</v>
      </c>
      <c r="H633">
        <f t="shared" si="21"/>
        <v>133.6336</v>
      </c>
    </row>
    <row r="634" spans="1:8" x14ac:dyDescent="0.3">
      <c r="A634" s="29" t="s">
        <v>661</v>
      </c>
      <c r="B634">
        <v>2020</v>
      </c>
      <c r="C634">
        <v>25.43</v>
      </c>
      <c r="D634">
        <f t="shared" si="20"/>
        <v>646.68489999999997</v>
      </c>
      <c r="E634" t="s">
        <v>642</v>
      </c>
      <c r="F634">
        <v>2020</v>
      </c>
      <c r="G634">
        <v>12.36</v>
      </c>
      <c r="H634">
        <f t="shared" si="21"/>
        <v>152.7696</v>
      </c>
    </row>
    <row r="635" spans="1:8" x14ac:dyDescent="0.3">
      <c r="A635" s="29" t="s">
        <v>662</v>
      </c>
      <c r="B635">
        <v>2020</v>
      </c>
      <c r="C635">
        <v>25.72</v>
      </c>
      <c r="D635">
        <f t="shared" si="20"/>
        <v>661.51839999999993</v>
      </c>
      <c r="E635" t="s">
        <v>643</v>
      </c>
      <c r="F635">
        <v>2020</v>
      </c>
      <c r="G635">
        <v>12.94</v>
      </c>
      <c r="H635">
        <f t="shared" si="21"/>
        <v>167.44359999999998</v>
      </c>
    </row>
    <row r="636" spans="1:8" x14ac:dyDescent="0.3">
      <c r="A636" s="29" t="s">
        <v>663</v>
      </c>
      <c r="B636">
        <v>2020</v>
      </c>
      <c r="C636">
        <v>25.29</v>
      </c>
      <c r="D636">
        <f t="shared" si="20"/>
        <v>639.58409999999992</v>
      </c>
      <c r="E636" t="s">
        <v>644</v>
      </c>
      <c r="F636">
        <v>2020</v>
      </c>
      <c r="G636">
        <v>12.75</v>
      </c>
      <c r="H636">
        <f t="shared" si="21"/>
        <v>162.5625</v>
      </c>
    </row>
    <row r="637" spans="1:8" x14ac:dyDescent="0.3">
      <c r="A637" s="29" t="s">
        <v>664</v>
      </c>
      <c r="B637">
        <v>2020</v>
      </c>
      <c r="C637">
        <v>25.04</v>
      </c>
      <c r="D637">
        <f t="shared" si="20"/>
        <v>627.00159999999994</v>
      </c>
      <c r="E637" t="s">
        <v>645</v>
      </c>
      <c r="F637">
        <v>2020</v>
      </c>
      <c r="G637">
        <v>12.49</v>
      </c>
      <c r="H637">
        <f t="shared" si="21"/>
        <v>156.0001</v>
      </c>
    </row>
    <row r="638" spans="1:8" x14ac:dyDescent="0.3">
      <c r="A638" s="29" t="s">
        <v>665</v>
      </c>
      <c r="B638">
        <v>2020</v>
      </c>
      <c r="C638">
        <v>25.03</v>
      </c>
      <c r="D638">
        <f t="shared" si="20"/>
        <v>626.5009</v>
      </c>
      <c r="E638" t="s">
        <v>646</v>
      </c>
      <c r="F638">
        <v>2020</v>
      </c>
      <c r="G638">
        <v>10.87</v>
      </c>
      <c r="H638">
        <f t="shared" si="21"/>
        <v>118.15689999999998</v>
      </c>
    </row>
    <row r="639" spans="1:8" x14ac:dyDescent="0.3">
      <c r="A639" s="29" t="s">
        <v>666</v>
      </c>
      <c r="B639">
        <v>2020</v>
      </c>
      <c r="C639">
        <v>25.24</v>
      </c>
      <c r="D639">
        <f t="shared" si="20"/>
        <v>637.05759999999987</v>
      </c>
      <c r="E639" t="s">
        <v>647</v>
      </c>
      <c r="F639">
        <v>2020</v>
      </c>
      <c r="G639">
        <v>9.5</v>
      </c>
      <c r="H639">
        <f t="shared" si="21"/>
        <v>90.25</v>
      </c>
    </row>
    <row r="640" spans="1:8" x14ac:dyDescent="0.3">
      <c r="A640" s="29" t="s">
        <v>667</v>
      </c>
      <c r="B640">
        <v>2020</v>
      </c>
      <c r="C640">
        <v>25.76</v>
      </c>
      <c r="D640">
        <f t="shared" si="20"/>
        <v>663.57760000000007</v>
      </c>
      <c r="E640" t="s">
        <v>648</v>
      </c>
      <c r="F640">
        <v>2020</v>
      </c>
      <c r="G640">
        <v>9.3000000000000007</v>
      </c>
      <c r="H640">
        <f t="shared" si="21"/>
        <v>86.490000000000009</v>
      </c>
    </row>
    <row r="641" spans="1:8" x14ac:dyDescent="0.3">
      <c r="A641" s="29" t="s">
        <v>668</v>
      </c>
      <c r="B641">
        <v>2020</v>
      </c>
      <c r="C641">
        <v>23.9</v>
      </c>
      <c r="D641">
        <f t="shared" si="20"/>
        <v>571.20999999999992</v>
      </c>
      <c r="E641" t="s">
        <v>649</v>
      </c>
      <c r="F641">
        <v>2020</v>
      </c>
      <c r="G641">
        <v>8.75</v>
      </c>
      <c r="H641">
        <f t="shared" si="21"/>
        <v>76.5625</v>
      </c>
    </row>
    <row r="642" spans="1:8" x14ac:dyDescent="0.3">
      <c r="A642" s="29" t="s">
        <v>669</v>
      </c>
      <c r="B642">
        <v>2020</v>
      </c>
      <c r="C642">
        <v>24.31</v>
      </c>
      <c r="D642">
        <f t="shared" si="20"/>
        <v>590.97609999999997</v>
      </c>
      <c r="E642" t="s">
        <v>650</v>
      </c>
      <c r="F642">
        <v>2020</v>
      </c>
      <c r="G642">
        <v>9</v>
      </c>
      <c r="H642">
        <f t="shared" si="21"/>
        <v>81</v>
      </c>
    </row>
    <row r="643" spans="1:8" x14ac:dyDescent="0.3">
      <c r="A643" s="29" t="s">
        <v>670</v>
      </c>
      <c r="B643">
        <v>2020</v>
      </c>
      <c r="C643">
        <v>24.26</v>
      </c>
      <c r="D643">
        <f t="shared" si="20"/>
        <v>588.5476000000001</v>
      </c>
      <c r="E643" t="s">
        <v>651</v>
      </c>
      <c r="F643">
        <v>2020</v>
      </c>
      <c r="G643">
        <v>9.1</v>
      </c>
      <c r="H643">
        <f t="shared" si="21"/>
        <v>82.809999999999988</v>
      </c>
    </row>
    <row r="644" spans="1:8" x14ac:dyDescent="0.3">
      <c r="A644" s="29" t="s">
        <v>671</v>
      </c>
      <c r="B644">
        <v>2020</v>
      </c>
      <c r="C644">
        <v>24.09</v>
      </c>
      <c r="D644">
        <f t="shared" ref="D644:D707" si="22" xml:space="preserve"> $C644^2</f>
        <v>580.32809999999995</v>
      </c>
      <c r="E644" t="s">
        <v>652</v>
      </c>
      <c r="F644">
        <v>2020</v>
      </c>
      <c r="G644">
        <v>10.76</v>
      </c>
      <c r="H644">
        <f t="shared" ref="H644:H707" si="23" xml:space="preserve"> $G644^2</f>
        <v>115.77759999999999</v>
      </c>
    </row>
    <row r="645" spans="1:8" x14ac:dyDescent="0.3">
      <c r="A645" s="29" t="s">
        <v>672</v>
      </c>
      <c r="B645">
        <v>2020</v>
      </c>
      <c r="C645">
        <v>24.71</v>
      </c>
      <c r="D645">
        <f t="shared" si="22"/>
        <v>610.58410000000003</v>
      </c>
      <c r="E645" t="s">
        <v>1248</v>
      </c>
      <c r="F645">
        <v>2020</v>
      </c>
      <c r="G645">
        <v>9.4600000000000009</v>
      </c>
      <c r="H645">
        <f t="shared" si="23"/>
        <v>89.49160000000002</v>
      </c>
    </row>
    <row r="646" spans="1:8" x14ac:dyDescent="0.3">
      <c r="A646" s="29" t="s">
        <v>673</v>
      </c>
      <c r="B646">
        <v>2020</v>
      </c>
      <c r="C646">
        <v>25.13</v>
      </c>
      <c r="D646">
        <f t="shared" si="22"/>
        <v>631.51689999999996</v>
      </c>
      <c r="E646" t="s">
        <v>653</v>
      </c>
      <c r="F646">
        <v>2020</v>
      </c>
      <c r="G646">
        <v>9.15</v>
      </c>
      <c r="H646">
        <f t="shared" si="23"/>
        <v>83.722500000000011</v>
      </c>
    </row>
    <row r="647" spans="1:8" x14ac:dyDescent="0.3">
      <c r="A647" s="29" t="s">
        <v>674</v>
      </c>
      <c r="B647">
        <v>2020</v>
      </c>
      <c r="C647">
        <v>24.47</v>
      </c>
      <c r="D647">
        <f t="shared" si="22"/>
        <v>598.78089999999997</v>
      </c>
      <c r="E647" t="s">
        <v>654</v>
      </c>
      <c r="F647">
        <v>2020</v>
      </c>
      <c r="G647">
        <v>10.35</v>
      </c>
      <c r="H647">
        <f t="shared" si="23"/>
        <v>107.12249999999999</v>
      </c>
    </row>
    <row r="648" spans="1:8" x14ac:dyDescent="0.3">
      <c r="A648" s="29" t="s">
        <v>675</v>
      </c>
      <c r="B648">
        <v>2020</v>
      </c>
      <c r="C648">
        <v>25</v>
      </c>
      <c r="D648">
        <f t="shared" si="22"/>
        <v>625</v>
      </c>
      <c r="E648" t="s">
        <v>655</v>
      </c>
      <c r="F648">
        <v>2020</v>
      </c>
      <c r="G648">
        <v>11.25</v>
      </c>
      <c r="H648">
        <f t="shared" si="23"/>
        <v>126.5625</v>
      </c>
    </row>
    <row r="649" spans="1:8" x14ac:dyDescent="0.3">
      <c r="A649" s="29" t="s">
        <v>676</v>
      </c>
      <c r="B649">
        <v>2020</v>
      </c>
      <c r="C649">
        <v>26.09</v>
      </c>
      <c r="D649">
        <f t="shared" si="22"/>
        <v>680.68809999999996</v>
      </c>
      <c r="E649" t="s">
        <v>656</v>
      </c>
      <c r="F649">
        <v>2020</v>
      </c>
      <c r="G649">
        <v>11.41</v>
      </c>
      <c r="H649">
        <f t="shared" si="23"/>
        <v>130.18809999999999</v>
      </c>
    </row>
    <row r="650" spans="1:8" x14ac:dyDescent="0.3">
      <c r="A650" s="29" t="s">
        <v>677</v>
      </c>
      <c r="B650">
        <v>2020</v>
      </c>
      <c r="C650">
        <v>25.75</v>
      </c>
      <c r="D650">
        <f t="shared" si="22"/>
        <v>663.0625</v>
      </c>
      <c r="E650" t="s">
        <v>657</v>
      </c>
      <c r="F650">
        <v>2020</v>
      </c>
      <c r="G650">
        <v>12.51</v>
      </c>
      <c r="H650">
        <f t="shared" si="23"/>
        <v>156.5001</v>
      </c>
    </row>
    <row r="651" spans="1:8" x14ac:dyDescent="0.3">
      <c r="A651" s="29" t="s">
        <v>678</v>
      </c>
      <c r="B651">
        <v>2020</v>
      </c>
      <c r="C651">
        <v>24.98</v>
      </c>
      <c r="D651">
        <f t="shared" si="22"/>
        <v>624.00040000000001</v>
      </c>
      <c r="E651" t="s">
        <v>658</v>
      </c>
      <c r="F651">
        <v>2020</v>
      </c>
      <c r="G651">
        <v>12.71</v>
      </c>
      <c r="H651">
        <f t="shared" si="23"/>
        <v>161.54410000000001</v>
      </c>
    </row>
    <row r="652" spans="1:8" x14ac:dyDescent="0.3">
      <c r="A652" s="29" t="s">
        <v>679</v>
      </c>
      <c r="B652">
        <v>2020</v>
      </c>
      <c r="C652">
        <v>26.76</v>
      </c>
      <c r="D652">
        <f t="shared" si="22"/>
        <v>716.09760000000006</v>
      </c>
      <c r="E652" t="s">
        <v>659</v>
      </c>
      <c r="F652">
        <v>2020</v>
      </c>
      <c r="G652">
        <v>12.2</v>
      </c>
      <c r="H652">
        <f t="shared" si="23"/>
        <v>148.83999999999997</v>
      </c>
    </row>
    <row r="653" spans="1:8" x14ac:dyDescent="0.3">
      <c r="A653" s="29" t="s">
        <v>680</v>
      </c>
      <c r="B653">
        <v>2020</v>
      </c>
      <c r="C653">
        <v>26.91</v>
      </c>
      <c r="D653">
        <f t="shared" si="22"/>
        <v>724.1481</v>
      </c>
      <c r="E653" t="s">
        <v>660</v>
      </c>
      <c r="F653">
        <v>2020</v>
      </c>
      <c r="G653">
        <v>12.69</v>
      </c>
      <c r="H653">
        <f t="shared" si="23"/>
        <v>161.03609999999998</v>
      </c>
    </row>
    <row r="654" spans="1:8" x14ac:dyDescent="0.3">
      <c r="A654" s="29" t="s">
        <v>681</v>
      </c>
      <c r="B654">
        <v>2020</v>
      </c>
      <c r="C654">
        <v>25.7</v>
      </c>
      <c r="D654">
        <f t="shared" si="22"/>
        <v>660.49</v>
      </c>
      <c r="E654" t="s">
        <v>1249</v>
      </c>
      <c r="F654">
        <v>2020</v>
      </c>
      <c r="G654">
        <v>13.01</v>
      </c>
      <c r="H654">
        <f t="shared" si="23"/>
        <v>169.26009999999999</v>
      </c>
    </row>
    <row r="655" spans="1:8" x14ac:dyDescent="0.3">
      <c r="A655" s="29" t="s">
        <v>682</v>
      </c>
      <c r="B655">
        <v>2020</v>
      </c>
      <c r="C655">
        <v>24.7</v>
      </c>
      <c r="D655">
        <f t="shared" si="22"/>
        <v>610.08999999999992</v>
      </c>
      <c r="E655" t="s">
        <v>661</v>
      </c>
      <c r="F655">
        <v>2020</v>
      </c>
      <c r="G655">
        <v>13.53</v>
      </c>
      <c r="H655">
        <f t="shared" si="23"/>
        <v>183.06089999999998</v>
      </c>
    </row>
    <row r="656" spans="1:8" x14ac:dyDescent="0.3">
      <c r="A656" s="29" t="s">
        <v>683</v>
      </c>
      <c r="B656">
        <v>2020</v>
      </c>
      <c r="C656">
        <v>24.77</v>
      </c>
      <c r="D656">
        <f t="shared" si="22"/>
        <v>613.55290000000002</v>
      </c>
      <c r="E656" t="s">
        <v>1250</v>
      </c>
      <c r="F656">
        <v>2020</v>
      </c>
      <c r="G656">
        <v>13.98</v>
      </c>
      <c r="H656">
        <f t="shared" si="23"/>
        <v>195.44040000000001</v>
      </c>
    </row>
    <row r="657" spans="1:8" x14ac:dyDescent="0.3">
      <c r="A657" s="29" t="s">
        <v>684</v>
      </c>
      <c r="B657">
        <v>2020</v>
      </c>
      <c r="C657">
        <v>24.33</v>
      </c>
      <c r="D657">
        <f t="shared" si="22"/>
        <v>591.94889999999987</v>
      </c>
      <c r="E657" t="s">
        <v>662</v>
      </c>
      <c r="F657">
        <v>2020</v>
      </c>
      <c r="G657">
        <v>14.13</v>
      </c>
      <c r="H657">
        <f t="shared" si="23"/>
        <v>199.65690000000004</v>
      </c>
    </row>
    <row r="658" spans="1:8" x14ac:dyDescent="0.3">
      <c r="A658" s="29" t="s">
        <v>685</v>
      </c>
      <c r="B658">
        <v>2020</v>
      </c>
      <c r="C658">
        <v>24.63</v>
      </c>
      <c r="D658">
        <f t="shared" si="22"/>
        <v>606.63689999999997</v>
      </c>
      <c r="E658" t="s">
        <v>663</v>
      </c>
      <c r="F658">
        <v>2020</v>
      </c>
      <c r="G658">
        <v>13.66</v>
      </c>
      <c r="H658">
        <f t="shared" si="23"/>
        <v>186.59559999999999</v>
      </c>
    </row>
    <row r="659" spans="1:8" x14ac:dyDescent="0.3">
      <c r="A659" s="29" t="s">
        <v>686</v>
      </c>
      <c r="B659">
        <v>2020</v>
      </c>
      <c r="C659">
        <v>24.63</v>
      </c>
      <c r="D659">
        <f t="shared" si="22"/>
        <v>606.63689999999997</v>
      </c>
      <c r="E659" t="s">
        <v>664</v>
      </c>
      <c r="F659">
        <v>2020</v>
      </c>
      <c r="G659">
        <v>13.96</v>
      </c>
      <c r="H659">
        <f t="shared" si="23"/>
        <v>194.88160000000002</v>
      </c>
    </row>
    <row r="660" spans="1:8" x14ac:dyDescent="0.3">
      <c r="A660" s="29" t="s">
        <v>687</v>
      </c>
      <c r="B660">
        <v>2020</v>
      </c>
      <c r="C660">
        <v>25.85</v>
      </c>
      <c r="D660">
        <f t="shared" si="22"/>
        <v>668.22250000000008</v>
      </c>
      <c r="E660" t="s">
        <v>665</v>
      </c>
      <c r="F660">
        <v>2020</v>
      </c>
      <c r="G660">
        <v>13.8</v>
      </c>
      <c r="H660">
        <f t="shared" si="23"/>
        <v>190.44000000000003</v>
      </c>
    </row>
    <row r="661" spans="1:8" x14ac:dyDescent="0.3">
      <c r="A661" s="29" t="s">
        <v>688</v>
      </c>
      <c r="B661">
        <v>2020</v>
      </c>
      <c r="C661">
        <v>27.62</v>
      </c>
      <c r="D661">
        <f t="shared" si="22"/>
        <v>762.86440000000005</v>
      </c>
      <c r="E661" t="s">
        <v>666</v>
      </c>
      <c r="F661">
        <v>2020</v>
      </c>
      <c r="G661">
        <v>15.09</v>
      </c>
      <c r="H661">
        <f t="shared" si="23"/>
        <v>227.7081</v>
      </c>
    </row>
    <row r="662" spans="1:8" x14ac:dyDescent="0.3">
      <c r="A662" s="29" t="s">
        <v>689</v>
      </c>
      <c r="B662">
        <v>2020</v>
      </c>
      <c r="C662">
        <v>28.26</v>
      </c>
      <c r="D662">
        <f t="shared" si="22"/>
        <v>798.62760000000014</v>
      </c>
      <c r="E662" t="s">
        <v>667</v>
      </c>
      <c r="F662">
        <v>2020</v>
      </c>
      <c r="G662">
        <v>14.02</v>
      </c>
      <c r="H662">
        <f t="shared" si="23"/>
        <v>196.56039999999999</v>
      </c>
    </row>
    <row r="663" spans="1:8" x14ac:dyDescent="0.3">
      <c r="A663" s="29" t="s">
        <v>690</v>
      </c>
      <c r="B663">
        <v>2020</v>
      </c>
      <c r="C663">
        <v>29.13</v>
      </c>
      <c r="D663">
        <f t="shared" si="22"/>
        <v>848.55689999999993</v>
      </c>
      <c r="E663" t="s">
        <v>668</v>
      </c>
      <c r="F663">
        <v>2020</v>
      </c>
      <c r="G663">
        <v>13.8</v>
      </c>
      <c r="H663">
        <f t="shared" si="23"/>
        <v>190.44000000000003</v>
      </c>
    </row>
    <row r="664" spans="1:8" x14ac:dyDescent="0.3">
      <c r="A664" s="29" t="s">
        <v>691</v>
      </c>
      <c r="B664">
        <v>2020</v>
      </c>
      <c r="C664">
        <v>29.36</v>
      </c>
      <c r="D664">
        <f t="shared" si="22"/>
        <v>862.00959999999998</v>
      </c>
      <c r="E664" t="s">
        <v>669</v>
      </c>
      <c r="F664">
        <v>2020</v>
      </c>
      <c r="G664">
        <v>13.06</v>
      </c>
      <c r="H664">
        <f t="shared" si="23"/>
        <v>170.56360000000001</v>
      </c>
    </row>
    <row r="665" spans="1:8" x14ac:dyDescent="0.3">
      <c r="A665" s="29" t="s">
        <v>692</v>
      </c>
      <c r="B665">
        <v>2020</v>
      </c>
      <c r="C665">
        <v>30.1</v>
      </c>
      <c r="D665">
        <f t="shared" si="22"/>
        <v>906.0100000000001</v>
      </c>
      <c r="E665" t="s">
        <v>670</v>
      </c>
      <c r="F665">
        <v>2020</v>
      </c>
      <c r="G665">
        <v>12.75</v>
      </c>
      <c r="H665">
        <f t="shared" si="23"/>
        <v>162.5625</v>
      </c>
    </row>
    <row r="666" spans="1:8" x14ac:dyDescent="0.3">
      <c r="A666" s="29" t="s">
        <v>693</v>
      </c>
      <c r="B666">
        <v>2020</v>
      </c>
      <c r="C666">
        <v>31.16</v>
      </c>
      <c r="D666">
        <f t="shared" si="22"/>
        <v>970.94560000000001</v>
      </c>
      <c r="E666" t="s">
        <v>671</v>
      </c>
      <c r="F666">
        <v>2020</v>
      </c>
      <c r="G666">
        <v>13.55</v>
      </c>
      <c r="H666">
        <f t="shared" si="23"/>
        <v>183.60250000000002</v>
      </c>
    </row>
    <row r="667" spans="1:8" x14ac:dyDescent="0.3">
      <c r="A667" s="29" t="s">
        <v>694</v>
      </c>
      <c r="B667">
        <v>2020</v>
      </c>
      <c r="C667">
        <v>30.3</v>
      </c>
      <c r="D667">
        <f t="shared" si="22"/>
        <v>918.09</v>
      </c>
      <c r="E667" t="s">
        <v>672</v>
      </c>
      <c r="F667">
        <v>2020</v>
      </c>
      <c r="G667">
        <v>14.18</v>
      </c>
      <c r="H667">
        <f t="shared" si="23"/>
        <v>201.07239999999999</v>
      </c>
    </row>
    <row r="668" spans="1:8" x14ac:dyDescent="0.3">
      <c r="A668" s="29" t="s">
        <v>695</v>
      </c>
      <c r="B668">
        <v>2020</v>
      </c>
      <c r="C668">
        <v>31.62</v>
      </c>
      <c r="D668">
        <f t="shared" si="22"/>
        <v>999.82440000000008</v>
      </c>
      <c r="E668" t="s">
        <v>673</v>
      </c>
      <c r="F668">
        <v>2020</v>
      </c>
      <c r="G668">
        <v>13.86</v>
      </c>
      <c r="H668">
        <f t="shared" si="23"/>
        <v>192.09959999999998</v>
      </c>
    </row>
    <row r="669" spans="1:8" x14ac:dyDescent="0.3">
      <c r="A669" s="29" t="s">
        <v>696</v>
      </c>
      <c r="B669">
        <v>2020</v>
      </c>
      <c r="C669">
        <v>32.68</v>
      </c>
      <c r="D669">
        <f t="shared" si="22"/>
        <v>1067.9823999999999</v>
      </c>
      <c r="E669" t="s">
        <v>674</v>
      </c>
      <c r="F669">
        <v>2020</v>
      </c>
      <c r="G669">
        <v>14</v>
      </c>
      <c r="H669">
        <f t="shared" si="23"/>
        <v>196</v>
      </c>
    </row>
    <row r="670" spans="1:8" x14ac:dyDescent="0.3">
      <c r="A670" s="29" t="s">
        <v>697</v>
      </c>
      <c r="B670">
        <v>2020</v>
      </c>
      <c r="C670">
        <v>34.11</v>
      </c>
      <c r="D670">
        <f t="shared" si="22"/>
        <v>1163.4920999999999</v>
      </c>
      <c r="E670" t="s">
        <v>675</v>
      </c>
      <c r="F670">
        <v>2020</v>
      </c>
      <c r="G670">
        <v>14.6</v>
      </c>
      <c r="H670">
        <f t="shared" si="23"/>
        <v>213.16</v>
      </c>
    </row>
    <row r="671" spans="1:8" x14ac:dyDescent="0.3">
      <c r="A671" s="29" t="s">
        <v>698</v>
      </c>
      <c r="B671">
        <v>2020</v>
      </c>
      <c r="C671">
        <v>34.17</v>
      </c>
      <c r="D671">
        <f t="shared" si="22"/>
        <v>1167.5889000000002</v>
      </c>
      <c r="E671" t="s">
        <v>676</v>
      </c>
      <c r="F671">
        <v>2020</v>
      </c>
      <c r="G671">
        <v>16</v>
      </c>
      <c r="H671">
        <f t="shared" si="23"/>
        <v>256</v>
      </c>
    </row>
    <row r="672" spans="1:8" x14ac:dyDescent="0.3">
      <c r="A672" s="29" t="s">
        <v>699</v>
      </c>
      <c r="B672">
        <v>2020</v>
      </c>
      <c r="C672">
        <v>34.369999999999997</v>
      </c>
      <c r="D672">
        <f t="shared" si="22"/>
        <v>1181.2968999999998</v>
      </c>
      <c r="E672" t="s">
        <v>677</v>
      </c>
      <c r="F672">
        <v>2020</v>
      </c>
      <c r="G672">
        <v>14.87</v>
      </c>
      <c r="H672">
        <f t="shared" si="23"/>
        <v>221.11689999999999</v>
      </c>
    </row>
    <row r="673" spans="1:8" x14ac:dyDescent="0.3">
      <c r="A673" s="29" t="s">
        <v>700</v>
      </c>
      <c r="B673">
        <v>2020</v>
      </c>
      <c r="C673">
        <v>33.61</v>
      </c>
      <c r="D673">
        <f t="shared" si="22"/>
        <v>1129.6321</v>
      </c>
      <c r="E673" t="s">
        <v>678</v>
      </c>
      <c r="F673">
        <v>2020</v>
      </c>
      <c r="G673">
        <v>15.47</v>
      </c>
      <c r="H673">
        <f t="shared" si="23"/>
        <v>239.32090000000002</v>
      </c>
    </row>
    <row r="674" spans="1:8" x14ac:dyDescent="0.3">
      <c r="A674" s="29" t="s">
        <v>701</v>
      </c>
      <c r="B674">
        <v>2020</v>
      </c>
      <c r="C674">
        <v>32.39</v>
      </c>
      <c r="D674">
        <f t="shared" si="22"/>
        <v>1049.1121000000001</v>
      </c>
      <c r="E674" t="s">
        <v>1251</v>
      </c>
      <c r="F674">
        <v>2020</v>
      </c>
      <c r="G674">
        <v>16.5</v>
      </c>
      <c r="H674">
        <f t="shared" si="23"/>
        <v>272.25</v>
      </c>
    </row>
    <row r="675" spans="1:8" x14ac:dyDescent="0.3">
      <c r="A675" s="29" t="s">
        <v>702</v>
      </c>
      <c r="B675">
        <v>2020</v>
      </c>
      <c r="C675">
        <v>32.68</v>
      </c>
      <c r="D675">
        <f t="shared" si="22"/>
        <v>1067.9823999999999</v>
      </c>
      <c r="E675" t="s">
        <v>1252</v>
      </c>
      <c r="F675">
        <v>2020</v>
      </c>
      <c r="G675">
        <v>16.86</v>
      </c>
      <c r="H675">
        <f t="shared" si="23"/>
        <v>284.25959999999998</v>
      </c>
    </row>
    <row r="676" spans="1:8" x14ac:dyDescent="0.3">
      <c r="A676" s="29" t="s">
        <v>703</v>
      </c>
      <c r="B676">
        <v>2020</v>
      </c>
      <c r="C676">
        <v>32.96</v>
      </c>
      <c r="D676">
        <f t="shared" si="22"/>
        <v>1086.3616</v>
      </c>
      <c r="E676" t="s">
        <v>1253</v>
      </c>
      <c r="F676">
        <v>2020</v>
      </c>
      <c r="G676">
        <v>17</v>
      </c>
      <c r="H676">
        <f t="shared" si="23"/>
        <v>289</v>
      </c>
    </row>
    <row r="677" spans="1:8" x14ac:dyDescent="0.3">
      <c r="A677" s="29" t="s">
        <v>704</v>
      </c>
      <c r="B677">
        <v>2020</v>
      </c>
      <c r="C677">
        <v>33.22</v>
      </c>
      <c r="D677">
        <f t="shared" si="22"/>
        <v>1103.5683999999999</v>
      </c>
      <c r="E677" t="s">
        <v>679</v>
      </c>
      <c r="F677">
        <v>2020</v>
      </c>
      <c r="G677">
        <v>17.57</v>
      </c>
      <c r="H677">
        <f t="shared" si="23"/>
        <v>308.70490000000001</v>
      </c>
    </row>
    <row r="678" spans="1:8" x14ac:dyDescent="0.3">
      <c r="A678" s="29" t="s">
        <v>705</v>
      </c>
      <c r="B678">
        <v>2020</v>
      </c>
      <c r="C678">
        <v>33.450000000000003</v>
      </c>
      <c r="D678">
        <f t="shared" si="22"/>
        <v>1118.9025000000001</v>
      </c>
      <c r="E678" t="s">
        <v>680</v>
      </c>
      <c r="F678">
        <v>2020</v>
      </c>
      <c r="G678">
        <v>16.96</v>
      </c>
      <c r="H678">
        <f t="shared" si="23"/>
        <v>287.64160000000004</v>
      </c>
    </row>
    <row r="679" spans="1:8" x14ac:dyDescent="0.3">
      <c r="A679" s="29" t="s">
        <v>706</v>
      </c>
      <c r="B679">
        <v>2020</v>
      </c>
      <c r="C679">
        <v>32.97</v>
      </c>
      <c r="D679">
        <f t="shared" si="22"/>
        <v>1087.0209</v>
      </c>
      <c r="E679" t="s">
        <v>681</v>
      </c>
      <c r="F679">
        <v>2020</v>
      </c>
      <c r="G679">
        <v>16.14</v>
      </c>
      <c r="H679">
        <f t="shared" si="23"/>
        <v>260.49960000000004</v>
      </c>
    </row>
    <row r="680" spans="1:8" x14ac:dyDescent="0.3">
      <c r="A680" s="29" t="s">
        <v>707</v>
      </c>
      <c r="B680">
        <v>2020</v>
      </c>
      <c r="C680">
        <v>32.6</v>
      </c>
      <c r="D680">
        <f t="shared" si="22"/>
        <v>1062.76</v>
      </c>
      <c r="E680" t="s">
        <v>682</v>
      </c>
      <c r="F680">
        <v>2020</v>
      </c>
      <c r="G680">
        <v>16</v>
      </c>
      <c r="H680">
        <f t="shared" si="23"/>
        <v>256</v>
      </c>
    </row>
    <row r="681" spans="1:8" x14ac:dyDescent="0.3">
      <c r="A681" s="29" t="s">
        <v>708</v>
      </c>
      <c r="B681">
        <v>2020</v>
      </c>
      <c r="C681">
        <v>33.54</v>
      </c>
      <c r="D681">
        <f t="shared" si="22"/>
        <v>1124.9315999999999</v>
      </c>
      <c r="E681" t="s">
        <v>683</v>
      </c>
      <c r="F681">
        <v>2020</v>
      </c>
      <c r="G681">
        <v>17</v>
      </c>
      <c r="H681">
        <f t="shared" si="23"/>
        <v>289</v>
      </c>
    </row>
    <row r="682" spans="1:8" x14ac:dyDescent="0.3">
      <c r="A682" s="29" t="s">
        <v>709</v>
      </c>
      <c r="B682">
        <v>2020</v>
      </c>
      <c r="C682">
        <v>33.61</v>
      </c>
      <c r="D682">
        <f t="shared" si="22"/>
        <v>1129.6321</v>
      </c>
      <c r="E682" t="s">
        <v>684</v>
      </c>
      <c r="F682">
        <v>2020</v>
      </c>
      <c r="G682">
        <v>16</v>
      </c>
      <c r="H682">
        <f t="shared" si="23"/>
        <v>256</v>
      </c>
    </row>
    <row r="683" spans="1:8" x14ac:dyDescent="0.3">
      <c r="A683" s="29" t="s">
        <v>710</v>
      </c>
      <c r="B683">
        <v>2020</v>
      </c>
      <c r="C683">
        <v>33.119999999999997</v>
      </c>
      <c r="D683">
        <f t="shared" si="22"/>
        <v>1096.9343999999999</v>
      </c>
      <c r="E683" t="s">
        <v>685</v>
      </c>
      <c r="F683">
        <v>2020</v>
      </c>
      <c r="G683">
        <v>16.71</v>
      </c>
      <c r="H683">
        <f t="shared" si="23"/>
        <v>279.22410000000002</v>
      </c>
    </row>
    <row r="684" spans="1:8" x14ac:dyDescent="0.3">
      <c r="A684" s="29" t="s">
        <v>711</v>
      </c>
      <c r="B684">
        <v>2020</v>
      </c>
      <c r="C684">
        <v>33.159999999999997</v>
      </c>
      <c r="D684">
        <f t="shared" si="22"/>
        <v>1099.5855999999999</v>
      </c>
      <c r="E684" t="s">
        <v>686</v>
      </c>
      <c r="F684">
        <v>2020</v>
      </c>
      <c r="G684">
        <v>17.7</v>
      </c>
      <c r="H684">
        <f t="shared" si="23"/>
        <v>313.28999999999996</v>
      </c>
    </row>
    <row r="685" spans="1:8" x14ac:dyDescent="0.3">
      <c r="A685" s="29" t="s">
        <v>712</v>
      </c>
      <c r="B685">
        <v>2020</v>
      </c>
      <c r="C685">
        <v>33.31</v>
      </c>
      <c r="D685">
        <f t="shared" si="22"/>
        <v>1109.5561000000002</v>
      </c>
      <c r="E685" t="s">
        <v>687</v>
      </c>
      <c r="F685">
        <v>2020</v>
      </c>
      <c r="G685">
        <v>18.809999999999999</v>
      </c>
      <c r="H685">
        <f t="shared" si="23"/>
        <v>353.81609999999995</v>
      </c>
    </row>
    <row r="686" spans="1:8" x14ac:dyDescent="0.3">
      <c r="A686" s="29" t="s">
        <v>713</v>
      </c>
      <c r="B686">
        <v>2020</v>
      </c>
      <c r="C686">
        <v>33.409999999999997</v>
      </c>
      <c r="D686">
        <f t="shared" si="22"/>
        <v>1116.2280999999998</v>
      </c>
      <c r="E686" t="s">
        <v>688</v>
      </c>
      <c r="F686">
        <v>2020</v>
      </c>
      <c r="G686">
        <v>20.25</v>
      </c>
      <c r="H686">
        <f t="shared" si="23"/>
        <v>410.0625</v>
      </c>
    </row>
    <row r="687" spans="1:8" x14ac:dyDescent="0.3">
      <c r="A687" s="29" t="s">
        <v>714</v>
      </c>
      <c r="B687">
        <v>2020</v>
      </c>
      <c r="C687">
        <v>33.53</v>
      </c>
      <c r="D687">
        <f t="shared" si="22"/>
        <v>1124.2609</v>
      </c>
      <c r="E687" t="s">
        <v>689</v>
      </c>
      <c r="F687">
        <v>2020</v>
      </c>
      <c r="G687">
        <v>21.75</v>
      </c>
      <c r="H687">
        <f t="shared" si="23"/>
        <v>473.0625</v>
      </c>
    </row>
    <row r="688" spans="1:8" x14ac:dyDescent="0.3">
      <c r="A688" s="29" t="s">
        <v>715</v>
      </c>
      <c r="B688">
        <v>2020</v>
      </c>
      <c r="C688">
        <v>32.67</v>
      </c>
      <c r="D688">
        <f t="shared" si="22"/>
        <v>1067.3289000000002</v>
      </c>
      <c r="E688" t="s">
        <v>690</v>
      </c>
      <c r="F688">
        <v>2020</v>
      </c>
      <c r="G688">
        <v>21.8</v>
      </c>
      <c r="H688">
        <f t="shared" si="23"/>
        <v>475.24</v>
      </c>
    </row>
    <row r="689" spans="1:8" x14ac:dyDescent="0.3">
      <c r="A689" s="29" t="s">
        <v>716</v>
      </c>
      <c r="B689">
        <v>2020</v>
      </c>
      <c r="C689">
        <v>32.75</v>
      </c>
      <c r="D689">
        <f t="shared" si="22"/>
        <v>1072.5625</v>
      </c>
      <c r="E689" t="s">
        <v>691</v>
      </c>
      <c r="F689">
        <v>2020</v>
      </c>
      <c r="G689">
        <v>21.6</v>
      </c>
      <c r="H689">
        <f t="shared" si="23"/>
        <v>466.56000000000006</v>
      </c>
    </row>
    <row r="690" spans="1:8" x14ac:dyDescent="0.3">
      <c r="A690" s="29" t="s">
        <v>717</v>
      </c>
      <c r="B690">
        <v>2020</v>
      </c>
      <c r="C690">
        <v>31.97</v>
      </c>
      <c r="D690">
        <f t="shared" si="22"/>
        <v>1022.0808999999999</v>
      </c>
      <c r="E690" t="s">
        <v>692</v>
      </c>
      <c r="F690">
        <v>2020</v>
      </c>
      <c r="G690">
        <v>23.16</v>
      </c>
      <c r="H690">
        <f t="shared" si="23"/>
        <v>536.38559999999995</v>
      </c>
    </row>
    <row r="691" spans="1:8" x14ac:dyDescent="0.3">
      <c r="A691" s="29" t="s">
        <v>718</v>
      </c>
      <c r="B691">
        <v>2020</v>
      </c>
      <c r="C691">
        <v>31.64</v>
      </c>
      <c r="D691">
        <f t="shared" si="22"/>
        <v>1001.0896</v>
      </c>
      <c r="E691" t="s">
        <v>693</v>
      </c>
      <c r="F691">
        <v>2020</v>
      </c>
      <c r="G691">
        <v>22.4</v>
      </c>
      <c r="H691">
        <f t="shared" si="23"/>
        <v>501.75999999999993</v>
      </c>
    </row>
    <row r="692" spans="1:8" x14ac:dyDescent="0.3">
      <c r="A692" s="29" t="s">
        <v>719</v>
      </c>
      <c r="B692">
        <v>2020</v>
      </c>
      <c r="C692">
        <v>31.59</v>
      </c>
      <c r="D692">
        <f t="shared" si="22"/>
        <v>997.92809999999997</v>
      </c>
      <c r="E692" t="s">
        <v>694</v>
      </c>
      <c r="F692">
        <v>2020</v>
      </c>
      <c r="G692">
        <v>21.99</v>
      </c>
      <c r="H692">
        <f t="shared" si="23"/>
        <v>483.56009999999992</v>
      </c>
    </row>
    <row r="693" spans="1:8" x14ac:dyDescent="0.3">
      <c r="A693" s="29" t="s">
        <v>720</v>
      </c>
      <c r="B693">
        <v>2020</v>
      </c>
      <c r="C693">
        <v>31.28</v>
      </c>
      <c r="D693">
        <f t="shared" si="22"/>
        <v>978.43840000000012</v>
      </c>
      <c r="E693" t="s">
        <v>695</v>
      </c>
      <c r="F693">
        <v>2020</v>
      </c>
      <c r="G693">
        <v>23.15</v>
      </c>
      <c r="H693">
        <f t="shared" si="23"/>
        <v>535.9224999999999</v>
      </c>
    </row>
    <row r="694" spans="1:8" x14ac:dyDescent="0.3">
      <c r="A694" s="29" t="s">
        <v>721</v>
      </c>
      <c r="B694">
        <v>2020</v>
      </c>
      <c r="C694">
        <v>31.4</v>
      </c>
      <c r="D694">
        <f t="shared" si="22"/>
        <v>985.95999999999992</v>
      </c>
      <c r="E694" t="s">
        <v>696</v>
      </c>
      <c r="F694">
        <v>2020</v>
      </c>
      <c r="G694">
        <v>23.03</v>
      </c>
      <c r="H694">
        <f t="shared" si="23"/>
        <v>530.3809</v>
      </c>
    </row>
    <row r="695" spans="1:8" x14ac:dyDescent="0.3">
      <c r="A695" s="29" t="s">
        <v>722</v>
      </c>
      <c r="B695">
        <v>2020</v>
      </c>
      <c r="C695">
        <v>32.5</v>
      </c>
      <c r="D695">
        <f t="shared" si="22"/>
        <v>1056.25</v>
      </c>
      <c r="E695" t="s">
        <v>697</v>
      </c>
      <c r="F695">
        <v>2020</v>
      </c>
      <c r="G695">
        <v>24.2</v>
      </c>
      <c r="H695">
        <f t="shared" si="23"/>
        <v>585.64</v>
      </c>
    </row>
    <row r="696" spans="1:8" x14ac:dyDescent="0.3">
      <c r="A696" s="29" t="s">
        <v>723</v>
      </c>
      <c r="B696">
        <v>2020</v>
      </c>
      <c r="C696">
        <v>32.79</v>
      </c>
      <c r="D696">
        <f t="shared" si="22"/>
        <v>1075.1840999999999</v>
      </c>
      <c r="E696" t="s">
        <v>698</v>
      </c>
      <c r="F696">
        <v>2020</v>
      </c>
      <c r="G696">
        <v>23.12</v>
      </c>
      <c r="H696">
        <f t="shared" si="23"/>
        <v>534.53440000000001</v>
      </c>
    </row>
    <row r="697" spans="1:8" x14ac:dyDescent="0.3">
      <c r="A697" s="29" t="s">
        <v>724</v>
      </c>
      <c r="B697">
        <v>2020</v>
      </c>
      <c r="C697">
        <v>32.92</v>
      </c>
      <c r="D697">
        <f t="shared" si="22"/>
        <v>1083.7264</v>
      </c>
      <c r="E697" t="s">
        <v>699</v>
      </c>
      <c r="F697">
        <v>2020</v>
      </c>
      <c r="G697">
        <v>23.4</v>
      </c>
      <c r="H697">
        <f t="shared" si="23"/>
        <v>547.55999999999995</v>
      </c>
    </row>
    <row r="698" spans="1:8" x14ac:dyDescent="0.3">
      <c r="A698" s="29" t="s">
        <v>725</v>
      </c>
      <c r="B698">
        <v>2020</v>
      </c>
      <c r="C698">
        <v>33.090000000000003</v>
      </c>
      <c r="D698">
        <f t="shared" si="22"/>
        <v>1094.9481000000003</v>
      </c>
      <c r="E698" t="s">
        <v>700</v>
      </c>
      <c r="F698">
        <v>2020</v>
      </c>
      <c r="G698">
        <v>21.98</v>
      </c>
      <c r="H698">
        <f t="shared" si="23"/>
        <v>483.12040000000002</v>
      </c>
    </row>
    <row r="699" spans="1:8" x14ac:dyDescent="0.3">
      <c r="A699" s="29" t="s">
        <v>726</v>
      </c>
      <c r="B699">
        <v>2020</v>
      </c>
      <c r="C699">
        <v>32.78</v>
      </c>
      <c r="D699">
        <f t="shared" si="22"/>
        <v>1074.5284000000001</v>
      </c>
      <c r="E699" t="s">
        <v>701</v>
      </c>
      <c r="F699">
        <v>2020</v>
      </c>
      <c r="G699">
        <v>21.5</v>
      </c>
      <c r="H699">
        <f t="shared" si="23"/>
        <v>462.25</v>
      </c>
    </row>
    <row r="700" spans="1:8" x14ac:dyDescent="0.3">
      <c r="A700" s="29" t="s">
        <v>727</v>
      </c>
      <c r="B700">
        <v>2020</v>
      </c>
      <c r="C700">
        <v>34.24</v>
      </c>
      <c r="D700">
        <f t="shared" si="22"/>
        <v>1172.3776</v>
      </c>
      <c r="E700" t="s">
        <v>702</v>
      </c>
      <c r="F700">
        <v>2020</v>
      </c>
      <c r="G700">
        <v>22.15</v>
      </c>
      <c r="H700">
        <f t="shared" si="23"/>
        <v>490.62249999999995</v>
      </c>
    </row>
    <row r="701" spans="1:8" x14ac:dyDescent="0.3">
      <c r="A701" s="29" t="s">
        <v>728</v>
      </c>
      <c r="B701">
        <v>2020</v>
      </c>
      <c r="C701">
        <v>35.1</v>
      </c>
      <c r="D701">
        <f t="shared" si="22"/>
        <v>1232.01</v>
      </c>
      <c r="E701" t="s">
        <v>703</v>
      </c>
      <c r="F701">
        <v>2020</v>
      </c>
      <c r="G701">
        <v>22.6</v>
      </c>
      <c r="H701">
        <f t="shared" si="23"/>
        <v>510.76000000000005</v>
      </c>
    </row>
    <row r="702" spans="1:8" x14ac:dyDescent="0.3">
      <c r="A702" s="29" t="s">
        <v>729</v>
      </c>
      <c r="B702">
        <v>2020</v>
      </c>
      <c r="C702">
        <v>36.25</v>
      </c>
      <c r="D702">
        <f t="shared" si="22"/>
        <v>1314.0625</v>
      </c>
      <c r="E702" t="s">
        <v>704</v>
      </c>
      <c r="F702">
        <v>2020</v>
      </c>
      <c r="G702">
        <v>22.74</v>
      </c>
      <c r="H702">
        <f t="shared" si="23"/>
        <v>517.10759999999993</v>
      </c>
    </row>
    <row r="703" spans="1:8" x14ac:dyDescent="0.3">
      <c r="A703" s="29" t="s">
        <v>730</v>
      </c>
      <c r="B703">
        <v>2020</v>
      </c>
      <c r="C703">
        <v>37.5</v>
      </c>
      <c r="D703">
        <f t="shared" si="22"/>
        <v>1406.25</v>
      </c>
      <c r="E703" t="s">
        <v>705</v>
      </c>
      <c r="F703">
        <v>2020</v>
      </c>
      <c r="G703">
        <v>22.25</v>
      </c>
      <c r="H703">
        <f t="shared" si="23"/>
        <v>495.0625</v>
      </c>
    </row>
    <row r="704" spans="1:8" x14ac:dyDescent="0.3">
      <c r="A704" s="29" t="s">
        <v>731</v>
      </c>
      <c r="B704">
        <v>2020</v>
      </c>
      <c r="C704">
        <v>36.979999999999997</v>
      </c>
      <c r="D704">
        <f t="shared" si="22"/>
        <v>1367.5203999999999</v>
      </c>
      <c r="E704" t="s">
        <v>706</v>
      </c>
      <c r="F704">
        <v>2020</v>
      </c>
      <c r="G704">
        <v>22.57</v>
      </c>
      <c r="H704">
        <f t="shared" si="23"/>
        <v>509.4049</v>
      </c>
    </row>
    <row r="705" spans="1:8" x14ac:dyDescent="0.3">
      <c r="A705" s="29" t="s">
        <v>732</v>
      </c>
      <c r="B705">
        <v>2020</v>
      </c>
      <c r="C705">
        <v>37.01</v>
      </c>
      <c r="D705">
        <f t="shared" si="22"/>
        <v>1369.7400999999998</v>
      </c>
      <c r="E705" t="s">
        <v>707</v>
      </c>
      <c r="F705">
        <v>2020</v>
      </c>
      <c r="G705">
        <v>21</v>
      </c>
      <c r="H705">
        <f t="shared" si="23"/>
        <v>441</v>
      </c>
    </row>
    <row r="706" spans="1:8" x14ac:dyDescent="0.3">
      <c r="A706" s="29" t="s">
        <v>733</v>
      </c>
      <c r="B706">
        <v>2020</v>
      </c>
      <c r="C706">
        <v>36.54</v>
      </c>
      <c r="D706">
        <f t="shared" si="22"/>
        <v>1335.1715999999999</v>
      </c>
      <c r="E706" t="s">
        <v>708</v>
      </c>
      <c r="F706">
        <v>2020</v>
      </c>
      <c r="G706">
        <v>22.65</v>
      </c>
      <c r="H706">
        <f t="shared" si="23"/>
        <v>513.02249999999992</v>
      </c>
    </row>
    <row r="707" spans="1:8" x14ac:dyDescent="0.3">
      <c r="A707" s="29" t="s">
        <v>734</v>
      </c>
      <c r="B707">
        <v>2020</v>
      </c>
      <c r="C707">
        <v>36.840000000000003</v>
      </c>
      <c r="D707">
        <f t="shared" si="22"/>
        <v>1357.1856000000002</v>
      </c>
      <c r="E707" t="s">
        <v>709</v>
      </c>
      <c r="F707">
        <v>2020</v>
      </c>
      <c r="G707">
        <v>22.27</v>
      </c>
      <c r="H707">
        <f t="shared" si="23"/>
        <v>495.9529</v>
      </c>
    </row>
    <row r="708" spans="1:8" x14ac:dyDescent="0.3">
      <c r="A708" s="29" t="s">
        <v>735</v>
      </c>
      <c r="B708">
        <v>2020</v>
      </c>
      <c r="C708">
        <v>37.4</v>
      </c>
      <c r="D708">
        <f t="shared" ref="D708:D771" si="24" xml:space="preserve"> $C708^2</f>
        <v>1398.76</v>
      </c>
      <c r="E708" t="s">
        <v>710</v>
      </c>
      <c r="F708">
        <v>2020</v>
      </c>
      <c r="G708">
        <v>22.62</v>
      </c>
      <c r="H708">
        <f t="shared" ref="H708:H771" si="25" xml:space="preserve"> $G708^2</f>
        <v>511.66440000000006</v>
      </c>
    </row>
    <row r="709" spans="1:8" x14ac:dyDescent="0.3">
      <c r="A709" s="29" t="s">
        <v>736</v>
      </c>
      <c r="B709">
        <v>2020</v>
      </c>
      <c r="C709">
        <v>37.33</v>
      </c>
      <c r="D709">
        <f t="shared" si="24"/>
        <v>1393.5288999999998</v>
      </c>
      <c r="E709" t="s">
        <v>711</v>
      </c>
      <c r="F709">
        <v>2020</v>
      </c>
      <c r="G709">
        <v>23.04</v>
      </c>
      <c r="H709">
        <f t="shared" si="25"/>
        <v>530.84159999999997</v>
      </c>
    </row>
    <row r="710" spans="1:8" x14ac:dyDescent="0.3">
      <c r="A710" s="29" t="s">
        <v>737</v>
      </c>
      <c r="B710">
        <v>2020</v>
      </c>
      <c r="C710">
        <v>38.21</v>
      </c>
      <c r="D710">
        <f t="shared" si="24"/>
        <v>1460.0041000000001</v>
      </c>
      <c r="E710" t="s">
        <v>712</v>
      </c>
      <c r="F710">
        <v>2020</v>
      </c>
      <c r="G710">
        <v>24.05</v>
      </c>
      <c r="H710">
        <f t="shared" si="25"/>
        <v>578.40250000000003</v>
      </c>
    </row>
    <row r="711" spans="1:8" x14ac:dyDescent="0.3">
      <c r="A711" s="29" t="s">
        <v>738</v>
      </c>
      <c r="B711">
        <v>2020</v>
      </c>
      <c r="C711">
        <v>38.299999999999997</v>
      </c>
      <c r="D711">
        <f t="shared" si="24"/>
        <v>1466.8899999999999</v>
      </c>
      <c r="E711" t="s">
        <v>713</v>
      </c>
      <c r="F711">
        <v>2020</v>
      </c>
      <c r="G711">
        <v>23.06</v>
      </c>
      <c r="H711">
        <f t="shared" si="25"/>
        <v>531.7636</v>
      </c>
    </row>
    <row r="712" spans="1:8" x14ac:dyDescent="0.3">
      <c r="A712" s="29" t="s">
        <v>739</v>
      </c>
      <c r="B712">
        <v>2020</v>
      </c>
      <c r="C712">
        <v>38.4</v>
      </c>
      <c r="D712">
        <f t="shared" si="24"/>
        <v>1474.56</v>
      </c>
      <c r="E712" t="s">
        <v>714</v>
      </c>
      <c r="F712">
        <v>2020</v>
      </c>
      <c r="G712">
        <v>22.25</v>
      </c>
      <c r="H712">
        <f t="shared" si="25"/>
        <v>495.0625</v>
      </c>
    </row>
    <row r="713" spans="1:8" x14ac:dyDescent="0.3">
      <c r="A713" s="29" t="s">
        <v>740</v>
      </c>
      <c r="B713">
        <v>2020</v>
      </c>
      <c r="C713">
        <v>38.54</v>
      </c>
      <c r="D713">
        <f t="shared" si="24"/>
        <v>1485.3316</v>
      </c>
      <c r="E713" t="s">
        <v>715</v>
      </c>
      <c r="F713">
        <v>2020</v>
      </c>
      <c r="G713">
        <v>22.59</v>
      </c>
      <c r="H713">
        <f t="shared" si="25"/>
        <v>510.30809999999997</v>
      </c>
    </row>
    <row r="714" spans="1:8" x14ac:dyDescent="0.3">
      <c r="A714" s="29" t="s">
        <v>741</v>
      </c>
      <c r="B714">
        <v>2020</v>
      </c>
      <c r="C714">
        <v>40.130000000000003</v>
      </c>
      <c r="D714">
        <f t="shared" si="24"/>
        <v>1610.4169000000002</v>
      </c>
      <c r="E714" t="s">
        <v>716</v>
      </c>
      <c r="F714">
        <v>2020</v>
      </c>
      <c r="G714">
        <v>21.83</v>
      </c>
      <c r="H714">
        <f t="shared" si="25"/>
        <v>476.54889999999995</v>
      </c>
    </row>
    <row r="715" spans="1:8" x14ac:dyDescent="0.3">
      <c r="A715" s="29" t="s">
        <v>742</v>
      </c>
      <c r="B715">
        <v>2020</v>
      </c>
      <c r="C715">
        <v>39.56</v>
      </c>
      <c r="D715">
        <f t="shared" si="24"/>
        <v>1564.9936000000002</v>
      </c>
      <c r="E715" t="s">
        <v>717</v>
      </c>
      <c r="F715">
        <v>2020</v>
      </c>
      <c r="G715">
        <v>20.54</v>
      </c>
      <c r="H715">
        <f t="shared" si="25"/>
        <v>421.89159999999998</v>
      </c>
    </row>
    <row r="716" spans="1:8" x14ac:dyDescent="0.3">
      <c r="A716" s="29" t="s">
        <v>743</v>
      </c>
      <c r="B716">
        <v>2020</v>
      </c>
      <c r="C716">
        <v>39.94</v>
      </c>
      <c r="D716">
        <f t="shared" si="24"/>
        <v>1595.2035999999998</v>
      </c>
      <c r="E716" t="s">
        <v>718</v>
      </c>
      <c r="F716">
        <v>2020</v>
      </c>
      <c r="G716">
        <v>20.7</v>
      </c>
      <c r="H716">
        <f t="shared" si="25"/>
        <v>428.48999999999995</v>
      </c>
    </row>
    <row r="717" spans="1:8" x14ac:dyDescent="0.3">
      <c r="A717" s="29" t="s">
        <v>744</v>
      </c>
      <c r="B717">
        <v>2020</v>
      </c>
      <c r="C717">
        <v>39.369999999999997</v>
      </c>
      <c r="D717">
        <f t="shared" si="24"/>
        <v>1549.9968999999999</v>
      </c>
      <c r="E717" t="s">
        <v>719</v>
      </c>
      <c r="F717">
        <v>2020</v>
      </c>
      <c r="G717">
        <v>20.49</v>
      </c>
      <c r="H717">
        <f t="shared" si="25"/>
        <v>419.84009999999995</v>
      </c>
    </row>
    <row r="718" spans="1:8" x14ac:dyDescent="0.3">
      <c r="A718" s="29" t="s">
        <v>745</v>
      </c>
      <c r="B718">
        <v>2020</v>
      </c>
      <c r="C718">
        <v>39.549999999999997</v>
      </c>
      <c r="D718">
        <f t="shared" si="24"/>
        <v>1564.2024999999999</v>
      </c>
      <c r="E718" t="s">
        <v>720</v>
      </c>
      <c r="F718">
        <v>2020</v>
      </c>
      <c r="G718">
        <v>20.62</v>
      </c>
      <c r="H718">
        <f t="shared" si="25"/>
        <v>425.18440000000004</v>
      </c>
    </row>
    <row r="719" spans="1:8" x14ac:dyDescent="0.3">
      <c r="A719" s="29" t="s">
        <v>746</v>
      </c>
      <c r="B719">
        <v>2020</v>
      </c>
      <c r="C719">
        <v>40.380000000000003</v>
      </c>
      <c r="D719">
        <f t="shared" si="24"/>
        <v>1630.5444000000002</v>
      </c>
      <c r="E719" t="s">
        <v>721</v>
      </c>
      <c r="F719">
        <v>2020</v>
      </c>
      <c r="G719">
        <v>21.76</v>
      </c>
      <c r="H719">
        <f t="shared" si="25"/>
        <v>473.49760000000009</v>
      </c>
    </row>
    <row r="720" spans="1:8" x14ac:dyDescent="0.3">
      <c r="A720" s="29" t="s">
        <v>747</v>
      </c>
      <c r="B720">
        <v>2020</v>
      </c>
      <c r="C720">
        <v>41.99</v>
      </c>
      <c r="D720">
        <f t="shared" si="24"/>
        <v>1763.1601000000001</v>
      </c>
      <c r="E720" t="s">
        <v>722</v>
      </c>
      <c r="F720">
        <v>2020</v>
      </c>
      <c r="G720">
        <v>22.07</v>
      </c>
      <c r="H720">
        <f t="shared" si="25"/>
        <v>487.0849</v>
      </c>
    </row>
    <row r="721" spans="1:8" x14ac:dyDescent="0.3">
      <c r="A721" s="29" t="s">
        <v>748</v>
      </c>
      <c r="B721">
        <v>2020</v>
      </c>
      <c r="C721">
        <v>40.61</v>
      </c>
      <c r="D721">
        <f t="shared" si="24"/>
        <v>1649.1721</v>
      </c>
      <c r="E721" t="s">
        <v>723</v>
      </c>
      <c r="F721">
        <v>2020</v>
      </c>
      <c r="G721">
        <v>22.65</v>
      </c>
      <c r="H721">
        <f t="shared" si="25"/>
        <v>513.02249999999992</v>
      </c>
    </row>
    <row r="722" spans="1:8" x14ac:dyDescent="0.3">
      <c r="A722" s="29" t="s">
        <v>749</v>
      </c>
      <c r="B722">
        <v>2019</v>
      </c>
      <c r="C722">
        <v>41.45</v>
      </c>
      <c r="D722">
        <f t="shared" si="24"/>
        <v>1718.1025000000002</v>
      </c>
      <c r="E722" t="s">
        <v>724</v>
      </c>
      <c r="F722">
        <v>2019</v>
      </c>
      <c r="G722">
        <v>22.73</v>
      </c>
      <c r="H722">
        <f t="shared" si="25"/>
        <v>516.65290000000005</v>
      </c>
    </row>
    <row r="723" spans="1:8" x14ac:dyDescent="0.3">
      <c r="A723" s="29" t="s">
        <v>750</v>
      </c>
      <c r="B723">
        <v>2019</v>
      </c>
      <c r="C723">
        <v>41.24</v>
      </c>
      <c r="D723">
        <f t="shared" si="24"/>
        <v>1700.7376000000002</v>
      </c>
      <c r="E723" t="s">
        <v>725</v>
      </c>
      <c r="F723">
        <v>2019</v>
      </c>
      <c r="G723">
        <v>22.64</v>
      </c>
      <c r="H723">
        <f t="shared" si="25"/>
        <v>512.56960000000004</v>
      </c>
    </row>
    <row r="724" spans="1:8" x14ac:dyDescent="0.3">
      <c r="A724" s="29" t="s">
        <v>751</v>
      </c>
      <c r="B724">
        <v>2019</v>
      </c>
      <c r="C724">
        <v>42.78</v>
      </c>
      <c r="D724">
        <f t="shared" si="24"/>
        <v>1830.1284000000001</v>
      </c>
      <c r="E724" t="s">
        <v>727</v>
      </c>
      <c r="F724">
        <v>2019</v>
      </c>
      <c r="G724">
        <v>24.33</v>
      </c>
      <c r="H724">
        <f t="shared" si="25"/>
        <v>591.94889999999987</v>
      </c>
    </row>
    <row r="725" spans="1:8" x14ac:dyDescent="0.3">
      <c r="A725" s="29" t="s">
        <v>752</v>
      </c>
      <c r="B725">
        <v>2019</v>
      </c>
      <c r="C725">
        <v>42.85</v>
      </c>
      <c r="D725">
        <f t="shared" si="24"/>
        <v>1836.1225000000002</v>
      </c>
      <c r="E725" t="s">
        <v>728</v>
      </c>
      <c r="F725">
        <v>2019</v>
      </c>
      <c r="G725">
        <v>26</v>
      </c>
      <c r="H725">
        <f t="shared" si="25"/>
        <v>676</v>
      </c>
    </row>
    <row r="726" spans="1:8" x14ac:dyDescent="0.3">
      <c r="A726" s="29" t="s">
        <v>753</v>
      </c>
      <c r="B726">
        <v>2019</v>
      </c>
      <c r="C726">
        <v>44.03</v>
      </c>
      <c r="D726">
        <f t="shared" si="24"/>
        <v>1938.6409000000001</v>
      </c>
      <c r="E726" t="s">
        <v>729</v>
      </c>
      <c r="F726">
        <v>2019</v>
      </c>
      <c r="G726">
        <v>27.81</v>
      </c>
      <c r="H726">
        <f t="shared" si="25"/>
        <v>773.39609999999993</v>
      </c>
    </row>
    <row r="727" spans="1:8" x14ac:dyDescent="0.3">
      <c r="A727" s="29" t="s">
        <v>754</v>
      </c>
      <c r="B727">
        <v>2019</v>
      </c>
      <c r="C727">
        <v>45.57</v>
      </c>
      <c r="D727">
        <f t="shared" si="24"/>
        <v>2076.6249000000003</v>
      </c>
      <c r="E727" t="s">
        <v>730</v>
      </c>
      <c r="F727">
        <v>2019</v>
      </c>
      <c r="G727">
        <v>27.49</v>
      </c>
      <c r="H727">
        <f t="shared" si="25"/>
        <v>755.70009999999991</v>
      </c>
    </row>
    <row r="728" spans="1:8" x14ac:dyDescent="0.3">
      <c r="A728" s="29" t="s">
        <v>755</v>
      </c>
      <c r="B728">
        <v>2019</v>
      </c>
      <c r="C728">
        <v>46.83</v>
      </c>
      <c r="D728">
        <f t="shared" si="24"/>
        <v>2193.0488999999998</v>
      </c>
      <c r="E728" t="s">
        <v>731</v>
      </c>
      <c r="F728">
        <v>2019</v>
      </c>
      <c r="G728">
        <v>27.26</v>
      </c>
      <c r="H728">
        <f t="shared" si="25"/>
        <v>743.10760000000005</v>
      </c>
    </row>
    <row r="729" spans="1:8" x14ac:dyDescent="0.3">
      <c r="A729" s="29" t="s">
        <v>756</v>
      </c>
      <c r="B729">
        <v>2019</v>
      </c>
      <c r="C729">
        <v>46.78</v>
      </c>
      <c r="D729">
        <f t="shared" si="24"/>
        <v>2188.3684000000003</v>
      </c>
      <c r="E729" t="s">
        <v>732</v>
      </c>
      <c r="F729">
        <v>2019</v>
      </c>
      <c r="G729">
        <v>26.72</v>
      </c>
      <c r="H729">
        <f t="shared" si="25"/>
        <v>713.95839999999998</v>
      </c>
    </row>
    <row r="730" spans="1:8" x14ac:dyDescent="0.3">
      <c r="A730" s="29" t="s">
        <v>757</v>
      </c>
      <c r="B730">
        <v>2019</v>
      </c>
      <c r="C730">
        <v>45.6</v>
      </c>
      <c r="D730">
        <f t="shared" si="24"/>
        <v>2079.36</v>
      </c>
      <c r="E730" t="s">
        <v>733</v>
      </c>
      <c r="F730">
        <v>2019</v>
      </c>
      <c r="G730">
        <v>26.85</v>
      </c>
      <c r="H730">
        <f t="shared" si="25"/>
        <v>720.92250000000013</v>
      </c>
    </row>
    <row r="731" spans="1:8" x14ac:dyDescent="0.3">
      <c r="A731" s="29" t="s">
        <v>758</v>
      </c>
      <c r="B731">
        <v>2019</v>
      </c>
      <c r="C731">
        <v>43.82</v>
      </c>
      <c r="D731">
        <f t="shared" si="24"/>
        <v>1920.1924000000001</v>
      </c>
      <c r="E731" t="s">
        <v>734</v>
      </c>
      <c r="F731">
        <v>2019</v>
      </c>
      <c r="G731">
        <v>27.6</v>
      </c>
      <c r="H731">
        <f t="shared" si="25"/>
        <v>761.7600000000001</v>
      </c>
    </row>
    <row r="732" spans="1:8" x14ac:dyDescent="0.3">
      <c r="A732" s="29" t="s">
        <v>759</v>
      </c>
      <c r="B732">
        <v>2019</v>
      </c>
      <c r="C732">
        <v>43.8</v>
      </c>
      <c r="D732">
        <f t="shared" si="24"/>
        <v>1918.4399999999998</v>
      </c>
      <c r="E732" t="s">
        <v>735</v>
      </c>
      <c r="F732">
        <v>2019</v>
      </c>
      <c r="G732">
        <v>27.2</v>
      </c>
      <c r="H732">
        <f t="shared" si="25"/>
        <v>739.83999999999992</v>
      </c>
    </row>
    <row r="733" spans="1:8" x14ac:dyDescent="0.3">
      <c r="A733" s="29" t="s">
        <v>760</v>
      </c>
      <c r="B733">
        <v>2019</v>
      </c>
      <c r="C733">
        <v>45.81</v>
      </c>
      <c r="D733">
        <f t="shared" si="24"/>
        <v>2098.5561000000002</v>
      </c>
      <c r="E733" t="s">
        <v>736</v>
      </c>
      <c r="F733">
        <v>2019</v>
      </c>
      <c r="G733">
        <v>27.58</v>
      </c>
      <c r="H733">
        <f t="shared" si="25"/>
        <v>760.65639999999996</v>
      </c>
    </row>
    <row r="734" spans="1:8" x14ac:dyDescent="0.3">
      <c r="A734" s="29" t="s">
        <v>761</v>
      </c>
      <c r="B734">
        <v>2019</v>
      </c>
      <c r="C734">
        <v>44.88</v>
      </c>
      <c r="D734">
        <f t="shared" si="24"/>
        <v>2014.2144000000003</v>
      </c>
      <c r="E734" t="s">
        <v>737</v>
      </c>
      <c r="F734">
        <v>2019</v>
      </c>
      <c r="G734">
        <v>28.25</v>
      </c>
      <c r="H734">
        <f t="shared" si="25"/>
        <v>798.0625</v>
      </c>
    </row>
    <row r="735" spans="1:8" x14ac:dyDescent="0.3">
      <c r="A735" s="29" t="s">
        <v>762</v>
      </c>
      <c r="B735">
        <v>2019</v>
      </c>
      <c r="C735">
        <v>45.46</v>
      </c>
      <c r="D735">
        <f t="shared" si="24"/>
        <v>2066.6116000000002</v>
      </c>
      <c r="E735" t="s">
        <v>738</v>
      </c>
      <c r="F735">
        <v>2019</v>
      </c>
      <c r="G735">
        <v>29.5</v>
      </c>
      <c r="H735">
        <f t="shared" si="25"/>
        <v>870.25</v>
      </c>
    </row>
    <row r="736" spans="1:8" x14ac:dyDescent="0.3">
      <c r="A736" s="29" t="s">
        <v>763</v>
      </c>
      <c r="B736">
        <v>2019</v>
      </c>
      <c r="C736">
        <v>46.15</v>
      </c>
      <c r="D736">
        <f t="shared" si="24"/>
        <v>2129.8224999999998</v>
      </c>
      <c r="E736" t="s">
        <v>739</v>
      </c>
      <c r="F736">
        <v>2019</v>
      </c>
      <c r="G736">
        <v>28.9</v>
      </c>
      <c r="H736">
        <f t="shared" si="25"/>
        <v>835.20999999999992</v>
      </c>
    </row>
    <row r="737" spans="1:8" x14ac:dyDescent="0.3">
      <c r="A737" s="29" t="s">
        <v>764</v>
      </c>
      <c r="B737">
        <v>2019</v>
      </c>
      <c r="C737">
        <v>46.8</v>
      </c>
      <c r="D737">
        <f t="shared" si="24"/>
        <v>2190.2399999999998</v>
      </c>
      <c r="E737" t="s">
        <v>740</v>
      </c>
      <c r="F737">
        <v>2019</v>
      </c>
      <c r="G737">
        <v>31.05</v>
      </c>
      <c r="H737">
        <f t="shared" si="25"/>
        <v>964.10250000000008</v>
      </c>
    </row>
    <row r="738" spans="1:8" x14ac:dyDescent="0.3">
      <c r="A738" s="29" t="s">
        <v>765</v>
      </c>
      <c r="B738">
        <v>2019</v>
      </c>
      <c r="C738">
        <v>47.63</v>
      </c>
      <c r="D738">
        <f t="shared" si="24"/>
        <v>2268.6169000000004</v>
      </c>
      <c r="E738" t="s">
        <v>741</v>
      </c>
      <c r="F738">
        <v>2019</v>
      </c>
      <c r="G738">
        <v>31.5</v>
      </c>
      <c r="H738">
        <f t="shared" si="25"/>
        <v>992.25</v>
      </c>
    </row>
    <row r="739" spans="1:8" x14ac:dyDescent="0.3">
      <c r="A739" s="29" t="s">
        <v>766</v>
      </c>
      <c r="B739">
        <v>2019</v>
      </c>
      <c r="C739">
        <v>48.27</v>
      </c>
      <c r="D739">
        <f t="shared" si="24"/>
        <v>2329.9929000000002</v>
      </c>
      <c r="E739" t="s">
        <v>742</v>
      </c>
      <c r="F739">
        <v>2019</v>
      </c>
      <c r="G739">
        <v>31.25</v>
      </c>
      <c r="H739">
        <f t="shared" si="25"/>
        <v>976.5625</v>
      </c>
    </row>
    <row r="740" spans="1:8" x14ac:dyDescent="0.3">
      <c r="A740" s="29" t="s">
        <v>767</v>
      </c>
      <c r="B740">
        <v>2019</v>
      </c>
      <c r="C740">
        <v>48.35</v>
      </c>
      <c r="D740">
        <f t="shared" si="24"/>
        <v>2337.7225000000003</v>
      </c>
      <c r="E740" t="s">
        <v>743</v>
      </c>
      <c r="F740">
        <v>2019</v>
      </c>
      <c r="G740">
        <v>30.3</v>
      </c>
      <c r="H740">
        <f t="shared" si="25"/>
        <v>918.09</v>
      </c>
    </row>
    <row r="741" spans="1:8" x14ac:dyDescent="0.3">
      <c r="A741" s="29" t="s">
        <v>768</v>
      </c>
      <c r="B741">
        <v>2019</v>
      </c>
      <c r="C741">
        <v>48.49</v>
      </c>
      <c r="D741">
        <f t="shared" si="24"/>
        <v>2351.2801000000004</v>
      </c>
      <c r="E741" t="s">
        <v>744</v>
      </c>
      <c r="F741">
        <v>2019</v>
      </c>
      <c r="G741">
        <v>30.15</v>
      </c>
      <c r="H741">
        <f t="shared" si="25"/>
        <v>909.02249999999992</v>
      </c>
    </row>
    <row r="742" spans="1:8" x14ac:dyDescent="0.3">
      <c r="A742" s="29" t="s">
        <v>769</v>
      </c>
      <c r="B742">
        <v>2019</v>
      </c>
      <c r="C742">
        <v>49.7</v>
      </c>
      <c r="D742">
        <f t="shared" si="24"/>
        <v>2470.09</v>
      </c>
      <c r="E742" t="s">
        <v>745</v>
      </c>
      <c r="F742">
        <v>2019</v>
      </c>
      <c r="G742">
        <v>30.83</v>
      </c>
      <c r="H742">
        <f t="shared" si="25"/>
        <v>950.48889999999994</v>
      </c>
    </row>
    <row r="743" spans="1:8" x14ac:dyDescent="0.3">
      <c r="A743" s="29" t="s">
        <v>770</v>
      </c>
      <c r="B743">
        <v>2019</v>
      </c>
      <c r="C743">
        <v>47.13</v>
      </c>
      <c r="D743">
        <f t="shared" si="24"/>
        <v>2221.2369000000003</v>
      </c>
      <c r="E743" t="s">
        <v>746</v>
      </c>
      <c r="F743">
        <v>2019</v>
      </c>
      <c r="G743">
        <v>34.4</v>
      </c>
      <c r="H743">
        <f t="shared" si="25"/>
        <v>1183.3599999999999</v>
      </c>
    </row>
    <row r="744" spans="1:8" x14ac:dyDescent="0.3">
      <c r="A744" s="29" t="s">
        <v>771</v>
      </c>
      <c r="B744">
        <v>2019</v>
      </c>
      <c r="C744">
        <v>47.6</v>
      </c>
      <c r="D744">
        <f t="shared" si="24"/>
        <v>2265.7600000000002</v>
      </c>
      <c r="E744" t="s">
        <v>747</v>
      </c>
      <c r="F744">
        <v>2019</v>
      </c>
      <c r="G744">
        <v>31.44</v>
      </c>
      <c r="H744">
        <f t="shared" si="25"/>
        <v>988.47360000000003</v>
      </c>
    </row>
    <row r="745" spans="1:8" x14ac:dyDescent="0.3">
      <c r="A745" s="29" t="s">
        <v>772</v>
      </c>
      <c r="B745">
        <v>2019</v>
      </c>
      <c r="C745">
        <v>47.22</v>
      </c>
      <c r="D745">
        <f t="shared" si="24"/>
        <v>2229.7284</v>
      </c>
      <c r="E745" t="s">
        <v>748</v>
      </c>
      <c r="F745">
        <v>2019</v>
      </c>
      <c r="G745">
        <v>32.29</v>
      </c>
      <c r="H745">
        <f t="shared" si="25"/>
        <v>1042.6441</v>
      </c>
    </row>
    <row r="746" spans="1:8" x14ac:dyDescent="0.3">
      <c r="A746" s="29" t="s">
        <v>773</v>
      </c>
      <c r="B746">
        <v>2019</v>
      </c>
      <c r="C746">
        <v>47.81</v>
      </c>
      <c r="D746">
        <f t="shared" si="24"/>
        <v>2285.7961</v>
      </c>
      <c r="E746" t="s">
        <v>749</v>
      </c>
      <c r="F746">
        <v>2019</v>
      </c>
      <c r="G746">
        <v>32.93</v>
      </c>
      <c r="H746">
        <f t="shared" si="25"/>
        <v>1084.3849</v>
      </c>
    </row>
    <row r="747" spans="1:8" x14ac:dyDescent="0.3">
      <c r="A747" s="29" t="s">
        <v>774</v>
      </c>
      <c r="B747">
        <v>2019</v>
      </c>
      <c r="C747">
        <v>47.79</v>
      </c>
      <c r="D747">
        <f t="shared" si="24"/>
        <v>2283.8840999999998</v>
      </c>
      <c r="E747" t="s">
        <v>750</v>
      </c>
      <c r="F747">
        <v>2019</v>
      </c>
      <c r="G747">
        <v>32.75</v>
      </c>
      <c r="H747">
        <f t="shared" si="25"/>
        <v>1072.5625</v>
      </c>
    </row>
    <row r="748" spans="1:8" x14ac:dyDescent="0.3">
      <c r="A748" s="29" t="s">
        <v>775</v>
      </c>
      <c r="B748">
        <v>2019</v>
      </c>
      <c r="C748">
        <v>46.82</v>
      </c>
      <c r="D748">
        <f t="shared" si="24"/>
        <v>2192.1124</v>
      </c>
      <c r="E748" t="s">
        <v>751</v>
      </c>
      <c r="F748">
        <v>2019</v>
      </c>
      <c r="G748">
        <v>33.5</v>
      </c>
      <c r="H748">
        <f t="shared" si="25"/>
        <v>1122.25</v>
      </c>
    </row>
    <row r="749" spans="1:8" x14ac:dyDescent="0.3">
      <c r="A749" s="29" t="s">
        <v>776</v>
      </c>
      <c r="B749">
        <v>2019</v>
      </c>
      <c r="C749">
        <v>46.52</v>
      </c>
      <c r="D749">
        <f t="shared" si="24"/>
        <v>2164.1104000000005</v>
      </c>
      <c r="E749" t="s">
        <v>752</v>
      </c>
      <c r="F749">
        <v>2019</v>
      </c>
      <c r="G749">
        <v>33</v>
      </c>
      <c r="H749">
        <f t="shared" si="25"/>
        <v>1089</v>
      </c>
    </row>
    <row r="750" spans="1:8" x14ac:dyDescent="0.3">
      <c r="A750" s="29" t="s">
        <v>777</v>
      </c>
      <c r="B750">
        <v>2019</v>
      </c>
      <c r="C750">
        <v>46</v>
      </c>
      <c r="D750">
        <f t="shared" si="24"/>
        <v>2116</v>
      </c>
      <c r="E750" t="s">
        <v>753</v>
      </c>
      <c r="F750">
        <v>2019</v>
      </c>
      <c r="G750">
        <v>35.049999999999997</v>
      </c>
      <c r="H750">
        <f t="shared" si="25"/>
        <v>1228.5024999999998</v>
      </c>
    </row>
    <row r="751" spans="1:8" x14ac:dyDescent="0.3">
      <c r="A751" s="29" t="s">
        <v>778</v>
      </c>
      <c r="B751">
        <v>2019</v>
      </c>
      <c r="C751">
        <v>45.91</v>
      </c>
      <c r="D751">
        <f t="shared" si="24"/>
        <v>2107.7280999999998</v>
      </c>
      <c r="E751" t="s">
        <v>754</v>
      </c>
      <c r="F751">
        <v>2019</v>
      </c>
      <c r="G751">
        <v>37.5</v>
      </c>
      <c r="H751">
        <f t="shared" si="25"/>
        <v>1406.25</v>
      </c>
    </row>
    <row r="752" spans="1:8" x14ac:dyDescent="0.3">
      <c r="A752" s="29" t="s">
        <v>779</v>
      </c>
      <c r="B752">
        <v>2019</v>
      </c>
      <c r="C752">
        <v>47.02</v>
      </c>
      <c r="D752">
        <f t="shared" si="24"/>
        <v>2210.8804000000005</v>
      </c>
      <c r="E752" t="s">
        <v>755</v>
      </c>
      <c r="F752">
        <v>2019</v>
      </c>
      <c r="G752">
        <v>39.85</v>
      </c>
      <c r="H752">
        <f t="shared" si="25"/>
        <v>1588.0225</v>
      </c>
    </row>
    <row r="753" spans="1:8" x14ac:dyDescent="0.3">
      <c r="A753" s="29" t="s">
        <v>780</v>
      </c>
      <c r="B753">
        <v>2019</v>
      </c>
      <c r="C753">
        <v>47.02</v>
      </c>
      <c r="D753">
        <f t="shared" si="24"/>
        <v>2210.8804000000005</v>
      </c>
      <c r="E753" t="s">
        <v>756</v>
      </c>
      <c r="F753">
        <v>2019</v>
      </c>
      <c r="G753">
        <v>37.6</v>
      </c>
      <c r="H753">
        <f t="shared" si="25"/>
        <v>1413.7600000000002</v>
      </c>
    </row>
    <row r="754" spans="1:8" x14ac:dyDescent="0.3">
      <c r="A754" s="29" t="s">
        <v>781</v>
      </c>
      <c r="B754">
        <v>2019</v>
      </c>
      <c r="C754">
        <v>46.83</v>
      </c>
      <c r="D754">
        <f t="shared" si="24"/>
        <v>2193.0488999999998</v>
      </c>
      <c r="E754" t="s">
        <v>757</v>
      </c>
      <c r="F754">
        <v>2019</v>
      </c>
      <c r="G754">
        <v>36.159999999999997</v>
      </c>
      <c r="H754">
        <f t="shared" si="25"/>
        <v>1307.5455999999997</v>
      </c>
    </row>
    <row r="755" spans="1:8" x14ac:dyDescent="0.3">
      <c r="A755" s="29" t="s">
        <v>782</v>
      </c>
      <c r="B755">
        <v>2019</v>
      </c>
      <c r="C755">
        <v>47.04</v>
      </c>
      <c r="D755">
        <f t="shared" si="24"/>
        <v>2212.7615999999998</v>
      </c>
      <c r="E755" t="s">
        <v>758</v>
      </c>
      <c r="F755">
        <v>2019</v>
      </c>
      <c r="G755">
        <v>34.880000000000003</v>
      </c>
      <c r="H755">
        <f t="shared" si="25"/>
        <v>1216.6144000000002</v>
      </c>
    </row>
    <row r="756" spans="1:8" x14ac:dyDescent="0.3">
      <c r="A756" s="29" t="s">
        <v>783</v>
      </c>
      <c r="B756">
        <v>2019</v>
      </c>
      <c r="C756">
        <v>47.85</v>
      </c>
      <c r="D756">
        <f t="shared" si="24"/>
        <v>2289.6224999999999</v>
      </c>
      <c r="E756" t="s">
        <v>759</v>
      </c>
      <c r="F756">
        <v>2019</v>
      </c>
      <c r="G756">
        <v>37.590000000000003</v>
      </c>
      <c r="H756">
        <f t="shared" si="25"/>
        <v>1413.0081000000002</v>
      </c>
    </row>
    <row r="757" spans="1:8" x14ac:dyDescent="0.3">
      <c r="A757" s="29" t="s">
        <v>784</v>
      </c>
      <c r="B757">
        <v>2019</v>
      </c>
      <c r="C757">
        <v>48.1</v>
      </c>
      <c r="D757">
        <f t="shared" si="24"/>
        <v>2313.61</v>
      </c>
      <c r="E757" t="s">
        <v>760</v>
      </c>
      <c r="F757">
        <v>2019</v>
      </c>
      <c r="G757">
        <v>35.270000000000003</v>
      </c>
      <c r="H757">
        <f t="shared" si="25"/>
        <v>1243.9729000000002</v>
      </c>
    </row>
    <row r="758" spans="1:8" x14ac:dyDescent="0.3">
      <c r="A758" s="29" t="s">
        <v>785</v>
      </c>
      <c r="B758">
        <v>2019</v>
      </c>
      <c r="C758">
        <v>48.61</v>
      </c>
      <c r="D758">
        <f t="shared" si="24"/>
        <v>2362.9321</v>
      </c>
      <c r="E758" t="s">
        <v>761</v>
      </c>
      <c r="F758">
        <v>2019</v>
      </c>
      <c r="G758">
        <v>37.65</v>
      </c>
      <c r="H758">
        <f t="shared" si="25"/>
        <v>1417.5224999999998</v>
      </c>
    </row>
    <row r="759" spans="1:8" x14ac:dyDescent="0.3">
      <c r="A759" s="29" t="s">
        <v>786</v>
      </c>
      <c r="B759">
        <v>2019</v>
      </c>
      <c r="C759">
        <v>48.79</v>
      </c>
      <c r="D759">
        <f t="shared" si="24"/>
        <v>2380.4641000000001</v>
      </c>
      <c r="E759" t="s">
        <v>762</v>
      </c>
      <c r="F759">
        <v>2019</v>
      </c>
      <c r="G759">
        <v>37.5</v>
      </c>
      <c r="H759">
        <f t="shared" si="25"/>
        <v>1406.25</v>
      </c>
    </row>
    <row r="760" spans="1:8" x14ac:dyDescent="0.3">
      <c r="A760" s="29" t="s">
        <v>787</v>
      </c>
      <c r="B760">
        <v>2019</v>
      </c>
      <c r="C760">
        <v>49.97</v>
      </c>
      <c r="D760">
        <f t="shared" si="24"/>
        <v>2497.0009</v>
      </c>
      <c r="E760" t="s">
        <v>763</v>
      </c>
      <c r="F760">
        <v>2019</v>
      </c>
      <c r="G760">
        <v>38.35</v>
      </c>
      <c r="H760">
        <f t="shared" si="25"/>
        <v>1470.7225000000001</v>
      </c>
    </row>
    <row r="761" spans="1:8" x14ac:dyDescent="0.3">
      <c r="A761" s="29" t="s">
        <v>788</v>
      </c>
      <c r="B761">
        <v>2019</v>
      </c>
      <c r="C761">
        <v>49.58</v>
      </c>
      <c r="D761">
        <f t="shared" si="24"/>
        <v>2458.1763999999998</v>
      </c>
      <c r="E761" t="s">
        <v>764</v>
      </c>
      <c r="F761">
        <v>2019</v>
      </c>
      <c r="G761">
        <v>39.49</v>
      </c>
      <c r="H761">
        <f t="shared" si="25"/>
        <v>1559.4601000000002</v>
      </c>
    </row>
    <row r="762" spans="1:8" x14ac:dyDescent="0.3">
      <c r="A762" s="29" t="s">
        <v>789</v>
      </c>
      <c r="B762">
        <v>2019</v>
      </c>
      <c r="C762">
        <v>48.96</v>
      </c>
      <c r="D762">
        <f t="shared" si="24"/>
        <v>2397.0816</v>
      </c>
      <c r="E762" t="s">
        <v>765</v>
      </c>
      <c r="F762">
        <v>2019</v>
      </c>
      <c r="G762">
        <v>40.5</v>
      </c>
      <c r="H762">
        <f t="shared" si="25"/>
        <v>1640.25</v>
      </c>
    </row>
    <row r="763" spans="1:8" x14ac:dyDescent="0.3">
      <c r="A763" s="29" t="s">
        <v>790</v>
      </c>
      <c r="B763">
        <v>2019</v>
      </c>
      <c r="C763">
        <v>48.94</v>
      </c>
      <c r="D763">
        <f t="shared" si="24"/>
        <v>2395.1235999999999</v>
      </c>
      <c r="E763" t="s">
        <v>766</v>
      </c>
      <c r="F763">
        <v>2019</v>
      </c>
      <c r="G763">
        <v>40.659999999999997</v>
      </c>
      <c r="H763">
        <f t="shared" si="25"/>
        <v>1653.2355999999997</v>
      </c>
    </row>
    <row r="764" spans="1:8" x14ac:dyDescent="0.3">
      <c r="A764" s="29" t="s">
        <v>791</v>
      </c>
      <c r="B764">
        <v>2019</v>
      </c>
      <c r="C764">
        <v>44.89</v>
      </c>
      <c r="D764">
        <f t="shared" si="24"/>
        <v>2015.1121000000001</v>
      </c>
      <c r="E764" t="s">
        <v>767</v>
      </c>
      <c r="F764">
        <v>2019</v>
      </c>
      <c r="G764">
        <v>41.1</v>
      </c>
      <c r="H764">
        <f t="shared" si="25"/>
        <v>1689.21</v>
      </c>
    </row>
    <row r="765" spans="1:8" x14ac:dyDescent="0.3">
      <c r="A765" s="29" t="s">
        <v>792</v>
      </c>
      <c r="B765">
        <v>2019</v>
      </c>
      <c r="C765">
        <v>44.83</v>
      </c>
      <c r="D765">
        <f t="shared" si="24"/>
        <v>2009.7288999999998</v>
      </c>
      <c r="E765" t="s">
        <v>768</v>
      </c>
      <c r="F765">
        <v>2019</v>
      </c>
      <c r="G765">
        <v>42.2</v>
      </c>
      <c r="H765">
        <f t="shared" si="25"/>
        <v>1780.8400000000001</v>
      </c>
    </row>
    <row r="766" spans="1:8" x14ac:dyDescent="0.3">
      <c r="A766" s="29" t="s">
        <v>793</v>
      </c>
      <c r="B766">
        <v>2019</v>
      </c>
      <c r="C766">
        <v>45.61</v>
      </c>
      <c r="D766">
        <f t="shared" si="24"/>
        <v>2080.2721000000001</v>
      </c>
      <c r="E766" t="s">
        <v>769</v>
      </c>
      <c r="F766">
        <v>2019</v>
      </c>
      <c r="G766">
        <v>42.9</v>
      </c>
      <c r="H766">
        <f t="shared" si="25"/>
        <v>1840.4099999999999</v>
      </c>
    </row>
    <row r="767" spans="1:8" x14ac:dyDescent="0.3">
      <c r="A767" s="29" t="s">
        <v>794</v>
      </c>
      <c r="B767">
        <v>2019</v>
      </c>
      <c r="C767">
        <v>47.62</v>
      </c>
      <c r="D767">
        <f t="shared" si="24"/>
        <v>2267.6643999999997</v>
      </c>
      <c r="E767" t="s">
        <v>770</v>
      </c>
      <c r="F767">
        <v>2019</v>
      </c>
      <c r="G767">
        <v>41.75</v>
      </c>
      <c r="H767">
        <f t="shared" si="25"/>
        <v>1743.0625</v>
      </c>
    </row>
    <row r="768" spans="1:8" x14ac:dyDescent="0.3">
      <c r="A768" s="29" t="s">
        <v>795</v>
      </c>
      <c r="B768">
        <v>2019</v>
      </c>
      <c r="C768">
        <v>48.56</v>
      </c>
      <c r="D768">
        <f t="shared" si="24"/>
        <v>2358.0736000000002</v>
      </c>
      <c r="E768" t="s">
        <v>771</v>
      </c>
      <c r="F768">
        <v>2019</v>
      </c>
      <c r="G768">
        <v>41.05</v>
      </c>
      <c r="H768">
        <f t="shared" si="25"/>
        <v>1685.1024999999997</v>
      </c>
    </row>
    <row r="769" spans="1:8" x14ac:dyDescent="0.3">
      <c r="A769" s="29" t="s">
        <v>796</v>
      </c>
      <c r="B769">
        <v>2019</v>
      </c>
      <c r="C769">
        <v>47.77</v>
      </c>
      <c r="D769">
        <f t="shared" si="24"/>
        <v>2281.9729000000002</v>
      </c>
      <c r="E769" t="s">
        <v>772</v>
      </c>
      <c r="F769">
        <v>2019</v>
      </c>
      <c r="G769">
        <v>42.3</v>
      </c>
      <c r="H769">
        <f t="shared" si="25"/>
        <v>1789.2899999999997</v>
      </c>
    </row>
    <row r="770" spans="1:8" x14ac:dyDescent="0.3">
      <c r="A770" s="29" t="s">
        <v>797</v>
      </c>
      <c r="B770">
        <v>2019</v>
      </c>
      <c r="C770">
        <v>48.42</v>
      </c>
      <c r="D770">
        <f t="shared" si="24"/>
        <v>2344.4964</v>
      </c>
      <c r="E770" t="s">
        <v>773</v>
      </c>
      <c r="F770">
        <v>2019</v>
      </c>
      <c r="G770">
        <v>42.99</v>
      </c>
      <c r="H770">
        <f t="shared" si="25"/>
        <v>1848.1401000000001</v>
      </c>
    </row>
    <row r="771" spans="1:8" x14ac:dyDescent="0.3">
      <c r="A771" s="29" t="s">
        <v>798</v>
      </c>
      <c r="B771">
        <v>2019</v>
      </c>
      <c r="C771">
        <v>48.27</v>
      </c>
      <c r="D771">
        <f t="shared" si="24"/>
        <v>2329.9929000000002</v>
      </c>
      <c r="E771" t="s">
        <v>774</v>
      </c>
      <c r="F771">
        <v>2019</v>
      </c>
      <c r="G771">
        <v>41.54</v>
      </c>
      <c r="H771">
        <f t="shared" si="25"/>
        <v>1725.5716</v>
      </c>
    </row>
    <row r="772" spans="1:8" x14ac:dyDescent="0.3">
      <c r="A772" s="29" t="s">
        <v>799</v>
      </c>
      <c r="B772">
        <v>2019</v>
      </c>
      <c r="C772">
        <v>49.13</v>
      </c>
      <c r="D772">
        <f t="shared" ref="D772:D835" si="26" xml:space="preserve"> $C772^2</f>
        <v>2413.7569000000003</v>
      </c>
      <c r="E772" t="s">
        <v>775</v>
      </c>
      <c r="F772">
        <v>2019</v>
      </c>
      <c r="G772">
        <v>41</v>
      </c>
      <c r="H772">
        <f t="shared" ref="H772:H835" si="27" xml:space="preserve"> $G772^2</f>
        <v>1681</v>
      </c>
    </row>
    <row r="773" spans="1:8" x14ac:dyDescent="0.3">
      <c r="A773" s="29" t="s">
        <v>800</v>
      </c>
      <c r="B773">
        <v>2019</v>
      </c>
      <c r="C773">
        <v>49.16</v>
      </c>
      <c r="D773">
        <f t="shared" si="26"/>
        <v>2416.7055999999998</v>
      </c>
      <c r="E773" t="s">
        <v>776</v>
      </c>
      <c r="F773">
        <v>2019</v>
      </c>
      <c r="G773">
        <v>40.11</v>
      </c>
      <c r="H773">
        <f t="shared" si="27"/>
        <v>1608.8120999999999</v>
      </c>
    </row>
    <row r="774" spans="1:8" x14ac:dyDescent="0.3">
      <c r="A774" s="29" t="s">
        <v>801</v>
      </c>
      <c r="B774">
        <v>2019</v>
      </c>
      <c r="C774">
        <v>49.55</v>
      </c>
      <c r="D774">
        <f t="shared" si="26"/>
        <v>2455.2024999999999</v>
      </c>
      <c r="E774" t="s">
        <v>777</v>
      </c>
      <c r="F774">
        <v>2019</v>
      </c>
      <c r="G774">
        <v>39.65</v>
      </c>
      <c r="H774">
        <f t="shared" si="27"/>
        <v>1572.1224999999999</v>
      </c>
    </row>
    <row r="775" spans="1:8" x14ac:dyDescent="0.3">
      <c r="A775" s="29" t="s">
        <v>802</v>
      </c>
      <c r="B775">
        <v>2019</v>
      </c>
      <c r="C775">
        <v>49.38</v>
      </c>
      <c r="D775">
        <f t="shared" si="26"/>
        <v>2438.3844000000004</v>
      </c>
      <c r="E775" t="s">
        <v>778</v>
      </c>
      <c r="F775">
        <v>2019</v>
      </c>
      <c r="G775">
        <v>40.31</v>
      </c>
      <c r="H775">
        <f t="shared" si="27"/>
        <v>1624.8961000000002</v>
      </c>
    </row>
    <row r="776" spans="1:8" x14ac:dyDescent="0.3">
      <c r="A776" s="29" t="s">
        <v>803</v>
      </c>
      <c r="B776">
        <v>2019</v>
      </c>
      <c r="C776">
        <v>49.18</v>
      </c>
      <c r="D776">
        <f t="shared" si="26"/>
        <v>2418.6723999999999</v>
      </c>
      <c r="E776" t="s">
        <v>779</v>
      </c>
      <c r="F776">
        <v>2019</v>
      </c>
      <c r="G776">
        <v>40.630000000000003</v>
      </c>
      <c r="H776">
        <f t="shared" si="27"/>
        <v>1650.7969000000003</v>
      </c>
    </row>
    <row r="777" spans="1:8" x14ac:dyDescent="0.3">
      <c r="A777" s="29" t="s">
        <v>804</v>
      </c>
      <c r="B777">
        <v>2019</v>
      </c>
      <c r="C777">
        <v>48.95</v>
      </c>
      <c r="D777">
        <f t="shared" si="26"/>
        <v>2396.1025000000004</v>
      </c>
      <c r="E777" t="s">
        <v>780</v>
      </c>
      <c r="F777">
        <v>2019</v>
      </c>
      <c r="G777">
        <v>40.32</v>
      </c>
      <c r="H777">
        <f t="shared" si="27"/>
        <v>1625.7024000000001</v>
      </c>
    </row>
    <row r="778" spans="1:8" x14ac:dyDescent="0.3">
      <c r="A778" s="29" t="s">
        <v>805</v>
      </c>
      <c r="B778">
        <v>2019</v>
      </c>
      <c r="C778">
        <v>48.99</v>
      </c>
      <c r="D778">
        <f t="shared" si="26"/>
        <v>2400.0201000000002</v>
      </c>
      <c r="E778" t="s">
        <v>781</v>
      </c>
      <c r="F778">
        <v>2019</v>
      </c>
      <c r="G778">
        <v>40.340000000000003</v>
      </c>
      <c r="H778">
        <f t="shared" si="27"/>
        <v>1627.3156000000004</v>
      </c>
    </row>
    <row r="779" spans="1:8" x14ac:dyDescent="0.3">
      <c r="A779" s="29" t="s">
        <v>806</v>
      </c>
      <c r="B779">
        <v>2019</v>
      </c>
      <c r="C779">
        <v>48.46</v>
      </c>
      <c r="D779">
        <f t="shared" si="26"/>
        <v>2348.3715999999999</v>
      </c>
      <c r="E779" t="s">
        <v>782</v>
      </c>
      <c r="F779">
        <v>2019</v>
      </c>
      <c r="G779">
        <v>41.72</v>
      </c>
      <c r="H779">
        <f t="shared" si="27"/>
        <v>1740.5583999999999</v>
      </c>
    </row>
    <row r="780" spans="1:8" x14ac:dyDescent="0.3">
      <c r="A780" s="29" t="s">
        <v>807</v>
      </c>
      <c r="B780">
        <v>2019</v>
      </c>
      <c r="C780">
        <v>48.49</v>
      </c>
      <c r="D780">
        <f t="shared" si="26"/>
        <v>2351.2801000000004</v>
      </c>
      <c r="E780" t="s">
        <v>783</v>
      </c>
      <c r="F780">
        <v>2019</v>
      </c>
      <c r="G780">
        <v>42.24</v>
      </c>
      <c r="H780">
        <f t="shared" si="27"/>
        <v>1784.2176000000002</v>
      </c>
    </row>
    <row r="781" spans="1:8" x14ac:dyDescent="0.3">
      <c r="A781" s="29" t="s">
        <v>808</v>
      </c>
      <c r="B781">
        <v>2019</v>
      </c>
      <c r="C781">
        <v>48.17</v>
      </c>
      <c r="D781">
        <f t="shared" si="26"/>
        <v>2320.3489</v>
      </c>
      <c r="E781" t="s">
        <v>784</v>
      </c>
      <c r="F781">
        <v>2019</v>
      </c>
      <c r="G781">
        <v>42.85</v>
      </c>
      <c r="H781">
        <f t="shared" si="27"/>
        <v>1836.1225000000002</v>
      </c>
    </row>
    <row r="782" spans="1:8" x14ac:dyDescent="0.3">
      <c r="A782" s="29" t="s">
        <v>809</v>
      </c>
      <c r="B782">
        <v>2019</v>
      </c>
      <c r="C782">
        <v>48.62</v>
      </c>
      <c r="D782">
        <f t="shared" si="26"/>
        <v>2363.9043999999999</v>
      </c>
      <c r="E782" t="s">
        <v>785</v>
      </c>
      <c r="F782">
        <v>2019</v>
      </c>
      <c r="G782">
        <v>43.19</v>
      </c>
      <c r="H782">
        <f t="shared" si="27"/>
        <v>1865.3760999999997</v>
      </c>
    </row>
    <row r="783" spans="1:8" x14ac:dyDescent="0.3">
      <c r="A783" s="29" t="s">
        <v>810</v>
      </c>
      <c r="B783">
        <v>2019</v>
      </c>
      <c r="C783">
        <v>49.01</v>
      </c>
      <c r="D783">
        <f t="shared" si="26"/>
        <v>2401.9800999999998</v>
      </c>
      <c r="E783" t="s">
        <v>786</v>
      </c>
      <c r="F783">
        <v>2019</v>
      </c>
      <c r="G783">
        <v>43.6</v>
      </c>
      <c r="H783">
        <f t="shared" si="27"/>
        <v>1900.96</v>
      </c>
    </row>
    <row r="784" spans="1:8" x14ac:dyDescent="0.3">
      <c r="A784" s="29" t="s">
        <v>811</v>
      </c>
      <c r="B784">
        <v>2019</v>
      </c>
      <c r="C784">
        <v>49.36</v>
      </c>
      <c r="D784">
        <f t="shared" si="26"/>
        <v>2436.4096</v>
      </c>
      <c r="E784" t="s">
        <v>787</v>
      </c>
      <c r="F784">
        <v>2019</v>
      </c>
      <c r="G784">
        <v>44</v>
      </c>
      <c r="H784">
        <f t="shared" si="27"/>
        <v>1936</v>
      </c>
    </row>
    <row r="785" spans="1:8" x14ac:dyDescent="0.3">
      <c r="A785" s="29" t="s">
        <v>812</v>
      </c>
      <c r="B785">
        <v>2019</v>
      </c>
      <c r="C785">
        <v>51.13</v>
      </c>
      <c r="D785">
        <f t="shared" si="26"/>
        <v>2614.2769000000003</v>
      </c>
      <c r="E785" t="s">
        <v>788</v>
      </c>
      <c r="F785">
        <v>2019</v>
      </c>
      <c r="G785">
        <v>43.5</v>
      </c>
      <c r="H785">
        <f t="shared" si="27"/>
        <v>1892.25</v>
      </c>
    </row>
    <row r="786" spans="1:8" x14ac:dyDescent="0.3">
      <c r="A786" s="29" t="s">
        <v>813</v>
      </c>
      <c r="B786">
        <v>2019</v>
      </c>
      <c r="C786">
        <v>50.28</v>
      </c>
      <c r="D786">
        <f t="shared" si="26"/>
        <v>2528.0784000000003</v>
      </c>
      <c r="E786" t="s">
        <v>789</v>
      </c>
      <c r="F786">
        <v>2019</v>
      </c>
      <c r="G786">
        <v>43</v>
      </c>
      <c r="H786">
        <f t="shared" si="27"/>
        <v>1849</v>
      </c>
    </row>
    <row r="787" spans="1:8" x14ac:dyDescent="0.3">
      <c r="A787" s="29" t="s">
        <v>814</v>
      </c>
      <c r="B787">
        <v>2019</v>
      </c>
      <c r="C787">
        <v>41.09</v>
      </c>
      <c r="D787">
        <f t="shared" si="26"/>
        <v>1688.3881000000003</v>
      </c>
      <c r="E787" t="s">
        <v>790</v>
      </c>
      <c r="F787">
        <v>2019</v>
      </c>
      <c r="G787">
        <v>42.67</v>
      </c>
      <c r="H787">
        <f t="shared" si="27"/>
        <v>1820.7289000000001</v>
      </c>
    </row>
    <row r="788" spans="1:8" x14ac:dyDescent="0.3">
      <c r="A788" s="29" t="s">
        <v>815</v>
      </c>
      <c r="B788">
        <v>2019</v>
      </c>
      <c r="C788">
        <v>41.91</v>
      </c>
      <c r="D788">
        <f t="shared" si="26"/>
        <v>1756.4480999999996</v>
      </c>
      <c r="E788" t="s">
        <v>791</v>
      </c>
      <c r="F788">
        <v>2019</v>
      </c>
      <c r="G788">
        <v>35.799999999999997</v>
      </c>
      <c r="H788">
        <f t="shared" si="27"/>
        <v>1281.6399999999999</v>
      </c>
    </row>
    <row r="789" spans="1:8" x14ac:dyDescent="0.3">
      <c r="A789" s="29" t="s">
        <v>816</v>
      </c>
      <c r="B789">
        <v>2019</v>
      </c>
      <c r="C789">
        <v>42.79</v>
      </c>
      <c r="D789">
        <f t="shared" si="26"/>
        <v>1830.9840999999999</v>
      </c>
      <c r="E789" t="s">
        <v>792</v>
      </c>
      <c r="F789">
        <v>2019</v>
      </c>
      <c r="G789">
        <v>37.75</v>
      </c>
      <c r="H789">
        <f t="shared" si="27"/>
        <v>1425.0625</v>
      </c>
    </row>
    <row r="790" spans="1:8" x14ac:dyDescent="0.3">
      <c r="A790" s="29" t="s">
        <v>817</v>
      </c>
      <c r="B790">
        <v>2019</v>
      </c>
      <c r="C790">
        <v>42.1</v>
      </c>
      <c r="D790">
        <f t="shared" si="26"/>
        <v>1772.41</v>
      </c>
      <c r="E790" t="s">
        <v>793</v>
      </c>
      <c r="F790">
        <v>2019</v>
      </c>
      <c r="G790">
        <v>39.5</v>
      </c>
      <c r="H790">
        <f t="shared" si="27"/>
        <v>1560.25</v>
      </c>
    </row>
    <row r="791" spans="1:8" x14ac:dyDescent="0.3">
      <c r="A791" s="29" t="s">
        <v>818</v>
      </c>
      <c r="B791">
        <v>2019</v>
      </c>
      <c r="C791">
        <v>42.18</v>
      </c>
      <c r="D791">
        <f t="shared" si="26"/>
        <v>1779.1523999999999</v>
      </c>
      <c r="E791" t="s">
        <v>794</v>
      </c>
      <c r="F791">
        <v>2019</v>
      </c>
      <c r="G791">
        <v>41.1</v>
      </c>
      <c r="H791">
        <f t="shared" si="27"/>
        <v>1689.21</v>
      </c>
    </row>
    <row r="792" spans="1:8" x14ac:dyDescent="0.3">
      <c r="A792" s="29" t="s">
        <v>819</v>
      </c>
      <c r="B792">
        <v>2019</v>
      </c>
      <c r="C792">
        <v>44.38</v>
      </c>
      <c r="D792">
        <f t="shared" si="26"/>
        <v>1969.5844000000002</v>
      </c>
      <c r="E792" t="s">
        <v>795</v>
      </c>
      <c r="F792">
        <v>2019</v>
      </c>
      <c r="G792">
        <v>39.6</v>
      </c>
      <c r="H792">
        <f t="shared" si="27"/>
        <v>1568.16</v>
      </c>
    </row>
    <row r="793" spans="1:8" x14ac:dyDescent="0.3">
      <c r="A793" s="29" t="s">
        <v>820</v>
      </c>
      <c r="B793">
        <v>2019</v>
      </c>
      <c r="C793">
        <v>47.63</v>
      </c>
      <c r="D793">
        <f t="shared" si="26"/>
        <v>2268.6169000000004</v>
      </c>
      <c r="E793" t="s">
        <v>796</v>
      </c>
      <c r="F793">
        <v>2019</v>
      </c>
      <c r="G793">
        <v>40.229999999999997</v>
      </c>
      <c r="H793">
        <f t="shared" si="27"/>
        <v>1618.4528999999998</v>
      </c>
    </row>
    <row r="794" spans="1:8" x14ac:dyDescent="0.3">
      <c r="A794" s="29" t="s">
        <v>821</v>
      </c>
      <c r="B794">
        <v>2019</v>
      </c>
      <c r="C794">
        <v>46.5</v>
      </c>
      <c r="D794">
        <f t="shared" si="26"/>
        <v>2162.25</v>
      </c>
      <c r="E794" t="s">
        <v>797</v>
      </c>
      <c r="F794">
        <v>2019</v>
      </c>
      <c r="G794">
        <v>40.950000000000003</v>
      </c>
      <c r="H794">
        <f t="shared" si="27"/>
        <v>1676.9025000000001</v>
      </c>
    </row>
    <row r="795" spans="1:8" x14ac:dyDescent="0.3">
      <c r="A795" s="29" t="s">
        <v>822</v>
      </c>
      <c r="B795">
        <v>2019</v>
      </c>
      <c r="C795">
        <v>46.43</v>
      </c>
      <c r="D795">
        <f t="shared" si="26"/>
        <v>2155.7449000000001</v>
      </c>
      <c r="E795" t="s">
        <v>798</v>
      </c>
      <c r="F795">
        <v>2019</v>
      </c>
      <c r="G795">
        <v>41.5</v>
      </c>
      <c r="H795">
        <f t="shared" si="27"/>
        <v>1722.25</v>
      </c>
    </row>
    <row r="796" spans="1:8" x14ac:dyDescent="0.3">
      <c r="A796" s="29" t="s">
        <v>823</v>
      </c>
      <c r="B796">
        <v>2019</v>
      </c>
      <c r="C796">
        <v>45.72</v>
      </c>
      <c r="D796">
        <f t="shared" si="26"/>
        <v>2090.3184000000001</v>
      </c>
      <c r="E796" t="s">
        <v>799</v>
      </c>
      <c r="F796">
        <v>2019</v>
      </c>
      <c r="G796">
        <v>42.2</v>
      </c>
      <c r="H796">
        <f t="shared" si="27"/>
        <v>1780.8400000000001</v>
      </c>
    </row>
    <row r="797" spans="1:8" x14ac:dyDescent="0.3">
      <c r="A797" s="29" t="s">
        <v>824</v>
      </c>
      <c r="B797">
        <v>2019</v>
      </c>
      <c r="C797">
        <v>46.07</v>
      </c>
      <c r="D797">
        <f t="shared" si="26"/>
        <v>2122.4449</v>
      </c>
      <c r="E797" t="s">
        <v>800</v>
      </c>
      <c r="F797">
        <v>2019</v>
      </c>
      <c r="G797">
        <v>41.52</v>
      </c>
      <c r="H797">
        <f t="shared" si="27"/>
        <v>1723.9104000000002</v>
      </c>
    </row>
    <row r="798" spans="1:8" x14ac:dyDescent="0.3">
      <c r="A798" s="29" t="s">
        <v>825</v>
      </c>
      <c r="B798">
        <v>2019</v>
      </c>
      <c r="C798">
        <v>41.07</v>
      </c>
      <c r="D798">
        <f t="shared" si="26"/>
        <v>1686.7448999999999</v>
      </c>
      <c r="E798" t="s">
        <v>801</v>
      </c>
      <c r="F798">
        <v>2019</v>
      </c>
      <c r="G798">
        <v>41.51</v>
      </c>
      <c r="H798">
        <f t="shared" si="27"/>
        <v>1723.0800999999999</v>
      </c>
    </row>
    <row r="799" spans="1:8" x14ac:dyDescent="0.3">
      <c r="A799" s="29" t="s">
        <v>826</v>
      </c>
      <c r="B799">
        <v>2019</v>
      </c>
      <c r="C799">
        <v>41.18</v>
      </c>
      <c r="D799">
        <f t="shared" si="26"/>
        <v>1695.7924</v>
      </c>
      <c r="E799" t="s">
        <v>802</v>
      </c>
      <c r="F799">
        <v>2019</v>
      </c>
      <c r="G799">
        <v>42.3</v>
      </c>
      <c r="H799">
        <f t="shared" si="27"/>
        <v>1789.2899999999997</v>
      </c>
    </row>
    <row r="800" spans="1:8" x14ac:dyDescent="0.3">
      <c r="A800" s="29" t="s">
        <v>827</v>
      </c>
      <c r="B800">
        <v>2019</v>
      </c>
      <c r="C800">
        <v>41.15</v>
      </c>
      <c r="D800">
        <f t="shared" si="26"/>
        <v>1693.3225</v>
      </c>
      <c r="E800" t="s">
        <v>803</v>
      </c>
      <c r="F800">
        <v>2019</v>
      </c>
      <c r="G800">
        <v>41.87</v>
      </c>
      <c r="H800">
        <f t="shared" si="27"/>
        <v>1753.0968999999998</v>
      </c>
    </row>
    <row r="801" spans="1:8" x14ac:dyDescent="0.3">
      <c r="A801" s="29" t="s">
        <v>828</v>
      </c>
      <c r="B801">
        <v>2019</v>
      </c>
      <c r="C801">
        <v>40.880000000000003</v>
      </c>
      <c r="D801">
        <f t="shared" si="26"/>
        <v>1671.1744000000001</v>
      </c>
      <c r="E801" t="s">
        <v>804</v>
      </c>
      <c r="F801">
        <v>2019</v>
      </c>
      <c r="G801">
        <v>43</v>
      </c>
      <c r="H801">
        <f t="shared" si="27"/>
        <v>1849</v>
      </c>
    </row>
    <row r="802" spans="1:8" x14ac:dyDescent="0.3">
      <c r="A802" s="29" t="s">
        <v>829</v>
      </c>
      <c r="B802">
        <v>2019</v>
      </c>
      <c r="C802">
        <v>40.79</v>
      </c>
      <c r="D802">
        <f t="shared" si="26"/>
        <v>1663.8241</v>
      </c>
      <c r="E802" t="s">
        <v>805</v>
      </c>
      <c r="F802">
        <v>2019</v>
      </c>
      <c r="G802">
        <v>42.49</v>
      </c>
      <c r="H802">
        <f t="shared" si="27"/>
        <v>1805.4001000000001</v>
      </c>
    </row>
    <row r="803" spans="1:8" x14ac:dyDescent="0.3">
      <c r="A803" s="29" t="s">
        <v>830</v>
      </c>
      <c r="B803">
        <v>2019</v>
      </c>
      <c r="C803">
        <v>40.450000000000003</v>
      </c>
      <c r="D803">
        <f t="shared" si="26"/>
        <v>1636.2025000000003</v>
      </c>
      <c r="E803" t="s">
        <v>806</v>
      </c>
      <c r="F803">
        <v>2019</v>
      </c>
      <c r="G803">
        <v>42</v>
      </c>
      <c r="H803">
        <f t="shared" si="27"/>
        <v>1764</v>
      </c>
    </row>
    <row r="804" spans="1:8" x14ac:dyDescent="0.3">
      <c r="A804" s="29" t="s">
        <v>831</v>
      </c>
      <c r="B804">
        <v>2019</v>
      </c>
      <c r="C804">
        <v>42.27</v>
      </c>
      <c r="D804">
        <f t="shared" si="26"/>
        <v>1786.7529000000002</v>
      </c>
      <c r="E804" t="s">
        <v>807</v>
      </c>
      <c r="F804">
        <v>2019</v>
      </c>
      <c r="G804">
        <v>41.51</v>
      </c>
      <c r="H804">
        <f t="shared" si="27"/>
        <v>1723.0800999999999</v>
      </c>
    </row>
    <row r="805" spans="1:8" x14ac:dyDescent="0.3">
      <c r="A805" s="29" t="s">
        <v>832</v>
      </c>
      <c r="B805">
        <v>2019</v>
      </c>
      <c r="C805">
        <v>40.03</v>
      </c>
      <c r="D805">
        <f t="shared" si="26"/>
        <v>1602.4009000000001</v>
      </c>
      <c r="E805" t="s">
        <v>808</v>
      </c>
      <c r="F805">
        <v>2019</v>
      </c>
      <c r="G805">
        <v>40.950000000000003</v>
      </c>
      <c r="H805">
        <f t="shared" si="27"/>
        <v>1676.9025000000001</v>
      </c>
    </row>
    <row r="806" spans="1:8" x14ac:dyDescent="0.3">
      <c r="A806" s="29" t="s">
        <v>833</v>
      </c>
      <c r="B806">
        <v>2019</v>
      </c>
      <c r="C806">
        <v>39.51</v>
      </c>
      <c r="D806">
        <f t="shared" si="26"/>
        <v>1561.0400999999999</v>
      </c>
      <c r="E806" t="s">
        <v>809</v>
      </c>
      <c r="F806">
        <v>2019</v>
      </c>
      <c r="G806">
        <v>43</v>
      </c>
      <c r="H806">
        <f t="shared" si="27"/>
        <v>1849</v>
      </c>
    </row>
    <row r="807" spans="1:8" x14ac:dyDescent="0.3">
      <c r="A807" s="29" t="s">
        <v>834</v>
      </c>
      <c r="B807">
        <v>2019</v>
      </c>
      <c r="C807">
        <v>40.369999999999997</v>
      </c>
      <c r="D807">
        <f t="shared" si="26"/>
        <v>1629.7368999999999</v>
      </c>
      <c r="E807" t="s">
        <v>810</v>
      </c>
      <c r="F807">
        <v>2019</v>
      </c>
      <c r="G807">
        <v>42.02</v>
      </c>
      <c r="H807">
        <f t="shared" si="27"/>
        <v>1765.6804000000002</v>
      </c>
    </row>
    <row r="808" spans="1:8" x14ac:dyDescent="0.3">
      <c r="A808" s="29" t="s">
        <v>835</v>
      </c>
      <c r="B808">
        <v>2019</v>
      </c>
      <c r="C808">
        <v>41.22</v>
      </c>
      <c r="D808">
        <f t="shared" si="26"/>
        <v>1699.0883999999999</v>
      </c>
      <c r="E808" t="s">
        <v>811</v>
      </c>
      <c r="F808">
        <v>2019</v>
      </c>
      <c r="G808">
        <v>43.2</v>
      </c>
      <c r="H808">
        <f t="shared" si="27"/>
        <v>1866.2400000000002</v>
      </c>
    </row>
    <row r="809" spans="1:8" x14ac:dyDescent="0.3">
      <c r="A809" s="29" t="s">
        <v>836</v>
      </c>
      <c r="B809">
        <v>2019</v>
      </c>
      <c r="C809">
        <v>42.42</v>
      </c>
      <c r="D809">
        <f t="shared" si="26"/>
        <v>1799.4564000000003</v>
      </c>
      <c r="E809" t="s">
        <v>812</v>
      </c>
      <c r="F809">
        <v>2019</v>
      </c>
      <c r="G809">
        <v>42.25</v>
      </c>
      <c r="H809">
        <f t="shared" si="27"/>
        <v>1785.0625</v>
      </c>
    </row>
    <row r="810" spans="1:8" x14ac:dyDescent="0.3">
      <c r="A810" s="29" t="s">
        <v>837</v>
      </c>
      <c r="B810">
        <v>2019</v>
      </c>
      <c r="C810">
        <v>42.06</v>
      </c>
      <c r="D810">
        <f t="shared" si="26"/>
        <v>1769.0436000000002</v>
      </c>
      <c r="E810" t="s">
        <v>813</v>
      </c>
      <c r="F810">
        <v>2019</v>
      </c>
      <c r="G810">
        <v>43.93</v>
      </c>
      <c r="H810">
        <f t="shared" si="27"/>
        <v>1929.8449000000001</v>
      </c>
    </row>
    <row r="811" spans="1:8" x14ac:dyDescent="0.3">
      <c r="A811" s="29" t="s">
        <v>838</v>
      </c>
      <c r="B811">
        <v>2019</v>
      </c>
      <c r="C811">
        <v>41.31</v>
      </c>
      <c r="D811">
        <f t="shared" si="26"/>
        <v>1706.5161000000003</v>
      </c>
      <c r="E811" t="s">
        <v>1254</v>
      </c>
      <c r="F811">
        <v>2019</v>
      </c>
      <c r="G811">
        <v>31.2</v>
      </c>
      <c r="H811">
        <f t="shared" si="27"/>
        <v>973.43999999999994</v>
      </c>
    </row>
    <row r="812" spans="1:8" x14ac:dyDescent="0.3">
      <c r="A812" s="29" t="s">
        <v>839</v>
      </c>
      <c r="B812">
        <v>2019</v>
      </c>
      <c r="C812">
        <v>41.56</v>
      </c>
      <c r="D812">
        <f t="shared" si="26"/>
        <v>1727.2336000000003</v>
      </c>
      <c r="E812" t="s">
        <v>1255</v>
      </c>
      <c r="F812">
        <v>2019</v>
      </c>
      <c r="G812">
        <v>31</v>
      </c>
      <c r="H812">
        <f t="shared" si="27"/>
        <v>961</v>
      </c>
    </row>
    <row r="813" spans="1:8" x14ac:dyDescent="0.3">
      <c r="A813" s="29" t="s">
        <v>840</v>
      </c>
      <c r="B813">
        <v>2019</v>
      </c>
      <c r="C813">
        <v>42.16</v>
      </c>
      <c r="D813">
        <f t="shared" si="26"/>
        <v>1777.4655999999998</v>
      </c>
      <c r="E813" t="s">
        <v>814</v>
      </c>
      <c r="F813">
        <v>2019</v>
      </c>
      <c r="G813">
        <v>31.75</v>
      </c>
      <c r="H813">
        <f t="shared" si="27"/>
        <v>1008.0625</v>
      </c>
    </row>
    <row r="814" spans="1:8" x14ac:dyDescent="0.3">
      <c r="A814" s="29" t="s">
        <v>841</v>
      </c>
      <c r="B814">
        <v>2019</v>
      </c>
      <c r="C814">
        <v>42.69</v>
      </c>
      <c r="D814">
        <f t="shared" si="26"/>
        <v>1822.4360999999999</v>
      </c>
      <c r="E814" t="s">
        <v>1256</v>
      </c>
      <c r="F814">
        <v>2019</v>
      </c>
      <c r="G814">
        <v>32.6</v>
      </c>
      <c r="H814">
        <f t="shared" si="27"/>
        <v>1062.76</v>
      </c>
    </row>
    <row r="815" spans="1:8" x14ac:dyDescent="0.3">
      <c r="A815" s="29" t="s">
        <v>842</v>
      </c>
      <c r="B815">
        <v>2019</v>
      </c>
      <c r="C815">
        <v>43.98</v>
      </c>
      <c r="D815">
        <f t="shared" si="26"/>
        <v>1934.2403999999997</v>
      </c>
      <c r="E815" t="s">
        <v>816</v>
      </c>
      <c r="F815">
        <v>2019</v>
      </c>
      <c r="G815">
        <v>32.700000000000003</v>
      </c>
      <c r="H815">
        <f t="shared" si="27"/>
        <v>1069.2900000000002</v>
      </c>
    </row>
    <row r="816" spans="1:8" x14ac:dyDescent="0.3">
      <c r="A816" s="29" t="s">
        <v>843</v>
      </c>
      <c r="B816">
        <v>2019</v>
      </c>
      <c r="C816">
        <v>43.29</v>
      </c>
      <c r="D816">
        <f t="shared" si="26"/>
        <v>1874.0240999999999</v>
      </c>
      <c r="E816" t="s">
        <v>817</v>
      </c>
      <c r="F816">
        <v>2019</v>
      </c>
      <c r="G816">
        <v>33.25</v>
      </c>
      <c r="H816">
        <f t="shared" si="27"/>
        <v>1105.5625</v>
      </c>
    </row>
    <row r="817" spans="1:8" x14ac:dyDescent="0.3">
      <c r="A817" s="29" t="s">
        <v>844</v>
      </c>
      <c r="B817">
        <v>2019</v>
      </c>
      <c r="C817">
        <v>44.78</v>
      </c>
      <c r="D817">
        <f t="shared" si="26"/>
        <v>2005.2484000000002</v>
      </c>
      <c r="E817" t="s">
        <v>818</v>
      </c>
      <c r="F817">
        <v>2019</v>
      </c>
      <c r="G817">
        <v>34</v>
      </c>
      <c r="H817">
        <f t="shared" si="27"/>
        <v>1156</v>
      </c>
    </row>
    <row r="818" spans="1:8" x14ac:dyDescent="0.3">
      <c r="A818" s="29" t="s">
        <v>845</v>
      </c>
      <c r="B818">
        <v>2019</v>
      </c>
      <c r="C818">
        <v>44.65</v>
      </c>
      <c r="D818">
        <f t="shared" si="26"/>
        <v>1993.6224999999999</v>
      </c>
      <c r="E818" t="s">
        <v>819</v>
      </c>
      <c r="F818">
        <v>2019</v>
      </c>
      <c r="G818">
        <v>39</v>
      </c>
      <c r="H818">
        <f t="shared" si="27"/>
        <v>1521</v>
      </c>
    </row>
    <row r="819" spans="1:8" x14ac:dyDescent="0.3">
      <c r="A819" s="29" t="s">
        <v>846</v>
      </c>
      <c r="B819">
        <v>2019</v>
      </c>
      <c r="C819">
        <v>43.19</v>
      </c>
      <c r="D819">
        <f t="shared" si="26"/>
        <v>1865.3760999999997</v>
      </c>
      <c r="E819" t="s">
        <v>820</v>
      </c>
      <c r="F819">
        <v>2019</v>
      </c>
      <c r="G819">
        <v>40</v>
      </c>
      <c r="H819">
        <f t="shared" si="27"/>
        <v>1600</v>
      </c>
    </row>
    <row r="820" spans="1:8" x14ac:dyDescent="0.3">
      <c r="A820" s="29" t="s">
        <v>847</v>
      </c>
      <c r="B820">
        <v>2019</v>
      </c>
      <c r="C820">
        <v>42.42</v>
      </c>
      <c r="D820">
        <f t="shared" si="26"/>
        <v>1799.4564000000003</v>
      </c>
      <c r="E820" t="s">
        <v>821</v>
      </c>
      <c r="F820">
        <v>2019</v>
      </c>
      <c r="G820">
        <v>38.549999999999997</v>
      </c>
      <c r="H820">
        <f t="shared" si="27"/>
        <v>1486.1024999999997</v>
      </c>
    </row>
    <row r="821" spans="1:8" x14ac:dyDescent="0.3">
      <c r="A821" s="29" t="s">
        <v>848</v>
      </c>
      <c r="B821">
        <v>2019</v>
      </c>
      <c r="C821">
        <v>43.46</v>
      </c>
      <c r="D821">
        <f t="shared" si="26"/>
        <v>1888.7716</v>
      </c>
      <c r="E821" t="s">
        <v>822</v>
      </c>
      <c r="F821">
        <v>2019</v>
      </c>
      <c r="G821">
        <v>35.5</v>
      </c>
      <c r="H821">
        <f t="shared" si="27"/>
        <v>1260.25</v>
      </c>
    </row>
    <row r="822" spans="1:8" x14ac:dyDescent="0.3">
      <c r="A822" s="29" t="s">
        <v>849</v>
      </c>
      <c r="B822">
        <v>2019</v>
      </c>
      <c r="C822">
        <v>44.53</v>
      </c>
      <c r="D822">
        <f t="shared" si="26"/>
        <v>1982.9209000000001</v>
      </c>
      <c r="E822" t="s">
        <v>823</v>
      </c>
      <c r="F822">
        <v>2019</v>
      </c>
      <c r="G822">
        <v>37.299999999999997</v>
      </c>
      <c r="H822">
        <f t="shared" si="27"/>
        <v>1391.2899999999997</v>
      </c>
    </row>
    <row r="823" spans="1:8" x14ac:dyDescent="0.3">
      <c r="A823" s="29" t="s">
        <v>850</v>
      </c>
      <c r="B823">
        <v>2019</v>
      </c>
      <c r="C823">
        <v>45.15</v>
      </c>
      <c r="D823">
        <f t="shared" si="26"/>
        <v>2038.5224999999998</v>
      </c>
      <c r="E823" t="s">
        <v>824</v>
      </c>
      <c r="F823">
        <v>2019</v>
      </c>
      <c r="G823">
        <v>31</v>
      </c>
      <c r="H823">
        <f t="shared" si="27"/>
        <v>961</v>
      </c>
    </row>
    <row r="824" spans="1:8" x14ac:dyDescent="0.3">
      <c r="A824" s="29" t="s">
        <v>851</v>
      </c>
      <c r="B824">
        <v>2019</v>
      </c>
      <c r="C824">
        <v>41.99</v>
      </c>
      <c r="D824">
        <f t="shared" si="26"/>
        <v>1763.1601000000001</v>
      </c>
      <c r="E824" t="s">
        <v>825</v>
      </c>
      <c r="F824">
        <v>2019</v>
      </c>
      <c r="G824">
        <v>32.49</v>
      </c>
      <c r="H824">
        <f t="shared" si="27"/>
        <v>1055.6001000000001</v>
      </c>
    </row>
    <row r="825" spans="1:8" x14ac:dyDescent="0.3">
      <c r="A825" s="29" t="s">
        <v>852</v>
      </c>
      <c r="B825">
        <v>2019</v>
      </c>
      <c r="C825">
        <v>39.64</v>
      </c>
      <c r="D825">
        <f t="shared" si="26"/>
        <v>1571.3296</v>
      </c>
      <c r="E825" t="s">
        <v>826</v>
      </c>
      <c r="F825">
        <v>2019</v>
      </c>
      <c r="G825">
        <v>31.9</v>
      </c>
      <c r="H825">
        <f t="shared" si="27"/>
        <v>1017.6099999999999</v>
      </c>
    </row>
    <row r="826" spans="1:8" x14ac:dyDescent="0.3">
      <c r="A826" s="29" t="s">
        <v>853</v>
      </c>
      <c r="B826">
        <v>2019</v>
      </c>
      <c r="C826">
        <v>39.78</v>
      </c>
      <c r="D826">
        <f t="shared" si="26"/>
        <v>1582.4484</v>
      </c>
      <c r="E826" t="s">
        <v>827</v>
      </c>
      <c r="F826">
        <v>2019</v>
      </c>
      <c r="G826">
        <v>30.78</v>
      </c>
      <c r="H826">
        <f t="shared" si="27"/>
        <v>947.40840000000003</v>
      </c>
    </row>
    <row r="827" spans="1:8" x14ac:dyDescent="0.3">
      <c r="A827" s="29" t="s">
        <v>854</v>
      </c>
      <c r="B827">
        <v>2019</v>
      </c>
      <c r="C827">
        <v>40.159999999999997</v>
      </c>
      <c r="D827">
        <f t="shared" si="26"/>
        <v>1612.8255999999997</v>
      </c>
      <c r="E827" t="s">
        <v>828</v>
      </c>
      <c r="F827">
        <v>2019</v>
      </c>
      <c r="G827">
        <v>31.75</v>
      </c>
      <c r="H827">
        <f t="shared" si="27"/>
        <v>1008.0625</v>
      </c>
    </row>
    <row r="828" spans="1:8" x14ac:dyDescent="0.3">
      <c r="A828" s="29" t="s">
        <v>855</v>
      </c>
      <c r="B828">
        <v>2019</v>
      </c>
      <c r="C828">
        <v>41.28</v>
      </c>
      <c r="D828">
        <f t="shared" si="26"/>
        <v>1704.0384000000001</v>
      </c>
      <c r="E828" t="s">
        <v>829</v>
      </c>
      <c r="F828">
        <v>2019</v>
      </c>
      <c r="G828">
        <v>30.4</v>
      </c>
      <c r="H828">
        <f t="shared" si="27"/>
        <v>924.16</v>
      </c>
    </row>
    <row r="829" spans="1:8" x14ac:dyDescent="0.3">
      <c r="A829" s="29" t="s">
        <v>856</v>
      </c>
      <c r="B829">
        <v>2019</v>
      </c>
      <c r="C829">
        <v>39.75</v>
      </c>
      <c r="D829">
        <f t="shared" si="26"/>
        <v>1580.0625</v>
      </c>
      <c r="E829" t="s">
        <v>830</v>
      </c>
      <c r="F829">
        <v>2019</v>
      </c>
      <c r="G829">
        <v>32</v>
      </c>
      <c r="H829">
        <f t="shared" si="27"/>
        <v>1024</v>
      </c>
    </row>
    <row r="830" spans="1:8" x14ac:dyDescent="0.3">
      <c r="A830" s="29" t="s">
        <v>857</v>
      </c>
      <c r="B830">
        <v>2019</v>
      </c>
      <c r="C830">
        <v>40.619999999999997</v>
      </c>
      <c r="D830">
        <f t="shared" si="26"/>
        <v>1649.9843999999998</v>
      </c>
      <c r="E830" t="s">
        <v>831</v>
      </c>
      <c r="F830">
        <v>2019</v>
      </c>
      <c r="G830">
        <v>33.5</v>
      </c>
      <c r="H830">
        <f t="shared" si="27"/>
        <v>1122.25</v>
      </c>
    </row>
    <row r="831" spans="1:8" x14ac:dyDescent="0.3">
      <c r="A831" s="29" t="s">
        <v>858</v>
      </c>
      <c r="B831">
        <v>2019</v>
      </c>
      <c r="C831">
        <v>40.619999999999997</v>
      </c>
      <c r="D831">
        <f t="shared" si="26"/>
        <v>1649.9843999999998</v>
      </c>
      <c r="E831" t="s">
        <v>1257</v>
      </c>
      <c r="F831">
        <v>2019</v>
      </c>
      <c r="G831">
        <v>29.05</v>
      </c>
      <c r="H831">
        <f t="shared" si="27"/>
        <v>843.90250000000003</v>
      </c>
    </row>
    <row r="832" spans="1:8" x14ac:dyDescent="0.3">
      <c r="A832" s="29" t="s">
        <v>859</v>
      </c>
      <c r="B832">
        <v>2019</v>
      </c>
      <c r="C832">
        <v>41.64</v>
      </c>
      <c r="D832">
        <f t="shared" si="26"/>
        <v>1733.8896</v>
      </c>
      <c r="E832" t="s">
        <v>832</v>
      </c>
      <c r="F832">
        <v>2019</v>
      </c>
      <c r="G832">
        <v>29.04</v>
      </c>
      <c r="H832">
        <f t="shared" si="27"/>
        <v>843.32159999999999</v>
      </c>
    </row>
    <row r="833" spans="1:8" x14ac:dyDescent="0.3">
      <c r="A833" s="29" t="s">
        <v>860</v>
      </c>
      <c r="B833">
        <v>2019</v>
      </c>
      <c r="C833">
        <v>42.42</v>
      </c>
      <c r="D833">
        <f t="shared" si="26"/>
        <v>1799.4564000000003</v>
      </c>
      <c r="E833" t="s">
        <v>833</v>
      </c>
      <c r="F833">
        <v>2019</v>
      </c>
      <c r="G833">
        <v>29</v>
      </c>
      <c r="H833">
        <f t="shared" si="27"/>
        <v>841</v>
      </c>
    </row>
    <row r="834" spans="1:8" x14ac:dyDescent="0.3">
      <c r="A834" s="29" t="s">
        <v>861</v>
      </c>
      <c r="B834">
        <v>2019</v>
      </c>
      <c r="C834">
        <v>44.66</v>
      </c>
      <c r="D834">
        <f t="shared" si="26"/>
        <v>1994.5155999999997</v>
      </c>
      <c r="E834" t="s">
        <v>834</v>
      </c>
      <c r="F834">
        <v>2019</v>
      </c>
      <c r="G834">
        <v>30.1</v>
      </c>
      <c r="H834">
        <f t="shared" si="27"/>
        <v>906.0100000000001</v>
      </c>
    </row>
    <row r="835" spans="1:8" x14ac:dyDescent="0.3">
      <c r="A835" s="29" t="s">
        <v>862</v>
      </c>
      <c r="B835">
        <v>2019</v>
      </c>
      <c r="C835">
        <v>45.59</v>
      </c>
      <c r="D835">
        <f t="shared" si="26"/>
        <v>2078.4481000000005</v>
      </c>
      <c r="E835" t="s">
        <v>835</v>
      </c>
      <c r="F835">
        <v>2019</v>
      </c>
      <c r="G835">
        <v>31.8</v>
      </c>
      <c r="H835">
        <f t="shared" si="27"/>
        <v>1011.24</v>
      </c>
    </row>
    <row r="836" spans="1:8" x14ac:dyDescent="0.3">
      <c r="A836" s="29" t="s">
        <v>863</v>
      </c>
      <c r="B836">
        <v>2019</v>
      </c>
      <c r="C836">
        <v>44.46</v>
      </c>
      <c r="D836">
        <f t="shared" ref="D836:D899" si="28" xml:space="preserve"> $C836^2</f>
        <v>1976.6916000000001</v>
      </c>
      <c r="E836" t="s">
        <v>836</v>
      </c>
      <c r="F836">
        <v>2019</v>
      </c>
      <c r="G836">
        <v>31.2</v>
      </c>
      <c r="H836">
        <f t="shared" ref="H836:H899" si="29" xml:space="preserve"> $G836^2</f>
        <v>973.43999999999994</v>
      </c>
    </row>
    <row r="837" spans="1:8" x14ac:dyDescent="0.3">
      <c r="A837" s="29" t="s">
        <v>864</v>
      </c>
      <c r="B837">
        <v>2019</v>
      </c>
      <c r="C837">
        <v>43.14</v>
      </c>
      <c r="D837">
        <f t="shared" si="28"/>
        <v>1861.0596</v>
      </c>
      <c r="E837" t="s">
        <v>837</v>
      </c>
      <c r="F837">
        <v>2019</v>
      </c>
      <c r="G837">
        <v>30.34</v>
      </c>
      <c r="H837">
        <f t="shared" si="29"/>
        <v>920.51559999999995</v>
      </c>
    </row>
    <row r="838" spans="1:8" x14ac:dyDescent="0.3">
      <c r="A838" s="29" t="s">
        <v>865</v>
      </c>
      <c r="B838">
        <v>2019</v>
      </c>
      <c r="C838">
        <v>41.25</v>
      </c>
      <c r="D838">
        <f t="shared" si="28"/>
        <v>1701.5625</v>
      </c>
      <c r="E838" t="s">
        <v>838</v>
      </c>
      <c r="F838">
        <v>2019</v>
      </c>
      <c r="G838">
        <v>30.15</v>
      </c>
      <c r="H838">
        <f t="shared" si="29"/>
        <v>909.02249999999992</v>
      </c>
    </row>
    <row r="839" spans="1:8" x14ac:dyDescent="0.3">
      <c r="A839" s="29" t="s">
        <v>866</v>
      </c>
      <c r="B839">
        <v>2019</v>
      </c>
      <c r="C839">
        <v>41.67</v>
      </c>
      <c r="D839">
        <f t="shared" si="28"/>
        <v>1736.3889000000001</v>
      </c>
      <c r="E839" t="s">
        <v>839</v>
      </c>
      <c r="F839">
        <v>2019</v>
      </c>
      <c r="G839">
        <v>31.35</v>
      </c>
      <c r="H839">
        <f t="shared" si="29"/>
        <v>982.8225000000001</v>
      </c>
    </row>
    <row r="840" spans="1:8" x14ac:dyDescent="0.3">
      <c r="A840" s="29" t="s">
        <v>867</v>
      </c>
      <c r="B840">
        <v>2019</v>
      </c>
      <c r="C840">
        <v>40.200000000000003</v>
      </c>
      <c r="D840">
        <f t="shared" si="28"/>
        <v>1616.0400000000002</v>
      </c>
      <c r="E840" t="s">
        <v>840</v>
      </c>
      <c r="F840">
        <v>2019</v>
      </c>
      <c r="G840">
        <v>31.75</v>
      </c>
      <c r="H840">
        <f t="shared" si="29"/>
        <v>1008.0625</v>
      </c>
    </row>
    <row r="841" spans="1:8" x14ac:dyDescent="0.3">
      <c r="A841" s="29" t="s">
        <v>868</v>
      </c>
      <c r="B841">
        <v>2019</v>
      </c>
      <c r="C841">
        <v>38.47</v>
      </c>
      <c r="D841">
        <f t="shared" si="28"/>
        <v>1479.9408999999998</v>
      </c>
      <c r="E841" t="s">
        <v>841</v>
      </c>
      <c r="F841">
        <v>2019</v>
      </c>
      <c r="G841">
        <v>32.81</v>
      </c>
      <c r="H841">
        <f t="shared" si="29"/>
        <v>1076.4961000000001</v>
      </c>
    </row>
    <row r="842" spans="1:8" x14ac:dyDescent="0.3">
      <c r="A842" s="29" t="s">
        <v>869</v>
      </c>
      <c r="B842">
        <v>2019</v>
      </c>
      <c r="C842">
        <v>37.96</v>
      </c>
      <c r="D842">
        <f t="shared" si="28"/>
        <v>1440.9616000000001</v>
      </c>
      <c r="E842" t="s">
        <v>842</v>
      </c>
      <c r="F842">
        <v>2019</v>
      </c>
      <c r="G842">
        <v>32.5</v>
      </c>
      <c r="H842">
        <f t="shared" si="29"/>
        <v>1056.25</v>
      </c>
    </row>
    <row r="843" spans="1:8" x14ac:dyDescent="0.3">
      <c r="A843" s="29" t="s">
        <v>870</v>
      </c>
      <c r="B843">
        <v>2019</v>
      </c>
      <c r="C843">
        <v>37.82</v>
      </c>
      <c r="D843">
        <f t="shared" si="28"/>
        <v>1430.3524</v>
      </c>
      <c r="E843" t="s">
        <v>843</v>
      </c>
      <c r="F843">
        <v>2019</v>
      </c>
      <c r="G843">
        <v>33.1</v>
      </c>
      <c r="H843">
        <f t="shared" si="29"/>
        <v>1095.6100000000001</v>
      </c>
    </row>
    <row r="844" spans="1:8" x14ac:dyDescent="0.3">
      <c r="A844" s="29" t="s">
        <v>871</v>
      </c>
      <c r="B844">
        <v>2019</v>
      </c>
      <c r="C844">
        <v>38.35</v>
      </c>
      <c r="D844">
        <f t="shared" si="28"/>
        <v>1470.7225000000001</v>
      </c>
      <c r="E844" t="s">
        <v>844</v>
      </c>
      <c r="F844">
        <v>2019</v>
      </c>
      <c r="G844">
        <v>34.5</v>
      </c>
      <c r="H844">
        <f t="shared" si="29"/>
        <v>1190.25</v>
      </c>
    </row>
    <row r="845" spans="1:8" x14ac:dyDescent="0.3">
      <c r="A845" s="29" t="s">
        <v>872</v>
      </c>
      <c r="B845">
        <v>2019</v>
      </c>
      <c r="C845">
        <v>37.630000000000003</v>
      </c>
      <c r="D845">
        <f t="shared" si="28"/>
        <v>1416.0169000000003</v>
      </c>
      <c r="E845" t="s">
        <v>845</v>
      </c>
      <c r="F845">
        <v>2019</v>
      </c>
      <c r="G845">
        <v>31.48</v>
      </c>
      <c r="H845">
        <f t="shared" si="29"/>
        <v>990.99040000000002</v>
      </c>
    </row>
    <row r="846" spans="1:8" x14ac:dyDescent="0.3">
      <c r="A846" s="29" t="s">
        <v>873</v>
      </c>
      <c r="B846">
        <v>2019</v>
      </c>
      <c r="C846">
        <v>37.590000000000003</v>
      </c>
      <c r="D846">
        <f t="shared" si="28"/>
        <v>1413.0081000000002</v>
      </c>
      <c r="E846" t="s">
        <v>846</v>
      </c>
      <c r="F846">
        <v>2019</v>
      </c>
      <c r="G846">
        <v>30.5</v>
      </c>
      <c r="H846">
        <f t="shared" si="29"/>
        <v>930.25</v>
      </c>
    </row>
    <row r="847" spans="1:8" x14ac:dyDescent="0.3">
      <c r="A847" s="29" t="s">
        <v>874</v>
      </c>
      <c r="B847">
        <v>2019</v>
      </c>
      <c r="C847">
        <v>38.700000000000003</v>
      </c>
      <c r="D847">
        <f t="shared" si="28"/>
        <v>1497.6900000000003</v>
      </c>
      <c r="E847" t="s">
        <v>847</v>
      </c>
      <c r="F847">
        <v>2019</v>
      </c>
      <c r="G847">
        <v>31.25</v>
      </c>
      <c r="H847">
        <f t="shared" si="29"/>
        <v>976.5625</v>
      </c>
    </row>
    <row r="848" spans="1:8" x14ac:dyDescent="0.3">
      <c r="A848" s="29" t="s">
        <v>875</v>
      </c>
      <c r="B848">
        <v>2019</v>
      </c>
      <c r="C848">
        <v>38.369999999999997</v>
      </c>
      <c r="D848">
        <f t="shared" si="28"/>
        <v>1472.2568999999999</v>
      </c>
      <c r="E848" t="s">
        <v>848</v>
      </c>
      <c r="F848">
        <v>2019</v>
      </c>
      <c r="G848">
        <v>32.9</v>
      </c>
      <c r="H848">
        <f t="shared" si="29"/>
        <v>1082.4099999999999</v>
      </c>
    </row>
    <row r="849" spans="1:8" x14ac:dyDescent="0.3">
      <c r="A849" s="29" t="s">
        <v>876</v>
      </c>
      <c r="B849">
        <v>2019</v>
      </c>
      <c r="C849">
        <v>37.74</v>
      </c>
      <c r="D849">
        <f t="shared" si="28"/>
        <v>1424.3076000000001</v>
      </c>
      <c r="E849" t="s">
        <v>849</v>
      </c>
      <c r="F849">
        <v>2019</v>
      </c>
      <c r="G849">
        <v>33.5</v>
      </c>
      <c r="H849">
        <f t="shared" si="29"/>
        <v>1122.25</v>
      </c>
    </row>
    <row r="850" spans="1:8" x14ac:dyDescent="0.3">
      <c r="A850" s="29" t="s">
        <v>877</v>
      </c>
      <c r="B850">
        <v>2019</v>
      </c>
      <c r="C850">
        <v>38.020000000000003</v>
      </c>
      <c r="D850">
        <f t="shared" si="28"/>
        <v>1445.5204000000003</v>
      </c>
      <c r="E850" t="s">
        <v>850</v>
      </c>
      <c r="F850">
        <v>2019</v>
      </c>
      <c r="G850">
        <v>30.1</v>
      </c>
      <c r="H850">
        <f t="shared" si="29"/>
        <v>906.0100000000001</v>
      </c>
    </row>
    <row r="851" spans="1:8" x14ac:dyDescent="0.3">
      <c r="A851" s="29" t="s">
        <v>878</v>
      </c>
      <c r="B851">
        <v>2019</v>
      </c>
      <c r="C851">
        <v>38.880000000000003</v>
      </c>
      <c r="D851">
        <f t="shared" si="28"/>
        <v>1511.6544000000001</v>
      </c>
      <c r="E851" t="s">
        <v>851</v>
      </c>
      <c r="F851">
        <v>2019</v>
      </c>
      <c r="G851">
        <v>29.3</v>
      </c>
      <c r="H851">
        <f t="shared" si="29"/>
        <v>858.49</v>
      </c>
    </row>
    <row r="852" spans="1:8" x14ac:dyDescent="0.3">
      <c r="A852" s="29" t="s">
        <v>879</v>
      </c>
      <c r="B852">
        <v>2019</v>
      </c>
      <c r="C852">
        <v>39.67</v>
      </c>
      <c r="D852">
        <f t="shared" si="28"/>
        <v>1573.7089000000001</v>
      </c>
      <c r="E852" t="s">
        <v>1258</v>
      </c>
      <c r="F852">
        <v>2019</v>
      </c>
      <c r="G852">
        <v>27</v>
      </c>
      <c r="H852">
        <f t="shared" si="29"/>
        <v>729</v>
      </c>
    </row>
    <row r="853" spans="1:8" x14ac:dyDescent="0.3">
      <c r="A853" s="29" t="s">
        <v>880</v>
      </c>
      <c r="B853">
        <v>2019</v>
      </c>
      <c r="C853">
        <v>39.25</v>
      </c>
      <c r="D853">
        <f t="shared" si="28"/>
        <v>1540.5625</v>
      </c>
      <c r="E853" t="s">
        <v>852</v>
      </c>
      <c r="F853">
        <v>2019</v>
      </c>
      <c r="G853">
        <v>27</v>
      </c>
      <c r="H853">
        <f t="shared" si="29"/>
        <v>729</v>
      </c>
    </row>
    <row r="854" spans="1:8" x14ac:dyDescent="0.3">
      <c r="A854" s="29" t="s">
        <v>881</v>
      </c>
      <c r="B854">
        <v>2019</v>
      </c>
      <c r="C854">
        <v>39.200000000000003</v>
      </c>
      <c r="D854">
        <f t="shared" si="28"/>
        <v>1536.6400000000003</v>
      </c>
      <c r="E854" t="s">
        <v>853</v>
      </c>
      <c r="F854">
        <v>2019</v>
      </c>
      <c r="G854">
        <v>27.5</v>
      </c>
      <c r="H854">
        <f t="shared" si="29"/>
        <v>756.25</v>
      </c>
    </row>
    <row r="855" spans="1:8" x14ac:dyDescent="0.3">
      <c r="A855" s="29" t="s">
        <v>882</v>
      </c>
      <c r="B855">
        <v>2019</v>
      </c>
      <c r="C855">
        <v>38.880000000000003</v>
      </c>
      <c r="D855">
        <f t="shared" si="28"/>
        <v>1511.6544000000001</v>
      </c>
      <c r="E855" t="s">
        <v>854</v>
      </c>
      <c r="F855">
        <v>2019</v>
      </c>
      <c r="G855">
        <v>27.5</v>
      </c>
      <c r="H855">
        <f t="shared" si="29"/>
        <v>756.25</v>
      </c>
    </row>
    <row r="856" spans="1:8" x14ac:dyDescent="0.3">
      <c r="A856" s="29" t="s">
        <v>883</v>
      </c>
      <c r="B856">
        <v>2019</v>
      </c>
      <c r="C856">
        <v>38.950000000000003</v>
      </c>
      <c r="D856">
        <f t="shared" si="28"/>
        <v>1517.1025000000002</v>
      </c>
      <c r="E856" t="s">
        <v>1259</v>
      </c>
      <c r="F856">
        <v>2019</v>
      </c>
      <c r="G856">
        <v>29.5</v>
      </c>
      <c r="H856">
        <f t="shared" si="29"/>
        <v>870.25</v>
      </c>
    </row>
    <row r="857" spans="1:8" x14ac:dyDescent="0.3">
      <c r="A857" s="29" t="s">
        <v>884</v>
      </c>
      <c r="B857">
        <v>2019</v>
      </c>
      <c r="C857">
        <v>39.979999999999997</v>
      </c>
      <c r="D857">
        <f t="shared" si="28"/>
        <v>1598.4003999999998</v>
      </c>
      <c r="E857" t="s">
        <v>855</v>
      </c>
      <c r="F857">
        <v>2019</v>
      </c>
      <c r="G857">
        <v>26.74</v>
      </c>
      <c r="H857">
        <f t="shared" si="29"/>
        <v>715.02759999999989</v>
      </c>
    </row>
    <row r="858" spans="1:8" x14ac:dyDescent="0.3">
      <c r="A858" s="29" t="s">
        <v>885</v>
      </c>
      <c r="B858">
        <v>2019</v>
      </c>
      <c r="C858">
        <v>39.130000000000003</v>
      </c>
      <c r="D858">
        <f t="shared" si="28"/>
        <v>1531.1569000000002</v>
      </c>
      <c r="E858" t="s">
        <v>856</v>
      </c>
      <c r="F858">
        <v>2019</v>
      </c>
      <c r="G858">
        <v>28.5</v>
      </c>
      <c r="H858">
        <f t="shared" si="29"/>
        <v>812.25</v>
      </c>
    </row>
    <row r="859" spans="1:8" x14ac:dyDescent="0.3">
      <c r="A859" s="29" t="s">
        <v>886</v>
      </c>
      <c r="B859">
        <v>2019</v>
      </c>
      <c r="C859">
        <v>38.15</v>
      </c>
      <c r="D859">
        <f t="shared" si="28"/>
        <v>1455.4224999999999</v>
      </c>
      <c r="E859" t="s">
        <v>857</v>
      </c>
      <c r="F859">
        <v>2019</v>
      </c>
      <c r="G859">
        <v>29.29</v>
      </c>
      <c r="H859">
        <f t="shared" si="29"/>
        <v>857.90409999999997</v>
      </c>
    </row>
    <row r="860" spans="1:8" x14ac:dyDescent="0.3">
      <c r="A860" s="29" t="s">
        <v>887</v>
      </c>
      <c r="B860">
        <v>2019</v>
      </c>
      <c r="C860">
        <v>39.299999999999997</v>
      </c>
      <c r="D860">
        <f t="shared" si="28"/>
        <v>1544.4899999999998</v>
      </c>
      <c r="E860" t="s">
        <v>858</v>
      </c>
      <c r="F860">
        <v>2019</v>
      </c>
      <c r="G860">
        <v>30.5</v>
      </c>
      <c r="H860">
        <f t="shared" si="29"/>
        <v>930.25</v>
      </c>
    </row>
    <row r="861" spans="1:8" x14ac:dyDescent="0.3">
      <c r="A861" s="29" t="s">
        <v>888</v>
      </c>
      <c r="B861">
        <v>2019</v>
      </c>
      <c r="C861">
        <v>39.47</v>
      </c>
      <c r="D861">
        <f t="shared" si="28"/>
        <v>1557.8808999999999</v>
      </c>
      <c r="E861" t="s">
        <v>859</v>
      </c>
      <c r="F861">
        <v>2019</v>
      </c>
      <c r="G861">
        <v>30.9</v>
      </c>
      <c r="H861">
        <f t="shared" si="29"/>
        <v>954.81</v>
      </c>
    </row>
    <row r="862" spans="1:8" x14ac:dyDescent="0.3">
      <c r="A862" s="29" t="s">
        <v>889</v>
      </c>
      <c r="B862">
        <v>2019</v>
      </c>
      <c r="C862">
        <v>38.450000000000003</v>
      </c>
      <c r="D862">
        <f t="shared" si="28"/>
        <v>1478.4025000000001</v>
      </c>
      <c r="E862" t="s">
        <v>860</v>
      </c>
      <c r="F862">
        <v>2019</v>
      </c>
      <c r="G862">
        <v>34.19</v>
      </c>
      <c r="H862">
        <f t="shared" si="29"/>
        <v>1168.9560999999999</v>
      </c>
    </row>
    <row r="863" spans="1:8" x14ac:dyDescent="0.3">
      <c r="A863" s="29" t="s">
        <v>890</v>
      </c>
      <c r="B863">
        <v>2019</v>
      </c>
      <c r="C863">
        <v>39.1</v>
      </c>
      <c r="D863">
        <f t="shared" si="28"/>
        <v>1528.8100000000002</v>
      </c>
      <c r="E863" t="s">
        <v>861</v>
      </c>
      <c r="F863">
        <v>2019</v>
      </c>
      <c r="G863">
        <v>37.43</v>
      </c>
      <c r="H863">
        <f t="shared" si="29"/>
        <v>1401.0048999999999</v>
      </c>
    </row>
    <row r="864" spans="1:8" x14ac:dyDescent="0.3">
      <c r="A864" s="29" t="s">
        <v>891</v>
      </c>
      <c r="B864">
        <v>2019</v>
      </c>
      <c r="C864">
        <v>39.590000000000003</v>
      </c>
      <c r="D864">
        <f t="shared" si="28"/>
        <v>1567.3681000000004</v>
      </c>
      <c r="E864" t="s">
        <v>862</v>
      </c>
      <c r="F864">
        <v>2019</v>
      </c>
      <c r="G864">
        <v>34.1</v>
      </c>
      <c r="H864">
        <f t="shared" si="29"/>
        <v>1162.8100000000002</v>
      </c>
    </row>
    <row r="865" spans="1:8" x14ac:dyDescent="0.3">
      <c r="A865" s="29" t="s">
        <v>892</v>
      </c>
      <c r="B865">
        <v>2019</v>
      </c>
      <c r="C865">
        <v>40.82</v>
      </c>
      <c r="D865">
        <f t="shared" si="28"/>
        <v>1666.2724000000001</v>
      </c>
      <c r="E865" t="s">
        <v>863</v>
      </c>
      <c r="F865">
        <v>2019</v>
      </c>
      <c r="G865">
        <v>33.29</v>
      </c>
      <c r="H865">
        <f t="shared" si="29"/>
        <v>1108.2240999999999</v>
      </c>
    </row>
    <row r="866" spans="1:8" x14ac:dyDescent="0.3">
      <c r="A866" s="29" t="s">
        <v>893</v>
      </c>
      <c r="B866">
        <v>2019</v>
      </c>
      <c r="C866">
        <v>40.81</v>
      </c>
      <c r="D866">
        <f t="shared" si="28"/>
        <v>1665.4561000000001</v>
      </c>
      <c r="E866" t="s">
        <v>864</v>
      </c>
      <c r="F866">
        <v>2019</v>
      </c>
      <c r="G866">
        <v>29.99</v>
      </c>
      <c r="H866">
        <f t="shared" si="29"/>
        <v>899.40009999999995</v>
      </c>
    </row>
    <row r="867" spans="1:8" x14ac:dyDescent="0.3">
      <c r="A867" s="29" t="s">
        <v>894</v>
      </c>
      <c r="B867">
        <v>2019</v>
      </c>
      <c r="C867">
        <v>41.22</v>
      </c>
      <c r="D867">
        <f t="shared" si="28"/>
        <v>1699.0883999999999</v>
      </c>
      <c r="E867" t="s">
        <v>865</v>
      </c>
      <c r="F867">
        <v>2019</v>
      </c>
      <c r="G867">
        <v>32</v>
      </c>
      <c r="H867">
        <f t="shared" si="29"/>
        <v>1024</v>
      </c>
    </row>
    <row r="868" spans="1:8" x14ac:dyDescent="0.3">
      <c r="A868" s="29" t="s">
        <v>895</v>
      </c>
      <c r="B868">
        <v>2019</v>
      </c>
      <c r="C868">
        <v>40.659999999999997</v>
      </c>
      <c r="D868">
        <f t="shared" si="28"/>
        <v>1653.2355999999997</v>
      </c>
      <c r="E868" t="s">
        <v>866</v>
      </c>
      <c r="F868">
        <v>2019</v>
      </c>
      <c r="G868">
        <v>30</v>
      </c>
      <c r="H868">
        <f t="shared" si="29"/>
        <v>900</v>
      </c>
    </row>
    <row r="869" spans="1:8" x14ac:dyDescent="0.3">
      <c r="A869" s="29" t="s">
        <v>896</v>
      </c>
      <c r="B869">
        <v>2019</v>
      </c>
      <c r="C869">
        <v>41.02</v>
      </c>
      <c r="D869">
        <f t="shared" si="28"/>
        <v>1682.6404000000002</v>
      </c>
      <c r="E869" t="s">
        <v>867</v>
      </c>
      <c r="F869">
        <v>2019</v>
      </c>
      <c r="G869">
        <v>26.7</v>
      </c>
      <c r="H869">
        <f t="shared" si="29"/>
        <v>712.89</v>
      </c>
    </row>
    <row r="870" spans="1:8" x14ac:dyDescent="0.3">
      <c r="A870" s="29" t="s">
        <v>897</v>
      </c>
      <c r="B870">
        <v>2019</v>
      </c>
      <c r="C870">
        <v>40.619999999999997</v>
      </c>
      <c r="D870">
        <f t="shared" si="28"/>
        <v>1649.9843999999998</v>
      </c>
      <c r="E870" t="s">
        <v>868</v>
      </c>
      <c r="F870">
        <v>2019</v>
      </c>
      <c r="G870">
        <v>26.2</v>
      </c>
      <c r="H870">
        <f t="shared" si="29"/>
        <v>686.43999999999994</v>
      </c>
    </row>
    <row r="871" spans="1:8" x14ac:dyDescent="0.3">
      <c r="A871" s="29" t="s">
        <v>898</v>
      </c>
      <c r="B871">
        <v>2019</v>
      </c>
      <c r="C871">
        <v>41.72</v>
      </c>
      <c r="D871">
        <f t="shared" si="28"/>
        <v>1740.5583999999999</v>
      </c>
      <c r="E871" t="s">
        <v>869</v>
      </c>
      <c r="F871">
        <v>2019</v>
      </c>
      <c r="G871">
        <v>26.54</v>
      </c>
      <c r="H871">
        <f t="shared" si="29"/>
        <v>704.37159999999994</v>
      </c>
    </row>
    <row r="872" spans="1:8" x14ac:dyDescent="0.3">
      <c r="A872" s="29" t="s">
        <v>899</v>
      </c>
      <c r="B872">
        <v>2019</v>
      </c>
      <c r="C872">
        <v>42.61</v>
      </c>
      <c r="D872">
        <f t="shared" si="28"/>
        <v>1815.6121000000001</v>
      </c>
      <c r="E872" t="s">
        <v>870</v>
      </c>
      <c r="F872">
        <v>2019</v>
      </c>
      <c r="G872">
        <v>26.75</v>
      </c>
      <c r="H872">
        <f t="shared" si="29"/>
        <v>715.5625</v>
      </c>
    </row>
    <row r="873" spans="1:8" x14ac:dyDescent="0.3">
      <c r="A873" s="29" t="s">
        <v>900</v>
      </c>
      <c r="B873">
        <v>2019</v>
      </c>
      <c r="C873">
        <v>42.52</v>
      </c>
      <c r="D873">
        <f t="shared" si="28"/>
        <v>1807.9504000000002</v>
      </c>
      <c r="E873" t="s">
        <v>871</v>
      </c>
      <c r="F873">
        <v>2019</v>
      </c>
      <c r="G873">
        <v>25.2</v>
      </c>
      <c r="H873">
        <f t="shared" si="29"/>
        <v>635.04</v>
      </c>
    </row>
    <row r="874" spans="1:8" x14ac:dyDescent="0.3">
      <c r="A874" s="29" t="s">
        <v>901</v>
      </c>
      <c r="B874">
        <v>2019</v>
      </c>
      <c r="C874">
        <v>42.38</v>
      </c>
      <c r="D874">
        <f t="shared" si="28"/>
        <v>1796.0644000000002</v>
      </c>
      <c r="E874" t="s">
        <v>872</v>
      </c>
      <c r="F874">
        <v>2019</v>
      </c>
      <c r="G874">
        <v>25.06</v>
      </c>
      <c r="H874">
        <f t="shared" si="29"/>
        <v>628.00359999999989</v>
      </c>
    </row>
    <row r="875" spans="1:8" x14ac:dyDescent="0.3">
      <c r="A875" s="29" t="s">
        <v>902</v>
      </c>
      <c r="B875">
        <v>2019</v>
      </c>
      <c r="C875">
        <v>42.67</v>
      </c>
      <c r="D875">
        <f t="shared" si="28"/>
        <v>1820.7289000000001</v>
      </c>
      <c r="E875" t="s">
        <v>1260</v>
      </c>
      <c r="F875">
        <v>2019</v>
      </c>
      <c r="G875">
        <v>24.95</v>
      </c>
      <c r="H875">
        <f t="shared" si="29"/>
        <v>622.50249999999994</v>
      </c>
    </row>
    <row r="876" spans="1:8" x14ac:dyDescent="0.3">
      <c r="A876" s="29" t="s">
        <v>903</v>
      </c>
      <c r="B876">
        <v>2019</v>
      </c>
      <c r="C876">
        <v>43.7</v>
      </c>
      <c r="D876">
        <f t="shared" si="28"/>
        <v>1909.6900000000003</v>
      </c>
      <c r="E876" t="s">
        <v>1261</v>
      </c>
      <c r="F876">
        <v>2019</v>
      </c>
      <c r="G876">
        <v>24.49</v>
      </c>
      <c r="H876">
        <f t="shared" si="29"/>
        <v>599.76009999999997</v>
      </c>
    </row>
    <row r="877" spans="1:8" x14ac:dyDescent="0.3">
      <c r="A877" s="29" t="s">
        <v>904</v>
      </c>
      <c r="B877">
        <v>2019</v>
      </c>
      <c r="C877">
        <v>43.26</v>
      </c>
      <c r="D877">
        <f t="shared" si="28"/>
        <v>1871.4275999999998</v>
      </c>
      <c r="E877" t="s">
        <v>873</v>
      </c>
      <c r="F877">
        <v>2019</v>
      </c>
      <c r="G877">
        <v>25.8</v>
      </c>
      <c r="H877">
        <f t="shared" si="29"/>
        <v>665.64</v>
      </c>
    </row>
    <row r="878" spans="1:8" x14ac:dyDescent="0.3">
      <c r="A878" s="29" t="s">
        <v>905</v>
      </c>
      <c r="B878">
        <v>2019</v>
      </c>
      <c r="C878">
        <v>42.36</v>
      </c>
      <c r="D878">
        <f t="shared" si="28"/>
        <v>1794.3696</v>
      </c>
      <c r="E878" t="s">
        <v>874</v>
      </c>
      <c r="F878">
        <v>2019</v>
      </c>
      <c r="G878">
        <v>26.96</v>
      </c>
      <c r="H878">
        <f t="shared" si="29"/>
        <v>726.84160000000008</v>
      </c>
    </row>
    <row r="879" spans="1:8" x14ac:dyDescent="0.3">
      <c r="A879" s="29" t="s">
        <v>906</v>
      </c>
      <c r="B879">
        <v>2019</v>
      </c>
      <c r="C879">
        <v>43</v>
      </c>
      <c r="D879">
        <f t="shared" si="28"/>
        <v>1849</v>
      </c>
      <c r="E879" t="s">
        <v>875</v>
      </c>
      <c r="F879">
        <v>2019</v>
      </c>
      <c r="G879">
        <v>26</v>
      </c>
      <c r="H879">
        <f t="shared" si="29"/>
        <v>676</v>
      </c>
    </row>
    <row r="880" spans="1:8" x14ac:dyDescent="0.3">
      <c r="A880" s="29" t="s">
        <v>907</v>
      </c>
      <c r="B880">
        <v>2019</v>
      </c>
      <c r="C880">
        <v>42.47</v>
      </c>
      <c r="D880">
        <f t="shared" si="28"/>
        <v>1803.7008999999998</v>
      </c>
      <c r="E880" t="s">
        <v>876</v>
      </c>
      <c r="F880">
        <v>2019</v>
      </c>
      <c r="G880">
        <v>26.71</v>
      </c>
      <c r="H880">
        <f t="shared" si="29"/>
        <v>713.42410000000007</v>
      </c>
    </row>
    <row r="881" spans="1:8" x14ac:dyDescent="0.3">
      <c r="A881" s="29" t="s">
        <v>908</v>
      </c>
      <c r="B881">
        <v>2019</v>
      </c>
      <c r="C881">
        <v>42.33</v>
      </c>
      <c r="D881">
        <f t="shared" si="28"/>
        <v>1791.8288999999997</v>
      </c>
      <c r="E881" t="s">
        <v>877</v>
      </c>
      <c r="F881">
        <v>2019</v>
      </c>
      <c r="G881">
        <v>27.95</v>
      </c>
      <c r="H881">
        <f t="shared" si="29"/>
        <v>781.20249999999999</v>
      </c>
    </row>
    <row r="882" spans="1:8" x14ac:dyDescent="0.3">
      <c r="A882" s="29" t="s">
        <v>909</v>
      </c>
      <c r="B882">
        <v>2019</v>
      </c>
      <c r="C882">
        <v>43.18</v>
      </c>
      <c r="D882">
        <f t="shared" si="28"/>
        <v>1864.5124000000001</v>
      </c>
      <c r="E882" t="s">
        <v>878</v>
      </c>
      <c r="F882">
        <v>2019</v>
      </c>
      <c r="G882">
        <v>29.29</v>
      </c>
      <c r="H882">
        <f t="shared" si="29"/>
        <v>857.90409999999997</v>
      </c>
    </row>
    <row r="883" spans="1:8" x14ac:dyDescent="0.3">
      <c r="A883" s="29" t="s">
        <v>910</v>
      </c>
      <c r="B883">
        <v>2019</v>
      </c>
      <c r="C883">
        <v>42.64</v>
      </c>
      <c r="D883">
        <f t="shared" si="28"/>
        <v>1818.1695999999999</v>
      </c>
      <c r="E883" t="s">
        <v>879</v>
      </c>
      <c r="F883">
        <v>2019</v>
      </c>
      <c r="G883">
        <v>28.8</v>
      </c>
      <c r="H883">
        <f t="shared" si="29"/>
        <v>829.44</v>
      </c>
    </row>
    <row r="884" spans="1:8" x14ac:dyDescent="0.3">
      <c r="A884" s="29" t="s">
        <v>911</v>
      </c>
      <c r="B884">
        <v>2019</v>
      </c>
      <c r="C884">
        <v>42.58</v>
      </c>
      <c r="D884">
        <f t="shared" si="28"/>
        <v>1813.0563999999999</v>
      </c>
      <c r="E884" t="s">
        <v>880</v>
      </c>
      <c r="F884">
        <v>2019</v>
      </c>
      <c r="G884">
        <v>28.35</v>
      </c>
      <c r="H884">
        <f t="shared" si="29"/>
        <v>803.72250000000008</v>
      </c>
    </row>
    <row r="885" spans="1:8" x14ac:dyDescent="0.3">
      <c r="A885" s="29" t="s">
        <v>912</v>
      </c>
      <c r="B885">
        <v>2019</v>
      </c>
      <c r="C885">
        <v>43.05</v>
      </c>
      <c r="D885">
        <f t="shared" si="28"/>
        <v>1853.3024999999998</v>
      </c>
      <c r="E885" t="s">
        <v>881</v>
      </c>
      <c r="F885">
        <v>2019</v>
      </c>
      <c r="G885">
        <v>28.5</v>
      </c>
      <c r="H885">
        <f t="shared" si="29"/>
        <v>812.25</v>
      </c>
    </row>
    <row r="886" spans="1:8" x14ac:dyDescent="0.3">
      <c r="A886" s="29" t="s">
        <v>913</v>
      </c>
      <c r="B886">
        <v>2019</v>
      </c>
      <c r="C886">
        <v>42.98</v>
      </c>
      <c r="D886">
        <f t="shared" si="28"/>
        <v>1847.2803999999996</v>
      </c>
      <c r="E886" t="s">
        <v>882</v>
      </c>
      <c r="F886">
        <v>2019</v>
      </c>
      <c r="G886">
        <v>27.5</v>
      </c>
      <c r="H886">
        <f t="shared" si="29"/>
        <v>756.25</v>
      </c>
    </row>
    <row r="887" spans="1:8" x14ac:dyDescent="0.3">
      <c r="A887" s="29" t="s">
        <v>914</v>
      </c>
      <c r="B887">
        <v>2019</v>
      </c>
      <c r="C887">
        <v>44.71</v>
      </c>
      <c r="D887">
        <f t="shared" si="28"/>
        <v>1998.9841000000001</v>
      </c>
      <c r="E887" t="s">
        <v>883</v>
      </c>
      <c r="F887">
        <v>2019</v>
      </c>
      <c r="G887">
        <v>29.45</v>
      </c>
      <c r="H887">
        <f t="shared" si="29"/>
        <v>867.30250000000001</v>
      </c>
    </row>
    <row r="888" spans="1:8" x14ac:dyDescent="0.3">
      <c r="A888" s="29" t="s">
        <v>915</v>
      </c>
      <c r="B888">
        <v>2019</v>
      </c>
      <c r="C888">
        <v>43.8</v>
      </c>
      <c r="D888">
        <f t="shared" si="28"/>
        <v>1918.4399999999998</v>
      </c>
      <c r="E888" t="s">
        <v>884</v>
      </c>
      <c r="F888">
        <v>2019</v>
      </c>
      <c r="G888">
        <v>28.5</v>
      </c>
      <c r="H888">
        <f t="shared" si="29"/>
        <v>812.25</v>
      </c>
    </row>
    <row r="889" spans="1:8" x14ac:dyDescent="0.3">
      <c r="A889" s="29" t="s">
        <v>916</v>
      </c>
      <c r="B889">
        <v>2019</v>
      </c>
      <c r="C889">
        <v>43.98</v>
      </c>
      <c r="D889">
        <f t="shared" si="28"/>
        <v>1934.2403999999997</v>
      </c>
      <c r="E889" t="s">
        <v>885</v>
      </c>
      <c r="F889">
        <v>2019</v>
      </c>
      <c r="G889">
        <v>27.5</v>
      </c>
      <c r="H889">
        <f t="shared" si="29"/>
        <v>756.25</v>
      </c>
    </row>
    <row r="890" spans="1:8" x14ac:dyDescent="0.3">
      <c r="A890" s="29" t="s">
        <v>917</v>
      </c>
      <c r="B890">
        <v>2019</v>
      </c>
      <c r="C890">
        <v>45.69</v>
      </c>
      <c r="D890">
        <f t="shared" si="28"/>
        <v>2087.5760999999998</v>
      </c>
      <c r="E890" t="s">
        <v>886</v>
      </c>
      <c r="F890">
        <v>2019</v>
      </c>
      <c r="G890">
        <v>27.8</v>
      </c>
      <c r="H890">
        <f t="shared" si="29"/>
        <v>772.84</v>
      </c>
    </row>
    <row r="891" spans="1:8" x14ac:dyDescent="0.3">
      <c r="A891" s="29" t="s">
        <v>918</v>
      </c>
      <c r="B891">
        <v>2019</v>
      </c>
      <c r="C891">
        <v>46.5</v>
      </c>
      <c r="D891">
        <f t="shared" si="28"/>
        <v>2162.25</v>
      </c>
      <c r="E891" t="s">
        <v>887</v>
      </c>
      <c r="F891">
        <v>2019</v>
      </c>
      <c r="G891">
        <v>29.35</v>
      </c>
      <c r="H891">
        <f t="shared" si="29"/>
        <v>861.42250000000013</v>
      </c>
    </row>
    <row r="892" spans="1:8" x14ac:dyDescent="0.3">
      <c r="A892" s="29" t="s">
        <v>919</v>
      </c>
      <c r="B892">
        <v>2019</v>
      </c>
      <c r="C892">
        <v>47.5</v>
      </c>
      <c r="D892">
        <f t="shared" si="28"/>
        <v>2256.25</v>
      </c>
      <c r="E892" t="s">
        <v>888</v>
      </c>
      <c r="F892">
        <v>2019</v>
      </c>
      <c r="G892">
        <v>26.56</v>
      </c>
      <c r="H892">
        <f t="shared" si="29"/>
        <v>705.43359999999996</v>
      </c>
    </row>
    <row r="893" spans="1:8" x14ac:dyDescent="0.3">
      <c r="A893" s="29" t="s">
        <v>920</v>
      </c>
      <c r="B893">
        <v>2019</v>
      </c>
      <c r="C893">
        <v>46.35</v>
      </c>
      <c r="D893">
        <f t="shared" si="28"/>
        <v>2148.3225000000002</v>
      </c>
      <c r="E893" t="s">
        <v>889</v>
      </c>
      <c r="F893">
        <v>2019</v>
      </c>
      <c r="G893">
        <v>27.86</v>
      </c>
      <c r="H893">
        <f t="shared" si="29"/>
        <v>776.17959999999994</v>
      </c>
    </row>
    <row r="894" spans="1:8" x14ac:dyDescent="0.3">
      <c r="A894" s="29" t="s">
        <v>921</v>
      </c>
      <c r="B894">
        <v>2019</v>
      </c>
      <c r="C894">
        <v>47.06</v>
      </c>
      <c r="D894">
        <f t="shared" si="28"/>
        <v>2214.6436000000003</v>
      </c>
      <c r="E894" t="s">
        <v>890</v>
      </c>
      <c r="F894">
        <v>2019</v>
      </c>
      <c r="G894">
        <v>28</v>
      </c>
      <c r="H894">
        <f t="shared" si="29"/>
        <v>784</v>
      </c>
    </row>
    <row r="895" spans="1:8" x14ac:dyDescent="0.3">
      <c r="A895" s="29" t="s">
        <v>922</v>
      </c>
      <c r="B895">
        <v>2019</v>
      </c>
      <c r="C895">
        <v>43.08</v>
      </c>
      <c r="D895">
        <f t="shared" si="28"/>
        <v>1855.8863999999999</v>
      </c>
      <c r="E895" t="s">
        <v>891</v>
      </c>
      <c r="F895">
        <v>2019</v>
      </c>
      <c r="G895">
        <v>30</v>
      </c>
      <c r="H895">
        <f t="shared" si="29"/>
        <v>900</v>
      </c>
    </row>
    <row r="896" spans="1:8" x14ac:dyDescent="0.3">
      <c r="A896" s="29" t="s">
        <v>923</v>
      </c>
      <c r="B896">
        <v>2019</v>
      </c>
      <c r="C896">
        <v>41.43</v>
      </c>
      <c r="D896">
        <f t="shared" si="28"/>
        <v>1716.4449</v>
      </c>
      <c r="E896" t="s">
        <v>892</v>
      </c>
      <c r="F896">
        <v>2019</v>
      </c>
      <c r="G896">
        <v>30.24</v>
      </c>
      <c r="H896">
        <f t="shared" si="29"/>
        <v>914.45759999999996</v>
      </c>
    </row>
    <row r="897" spans="1:8" x14ac:dyDescent="0.3">
      <c r="A897" s="29" t="s">
        <v>924</v>
      </c>
      <c r="B897">
        <v>2019</v>
      </c>
      <c r="C897">
        <v>39.76</v>
      </c>
      <c r="D897">
        <f t="shared" si="28"/>
        <v>1580.8575999999998</v>
      </c>
      <c r="E897" t="s">
        <v>1262</v>
      </c>
      <c r="F897">
        <v>2019</v>
      </c>
      <c r="G897">
        <v>30.53</v>
      </c>
      <c r="H897">
        <f t="shared" si="29"/>
        <v>932.08090000000004</v>
      </c>
    </row>
    <row r="898" spans="1:8" x14ac:dyDescent="0.3">
      <c r="A898" s="29" t="s">
        <v>925</v>
      </c>
      <c r="B898">
        <v>2019</v>
      </c>
      <c r="C898">
        <v>40.53</v>
      </c>
      <c r="D898">
        <f t="shared" si="28"/>
        <v>1642.6809000000001</v>
      </c>
      <c r="E898" t="s">
        <v>893</v>
      </c>
      <c r="F898">
        <v>2019</v>
      </c>
      <c r="G898">
        <v>29.54</v>
      </c>
      <c r="H898">
        <f t="shared" si="29"/>
        <v>872.61159999999995</v>
      </c>
    </row>
    <row r="899" spans="1:8" x14ac:dyDescent="0.3">
      <c r="A899" s="29" t="s">
        <v>926</v>
      </c>
      <c r="B899">
        <v>2019</v>
      </c>
      <c r="C899">
        <v>41.46</v>
      </c>
      <c r="D899">
        <f t="shared" si="28"/>
        <v>1718.9316000000001</v>
      </c>
      <c r="E899" t="s">
        <v>1263</v>
      </c>
      <c r="F899">
        <v>2019</v>
      </c>
      <c r="G899">
        <v>30.1</v>
      </c>
      <c r="H899">
        <f t="shared" si="29"/>
        <v>906.0100000000001</v>
      </c>
    </row>
    <row r="900" spans="1:8" x14ac:dyDescent="0.3">
      <c r="A900" s="29" t="s">
        <v>927</v>
      </c>
      <c r="B900">
        <v>2019</v>
      </c>
      <c r="C900">
        <v>43.28</v>
      </c>
      <c r="D900">
        <f t="shared" ref="D900:D963" si="30" xml:space="preserve"> $C900^2</f>
        <v>1873.1584</v>
      </c>
      <c r="E900" t="s">
        <v>894</v>
      </c>
      <c r="F900">
        <v>2019</v>
      </c>
      <c r="G900">
        <v>30.55</v>
      </c>
      <c r="H900">
        <f t="shared" ref="H900:H963" si="31" xml:space="preserve"> $G900^2</f>
        <v>933.30250000000001</v>
      </c>
    </row>
    <row r="901" spans="1:8" x14ac:dyDescent="0.3">
      <c r="A901" s="29" t="s">
        <v>928</v>
      </c>
      <c r="B901">
        <v>2019</v>
      </c>
      <c r="C901">
        <v>42.67</v>
      </c>
      <c r="D901">
        <f t="shared" si="30"/>
        <v>1820.7289000000001</v>
      </c>
      <c r="E901" t="s">
        <v>895</v>
      </c>
      <c r="F901">
        <v>2019</v>
      </c>
      <c r="G901">
        <v>30.4</v>
      </c>
      <c r="H901">
        <f t="shared" si="31"/>
        <v>924.16</v>
      </c>
    </row>
    <row r="902" spans="1:8" x14ac:dyDescent="0.3">
      <c r="A902" s="29" t="s">
        <v>929</v>
      </c>
      <c r="B902">
        <v>2019</v>
      </c>
      <c r="C902">
        <v>43.65</v>
      </c>
      <c r="D902">
        <f t="shared" si="30"/>
        <v>1905.3224999999998</v>
      </c>
      <c r="E902" t="s">
        <v>896</v>
      </c>
      <c r="F902">
        <v>2019</v>
      </c>
      <c r="G902">
        <v>31</v>
      </c>
      <c r="H902">
        <f t="shared" si="31"/>
        <v>961</v>
      </c>
    </row>
    <row r="903" spans="1:8" x14ac:dyDescent="0.3">
      <c r="A903" s="29" t="s">
        <v>930</v>
      </c>
      <c r="B903">
        <v>2019</v>
      </c>
      <c r="C903">
        <v>44.3</v>
      </c>
      <c r="D903">
        <f t="shared" si="30"/>
        <v>1962.4899999999998</v>
      </c>
      <c r="E903" t="s">
        <v>897</v>
      </c>
      <c r="F903">
        <v>2019</v>
      </c>
      <c r="G903">
        <v>30.3</v>
      </c>
      <c r="H903">
        <f t="shared" si="31"/>
        <v>918.09</v>
      </c>
    </row>
    <row r="904" spans="1:8" x14ac:dyDescent="0.3">
      <c r="A904" s="29" t="s">
        <v>931</v>
      </c>
      <c r="B904">
        <v>2019</v>
      </c>
      <c r="C904">
        <v>43.72</v>
      </c>
      <c r="D904">
        <f t="shared" si="30"/>
        <v>1911.4384</v>
      </c>
      <c r="E904" t="s">
        <v>898</v>
      </c>
      <c r="F904">
        <v>2019</v>
      </c>
      <c r="G904">
        <v>32.06</v>
      </c>
      <c r="H904">
        <f t="shared" si="31"/>
        <v>1027.8436000000002</v>
      </c>
    </row>
    <row r="905" spans="1:8" x14ac:dyDescent="0.3">
      <c r="A905" s="29" t="s">
        <v>932</v>
      </c>
      <c r="B905">
        <v>2019</v>
      </c>
      <c r="C905">
        <v>43.85</v>
      </c>
      <c r="D905">
        <f t="shared" si="30"/>
        <v>1922.8225000000002</v>
      </c>
      <c r="E905" t="s">
        <v>899</v>
      </c>
      <c r="F905">
        <v>2019</v>
      </c>
      <c r="G905">
        <v>32.200000000000003</v>
      </c>
      <c r="H905">
        <f t="shared" si="31"/>
        <v>1036.8400000000001</v>
      </c>
    </row>
    <row r="906" spans="1:8" x14ac:dyDescent="0.3">
      <c r="A906" s="29" t="s">
        <v>933</v>
      </c>
      <c r="B906">
        <v>2019</v>
      </c>
      <c r="C906">
        <v>44.27</v>
      </c>
      <c r="D906">
        <f t="shared" si="30"/>
        <v>1959.8329000000003</v>
      </c>
      <c r="E906" t="s">
        <v>900</v>
      </c>
      <c r="F906">
        <v>2019</v>
      </c>
      <c r="G906">
        <v>31.25</v>
      </c>
      <c r="H906">
        <f t="shared" si="31"/>
        <v>976.5625</v>
      </c>
    </row>
    <row r="907" spans="1:8" x14ac:dyDescent="0.3">
      <c r="A907" s="29" t="s">
        <v>934</v>
      </c>
      <c r="B907">
        <v>2019</v>
      </c>
      <c r="C907">
        <v>45.17</v>
      </c>
      <c r="D907">
        <f t="shared" si="30"/>
        <v>2040.3289000000002</v>
      </c>
      <c r="E907" t="s">
        <v>901</v>
      </c>
      <c r="F907">
        <v>2019</v>
      </c>
      <c r="G907">
        <v>31.75</v>
      </c>
      <c r="H907">
        <f t="shared" si="31"/>
        <v>1008.0625</v>
      </c>
    </row>
    <row r="908" spans="1:8" x14ac:dyDescent="0.3">
      <c r="A908" s="29" t="s">
        <v>935</v>
      </c>
      <c r="B908">
        <v>2019</v>
      </c>
      <c r="C908">
        <v>45.38</v>
      </c>
      <c r="D908">
        <f t="shared" si="30"/>
        <v>2059.3444000000004</v>
      </c>
      <c r="E908" t="s">
        <v>902</v>
      </c>
      <c r="F908">
        <v>2019</v>
      </c>
      <c r="G908">
        <v>33.5</v>
      </c>
      <c r="H908">
        <f t="shared" si="31"/>
        <v>1122.25</v>
      </c>
    </row>
    <row r="909" spans="1:8" x14ac:dyDescent="0.3">
      <c r="A909" s="29" t="s">
        <v>936</v>
      </c>
      <c r="B909">
        <v>2019</v>
      </c>
      <c r="C909">
        <v>46.42</v>
      </c>
      <c r="D909">
        <f t="shared" si="30"/>
        <v>2154.8164000000002</v>
      </c>
      <c r="E909" t="s">
        <v>903</v>
      </c>
      <c r="F909">
        <v>2019</v>
      </c>
      <c r="G909">
        <v>33.799999999999997</v>
      </c>
      <c r="H909">
        <f t="shared" si="31"/>
        <v>1142.4399999999998</v>
      </c>
    </row>
    <row r="910" spans="1:8" x14ac:dyDescent="0.3">
      <c r="A910" s="29" t="s">
        <v>937</v>
      </c>
      <c r="B910">
        <v>2019</v>
      </c>
      <c r="C910">
        <v>46.82</v>
      </c>
      <c r="D910">
        <f t="shared" si="30"/>
        <v>2192.1124</v>
      </c>
      <c r="E910" t="s">
        <v>904</v>
      </c>
      <c r="F910">
        <v>2019</v>
      </c>
      <c r="G910">
        <v>31.7</v>
      </c>
      <c r="H910">
        <f t="shared" si="31"/>
        <v>1004.89</v>
      </c>
    </row>
    <row r="911" spans="1:8" x14ac:dyDescent="0.3">
      <c r="A911" s="29" t="s">
        <v>938</v>
      </c>
      <c r="B911">
        <v>2019</v>
      </c>
      <c r="C911">
        <v>47.47</v>
      </c>
      <c r="D911">
        <f t="shared" si="30"/>
        <v>2253.4009000000001</v>
      </c>
      <c r="E911" t="s">
        <v>905</v>
      </c>
      <c r="F911">
        <v>2019</v>
      </c>
      <c r="G911">
        <v>33.1</v>
      </c>
      <c r="H911">
        <f t="shared" si="31"/>
        <v>1095.6100000000001</v>
      </c>
    </row>
    <row r="912" spans="1:8" x14ac:dyDescent="0.3">
      <c r="A912" s="29" t="s">
        <v>939</v>
      </c>
      <c r="B912">
        <v>2019</v>
      </c>
      <c r="C912">
        <v>47.15</v>
      </c>
      <c r="D912">
        <f t="shared" si="30"/>
        <v>2223.1224999999999</v>
      </c>
      <c r="E912" t="s">
        <v>906</v>
      </c>
      <c r="F912">
        <v>2019</v>
      </c>
      <c r="G912">
        <v>33.28</v>
      </c>
      <c r="H912">
        <f t="shared" si="31"/>
        <v>1107.5584000000001</v>
      </c>
    </row>
    <row r="913" spans="1:8" x14ac:dyDescent="0.3">
      <c r="A913" s="29" t="s">
        <v>940</v>
      </c>
      <c r="B913">
        <v>2019</v>
      </c>
      <c r="C913">
        <v>47.3</v>
      </c>
      <c r="D913">
        <f t="shared" si="30"/>
        <v>2237.2899999999995</v>
      </c>
      <c r="E913" t="s">
        <v>907</v>
      </c>
      <c r="F913">
        <v>2019</v>
      </c>
      <c r="G913">
        <v>33.25</v>
      </c>
      <c r="H913">
        <f t="shared" si="31"/>
        <v>1105.5625</v>
      </c>
    </row>
    <row r="914" spans="1:8" x14ac:dyDescent="0.3">
      <c r="A914" s="29" t="s">
        <v>941</v>
      </c>
      <c r="B914">
        <v>2019</v>
      </c>
      <c r="C914">
        <v>47.9</v>
      </c>
      <c r="D914">
        <f t="shared" si="30"/>
        <v>2294.41</v>
      </c>
      <c r="E914" t="s">
        <v>908</v>
      </c>
      <c r="F914">
        <v>2019</v>
      </c>
      <c r="G914">
        <v>33</v>
      </c>
      <c r="H914">
        <f t="shared" si="31"/>
        <v>1089</v>
      </c>
    </row>
    <row r="915" spans="1:8" x14ac:dyDescent="0.3">
      <c r="A915" s="29" t="s">
        <v>942</v>
      </c>
      <c r="B915">
        <v>2019</v>
      </c>
      <c r="C915">
        <v>48.2</v>
      </c>
      <c r="D915">
        <f t="shared" si="30"/>
        <v>2323.2400000000002</v>
      </c>
      <c r="E915" t="s">
        <v>909</v>
      </c>
      <c r="F915">
        <v>2019</v>
      </c>
      <c r="G915">
        <v>33.5</v>
      </c>
      <c r="H915">
        <f t="shared" si="31"/>
        <v>1122.25</v>
      </c>
    </row>
    <row r="916" spans="1:8" x14ac:dyDescent="0.3">
      <c r="A916" s="29" t="s">
        <v>943</v>
      </c>
      <c r="B916">
        <v>2019</v>
      </c>
      <c r="C916">
        <v>47.94</v>
      </c>
      <c r="D916">
        <f t="shared" si="30"/>
        <v>2298.2435999999998</v>
      </c>
      <c r="E916" t="s">
        <v>910</v>
      </c>
      <c r="F916">
        <v>2019</v>
      </c>
      <c r="G916">
        <v>33.75</v>
      </c>
      <c r="H916">
        <f t="shared" si="31"/>
        <v>1139.0625</v>
      </c>
    </row>
    <row r="917" spans="1:8" x14ac:dyDescent="0.3">
      <c r="A917" s="29" t="s">
        <v>944</v>
      </c>
      <c r="B917">
        <v>2019</v>
      </c>
      <c r="C917">
        <v>48.37</v>
      </c>
      <c r="D917">
        <f t="shared" si="30"/>
        <v>2339.6569</v>
      </c>
      <c r="E917" t="s">
        <v>1264</v>
      </c>
      <c r="F917">
        <v>2019</v>
      </c>
      <c r="G917">
        <v>34.880000000000003</v>
      </c>
      <c r="H917">
        <f t="shared" si="31"/>
        <v>1216.6144000000002</v>
      </c>
    </row>
    <row r="918" spans="1:8" x14ac:dyDescent="0.3">
      <c r="A918" s="29" t="s">
        <v>945</v>
      </c>
      <c r="B918">
        <v>2019</v>
      </c>
      <c r="C918">
        <v>47.36</v>
      </c>
      <c r="D918">
        <f t="shared" si="30"/>
        <v>2242.9695999999999</v>
      </c>
      <c r="E918" t="s">
        <v>1265</v>
      </c>
      <c r="F918">
        <v>2019</v>
      </c>
      <c r="G918">
        <v>33.799999999999997</v>
      </c>
      <c r="H918">
        <f t="shared" si="31"/>
        <v>1142.4399999999998</v>
      </c>
    </row>
    <row r="919" spans="1:8" x14ac:dyDescent="0.3">
      <c r="A919" s="29" t="s">
        <v>946</v>
      </c>
      <c r="B919">
        <v>2019</v>
      </c>
      <c r="C919">
        <v>47.92</v>
      </c>
      <c r="D919">
        <f t="shared" si="30"/>
        <v>2296.3264000000004</v>
      </c>
      <c r="E919" t="s">
        <v>911</v>
      </c>
      <c r="F919">
        <v>2019</v>
      </c>
      <c r="G919">
        <v>34.39</v>
      </c>
      <c r="H919">
        <f t="shared" si="31"/>
        <v>1182.6721</v>
      </c>
    </row>
    <row r="920" spans="1:8" x14ac:dyDescent="0.3">
      <c r="A920" s="29" t="s">
        <v>947</v>
      </c>
      <c r="B920">
        <v>2019</v>
      </c>
      <c r="C920">
        <v>48.42</v>
      </c>
      <c r="D920">
        <f t="shared" si="30"/>
        <v>2344.4964</v>
      </c>
      <c r="E920" t="s">
        <v>913</v>
      </c>
      <c r="F920">
        <v>2019</v>
      </c>
      <c r="G920">
        <v>37.5</v>
      </c>
      <c r="H920">
        <f t="shared" si="31"/>
        <v>1406.25</v>
      </c>
    </row>
    <row r="921" spans="1:8" x14ac:dyDescent="0.3">
      <c r="A921" s="29" t="s">
        <v>948</v>
      </c>
      <c r="B921">
        <v>2019</v>
      </c>
      <c r="C921">
        <v>50.13</v>
      </c>
      <c r="D921">
        <f t="shared" si="30"/>
        <v>2513.0169000000001</v>
      </c>
      <c r="E921" t="s">
        <v>914</v>
      </c>
      <c r="F921">
        <v>2019</v>
      </c>
      <c r="G921">
        <v>36.340000000000003</v>
      </c>
      <c r="H921">
        <f t="shared" si="31"/>
        <v>1320.5956000000003</v>
      </c>
    </row>
    <row r="922" spans="1:8" x14ac:dyDescent="0.3">
      <c r="A922" s="29" t="s">
        <v>949</v>
      </c>
      <c r="B922">
        <v>2019</v>
      </c>
      <c r="C922">
        <v>49.2</v>
      </c>
      <c r="D922">
        <f t="shared" si="30"/>
        <v>2420.6400000000003</v>
      </c>
      <c r="E922" t="s">
        <v>915</v>
      </c>
      <c r="F922">
        <v>2019</v>
      </c>
      <c r="G922">
        <v>36</v>
      </c>
      <c r="H922">
        <f t="shared" si="31"/>
        <v>1296</v>
      </c>
    </row>
    <row r="923" spans="1:8" x14ac:dyDescent="0.3">
      <c r="A923" s="29" t="s">
        <v>950</v>
      </c>
      <c r="B923">
        <v>2019</v>
      </c>
      <c r="C923">
        <v>50.52</v>
      </c>
      <c r="D923">
        <f t="shared" si="30"/>
        <v>2552.2704000000003</v>
      </c>
      <c r="E923" t="s">
        <v>916</v>
      </c>
      <c r="F923">
        <v>2019</v>
      </c>
      <c r="G923">
        <v>37.25</v>
      </c>
      <c r="H923">
        <f t="shared" si="31"/>
        <v>1387.5625</v>
      </c>
    </row>
    <row r="924" spans="1:8" x14ac:dyDescent="0.3">
      <c r="A924" s="29" t="s">
        <v>951</v>
      </c>
      <c r="B924">
        <v>2019</v>
      </c>
      <c r="C924">
        <v>49.99</v>
      </c>
      <c r="D924">
        <f t="shared" si="30"/>
        <v>2499.0001000000002</v>
      </c>
      <c r="E924" t="s">
        <v>917</v>
      </c>
      <c r="F924">
        <v>2019</v>
      </c>
      <c r="G924">
        <v>39.14</v>
      </c>
      <c r="H924">
        <f t="shared" si="31"/>
        <v>1531.9396000000002</v>
      </c>
    </row>
    <row r="925" spans="1:8" x14ac:dyDescent="0.3">
      <c r="A925" s="29" t="s">
        <v>952</v>
      </c>
      <c r="B925">
        <v>2019</v>
      </c>
      <c r="C925">
        <v>50.66</v>
      </c>
      <c r="D925">
        <f t="shared" si="30"/>
        <v>2566.4355999999998</v>
      </c>
      <c r="E925" t="s">
        <v>918</v>
      </c>
      <c r="F925">
        <v>2019</v>
      </c>
      <c r="G925">
        <v>38.15</v>
      </c>
      <c r="H925">
        <f t="shared" si="31"/>
        <v>1455.4224999999999</v>
      </c>
    </row>
    <row r="926" spans="1:8" x14ac:dyDescent="0.3">
      <c r="A926" s="29" t="s">
        <v>953</v>
      </c>
      <c r="B926">
        <v>2019</v>
      </c>
      <c r="C926">
        <v>50.4</v>
      </c>
      <c r="D926">
        <f t="shared" si="30"/>
        <v>2540.16</v>
      </c>
      <c r="E926" t="s">
        <v>1266</v>
      </c>
      <c r="F926">
        <v>2019</v>
      </c>
      <c r="G926">
        <v>42.5</v>
      </c>
      <c r="H926">
        <f t="shared" si="31"/>
        <v>1806.25</v>
      </c>
    </row>
    <row r="927" spans="1:8" x14ac:dyDescent="0.3">
      <c r="A927" s="29" t="s">
        <v>954</v>
      </c>
      <c r="B927">
        <v>2019</v>
      </c>
      <c r="C927">
        <v>51.56</v>
      </c>
      <c r="D927">
        <f t="shared" si="30"/>
        <v>2658.4336000000003</v>
      </c>
      <c r="E927" t="s">
        <v>919</v>
      </c>
      <c r="F927">
        <v>2019</v>
      </c>
      <c r="G927">
        <v>39.479999999999997</v>
      </c>
      <c r="H927">
        <f t="shared" si="31"/>
        <v>1558.6703999999997</v>
      </c>
    </row>
    <row r="928" spans="1:8" x14ac:dyDescent="0.3">
      <c r="A928" s="29" t="s">
        <v>955</v>
      </c>
      <c r="B928">
        <v>2019</v>
      </c>
      <c r="C928">
        <v>52.06</v>
      </c>
      <c r="D928">
        <f t="shared" si="30"/>
        <v>2710.2436000000002</v>
      </c>
      <c r="E928" t="s">
        <v>920</v>
      </c>
      <c r="F928">
        <v>2019</v>
      </c>
      <c r="G928">
        <v>40.340000000000003</v>
      </c>
      <c r="H928">
        <f t="shared" si="31"/>
        <v>1627.3156000000004</v>
      </c>
    </row>
    <row r="929" spans="1:8" x14ac:dyDescent="0.3">
      <c r="A929" s="29" t="s">
        <v>956</v>
      </c>
      <c r="B929">
        <v>2019</v>
      </c>
      <c r="C929">
        <v>53.27</v>
      </c>
      <c r="D929">
        <f t="shared" si="30"/>
        <v>2837.6929000000005</v>
      </c>
      <c r="E929" t="s">
        <v>921</v>
      </c>
      <c r="F929">
        <v>2019</v>
      </c>
      <c r="G929">
        <v>36.5</v>
      </c>
      <c r="H929">
        <f t="shared" si="31"/>
        <v>1332.25</v>
      </c>
    </row>
    <row r="930" spans="1:8" x14ac:dyDescent="0.3">
      <c r="A930" s="29" t="s">
        <v>957</v>
      </c>
      <c r="B930">
        <v>2019</v>
      </c>
      <c r="C930">
        <v>53.46</v>
      </c>
      <c r="D930">
        <f t="shared" si="30"/>
        <v>2857.9716000000003</v>
      </c>
      <c r="E930" t="s">
        <v>922</v>
      </c>
      <c r="F930">
        <v>2019</v>
      </c>
      <c r="G930">
        <v>34.200000000000003</v>
      </c>
      <c r="H930">
        <f t="shared" si="31"/>
        <v>1169.6400000000001</v>
      </c>
    </row>
    <row r="931" spans="1:8" x14ac:dyDescent="0.3">
      <c r="A931" s="29" t="s">
        <v>958</v>
      </c>
      <c r="B931">
        <v>2019</v>
      </c>
      <c r="C931">
        <v>53.38</v>
      </c>
      <c r="D931">
        <f t="shared" si="30"/>
        <v>2849.4244000000003</v>
      </c>
      <c r="E931" t="s">
        <v>923</v>
      </c>
      <c r="F931">
        <v>2019</v>
      </c>
      <c r="G931">
        <v>31.6</v>
      </c>
      <c r="H931">
        <f t="shared" si="31"/>
        <v>998.56000000000006</v>
      </c>
    </row>
    <row r="932" spans="1:8" x14ac:dyDescent="0.3">
      <c r="A932" s="29" t="s">
        <v>959</v>
      </c>
      <c r="B932">
        <v>2019</v>
      </c>
      <c r="C932">
        <v>53.36</v>
      </c>
      <c r="D932">
        <f t="shared" si="30"/>
        <v>2847.2896000000001</v>
      </c>
      <c r="E932" t="s">
        <v>924</v>
      </c>
      <c r="F932">
        <v>2019</v>
      </c>
      <c r="G932">
        <v>32.72</v>
      </c>
      <c r="H932">
        <f t="shared" si="31"/>
        <v>1070.5983999999999</v>
      </c>
    </row>
    <row r="933" spans="1:8" x14ac:dyDescent="0.3">
      <c r="A933" s="29" t="s">
        <v>960</v>
      </c>
      <c r="B933">
        <v>2019</v>
      </c>
      <c r="C933">
        <v>53.09</v>
      </c>
      <c r="D933">
        <f t="shared" si="30"/>
        <v>2818.5481000000004</v>
      </c>
      <c r="E933" t="s">
        <v>925</v>
      </c>
      <c r="F933">
        <v>2019</v>
      </c>
      <c r="G933">
        <v>34.6</v>
      </c>
      <c r="H933">
        <f t="shared" si="31"/>
        <v>1197.1600000000001</v>
      </c>
    </row>
    <row r="934" spans="1:8" x14ac:dyDescent="0.3">
      <c r="A934" s="29" t="s">
        <v>961</v>
      </c>
      <c r="B934">
        <v>2019</v>
      </c>
      <c r="C934">
        <v>54.1</v>
      </c>
      <c r="D934">
        <f t="shared" si="30"/>
        <v>2926.81</v>
      </c>
      <c r="E934" t="s">
        <v>926</v>
      </c>
      <c r="F934">
        <v>2019</v>
      </c>
      <c r="G934">
        <v>34.770000000000003</v>
      </c>
      <c r="H934">
        <f t="shared" si="31"/>
        <v>1208.9529000000002</v>
      </c>
    </row>
    <row r="935" spans="1:8" x14ac:dyDescent="0.3">
      <c r="A935" s="29" t="s">
        <v>962</v>
      </c>
      <c r="B935">
        <v>2019</v>
      </c>
      <c r="C935">
        <v>57.79</v>
      </c>
      <c r="D935">
        <f t="shared" si="30"/>
        <v>3339.6840999999999</v>
      </c>
      <c r="E935" t="s">
        <v>927</v>
      </c>
      <c r="F935">
        <v>2019</v>
      </c>
      <c r="G935">
        <v>36.75</v>
      </c>
      <c r="H935">
        <f t="shared" si="31"/>
        <v>1350.5625</v>
      </c>
    </row>
    <row r="936" spans="1:8" x14ac:dyDescent="0.3">
      <c r="A936" s="29" t="s">
        <v>963</v>
      </c>
      <c r="B936">
        <v>2019</v>
      </c>
      <c r="C936">
        <v>58.54</v>
      </c>
      <c r="D936">
        <f t="shared" si="30"/>
        <v>3426.9315999999999</v>
      </c>
      <c r="E936" t="s">
        <v>1267</v>
      </c>
      <c r="F936">
        <v>2019</v>
      </c>
      <c r="G936">
        <v>36.979999999999997</v>
      </c>
      <c r="H936">
        <f t="shared" si="31"/>
        <v>1367.5203999999999</v>
      </c>
    </row>
    <row r="937" spans="1:8" x14ac:dyDescent="0.3">
      <c r="A937" s="29" t="s">
        <v>964</v>
      </c>
      <c r="B937">
        <v>2019</v>
      </c>
      <c r="C937">
        <v>58.33</v>
      </c>
      <c r="D937">
        <f t="shared" si="30"/>
        <v>3402.3888999999999</v>
      </c>
      <c r="E937" t="s">
        <v>928</v>
      </c>
      <c r="F937">
        <v>2019</v>
      </c>
      <c r="G937">
        <v>35.79</v>
      </c>
      <c r="H937">
        <f t="shared" si="31"/>
        <v>1280.9241</v>
      </c>
    </row>
    <row r="938" spans="1:8" x14ac:dyDescent="0.3">
      <c r="A938" s="29" t="s">
        <v>965</v>
      </c>
      <c r="B938">
        <v>2019</v>
      </c>
      <c r="C938">
        <v>59.14</v>
      </c>
      <c r="D938">
        <f t="shared" si="30"/>
        <v>3497.5396000000001</v>
      </c>
      <c r="E938" t="s">
        <v>1268</v>
      </c>
      <c r="F938">
        <v>2019</v>
      </c>
      <c r="G938">
        <v>35.76</v>
      </c>
      <c r="H938">
        <f t="shared" si="31"/>
        <v>1278.7775999999999</v>
      </c>
    </row>
    <row r="939" spans="1:8" x14ac:dyDescent="0.3">
      <c r="A939" s="29" t="s">
        <v>966</v>
      </c>
      <c r="B939">
        <v>2019</v>
      </c>
      <c r="C939">
        <v>60.74</v>
      </c>
      <c r="D939">
        <f t="shared" si="30"/>
        <v>3689.3476000000001</v>
      </c>
      <c r="E939" t="s">
        <v>1269</v>
      </c>
      <c r="F939">
        <v>2019</v>
      </c>
      <c r="G939">
        <v>36.950000000000003</v>
      </c>
      <c r="H939">
        <f t="shared" si="31"/>
        <v>1365.3025000000002</v>
      </c>
    </row>
    <row r="940" spans="1:8" x14ac:dyDescent="0.3">
      <c r="A940" s="29" t="s">
        <v>967</v>
      </c>
      <c r="B940">
        <v>2019</v>
      </c>
      <c r="C940">
        <v>62.55</v>
      </c>
      <c r="D940">
        <f t="shared" si="30"/>
        <v>3912.5024999999996</v>
      </c>
      <c r="E940" t="s">
        <v>929</v>
      </c>
      <c r="F940">
        <v>2019</v>
      </c>
      <c r="G940">
        <v>37.75</v>
      </c>
      <c r="H940">
        <f t="shared" si="31"/>
        <v>1425.0625</v>
      </c>
    </row>
    <row r="941" spans="1:8" x14ac:dyDescent="0.3">
      <c r="A941" s="29" t="s">
        <v>968</v>
      </c>
      <c r="B941">
        <v>2019</v>
      </c>
      <c r="C941">
        <v>62.11</v>
      </c>
      <c r="D941">
        <f t="shared" si="30"/>
        <v>3857.6520999999998</v>
      </c>
      <c r="E941" t="s">
        <v>930</v>
      </c>
      <c r="F941">
        <v>2019</v>
      </c>
      <c r="G941">
        <v>36.9</v>
      </c>
      <c r="H941">
        <f t="shared" si="31"/>
        <v>1361.61</v>
      </c>
    </row>
    <row r="942" spans="1:8" x14ac:dyDescent="0.3">
      <c r="A942" s="29" t="s">
        <v>969</v>
      </c>
      <c r="B942">
        <v>2019</v>
      </c>
      <c r="C942">
        <v>61.89</v>
      </c>
      <c r="D942">
        <f t="shared" si="30"/>
        <v>3830.3721</v>
      </c>
      <c r="E942" t="s">
        <v>931</v>
      </c>
      <c r="F942">
        <v>2019</v>
      </c>
      <c r="G942">
        <v>38.4</v>
      </c>
      <c r="H942">
        <f t="shared" si="31"/>
        <v>1474.56</v>
      </c>
    </row>
    <row r="943" spans="1:8" x14ac:dyDescent="0.3">
      <c r="A943" s="29" t="s">
        <v>970</v>
      </c>
      <c r="B943">
        <v>2019</v>
      </c>
      <c r="C943">
        <v>63.89</v>
      </c>
      <c r="D943">
        <f t="shared" si="30"/>
        <v>4081.9321</v>
      </c>
      <c r="E943" t="s">
        <v>932</v>
      </c>
      <c r="F943">
        <v>2019</v>
      </c>
      <c r="G943">
        <v>37.29</v>
      </c>
      <c r="H943">
        <f t="shared" si="31"/>
        <v>1390.5440999999998</v>
      </c>
    </row>
    <row r="944" spans="1:8" x14ac:dyDescent="0.3">
      <c r="A944" s="29" t="s">
        <v>971</v>
      </c>
      <c r="B944">
        <v>2019</v>
      </c>
      <c r="C944">
        <v>64.47</v>
      </c>
      <c r="D944">
        <f t="shared" si="30"/>
        <v>4156.3809000000001</v>
      </c>
      <c r="E944" t="s">
        <v>933</v>
      </c>
      <c r="F944">
        <v>2019</v>
      </c>
      <c r="G944">
        <v>38.75</v>
      </c>
      <c r="H944">
        <f t="shared" si="31"/>
        <v>1501.5625</v>
      </c>
    </row>
    <row r="945" spans="1:8" x14ac:dyDescent="0.3">
      <c r="A945" s="29" t="s">
        <v>972</v>
      </c>
      <c r="B945">
        <v>2019</v>
      </c>
      <c r="C945">
        <v>62.59</v>
      </c>
      <c r="D945">
        <f t="shared" si="30"/>
        <v>3917.5081000000005</v>
      </c>
      <c r="E945" t="s">
        <v>934</v>
      </c>
      <c r="F945">
        <v>2019</v>
      </c>
      <c r="G945">
        <v>39.299999999999997</v>
      </c>
      <c r="H945">
        <f t="shared" si="31"/>
        <v>1544.4899999999998</v>
      </c>
    </row>
    <row r="946" spans="1:8" x14ac:dyDescent="0.3">
      <c r="A946" s="29" t="s">
        <v>973</v>
      </c>
      <c r="B946">
        <v>2019</v>
      </c>
      <c r="C946">
        <v>62.59</v>
      </c>
      <c r="D946">
        <f t="shared" si="30"/>
        <v>3917.5081000000005</v>
      </c>
      <c r="E946" t="s">
        <v>935</v>
      </c>
      <c r="F946">
        <v>2019</v>
      </c>
      <c r="G946">
        <v>40.549999999999997</v>
      </c>
      <c r="H946">
        <f t="shared" si="31"/>
        <v>1644.3024999999998</v>
      </c>
    </row>
    <row r="947" spans="1:8" x14ac:dyDescent="0.3">
      <c r="A947" s="29" t="s">
        <v>974</v>
      </c>
      <c r="B947">
        <v>2019</v>
      </c>
      <c r="C947">
        <v>61.43</v>
      </c>
      <c r="D947">
        <f t="shared" si="30"/>
        <v>3773.6448999999998</v>
      </c>
      <c r="E947" t="s">
        <v>936</v>
      </c>
      <c r="F947">
        <v>2019</v>
      </c>
      <c r="G947">
        <v>41.38</v>
      </c>
      <c r="H947">
        <f t="shared" si="31"/>
        <v>1712.3044000000002</v>
      </c>
    </row>
    <row r="948" spans="1:8" x14ac:dyDescent="0.3">
      <c r="A948" s="29" t="s">
        <v>975</v>
      </c>
      <c r="B948">
        <v>2019</v>
      </c>
      <c r="C948">
        <v>62.99</v>
      </c>
      <c r="D948">
        <f t="shared" si="30"/>
        <v>3967.7401000000004</v>
      </c>
      <c r="E948" t="s">
        <v>937</v>
      </c>
      <c r="F948">
        <v>2019</v>
      </c>
      <c r="G948">
        <v>41.52</v>
      </c>
      <c r="H948">
        <f t="shared" si="31"/>
        <v>1723.9104000000002</v>
      </c>
    </row>
    <row r="949" spans="1:8" x14ac:dyDescent="0.3">
      <c r="A949" s="29" t="s">
        <v>976</v>
      </c>
      <c r="B949">
        <v>2019</v>
      </c>
      <c r="C949">
        <v>61.69</v>
      </c>
      <c r="D949">
        <f t="shared" si="30"/>
        <v>3805.6560999999997</v>
      </c>
      <c r="E949" t="s">
        <v>938</v>
      </c>
      <c r="F949">
        <v>2019</v>
      </c>
      <c r="G949">
        <v>41.75</v>
      </c>
      <c r="H949">
        <f t="shared" si="31"/>
        <v>1743.0625</v>
      </c>
    </row>
    <row r="950" spans="1:8" x14ac:dyDescent="0.3">
      <c r="A950" s="29" t="s">
        <v>977</v>
      </c>
      <c r="B950">
        <v>2019</v>
      </c>
      <c r="C950">
        <v>61.61</v>
      </c>
      <c r="D950">
        <f t="shared" si="30"/>
        <v>3795.7921000000001</v>
      </c>
      <c r="E950" t="s">
        <v>939</v>
      </c>
      <c r="F950">
        <v>2019</v>
      </c>
      <c r="G950">
        <v>41.39</v>
      </c>
      <c r="H950">
        <f t="shared" si="31"/>
        <v>1713.1321</v>
      </c>
    </row>
    <row r="951" spans="1:8" x14ac:dyDescent="0.3">
      <c r="A951" s="29" t="s">
        <v>978</v>
      </c>
      <c r="B951">
        <v>2019</v>
      </c>
      <c r="C951">
        <v>62.16</v>
      </c>
      <c r="D951">
        <f t="shared" si="30"/>
        <v>3863.8655999999996</v>
      </c>
      <c r="E951" t="s">
        <v>940</v>
      </c>
      <c r="F951">
        <v>2019</v>
      </c>
      <c r="G951">
        <v>42.36</v>
      </c>
      <c r="H951">
        <f t="shared" si="31"/>
        <v>1794.3696</v>
      </c>
    </row>
    <row r="952" spans="1:8" x14ac:dyDescent="0.3">
      <c r="A952" s="29" t="s">
        <v>979</v>
      </c>
      <c r="B952">
        <v>2019</v>
      </c>
      <c r="C952">
        <v>60.72</v>
      </c>
      <c r="D952">
        <f t="shared" si="30"/>
        <v>3686.9184</v>
      </c>
      <c r="E952" t="s">
        <v>941</v>
      </c>
      <c r="F952">
        <v>2019</v>
      </c>
      <c r="G952">
        <v>43.5</v>
      </c>
      <c r="H952">
        <f t="shared" si="31"/>
        <v>1892.25</v>
      </c>
    </row>
    <row r="953" spans="1:8" x14ac:dyDescent="0.3">
      <c r="A953" s="29" t="s">
        <v>980</v>
      </c>
      <c r="B953">
        <v>2019</v>
      </c>
      <c r="C953">
        <v>64.17</v>
      </c>
      <c r="D953">
        <f t="shared" si="30"/>
        <v>4117.7889000000005</v>
      </c>
      <c r="E953" t="s">
        <v>942</v>
      </c>
      <c r="F953">
        <v>2019</v>
      </c>
      <c r="G953">
        <v>42.5</v>
      </c>
      <c r="H953">
        <f t="shared" si="31"/>
        <v>1806.25</v>
      </c>
    </row>
    <row r="954" spans="1:8" x14ac:dyDescent="0.3">
      <c r="A954" s="29" t="s">
        <v>981</v>
      </c>
      <c r="B954">
        <v>2019</v>
      </c>
      <c r="C954">
        <v>63.17</v>
      </c>
      <c r="D954">
        <f t="shared" si="30"/>
        <v>3990.4489000000003</v>
      </c>
      <c r="E954" t="s">
        <v>943</v>
      </c>
      <c r="F954">
        <v>2019</v>
      </c>
      <c r="G954">
        <v>43.6</v>
      </c>
      <c r="H954">
        <f t="shared" si="31"/>
        <v>1900.96</v>
      </c>
    </row>
    <row r="955" spans="1:8" x14ac:dyDescent="0.3">
      <c r="A955" s="29" t="s">
        <v>982</v>
      </c>
      <c r="B955">
        <v>2019</v>
      </c>
      <c r="C955">
        <v>63.83</v>
      </c>
      <c r="D955">
        <f t="shared" si="30"/>
        <v>4074.2688999999996</v>
      </c>
      <c r="E955" t="s">
        <v>944</v>
      </c>
      <c r="F955">
        <v>2019</v>
      </c>
      <c r="G955">
        <v>44.17</v>
      </c>
      <c r="H955">
        <f t="shared" si="31"/>
        <v>1950.9889000000001</v>
      </c>
    </row>
    <row r="956" spans="1:8" x14ac:dyDescent="0.3">
      <c r="A956" s="29" t="s">
        <v>983</v>
      </c>
      <c r="B956">
        <v>2018</v>
      </c>
      <c r="C956">
        <v>63.23</v>
      </c>
      <c r="D956">
        <f t="shared" si="30"/>
        <v>3998.0328999999997</v>
      </c>
      <c r="E956" t="s">
        <v>1270</v>
      </c>
      <c r="F956">
        <v>2018</v>
      </c>
      <c r="G956">
        <v>44</v>
      </c>
      <c r="H956">
        <f t="shared" si="31"/>
        <v>1936</v>
      </c>
    </row>
    <row r="957" spans="1:8" x14ac:dyDescent="0.3">
      <c r="A957" s="29" t="s">
        <v>984</v>
      </c>
      <c r="B957">
        <v>2018</v>
      </c>
      <c r="C957">
        <v>65.09</v>
      </c>
      <c r="D957">
        <f t="shared" si="30"/>
        <v>4236.7081000000007</v>
      </c>
      <c r="E957" t="s">
        <v>1271</v>
      </c>
      <c r="F957">
        <v>2018</v>
      </c>
      <c r="G957">
        <v>43.5</v>
      </c>
      <c r="H957">
        <f t="shared" si="31"/>
        <v>1892.25</v>
      </c>
    </row>
    <row r="958" spans="1:8" x14ac:dyDescent="0.3">
      <c r="A958" s="29" t="s">
        <v>985</v>
      </c>
      <c r="B958">
        <v>2018</v>
      </c>
      <c r="C958">
        <v>66.5</v>
      </c>
      <c r="D958">
        <f t="shared" si="30"/>
        <v>4422.25</v>
      </c>
      <c r="E958" t="s">
        <v>945</v>
      </c>
      <c r="F958">
        <v>2018</v>
      </c>
      <c r="G958">
        <v>44.34</v>
      </c>
      <c r="H958">
        <f t="shared" si="31"/>
        <v>1966.0356000000004</v>
      </c>
    </row>
    <row r="959" spans="1:8" x14ac:dyDescent="0.3">
      <c r="A959" s="29" t="s">
        <v>986</v>
      </c>
      <c r="B959">
        <v>2018</v>
      </c>
      <c r="C959">
        <v>69.13</v>
      </c>
      <c r="D959">
        <f t="shared" si="30"/>
        <v>4778.9568999999992</v>
      </c>
      <c r="E959" t="s">
        <v>946</v>
      </c>
      <c r="F959">
        <v>2018</v>
      </c>
      <c r="G959">
        <v>45.1</v>
      </c>
      <c r="H959">
        <f t="shared" si="31"/>
        <v>2034.0100000000002</v>
      </c>
    </row>
    <row r="960" spans="1:8" x14ac:dyDescent="0.3">
      <c r="A960" s="29" t="s">
        <v>987</v>
      </c>
      <c r="B960">
        <v>2018</v>
      </c>
      <c r="C960">
        <v>69.25</v>
      </c>
      <c r="D960">
        <f t="shared" si="30"/>
        <v>4795.5625</v>
      </c>
      <c r="E960" t="s">
        <v>947</v>
      </c>
      <c r="F960">
        <v>2018</v>
      </c>
      <c r="G960">
        <v>47</v>
      </c>
      <c r="H960">
        <f t="shared" si="31"/>
        <v>2209</v>
      </c>
    </row>
    <row r="961" spans="1:8" x14ac:dyDescent="0.3">
      <c r="A961" s="29" t="s">
        <v>988</v>
      </c>
      <c r="B961">
        <v>2018</v>
      </c>
      <c r="C961">
        <v>68.89</v>
      </c>
      <c r="D961">
        <f t="shared" si="30"/>
        <v>4745.8320999999996</v>
      </c>
      <c r="E961" t="s">
        <v>948</v>
      </c>
      <c r="F961">
        <v>2018</v>
      </c>
      <c r="G961">
        <v>46.33</v>
      </c>
      <c r="H961">
        <f t="shared" si="31"/>
        <v>2146.4688999999998</v>
      </c>
    </row>
    <row r="962" spans="1:8" x14ac:dyDescent="0.3">
      <c r="A962" s="29" t="s">
        <v>989</v>
      </c>
      <c r="B962">
        <v>2018</v>
      </c>
      <c r="C962">
        <v>68.510000000000005</v>
      </c>
      <c r="D962">
        <f t="shared" si="30"/>
        <v>4693.620100000001</v>
      </c>
      <c r="E962" t="s">
        <v>1272</v>
      </c>
      <c r="F962">
        <v>2018</v>
      </c>
      <c r="G962">
        <v>45.76</v>
      </c>
      <c r="H962">
        <f t="shared" si="31"/>
        <v>2093.9775999999997</v>
      </c>
    </row>
    <row r="963" spans="1:8" x14ac:dyDescent="0.3">
      <c r="A963" s="29" t="s">
        <v>990</v>
      </c>
      <c r="B963">
        <v>2018</v>
      </c>
      <c r="C963">
        <v>66.81</v>
      </c>
      <c r="D963">
        <f t="shared" si="30"/>
        <v>4463.5761000000002</v>
      </c>
      <c r="E963" t="s">
        <v>949</v>
      </c>
      <c r="F963">
        <v>2018</v>
      </c>
      <c r="G963">
        <v>47.87</v>
      </c>
      <c r="H963">
        <f t="shared" si="31"/>
        <v>2291.5368999999996</v>
      </c>
    </row>
    <row r="964" spans="1:8" x14ac:dyDescent="0.3">
      <c r="A964" s="29" t="s">
        <v>991</v>
      </c>
      <c r="B964">
        <v>2018</v>
      </c>
      <c r="C964">
        <v>67.900000000000006</v>
      </c>
      <c r="D964">
        <f t="shared" ref="D964:D1027" si="32" xml:space="preserve"> $C964^2</f>
        <v>4610.4100000000008</v>
      </c>
      <c r="E964" t="s">
        <v>951</v>
      </c>
      <c r="F964">
        <v>2018</v>
      </c>
      <c r="G964">
        <v>47.75</v>
      </c>
      <c r="H964">
        <f t="shared" ref="H964:H1027" si="33" xml:space="preserve"> $G964^2</f>
        <v>2280.0625</v>
      </c>
    </row>
    <row r="965" spans="1:8" x14ac:dyDescent="0.3">
      <c r="A965" s="29" t="s">
        <v>992</v>
      </c>
      <c r="B965">
        <v>2018</v>
      </c>
      <c r="C965">
        <v>67.38</v>
      </c>
      <c r="D965">
        <f t="shared" si="32"/>
        <v>4540.0643999999993</v>
      </c>
      <c r="E965" t="s">
        <v>952</v>
      </c>
      <c r="F965">
        <v>2018</v>
      </c>
      <c r="G965">
        <v>46.07</v>
      </c>
      <c r="H965">
        <f t="shared" si="33"/>
        <v>2122.4449</v>
      </c>
    </row>
    <row r="966" spans="1:8" x14ac:dyDescent="0.3">
      <c r="A966" s="29" t="s">
        <v>993</v>
      </c>
      <c r="B966">
        <v>2018</v>
      </c>
      <c r="C966">
        <v>65.849999999999994</v>
      </c>
      <c r="D966">
        <f t="shared" si="32"/>
        <v>4336.2224999999989</v>
      </c>
      <c r="E966" t="s">
        <v>953</v>
      </c>
      <c r="F966">
        <v>2018</v>
      </c>
      <c r="G966">
        <v>47.5</v>
      </c>
      <c r="H966">
        <f t="shared" si="33"/>
        <v>2256.25</v>
      </c>
    </row>
    <row r="967" spans="1:8" x14ac:dyDescent="0.3">
      <c r="A967" s="29" t="s">
        <v>994</v>
      </c>
      <c r="B967">
        <v>2018</v>
      </c>
      <c r="C967">
        <v>65.61</v>
      </c>
      <c r="D967">
        <f t="shared" si="32"/>
        <v>4304.6720999999998</v>
      </c>
      <c r="E967" t="s">
        <v>954</v>
      </c>
      <c r="F967">
        <v>2018</v>
      </c>
      <c r="G967">
        <v>47.25</v>
      </c>
      <c r="H967">
        <f t="shared" si="33"/>
        <v>2232.5625</v>
      </c>
    </row>
    <row r="968" spans="1:8" x14ac:dyDescent="0.3">
      <c r="A968" s="29" t="s">
        <v>995</v>
      </c>
      <c r="B968">
        <v>2018</v>
      </c>
      <c r="C968">
        <v>64.45</v>
      </c>
      <c r="D968">
        <f t="shared" si="32"/>
        <v>4153.8025000000007</v>
      </c>
      <c r="E968" t="s">
        <v>955</v>
      </c>
      <c r="F968">
        <v>2018</v>
      </c>
      <c r="G968">
        <v>49.27</v>
      </c>
      <c r="H968">
        <f t="shared" si="33"/>
        <v>2427.5329000000002</v>
      </c>
    </row>
    <row r="969" spans="1:8" x14ac:dyDescent="0.3">
      <c r="A969" s="29" t="s">
        <v>996</v>
      </c>
      <c r="B969">
        <v>2018</v>
      </c>
      <c r="C969">
        <v>63.81</v>
      </c>
      <c r="D969">
        <f t="shared" si="32"/>
        <v>4071.7161000000001</v>
      </c>
      <c r="E969" t="s">
        <v>956</v>
      </c>
      <c r="F969">
        <v>2018</v>
      </c>
      <c r="G969">
        <v>51</v>
      </c>
      <c r="H969">
        <f t="shared" si="33"/>
        <v>2601</v>
      </c>
    </row>
    <row r="970" spans="1:8" x14ac:dyDescent="0.3">
      <c r="A970" s="29" t="s">
        <v>997</v>
      </c>
      <c r="B970">
        <v>2018</v>
      </c>
      <c r="C970">
        <v>62.95</v>
      </c>
      <c r="D970">
        <f t="shared" si="32"/>
        <v>3962.7025000000003</v>
      </c>
      <c r="E970" t="s">
        <v>957</v>
      </c>
      <c r="F970">
        <v>2018</v>
      </c>
      <c r="G970">
        <v>49.7</v>
      </c>
      <c r="H970">
        <f t="shared" si="33"/>
        <v>2470.09</v>
      </c>
    </row>
    <row r="971" spans="1:8" x14ac:dyDescent="0.3">
      <c r="A971" s="29" t="s">
        <v>998</v>
      </c>
      <c r="B971">
        <v>2018</v>
      </c>
      <c r="C971">
        <v>62.72</v>
      </c>
      <c r="D971">
        <f t="shared" si="32"/>
        <v>3933.7983999999997</v>
      </c>
      <c r="E971" t="s">
        <v>958</v>
      </c>
      <c r="F971">
        <v>2018</v>
      </c>
      <c r="G971">
        <v>51</v>
      </c>
      <c r="H971">
        <f t="shared" si="33"/>
        <v>2601</v>
      </c>
    </row>
    <row r="972" spans="1:8" x14ac:dyDescent="0.3">
      <c r="A972" s="29" t="s">
        <v>999</v>
      </c>
      <c r="B972">
        <v>2018</v>
      </c>
      <c r="C972">
        <v>64.14</v>
      </c>
      <c r="D972">
        <f t="shared" si="32"/>
        <v>4113.9395999999997</v>
      </c>
      <c r="E972" t="s">
        <v>959</v>
      </c>
      <c r="F972">
        <v>2018</v>
      </c>
      <c r="G972">
        <v>48.5</v>
      </c>
      <c r="H972">
        <f t="shared" si="33"/>
        <v>2352.25</v>
      </c>
    </row>
    <row r="973" spans="1:8" x14ac:dyDescent="0.3">
      <c r="A973" s="29" t="s">
        <v>1000</v>
      </c>
      <c r="B973">
        <v>2018</v>
      </c>
      <c r="C973">
        <v>65.95</v>
      </c>
      <c r="D973">
        <f t="shared" si="32"/>
        <v>4349.4025000000001</v>
      </c>
      <c r="E973" t="s">
        <v>960</v>
      </c>
      <c r="F973">
        <v>2018</v>
      </c>
      <c r="G973">
        <v>51</v>
      </c>
      <c r="H973">
        <f t="shared" si="33"/>
        <v>2601</v>
      </c>
    </row>
    <row r="974" spans="1:8" x14ac:dyDescent="0.3">
      <c r="A974" s="29" t="s">
        <v>1001</v>
      </c>
      <c r="B974">
        <v>2018</v>
      </c>
      <c r="C974">
        <v>66.94</v>
      </c>
      <c r="D974">
        <f t="shared" si="32"/>
        <v>4480.9636</v>
      </c>
      <c r="E974" t="s">
        <v>961</v>
      </c>
      <c r="F974">
        <v>2018</v>
      </c>
      <c r="G974">
        <v>52.5</v>
      </c>
      <c r="H974">
        <f t="shared" si="33"/>
        <v>2756.25</v>
      </c>
    </row>
    <row r="975" spans="1:8" x14ac:dyDescent="0.3">
      <c r="A975" s="29" t="s">
        <v>1002</v>
      </c>
      <c r="B975">
        <v>2018</v>
      </c>
      <c r="C975">
        <v>65.98</v>
      </c>
      <c r="D975">
        <f t="shared" si="32"/>
        <v>4353.3604000000005</v>
      </c>
      <c r="E975" t="s">
        <v>962</v>
      </c>
      <c r="F975">
        <v>2018</v>
      </c>
      <c r="G975">
        <v>55</v>
      </c>
      <c r="H975">
        <f t="shared" si="33"/>
        <v>3025</v>
      </c>
    </row>
    <row r="976" spans="1:8" x14ac:dyDescent="0.3">
      <c r="A976" s="29" t="s">
        <v>1003</v>
      </c>
      <c r="B976">
        <v>2018</v>
      </c>
      <c r="C976">
        <v>63.38</v>
      </c>
      <c r="D976">
        <f t="shared" si="32"/>
        <v>4017.0244000000002</v>
      </c>
      <c r="E976" t="s">
        <v>963</v>
      </c>
      <c r="F976">
        <v>2018</v>
      </c>
      <c r="G976">
        <v>53.96</v>
      </c>
      <c r="H976">
        <f t="shared" si="33"/>
        <v>2911.6815999999999</v>
      </c>
    </row>
    <row r="977" spans="1:8" x14ac:dyDescent="0.3">
      <c r="A977" s="29" t="s">
        <v>1004</v>
      </c>
      <c r="B977">
        <v>2018</v>
      </c>
      <c r="C977">
        <v>62.46</v>
      </c>
      <c r="D977">
        <f t="shared" si="32"/>
        <v>3901.2516000000001</v>
      </c>
      <c r="E977" t="s">
        <v>964</v>
      </c>
      <c r="F977">
        <v>2018</v>
      </c>
      <c r="G977">
        <v>55.3</v>
      </c>
      <c r="H977">
        <f t="shared" si="33"/>
        <v>3058.0899999999997</v>
      </c>
    </row>
    <row r="978" spans="1:8" x14ac:dyDescent="0.3">
      <c r="A978" s="29" t="s">
        <v>1005</v>
      </c>
      <c r="B978">
        <v>2018</v>
      </c>
      <c r="C978">
        <v>64.78</v>
      </c>
      <c r="D978">
        <f t="shared" si="32"/>
        <v>4196.4484000000002</v>
      </c>
      <c r="E978" t="s">
        <v>965</v>
      </c>
      <c r="F978">
        <v>2018</v>
      </c>
      <c r="G978">
        <v>57</v>
      </c>
      <c r="H978">
        <f t="shared" si="33"/>
        <v>3249</v>
      </c>
    </row>
    <row r="979" spans="1:8" x14ac:dyDescent="0.3">
      <c r="A979" s="29" t="s">
        <v>1006</v>
      </c>
      <c r="B979">
        <v>2018</v>
      </c>
      <c r="C979">
        <v>63.49</v>
      </c>
      <c r="D979">
        <f t="shared" si="32"/>
        <v>4030.9801000000002</v>
      </c>
      <c r="E979" t="s">
        <v>966</v>
      </c>
      <c r="F979">
        <v>2018</v>
      </c>
      <c r="G979">
        <v>58.75</v>
      </c>
      <c r="H979">
        <f t="shared" si="33"/>
        <v>3451.5625</v>
      </c>
    </row>
    <row r="980" spans="1:8" x14ac:dyDescent="0.3">
      <c r="A980" s="29" t="s">
        <v>1007</v>
      </c>
      <c r="B980">
        <v>2018</v>
      </c>
      <c r="C980">
        <v>64.7</v>
      </c>
      <c r="D980">
        <f t="shared" si="32"/>
        <v>4186.09</v>
      </c>
      <c r="E980" t="s">
        <v>967</v>
      </c>
      <c r="F980">
        <v>2018</v>
      </c>
      <c r="G980">
        <v>59.99</v>
      </c>
      <c r="H980">
        <f t="shared" si="33"/>
        <v>3598.8001000000004</v>
      </c>
    </row>
    <row r="981" spans="1:8" x14ac:dyDescent="0.3">
      <c r="A981" s="29" t="s">
        <v>1008</v>
      </c>
      <c r="B981">
        <v>2018</v>
      </c>
      <c r="C981">
        <v>64.569999999999993</v>
      </c>
      <c r="D981">
        <f t="shared" si="32"/>
        <v>4169.2848999999987</v>
      </c>
      <c r="E981" t="s">
        <v>968</v>
      </c>
      <c r="F981">
        <v>2018</v>
      </c>
      <c r="G981">
        <v>59.5</v>
      </c>
      <c r="H981">
        <f t="shared" si="33"/>
        <v>3540.25</v>
      </c>
    </row>
    <row r="982" spans="1:8" x14ac:dyDescent="0.3">
      <c r="A982" s="29" t="s">
        <v>1009</v>
      </c>
      <c r="B982">
        <v>2018</v>
      </c>
      <c r="C982">
        <v>64.75</v>
      </c>
      <c r="D982">
        <f t="shared" si="32"/>
        <v>4192.5625</v>
      </c>
      <c r="E982" t="s">
        <v>969</v>
      </c>
      <c r="F982">
        <v>2018</v>
      </c>
      <c r="G982">
        <v>59.6</v>
      </c>
      <c r="H982">
        <f t="shared" si="33"/>
        <v>3552.1600000000003</v>
      </c>
    </row>
    <row r="983" spans="1:8" x14ac:dyDescent="0.3">
      <c r="A983" s="29" t="s">
        <v>1010</v>
      </c>
      <c r="B983">
        <v>2018</v>
      </c>
      <c r="C983">
        <v>64.069999999999993</v>
      </c>
      <c r="D983">
        <f t="shared" si="32"/>
        <v>4104.964899999999</v>
      </c>
      <c r="E983" t="s">
        <v>970</v>
      </c>
      <c r="F983">
        <v>2018</v>
      </c>
      <c r="G983">
        <v>63.25</v>
      </c>
      <c r="H983">
        <f t="shared" si="33"/>
        <v>4000.5625</v>
      </c>
    </row>
    <row r="984" spans="1:8" x14ac:dyDescent="0.3">
      <c r="A984" s="29" t="s">
        <v>1011</v>
      </c>
      <c r="B984">
        <v>2018</v>
      </c>
      <c r="C984">
        <v>63.9</v>
      </c>
      <c r="D984">
        <f t="shared" si="32"/>
        <v>4083.21</v>
      </c>
      <c r="E984" t="s">
        <v>971</v>
      </c>
      <c r="F984">
        <v>2018</v>
      </c>
      <c r="G984">
        <v>61.5</v>
      </c>
      <c r="H984">
        <f t="shared" si="33"/>
        <v>3782.25</v>
      </c>
    </row>
    <row r="985" spans="1:8" x14ac:dyDescent="0.3">
      <c r="A985" s="29" t="s">
        <v>1012</v>
      </c>
      <c r="B985">
        <v>2018</v>
      </c>
      <c r="C985">
        <v>68.3</v>
      </c>
      <c r="D985">
        <f t="shared" si="32"/>
        <v>4664.8899999999994</v>
      </c>
      <c r="E985" t="s">
        <v>972</v>
      </c>
      <c r="F985">
        <v>2018</v>
      </c>
      <c r="G985">
        <v>61.75</v>
      </c>
      <c r="H985">
        <f t="shared" si="33"/>
        <v>3813.0625</v>
      </c>
    </row>
    <row r="986" spans="1:8" x14ac:dyDescent="0.3">
      <c r="A986" s="29" t="s">
        <v>1013</v>
      </c>
      <c r="B986">
        <v>2018</v>
      </c>
      <c r="C986">
        <v>69.349999999999994</v>
      </c>
      <c r="D986">
        <f t="shared" si="32"/>
        <v>4809.4224999999988</v>
      </c>
      <c r="E986" t="s">
        <v>973</v>
      </c>
      <c r="F986">
        <v>2018</v>
      </c>
      <c r="G986">
        <v>60.25</v>
      </c>
      <c r="H986">
        <f t="shared" si="33"/>
        <v>3630.0625</v>
      </c>
    </row>
    <row r="987" spans="1:8" x14ac:dyDescent="0.3">
      <c r="A987" s="29" t="s">
        <v>1014</v>
      </c>
      <c r="B987">
        <v>2018</v>
      </c>
      <c r="C987">
        <v>67.81</v>
      </c>
      <c r="D987">
        <f t="shared" si="32"/>
        <v>4598.1961000000001</v>
      </c>
      <c r="E987" t="s">
        <v>974</v>
      </c>
      <c r="F987">
        <v>2018</v>
      </c>
      <c r="G987">
        <v>62</v>
      </c>
      <c r="H987">
        <f t="shared" si="33"/>
        <v>3844</v>
      </c>
    </row>
    <row r="988" spans="1:8" x14ac:dyDescent="0.3">
      <c r="A988" s="29" t="s">
        <v>1015</v>
      </c>
      <c r="B988">
        <v>2018</v>
      </c>
      <c r="C988">
        <v>68.180000000000007</v>
      </c>
      <c r="D988">
        <f t="shared" si="32"/>
        <v>4648.5124000000005</v>
      </c>
      <c r="E988" t="s">
        <v>975</v>
      </c>
      <c r="F988">
        <v>2018</v>
      </c>
      <c r="G988">
        <v>60.25</v>
      </c>
      <c r="H988">
        <f t="shared" si="33"/>
        <v>3630.0625</v>
      </c>
    </row>
    <row r="989" spans="1:8" x14ac:dyDescent="0.3">
      <c r="A989" s="29" t="s">
        <v>1016</v>
      </c>
      <c r="B989">
        <v>2018</v>
      </c>
      <c r="C989">
        <v>67.64</v>
      </c>
      <c r="D989">
        <f t="shared" si="32"/>
        <v>4575.1696000000002</v>
      </c>
      <c r="E989" t="s">
        <v>976</v>
      </c>
      <c r="F989">
        <v>2018</v>
      </c>
      <c r="G989">
        <v>60.5</v>
      </c>
      <c r="H989">
        <f t="shared" si="33"/>
        <v>3660.25</v>
      </c>
    </row>
    <row r="990" spans="1:8" x14ac:dyDescent="0.3">
      <c r="A990" s="29" t="s">
        <v>1017</v>
      </c>
      <c r="B990">
        <v>2018</v>
      </c>
      <c r="C990">
        <v>63.54</v>
      </c>
      <c r="D990">
        <f t="shared" si="32"/>
        <v>4037.3316</v>
      </c>
      <c r="E990" t="s">
        <v>977</v>
      </c>
      <c r="F990">
        <v>2018</v>
      </c>
      <c r="G990">
        <v>61.3</v>
      </c>
      <c r="H990">
        <f t="shared" si="33"/>
        <v>3757.6899999999996</v>
      </c>
    </row>
    <row r="991" spans="1:8" x14ac:dyDescent="0.3">
      <c r="A991" s="29" t="s">
        <v>1018</v>
      </c>
      <c r="B991">
        <v>2018</v>
      </c>
      <c r="C991">
        <v>63.37</v>
      </c>
      <c r="D991">
        <f t="shared" si="32"/>
        <v>4015.7568999999999</v>
      </c>
      <c r="E991" t="s">
        <v>978</v>
      </c>
      <c r="F991">
        <v>2018</v>
      </c>
      <c r="G991">
        <v>59.52</v>
      </c>
      <c r="H991">
        <f t="shared" si="33"/>
        <v>3542.6304000000005</v>
      </c>
    </row>
    <row r="992" spans="1:8" x14ac:dyDescent="0.3">
      <c r="A992" s="29" t="s">
        <v>1019</v>
      </c>
      <c r="B992">
        <v>2018</v>
      </c>
      <c r="C992">
        <v>63.63</v>
      </c>
      <c r="D992">
        <f t="shared" si="32"/>
        <v>4048.7769000000003</v>
      </c>
      <c r="E992" t="s">
        <v>979</v>
      </c>
      <c r="F992">
        <v>2018</v>
      </c>
      <c r="G992">
        <v>61.75</v>
      </c>
      <c r="H992">
        <f t="shared" si="33"/>
        <v>3813.0625</v>
      </c>
    </row>
    <row r="993" spans="1:8" x14ac:dyDescent="0.3">
      <c r="A993" s="29" t="s">
        <v>1020</v>
      </c>
      <c r="B993">
        <v>2018</v>
      </c>
      <c r="C993">
        <v>62.13</v>
      </c>
      <c r="D993">
        <f t="shared" si="32"/>
        <v>3860.1369000000004</v>
      </c>
      <c r="E993" t="s">
        <v>980</v>
      </c>
      <c r="F993">
        <v>2018</v>
      </c>
      <c r="G993">
        <v>62.4</v>
      </c>
      <c r="H993">
        <f t="shared" si="33"/>
        <v>3893.7599999999998</v>
      </c>
    </row>
    <row r="994" spans="1:8" x14ac:dyDescent="0.3">
      <c r="A994" s="29" t="s">
        <v>1021</v>
      </c>
      <c r="B994">
        <v>2018</v>
      </c>
      <c r="C994">
        <v>63.19</v>
      </c>
      <c r="D994">
        <f t="shared" si="32"/>
        <v>3992.9760999999999</v>
      </c>
      <c r="E994" t="s">
        <v>981</v>
      </c>
      <c r="F994">
        <v>2018</v>
      </c>
      <c r="G994">
        <v>62.75</v>
      </c>
      <c r="H994">
        <f t="shared" si="33"/>
        <v>3937.5625</v>
      </c>
    </row>
    <row r="995" spans="1:8" x14ac:dyDescent="0.3">
      <c r="A995" s="29" t="s">
        <v>1022</v>
      </c>
      <c r="B995">
        <v>2018</v>
      </c>
      <c r="C995">
        <v>61.62</v>
      </c>
      <c r="D995">
        <f t="shared" si="32"/>
        <v>3797.0243999999998</v>
      </c>
      <c r="E995" t="s">
        <v>982</v>
      </c>
      <c r="F995">
        <v>2018</v>
      </c>
      <c r="G995">
        <v>60.72</v>
      </c>
      <c r="H995">
        <f t="shared" si="33"/>
        <v>3686.9184</v>
      </c>
    </row>
    <row r="996" spans="1:8" x14ac:dyDescent="0.3">
      <c r="A996" s="29" t="s">
        <v>1023</v>
      </c>
      <c r="B996">
        <v>2018</v>
      </c>
      <c r="C996">
        <v>63.47</v>
      </c>
      <c r="D996">
        <f t="shared" si="32"/>
        <v>4028.4409000000001</v>
      </c>
      <c r="E996" t="s">
        <v>983</v>
      </c>
      <c r="F996">
        <v>2018</v>
      </c>
      <c r="G996">
        <v>62.87</v>
      </c>
      <c r="H996">
        <f t="shared" si="33"/>
        <v>3952.6368999999995</v>
      </c>
    </row>
    <row r="997" spans="1:8" x14ac:dyDescent="0.3">
      <c r="A997" s="29" t="s">
        <v>1024</v>
      </c>
      <c r="B997">
        <v>2018</v>
      </c>
      <c r="C997">
        <v>63.02</v>
      </c>
      <c r="D997">
        <f t="shared" si="32"/>
        <v>3971.5204000000003</v>
      </c>
      <c r="E997" t="s">
        <v>984</v>
      </c>
      <c r="F997">
        <v>2018</v>
      </c>
      <c r="G997">
        <v>65</v>
      </c>
      <c r="H997">
        <f t="shared" si="33"/>
        <v>4225</v>
      </c>
    </row>
    <row r="998" spans="1:8" x14ac:dyDescent="0.3">
      <c r="A998" s="29" t="s">
        <v>1025</v>
      </c>
      <c r="B998">
        <v>2018</v>
      </c>
      <c r="C998">
        <v>65.02</v>
      </c>
      <c r="D998">
        <f t="shared" si="32"/>
        <v>4227.6003999999994</v>
      </c>
      <c r="E998" t="s">
        <v>985</v>
      </c>
      <c r="F998">
        <v>2018</v>
      </c>
      <c r="G998">
        <v>66.8</v>
      </c>
      <c r="H998">
        <f t="shared" si="33"/>
        <v>4462.24</v>
      </c>
    </row>
    <row r="999" spans="1:8" x14ac:dyDescent="0.3">
      <c r="A999" s="29" t="s">
        <v>1026</v>
      </c>
      <c r="B999">
        <v>2018</v>
      </c>
      <c r="C999">
        <v>63.85</v>
      </c>
      <c r="D999">
        <f t="shared" si="32"/>
        <v>4076.8225000000002</v>
      </c>
      <c r="E999" t="s">
        <v>1273</v>
      </c>
      <c r="F999">
        <v>2018</v>
      </c>
      <c r="G999">
        <v>67.34</v>
      </c>
      <c r="H999">
        <f t="shared" si="33"/>
        <v>4534.6756000000005</v>
      </c>
    </row>
    <row r="1000" spans="1:8" x14ac:dyDescent="0.3">
      <c r="A1000" s="29" t="s">
        <v>1027</v>
      </c>
      <c r="B1000">
        <v>2018</v>
      </c>
      <c r="C1000">
        <v>66.03</v>
      </c>
      <c r="D1000">
        <f t="shared" si="32"/>
        <v>4359.9609</v>
      </c>
      <c r="E1000" t="s">
        <v>986</v>
      </c>
      <c r="F1000">
        <v>2018</v>
      </c>
      <c r="G1000">
        <v>69.05</v>
      </c>
      <c r="H1000">
        <f t="shared" si="33"/>
        <v>4767.9024999999992</v>
      </c>
    </row>
    <row r="1001" spans="1:8" x14ac:dyDescent="0.3">
      <c r="A1001" s="29" t="s">
        <v>1028</v>
      </c>
      <c r="B1001">
        <v>2018</v>
      </c>
      <c r="C1001">
        <v>66.22</v>
      </c>
      <c r="D1001">
        <f t="shared" si="32"/>
        <v>4385.0883999999996</v>
      </c>
      <c r="E1001" t="s">
        <v>987</v>
      </c>
      <c r="F1001">
        <v>2018</v>
      </c>
      <c r="G1001">
        <v>68.849999999999994</v>
      </c>
      <c r="H1001">
        <f t="shared" si="33"/>
        <v>4740.3224999999993</v>
      </c>
    </row>
    <row r="1002" spans="1:8" x14ac:dyDescent="0.3">
      <c r="A1002" s="29" t="s">
        <v>1029</v>
      </c>
      <c r="B1002">
        <v>2018</v>
      </c>
      <c r="C1002">
        <v>67.209999999999994</v>
      </c>
      <c r="D1002">
        <f t="shared" si="32"/>
        <v>4517.1840999999995</v>
      </c>
      <c r="E1002" t="s">
        <v>988</v>
      </c>
      <c r="F1002">
        <v>2018</v>
      </c>
      <c r="G1002">
        <v>67.95</v>
      </c>
      <c r="H1002">
        <f t="shared" si="33"/>
        <v>4617.2025000000003</v>
      </c>
    </row>
    <row r="1003" spans="1:8" x14ac:dyDescent="0.3">
      <c r="A1003" s="29" t="s">
        <v>1030</v>
      </c>
      <c r="B1003">
        <v>2018</v>
      </c>
      <c r="C1003">
        <v>68.77</v>
      </c>
      <c r="D1003">
        <f t="shared" si="32"/>
        <v>4729.3128999999999</v>
      </c>
      <c r="E1003" t="s">
        <v>989</v>
      </c>
      <c r="F1003">
        <v>2018</v>
      </c>
      <c r="G1003">
        <v>66.400000000000006</v>
      </c>
      <c r="H1003">
        <f t="shared" si="33"/>
        <v>4408.9600000000009</v>
      </c>
    </row>
    <row r="1004" spans="1:8" x14ac:dyDescent="0.3">
      <c r="A1004" s="29" t="s">
        <v>1031</v>
      </c>
      <c r="B1004">
        <v>2018</v>
      </c>
      <c r="C1004">
        <v>66.87</v>
      </c>
      <c r="D1004">
        <f t="shared" si="32"/>
        <v>4471.5969000000005</v>
      </c>
      <c r="E1004" t="s">
        <v>990</v>
      </c>
      <c r="F1004">
        <v>2018</v>
      </c>
      <c r="G1004">
        <v>66.75</v>
      </c>
      <c r="H1004">
        <f t="shared" si="33"/>
        <v>4455.5625</v>
      </c>
    </row>
    <row r="1005" spans="1:8" x14ac:dyDescent="0.3">
      <c r="A1005" s="29" t="s">
        <v>1032</v>
      </c>
      <c r="B1005">
        <v>2018</v>
      </c>
      <c r="C1005">
        <v>67.42</v>
      </c>
      <c r="D1005">
        <f t="shared" si="32"/>
        <v>4545.4564</v>
      </c>
      <c r="E1005" t="s">
        <v>991</v>
      </c>
      <c r="F1005">
        <v>2018</v>
      </c>
      <c r="G1005">
        <v>67.709999999999994</v>
      </c>
      <c r="H1005">
        <f t="shared" si="33"/>
        <v>4584.6440999999995</v>
      </c>
    </row>
    <row r="1006" spans="1:8" x14ac:dyDescent="0.3">
      <c r="A1006" s="29" t="s">
        <v>1033</v>
      </c>
      <c r="B1006">
        <v>2018</v>
      </c>
      <c r="C1006">
        <v>67.58</v>
      </c>
      <c r="D1006">
        <f t="shared" si="32"/>
        <v>4567.0563999999995</v>
      </c>
      <c r="E1006" t="s">
        <v>992</v>
      </c>
      <c r="F1006">
        <v>2018</v>
      </c>
      <c r="G1006">
        <v>66.849999999999994</v>
      </c>
      <c r="H1006">
        <f t="shared" si="33"/>
        <v>4468.9224999999997</v>
      </c>
    </row>
    <row r="1007" spans="1:8" x14ac:dyDescent="0.3">
      <c r="A1007" s="29" t="s">
        <v>1034</v>
      </c>
      <c r="B1007">
        <v>2018</v>
      </c>
      <c r="C1007">
        <v>68.36</v>
      </c>
      <c r="D1007">
        <f t="shared" si="32"/>
        <v>4673.0896000000002</v>
      </c>
      <c r="E1007" t="s">
        <v>993</v>
      </c>
      <c r="F1007">
        <v>2018</v>
      </c>
      <c r="G1007">
        <v>66.989999999999995</v>
      </c>
      <c r="H1007">
        <f t="shared" si="33"/>
        <v>4487.6600999999991</v>
      </c>
    </row>
    <row r="1008" spans="1:8" x14ac:dyDescent="0.3">
      <c r="A1008" s="29" t="s">
        <v>1035</v>
      </c>
      <c r="B1008">
        <v>2018</v>
      </c>
      <c r="C1008">
        <v>66.09</v>
      </c>
      <c r="D1008">
        <f t="shared" si="32"/>
        <v>4367.8881000000001</v>
      </c>
      <c r="E1008" t="s">
        <v>994</v>
      </c>
      <c r="F1008">
        <v>2018</v>
      </c>
      <c r="G1008">
        <v>64.75</v>
      </c>
      <c r="H1008">
        <f t="shared" si="33"/>
        <v>4192.5625</v>
      </c>
    </row>
    <row r="1009" spans="1:8" x14ac:dyDescent="0.3">
      <c r="A1009" s="29" t="s">
        <v>1036</v>
      </c>
      <c r="B1009">
        <v>2018</v>
      </c>
      <c r="C1009">
        <v>66.959999999999994</v>
      </c>
      <c r="D1009">
        <f t="shared" si="32"/>
        <v>4483.641599999999</v>
      </c>
      <c r="E1009" t="s">
        <v>995</v>
      </c>
      <c r="F1009">
        <v>2018</v>
      </c>
      <c r="G1009">
        <v>64.7</v>
      </c>
      <c r="H1009">
        <f t="shared" si="33"/>
        <v>4186.09</v>
      </c>
    </row>
    <row r="1010" spans="1:8" x14ac:dyDescent="0.3">
      <c r="A1010" s="29" t="s">
        <v>1037</v>
      </c>
      <c r="B1010">
        <v>2018</v>
      </c>
      <c r="C1010">
        <v>68.34</v>
      </c>
      <c r="D1010">
        <f t="shared" si="32"/>
        <v>4670.3556000000008</v>
      </c>
      <c r="E1010" t="s">
        <v>996</v>
      </c>
      <c r="F1010">
        <v>2018</v>
      </c>
      <c r="G1010">
        <v>63.3</v>
      </c>
      <c r="H1010">
        <f t="shared" si="33"/>
        <v>4006.8899999999994</v>
      </c>
    </row>
    <row r="1011" spans="1:8" x14ac:dyDescent="0.3">
      <c r="A1011" s="29" t="s">
        <v>1038</v>
      </c>
      <c r="B1011">
        <v>2018</v>
      </c>
      <c r="C1011">
        <v>69.739999999999995</v>
      </c>
      <c r="D1011">
        <f t="shared" si="32"/>
        <v>4863.6675999999989</v>
      </c>
      <c r="E1011" t="s">
        <v>997</v>
      </c>
      <c r="F1011">
        <v>2018</v>
      </c>
      <c r="G1011">
        <v>62.6</v>
      </c>
      <c r="H1011">
        <f t="shared" si="33"/>
        <v>3918.76</v>
      </c>
    </row>
    <row r="1012" spans="1:8" x14ac:dyDescent="0.3">
      <c r="A1012" s="29" t="s">
        <v>1039</v>
      </c>
      <c r="B1012">
        <v>2018</v>
      </c>
      <c r="C1012">
        <v>71.430000000000007</v>
      </c>
      <c r="D1012">
        <f t="shared" si="32"/>
        <v>5102.2449000000006</v>
      </c>
      <c r="E1012" t="s">
        <v>998</v>
      </c>
      <c r="F1012">
        <v>2018</v>
      </c>
      <c r="G1012">
        <v>63.61</v>
      </c>
      <c r="H1012">
        <f t="shared" si="33"/>
        <v>4046.2320999999997</v>
      </c>
    </row>
    <row r="1013" spans="1:8" x14ac:dyDescent="0.3">
      <c r="A1013" s="29" t="s">
        <v>1040</v>
      </c>
      <c r="B1013">
        <v>2018</v>
      </c>
      <c r="C1013">
        <v>70.760000000000005</v>
      </c>
      <c r="D1013">
        <f t="shared" si="32"/>
        <v>5006.9776000000011</v>
      </c>
      <c r="E1013" t="s">
        <v>999</v>
      </c>
      <c r="F1013">
        <v>2018</v>
      </c>
      <c r="G1013">
        <v>66.75</v>
      </c>
      <c r="H1013">
        <f t="shared" si="33"/>
        <v>4455.5625</v>
      </c>
    </row>
    <row r="1014" spans="1:8" x14ac:dyDescent="0.3">
      <c r="A1014" s="29" t="s">
        <v>1041</v>
      </c>
      <c r="B1014">
        <v>2018</v>
      </c>
      <c r="C1014">
        <v>70.05</v>
      </c>
      <c r="D1014">
        <f t="shared" si="32"/>
        <v>4907.0024999999996</v>
      </c>
      <c r="E1014" t="s">
        <v>1000</v>
      </c>
      <c r="F1014">
        <v>2018</v>
      </c>
      <c r="G1014">
        <v>68</v>
      </c>
      <c r="H1014">
        <f t="shared" si="33"/>
        <v>4624</v>
      </c>
    </row>
    <row r="1015" spans="1:8" x14ac:dyDescent="0.3">
      <c r="A1015" s="29" t="s">
        <v>1042</v>
      </c>
      <c r="B1015">
        <v>2018</v>
      </c>
      <c r="C1015">
        <v>70.12</v>
      </c>
      <c r="D1015">
        <f t="shared" si="32"/>
        <v>4916.8144000000002</v>
      </c>
      <c r="E1015" t="s">
        <v>1001</v>
      </c>
      <c r="F1015">
        <v>2018</v>
      </c>
      <c r="G1015">
        <v>70.64</v>
      </c>
      <c r="H1015">
        <f t="shared" si="33"/>
        <v>4990.0096000000003</v>
      </c>
    </row>
    <row r="1016" spans="1:8" x14ac:dyDescent="0.3">
      <c r="A1016" s="29" t="s">
        <v>1043</v>
      </c>
      <c r="B1016">
        <v>2018</v>
      </c>
      <c r="C1016">
        <v>70.58</v>
      </c>
      <c r="D1016">
        <f t="shared" si="32"/>
        <v>4981.5364</v>
      </c>
      <c r="E1016" t="s">
        <v>1002</v>
      </c>
      <c r="F1016">
        <v>2018</v>
      </c>
      <c r="G1016">
        <v>67.95</v>
      </c>
      <c r="H1016">
        <f t="shared" si="33"/>
        <v>4617.2025000000003</v>
      </c>
    </row>
    <row r="1017" spans="1:8" x14ac:dyDescent="0.3">
      <c r="A1017" s="29" t="s">
        <v>1044</v>
      </c>
      <c r="B1017">
        <v>2018</v>
      </c>
      <c r="C1017">
        <v>70.8</v>
      </c>
      <c r="D1017">
        <f t="shared" si="32"/>
        <v>5012.6399999999994</v>
      </c>
      <c r="E1017" t="s">
        <v>1003</v>
      </c>
      <c r="F1017">
        <v>2018</v>
      </c>
      <c r="G1017">
        <v>64.5</v>
      </c>
      <c r="H1017">
        <f t="shared" si="33"/>
        <v>4160.25</v>
      </c>
    </row>
    <row r="1018" spans="1:8" x14ac:dyDescent="0.3">
      <c r="A1018" s="29" t="s">
        <v>1045</v>
      </c>
      <c r="B1018">
        <v>2018</v>
      </c>
      <c r="C1018">
        <v>68.19</v>
      </c>
      <c r="D1018">
        <f t="shared" si="32"/>
        <v>4649.8760999999995</v>
      </c>
      <c r="E1018" t="s">
        <v>1004</v>
      </c>
      <c r="F1018">
        <v>2018</v>
      </c>
      <c r="G1018">
        <v>66.2</v>
      </c>
      <c r="H1018">
        <f t="shared" si="33"/>
        <v>4382.4400000000005</v>
      </c>
    </row>
    <row r="1019" spans="1:8" x14ac:dyDescent="0.3">
      <c r="A1019" s="29" t="s">
        <v>1046</v>
      </c>
      <c r="B1019">
        <v>2018</v>
      </c>
      <c r="C1019">
        <v>69.7</v>
      </c>
      <c r="D1019">
        <f t="shared" si="32"/>
        <v>4858.09</v>
      </c>
      <c r="E1019" t="s">
        <v>1005</v>
      </c>
      <c r="F1019">
        <v>2018</v>
      </c>
      <c r="G1019">
        <v>66.03</v>
      </c>
      <c r="H1019">
        <f t="shared" si="33"/>
        <v>4359.9609</v>
      </c>
    </row>
    <row r="1020" spans="1:8" x14ac:dyDescent="0.3">
      <c r="A1020" s="29" t="s">
        <v>1047</v>
      </c>
      <c r="B1020">
        <v>2018</v>
      </c>
      <c r="C1020">
        <v>72.05</v>
      </c>
      <c r="D1020">
        <f t="shared" si="32"/>
        <v>5191.2024999999994</v>
      </c>
      <c r="E1020" t="s">
        <v>1006</v>
      </c>
      <c r="F1020">
        <v>2018</v>
      </c>
      <c r="G1020">
        <v>67.5</v>
      </c>
      <c r="H1020">
        <f t="shared" si="33"/>
        <v>4556.25</v>
      </c>
    </row>
    <row r="1021" spans="1:8" x14ac:dyDescent="0.3">
      <c r="A1021" s="29" t="s">
        <v>1048</v>
      </c>
      <c r="B1021">
        <v>2018</v>
      </c>
      <c r="C1021">
        <v>72.680000000000007</v>
      </c>
      <c r="D1021">
        <f t="shared" si="32"/>
        <v>5282.3824000000013</v>
      </c>
      <c r="E1021" t="s">
        <v>1007</v>
      </c>
      <c r="F1021">
        <v>2018</v>
      </c>
      <c r="G1021">
        <v>66</v>
      </c>
      <c r="H1021">
        <f t="shared" si="33"/>
        <v>4356</v>
      </c>
    </row>
    <row r="1022" spans="1:8" x14ac:dyDescent="0.3">
      <c r="A1022" s="29" t="s">
        <v>1049</v>
      </c>
      <c r="B1022">
        <v>2018</v>
      </c>
      <c r="C1022">
        <v>71.03</v>
      </c>
      <c r="D1022">
        <f t="shared" si="32"/>
        <v>5045.2609000000002</v>
      </c>
      <c r="E1022" t="s">
        <v>1008</v>
      </c>
      <c r="F1022">
        <v>2018</v>
      </c>
      <c r="G1022">
        <v>66.5</v>
      </c>
      <c r="H1022">
        <f t="shared" si="33"/>
        <v>4422.25</v>
      </c>
    </row>
    <row r="1023" spans="1:8" x14ac:dyDescent="0.3">
      <c r="A1023" s="29" t="s">
        <v>1050</v>
      </c>
      <c r="B1023">
        <v>2018</v>
      </c>
      <c r="C1023">
        <v>69.67</v>
      </c>
      <c r="D1023">
        <f t="shared" si="32"/>
        <v>4853.9089000000004</v>
      </c>
      <c r="E1023" t="s">
        <v>1009</v>
      </c>
      <c r="F1023">
        <v>2018</v>
      </c>
      <c r="G1023">
        <v>66.349999999999994</v>
      </c>
      <c r="H1023">
        <f t="shared" si="33"/>
        <v>4402.3224999999993</v>
      </c>
    </row>
    <row r="1024" spans="1:8" x14ac:dyDescent="0.3">
      <c r="A1024" s="29" t="s">
        <v>1051</v>
      </c>
      <c r="B1024">
        <v>2018</v>
      </c>
      <c r="C1024">
        <v>68.92</v>
      </c>
      <c r="D1024">
        <f t="shared" si="32"/>
        <v>4749.9664000000002</v>
      </c>
      <c r="E1024" t="s">
        <v>1010</v>
      </c>
      <c r="F1024">
        <v>2018</v>
      </c>
      <c r="G1024">
        <v>66.900000000000006</v>
      </c>
      <c r="H1024">
        <f t="shared" si="33"/>
        <v>4475.6100000000006</v>
      </c>
    </row>
    <row r="1025" spans="1:8" x14ac:dyDescent="0.3">
      <c r="A1025" s="29" t="s">
        <v>1052</v>
      </c>
      <c r="B1025">
        <v>2018</v>
      </c>
      <c r="C1025">
        <v>67.150000000000006</v>
      </c>
      <c r="D1025">
        <f t="shared" si="32"/>
        <v>4509.1225000000004</v>
      </c>
      <c r="E1025" t="s">
        <v>1011</v>
      </c>
      <c r="F1025">
        <v>2018</v>
      </c>
      <c r="G1025">
        <v>67.5</v>
      </c>
      <c r="H1025">
        <f t="shared" si="33"/>
        <v>4556.25</v>
      </c>
    </row>
    <row r="1026" spans="1:8" x14ac:dyDescent="0.3">
      <c r="A1026" s="29" t="s">
        <v>1053</v>
      </c>
      <c r="B1026">
        <v>2018</v>
      </c>
      <c r="C1026">
        <v>68.34</v>
      </c>
      <c r="D1026">
        <f t="shared" si="32"/>
        <v>4670.3556000000008</v>
      </c>
      <c r="E1026" t="s">
        <v>1012</v>
      </c>
      <c r="F1026">
        <v>2018</v>
      </c>
      <c r="G1026">
        <v>74.84</v>
      </c>
      <c r="H1026">
        <f t="shared" si="33"/>
        <v>5601.0256000000008</v>
      </c>
    </row>
    <row r="1027" spans="1:8" x14ac:dyDescent="0.3">
      <c r="A1027" s="29" t="s">
        <v>1054</v>
      </c>
      <c r="B1027">
        <v>2018</v>
      </c>
      <c r="C1027">
        <v>66.75</v>
      </c>
      <c r="D1027">
        <f t="shared" si="32"/>
        <v>4455.5625</v>
      </c>
      <c r="E1027" t="s">
        <v>1013</v>
      </c>
      <c r="F1027">
        <v>2018</v>
      </c>
      <c r="G1027">
        <v>72.900000000000006</v>
      </c>
      <c r="H1027">
        <f t="shared" si="33"/>
        <v>5314.4100000000008</v>
      </c>
    </row>
    <row r="1028" spans="1:8" x14ac:dyDescent="0.3">
      <c r="A1028" s="29" t="s">
        <v>1055</v>
      </c>
      <c r="B1028">
        <v>2018</v>
      </c>
      <c r="C1028">
        <v>66.599999999999994</v>
      </c>
      <c r="D1028">
        <f t="shared" ref="D1028:D1091" si="34" xml:space="preserve"> $C1028^2</f>
        <v>4435.5599999999995</v>
      </c>
      <c r="E1028" t="s">
        <v>1014</v>
      </c>
      <c r="F1028">
        <v>2018</v>
      </c>
      <c r="G1028">
        <v>73.02</v>
      </c>
      <c r="H1028">
        <f t="shared" ref="H1028:H1091" si="35" xml:space="preserve"> $G1028^2</f>
        <v>5331.9203999999991</v>
      </c>
    </row>
    <row r="1029" spans="1:8" x14ac:dyDescent="0.3">
      <c r="A1029" s="29" t="s">
        <v>1056</v>
      </c>
      <c r="B1029">
        <v>2018</v>
      </c>
      <c r="C1029">
        <v>69.19</v>
      </c>
      <c r="D1029">
        <f t="shared" si="34"/>
        <v>4787.2560999999996</v>
      </c>
      <c r="E1029" t="s">
        <v>1015</v>
      </c>
      <c r="F1029">
        <v>2018</v>
      </c>
      <c r="G1029">
        <v>71.98</v>
      </c>
      <c r="H1029">
        <f t="shared" si="35"/>
        <v>5181.1204000000007</v>
      </c>
    </row>
    <row r="1030" spans="1:8" x14ac:dyDescent="0.3">
      <c r="A1030" s="29" t="s">
        <v>1057</v>
      </c>
      <c r="B1030">
        <v>2018</v>
      </c>
      <c r="C1030">
        <v>71.52</v>
      </c>
      <c r="D1030">
        <f t="shared" si="34"/>
        <v>5115.1103999999996</v>
      </c>
      <c r="E1030" t="s">
        <v>1016</v>
      </c>
      <c r="F1030">
        <v>2018</v>
      </c>
      <c r="G1030">
        <v>70</v>
      </c>
      <c r="H1030">
        <f t="shared" si="35"/>
        <v>4900</v>
      </c>
    </row>
    <row r="1031" spans="1:8" x14ac:dyDescent="0.3">
      <c r="A1031" s="29" t="s">
        <v>1058</v>
      </c>
      <c r="B1031">
        <v>2018</v>
      </c>
      <c r="C1031">
        <v>72.25</v>
      </c>
      <c r="D1031">
        <f t="shared" si="34"/>
        <v>5220.0625</v>
      </c>
      <c r="E1031" t="s">
        <v>1017</v>
      </c>
      <c r="F1031">
        <v>2018</v>
      </c>
      <c r="G1031">
        <v>68</v>
      </c>
      <c r="H1031">
        <f t="shared" si="35"/>
        <v>4624</v>
      </c>
    </row>
    <row r="1032" spans="1:8" x14ac:dyDescent="0.3">
      <c r="A1032" s="29" t="s">
        <v>1059</v>
      </c>
      <c r="B1032">
        <v>2018</v>
      </c>
      <c r="C1032">
        <v>70.05</v>
      </c>
      <c r="D1032">
        <f t="shared" si="34"/>
        <v>4907.0024999999996</v>
      </c>
      <c r="E1032" t="s">
        <v>1018</v>
      </c>
      <c r="F1032">
        <v>2018</v>
      </c>
      <c r="G1032">
        <v>68.3</v>
      </c>
      <c r="H1032">
        <f t="shared" si="35"/>
        <v>4664.8899999999994</v>
      </c>
    </row>
    <row r="1033" spans="1:8" x14ac:dyDescent="0.3">
      <c r="A1033" s="29" t="s">
        <v>1060</v>
      </c>
      <c r="B1033">
        <v>2018</v>
      </c>
      <c r="C1033">
        <v>69.05</v>
      </c>
      <c r="D1033">
        <f t="shared" si="34"/>
        <v>4767.9024999999992</v>
      </c>
      <c r="E1033" t="s">
        <v>1019</v>
      </c>
      <c r="F1033">
        <v>2018</v>
      </c>
      <c r="G1033">
        <v>66.599999999999994</v>
      </c>
      <c r="H1033">
        <f t="shared" si="35"/>
        <v>4435.5599999999995</v>
      </c>
    </row>
    <row r="1034" spans="1:8" x14ac:dyDescent="0.3">
      <c r="A1034" s="29" t="s">
        <v>1061</v>
      </c>
      <c r="B1034">
        <v>2018</v>
      </c>
      <c r="C1034">
        <v>68.25</v>
      </c>
      <c r="D1034">
        <f t="shared" si="34"/>
        <v>4658.0625</v>
      </c>
      <c r="E1034" t="s">
        <v>1274</v>
      </c>
      <c r="F1034">
        <v>2018</v>
      </c>
      <c r="G1034">
        <v>65.36</v>
      </c>
      <c r="H1034">
        <f t="shared" si="35"/>
        <v>4271.9295999999995</v>
      </c>
    </row>
    <row r="1035" spans="1:8" x14ac:dyDescent="0.3">
      <c r="A1035" s="29" t="s">
        <v>1062</v>
      </c>
      <c r="B1035">
        <v>2018</v>
      </c>
      <c r="C1035">
        <v>67.94</v>
      </c>
      <c r="D1035">
        <f t="shared" si="34"/>
        <v>4615.8435999999992</v>
      </c>
      <c r="E1035" t="s">
        <v>1020</v>
      </c>
      <c r="F1035">
        <v>2018</v>
      </c>
      <c r="G1035">
        <v>65.75</v>
      </c>
      <c r="H1035">
        <f t="shared" si="35"/>
        <v>4323.0625</v>
      </c>
    </row>
    <row r="1036" spans="1:8" x14ac:dyDescent="0.3">
      <c r="A1036" s="29" t="s">
        <v>1063</v>
      </c>
      <c r="B1036">
        <v>2018</v>
      </c>
      <c r="C1036">
        <v>67.41</v>
      </c>
      <c r="D1036">
        <f t="shared" si="34"/>
        <v>4544.1080999999995</v>
      </c>
      <c r="E1036" t="s">
        <v>1021</v>
      </c>
      <c r="F1036">
        <v>2018</v>
      </c>
      <c r="G1036">
        <v>66.19</v>
      </c>
      <c r="H1036">
        <f t="shared" si="35"/>
        <v>4381.1160999999993</v>
      </c>
    </row>
    <row r="1037" spans="1:8" x14ac:dyDescent="0.3">
      <c r="A1037" s="29" t="s">
        <v>1064</v>
      </c>
      <c r="B1037">
        <v>2018</v>
      </c>
      <c r="C1037">
        <v>66.86</v>
      </c>
      <c r="D1037">
        <f t="shared" si="34"/>
        <v>4470.2596000000003</v>
      </c>
      <c r="E1037" t="s">
        <v>1022</v>
      </c>
      <c r="F1037">
        <v>2018</v>
      </c>
      <c r="G1037">
        <v>67.47</v>
      </c>
      <c r="H1037">
        <f t="shared" si="35"/>
        <v>4552.2008999999998</v>
      </c>
    </row>
    <row r="1038" spans="1:8" x14ac:dyDescent="0.3">
      <c r="A1038" s="29" t="s">
        <v>1065</v>
      </c>
      <c r="B1038">
        <v>2018</v>
      </c>
      <c r="C1038">
        <v>67.510000000000005</v>
      </c>
      <c r="D1038">
        <f t="shared" si="34"/>
        <v>4557.6001000000006</v>
      </c>
      <c r="E1038" t="s">
        <v>1023</v>
      </c>
      <c r="F1038">
        <v>2018</v>
      </c>
      <c r="G1038">
        <v>68.599999999999994</v>
      </c>
      <c r="H1038">
        <f t="shared" si="35"/>
        <v>4705.9599999999991</v>
      </c>
    </row>
    <row r="1039" spans="1:8" x14ac:dyDescent="0.3">
      <c r="A1039" s="29" t="s">
        <v>1066</v>
      </c>
      <c r="B1039">
        <v>2018</v>
      </c>
      <c r="C1039">
        <v>67.260000000000005</v>
      </c>
      <c r="D1039">
        <f t="shared" si="34"/>
        <v>4523.9076000000005</v>
      </c>
      <c r="E1039" t="s">
        <v>1024</v>
      </c>
      <c r="F1039">
        <v>2018</v>
      </c>
      <c r="G1039">
        <v>65.95</v>
      </c>
      <c r="H1039">
        <f t="shared" si="35"/>
        <v>4349.4025000000001</v>
      </c>
    </row>
    <row r="1040" spans="1:8" x14ac:dyDescent="0.3">
      <c r="A1040" s="29" t="s">
        <v>1067</v>
      </c>
      <c r="B1040">
        <v>2018</v>
      </c>
      <c r="C1040">
        <v>66.760000000000005</v>
      </c>
      <c r="D1040">
        <f t="shared" si="34"/>
        <v>4456.8976000000002</v>
      </c>
      <c r="E1040" t="s">
        <v>1025</v>
      </c>
      <c r="F1040">
        <v>2018</v>
      </c>
      <c r="G1040">
        <v>65.17</v>
      </c>
      <c r="H1040">
        <f t="shared" si="35"/>
        <v>4247.1289000000006</v>
      </c>
    </row>
    <row r="1041" spans="1:8" x14ac:dyDescent="0.3">
      <c r="A1041" s="29" t="s">
        <v>1068</v>
      </c>
      <c r="B1041">
        <v>2018</v>
      </c>
      <c r="C1041">
        <v>65.16</v>
      </c>
      <c r="D1041">
        <f t="shared" si="34"/>
        <v>4245.8255999999992</v>
      </c>
      <c r="E1041" t="s">
        <v>1026</v>
      </c>
      <c r="F1041">
        <v>2018</v>
      </c>
      <c r="G1041">
        <v>66.989999999999995</v>
      </c>
      <c r="H1041">
        <f t="shared" si="35"/>
        <v>4487.6600999999991</v>
      </c>
    </row>
    <row r="1042" spans="1:8" x14ac:dyDescent="0.3">
      <c r="A1042" s="29" t="s">
        <v>1069</v>
      </c>
      <c r="B1042">
        <v>2018</v>
      </c>
      <c r="C1042">
        <v>64.489999999999995</v>
      </c>
      <c r="D1042">
        <f t="shared" si="34"/>
        <v>4158.9600999999993</v>
      </c>
      <c r="E1042" t="s">
        <v>1275</v>
      </c>
      <c r="F1042">
        <v>2018</v>
      </c>
      <c r="G1042">
        <v>67.400000000000006</v>
      </c>
      <c r="H1042">
        <f t="shared" si="35"/>
        <v>4542.7600000000011</v>
      </c>
    </row>
    <row r="1043" spans="1:8" x14ac:dyDescent="0.3">
      <c r="A1043" s="29" t="s">
        <v>1070</v>
      </c>
      <c r="B1043">
        <v>2018</v>
      </c>
      <c r="C1043">
        <v>63.55</v>
      </c>
      <c r="D1043">
        <f t="shared" si="34"/>
        <v>4038.6024999999995</v>
      </c>
      <c r="E1043" t="s">
        <v>1027</v>
      </c>
      <c r="F1043">
        <v>2018</v>
      </c>
      <c r="G1043">
        <v>69</v>
      </c>
      <c r="H1043">
        <f t="shared" si="35"/>
        <v>4761</v>
      </c>
    </row>
    <row r="1044" spans="1:8" x14ac:dyDescent="0.3">
      <c r="A1044" s="29" t="s">
        <v>1071</v>
      </c>
      <c r="B1044">
        <v>2018</v>
      </c>
      <c r="C1044">
        <v>63.15</v>
      </c>
      <c r="D1044">
        <f t="shared" si="34"/>
        <v>3987.9224999999997</v>
      </c>
      <c r="E1044" t="s">
        <v>1028</v>
      </c>
      <c r="F1044">
        <v>2018</v>
      </c>
      <c r="G1044">
        <v>69.5</v>
      </c>
      <c r="H1044">
        <f t="shared" si="35"/>
        <v>4830.25</v>
      </c>
    </row>
    <row r="1045" spans="1:8" x14ac:dyDescent="0.3">
      <c r="A1045" s="29" t="s">
        <v>1072</v>
      </c>
      <c r="B1045">
        <v>2018</v>
      </c>
      <c r="C1045">
        <v>62.69</v>
      </c>
      <c r="D1045">
        <f t="shared" si="34"/>
        <v>3930.0360999999998</v>
      </c>
      <c r="E1045" t="s">
        <v>1029</v>
      </c>
      <c r="F1045">
        <v>2018</v>
      </c>
      <c r="G1045">
        <v>71.02</v>
      </c>
      <c r="H1045">
        <f t="shared" si="35"/>
        <v>5043.8403999999991</v>
      </c>
    </row>
    <row r="1046" spans="1:8" x14ac:dyDescent="0.3">
      <c r="A1046" s="29" t="s">
        <v>1073</v>
      </c>
      <c r="B1046">
        <v>2018</v>
      </c>
      <c r="C1046">
        <v>62.41</v>
      </c>
      <c r="D1046">
        <f t="shared" si="34"/>
        <v>3895.0080999999996</v>
      </c>
      <c r="E1046" t="s">
        <v>1030</v>
      </c>
      <c r="F1046">
        <v>2018</v>
      </c>
      <c r="G1046">
        <v>69.55</v>
      </c>
      <c r="H1046">
        <f t="shared" si="35"/>
        <v>4837.2024999999994</v>
      </c>
    </row>
    <row r="1047" spans="1:8" x14ac:dyDescent="0.3">
      <c r="A1047" s="29" t="s">
        <v>1074</v>
      </c>
      <c r="B1047">
        <v>2018</v>
      </c>
      <c r="C1047">
        <v>61.8</v>
      </c>
      <c r="D1047">
        <f t="shared" si="34"/>
        <v>3819.24</v>
      </c>
      <c r="E1047" t="s">
        <v>1031</v>
      </c>
      <c r="F1047">
        <v>2018</v>
      </c>
      <c r="G1047">
        <v>70.25</v>
      </c>
      <c r="H1047">
        <f t="shared" si="35"/>
        <v>4935.0625</v>
      </c>
    </row>
    <row r="1048" spans="1:8" x14ac:dyDescent="0.3">
      <c r="A1048" s="29" t="s">
        <v>1075</v>
      </c>
      <c r="B1048">
        <v>2018</v>
      </c>
      <c r="C1048">
        <v>61</v>
      </c>
      <c r="D1048">
        <f t="shared" si="34"/>
        <v>3721</v>
      </c>
      <c r="E1048" t="s">
        <v>1276</v>
      </c>
      <c r="F1048">
        <v>2018</v>
      </c>
      <c r="G1048">
        <v>70</v>
      </c>
      <c r="H1048">
        <f t="shared" si="35"/>
        <v>4900</v>
      </c>
    </row>
    <row r="1049" spans="1:8" x14ac:dyDescent="0.3">
      <c r="A1049" s="29" t="s">
        <v>1076</v>
      </c>
      <c r="B1049">
        <v>2018</v>
      </c>
      <c r="C1049">
        <v>61.53</v>
      </c>
      <c r="D1049">
        <f t="shared" si="34"/>
        <v>3785.9409000000001</v>
      </c>
      <c r="E1049" t="s">
        <v>1032</v>
      </c>
      <c r="F1049">
        <v>2018</v>
      </c>
      <c r="G1049">
        <v>71.650000000000006</v>
      </c>
      <c r="H1049">
        <f t="shared" si="35"/>
        <v>5133.7225000000008</v>
      </c>
    </row>
    <row r="1050" spans="1:8" x14ac:dyDescent="0.3">
      <c r="A1050" s="29" t="s">
        <v>1077</v>
      </c>
      <c r="B1050">
        <v>2018</v>
      </c>
      <c r="C1050">
        <v>61.39</v>
      </c>
      <c r="D1050">
        <f t="shared" si="34"/>
        <v>3768.7321000000002</v>
      </c>
      <c r="E1050" t="s">
        <v>1033</v>
      </c>
      <c r="F1050">
        <v>2018</v>
      </c>
      <c r="G1050">
        <v>72.37</v>
      </c>
      <c r="H1050">
        <f t="shared" si="35"/>
        <v>5237.4169000000011</v>
      </c>
    </row>
    <row r="1051" spans="1:8" x14ac:dyDescent="0.3">
      <c r="A1051" s="29" t="s">
        <v>1078</v>
      </c>
      <c r="B1051">
        <v>2018</v>
      </c>
      <c r="C1051">
        <v>60.09</v>
      </c>
      <c r="D1051">
        <f t="shared" si="34"/>
        <v>3610.8081000000002</v>
      </c>
      <c r="E1051" t="s">
        <v>1034</v>
      </c>
      <c r="F1051">
        <v>2018</v>
      </c>
      <c r="G1051">
        <v>68.75</v>
      </c>
      <c r="H1051">
        <f t="shared" si="35"/>
        <v>4726.5625</v>
      </c>
    </row>
    <row r="1052" spans="1:8" x14ac:dyDescent="0.3">
      <c r="A1052" s="29" t="s">
        <v>1079</v>
      </c>
      <c r="B1052">
        <v>2018</v>
      </c>
      <c r="C1052">
        <v>59.94</v>
      </c>
      <c r="D1052">
        <f t="shared" si="34"/>
        <v>3592.8035999999997</v>
      </c>
      <c r="E1052" t="s">
        <v>1035</v>
      </c>
      <c r="F1052">
        <v>2018</v>
      </c>
      <c r="G1052">
        <v>68.3</v>
      </c>
      <c r="H1052">
        <f t="shared" si="35"/>
        <v>4664.8899999999994</v>
      </c>
    </row>
    <row r="1053" spans="1:8" x14ac:dyDescent="0.3">
      <c r="A1053" s="29" t="s">
        <v>1080</v>
      </c>
      <c r="B1053">
        <v>2018</v>
      </c>
      <c r="C1053">
        <v>59.68</v>
      </c>
      <c r="D1053">
        <f t="shared" si="34"/>
        <v>3561.7024000000001</v>
      </c>
      <c r="E1053" t="s">
        <v>1036</v>
      </c>
      <c r="F1053">
        <v>2018</v>
      </c>
      <c r="G1053">
        <v>72</v>
      </c>
      <c r="H1053">
        <f t="shared" si="35"/>
        <v>5184</v>
      </c>
    </row>
    <row r="1054" spans="1:8" x14ac:dyDescent="0.3">
      <c r="A1054" s="29" t="s">
        <v>1081</v>
      </c>
      <c r="B1054">
        <v>2018</v>
      </c>
      <c r="C1054">
        <v>59.61</v>
      </c>
      <c r="D1054">
        <f t="shared" si="34"/>
        <v>3553.3521000000001</v>
      </c>
      <c r="E1054" t="s">
        <v>1037</v>
      </c>
      <c r="F1054">
        <v>2018</v>
      </c>
      <c r="G1054">
        <v>73.260000000000005</v>
      </c>
      <c r="H1054">
        <f t="shared" si="35"/>
        <v>5367.0276000000003</v>
      </c>
    </row>
    <row r="1055" spans="1:8" x14ac:dyDescent="0.3">
      <c r="A1055" s="29" t="s">
        <v>1082</v>
      </c>
      <c r="B1055">
        <v>2018</v>
      </c>
      <c r="C1055">
        <v>59.5</v>
      </c>
      <c r="D1055">
        <f t="shared" si="34"/>
        <v>3540.25</v>
      </c>
      <c r="E1055" t="s">
        <v>1038</v>
      </c>
      <c r="F1055">
        <v>2018</v>
      </c>
      <c r="G1055">
        <v>75</v>
      </c>
      <c r="H1055">
        <f t="shared" si="35"/>
        <v>5625</v>
      </c>
    </row>
    <row r="1056" spans="1:8" x14ac:dyDescent="0.3">
      <c r="A1056" s="29" t="s">
        <v>1083</v>
      </c>
      <c r="B1056">
        <v>2018</v>
      </c>
      <c r="C1056">
        <v>59.04</v>
      </c>
      <c r="D1056">
        <f t="shared" si="34"/>
        <v>3485.7215999999999</v>
      </c>
      <c r="E1056" t="s">
        <v>1039</v>
      </c>
      <c r="F1056">
        <v>2018</v>
      </c>
      <c r="G1056">
        <v>74.849999999999994</v>
      </c>
      <c r="H1056">
        <f t="shared" si="35"/>
        <v>5602.5224999999991</v>
      </c>
    </row>
    <row r="1057" spans="1:8" x14ac:dyDescent="0.3">
      <c r="A1057" s="29" t="s">
        <v>1084</v>
      </c>
      <c r="B1057">
        <v>2018</v>
      </c>
      <c r="C1057">
        <v>58.59</v>
      </c>
      <c r="D1057">
        <f t="shared" si="34"/>
        <v>3432.7881000000002</v>
      </c>
      <c r="E1057" t="s">
        <v>1040</v>
      </c>
      <c r="F1057">
        <v>2018</v>
      </c>
      <c r="G1057">
        <v>74.7</v>
      </c>
      <c r="H1057">
        <f t="shared" si="35"/>
        <v>5580.09</v>
      </c>
    </row>
    <row r="1058" spans="1:8" x14ac:dyDescent="0.3">
      <c r="A1058" s="29" t="s">
        <v>1085</v>
      </c>
      <c r="B1058">
        <v>2018</v>
      </c>
      <c r="C1058">
        <v>58.7</v>
      </c>
      <c r="D1058">
        <f t="shared" si="34"/>
        <v>3445.6900000000005</v>
      </c>
      <c r="E1058" t="s">
        <v>1041</v>
      </c>
      <c r="F1058">
        <v>2018</v>
      </c>
      <c r="G1058">
        <v>74.19</v>
      </c>
      <c r="H1058">
        <f t="shared" si="35"/>
        <v>5504.1560999999992</v>
      </c>
    </row>
    <row r="1059" spans="1:8" x14ac:dyDescent="0.3">
      <c r="A1059" s="29" t="s">
        <v>1086</v>
      </c>
      <c r="B1059">
        <v>2018</v>
      </c>
      <c r="C1059">
        <v>59.14</v>
      </c>
      <c r="D1059">
        <f t="shared" si="34"/>
        <v>3497.5396000000001</v>
      </c>
      <c r="E1059" t="s">
        <v>1042</v>
      </c>
      <c r="F1059">
        <v>2018</v>
      </c>
      <c r="G1059">
        <v>76.5</v>
      </c>
      <c r="H1059">
        <f t="shared" si="35"/>
        <v>5852.25</v>
      </c>
    </row>
    <row r="1060" spans="1:8" x14ac:dyDescent="0.3">
      <c r="A1060" s="29" t="s">
        <v>1087</v>
      </c>
      <c r="B1060">
        <v>2018</v>
      </c>
      <c r="C1060">
        <v>57.53</v>
      </c>
      <c r="D1060">
        <f t="shared" si="34"/>
        <v>3309.7009000000003</v>
      </c>
      <c r="E1060" t="s">
        <v>1043</v>
      </c>
      <c r="F1060">
        <v>2018</v>
      </c>
      <c r="G1060">
        <v>74.709999999999994</v>
      </c>
      <c r="H1060">
        <f t="shared" si="35"/>
        <v>5581.5840999999991</v>
      </c>
    </row>
    <row r="1061" spans="1:8" x14ac:dyDescent="0.3">
      <c r="A1061" s="29" t="s">
        <v>1088</v>
      </c>
      <c r="B1061">
        <v>2018</v>
      </c>
      <c r="C1061">
        <v>56.9</v>
      </c>
      <c r="D1061">
        <f t="shared" si="34"/>
        <v>3237.6099999999997</v>
      </c>
      <c r="E1061" t="s">
        <v>1044</v>
      </c>
      <c r="F1061">
        <v>2018</v>
      </c>
      <c r="G1061">
        <v>76.78</v>
      </c>
      <c r="H1061">
        <f t="shared" si="35"/>
        <v>5895.1684000000005</v>
      </c>
    </row>
    <row r="1062" spans="1:8" x14ac:dyDescent="0.3">
      <c r="A1062" s="29" t="s">
        <v>1089</v>
      </c>
      <c r="B1062">
        <v>2018</v>
      </c>
      <c r="C1062">
        <v>57.06</v>
      </c>
      <c r="D1062">
        <f t="shared" si="34"/>
        <v>3255.8436000000002</v>
      </c>
      <c r="E1062" t="s">
        <v>1045</v>
      </c>
      <c r="F1062">
        <v>2018</v>
      </c>
      <c r="G1062">
        <v>73.75</v>
      </c>
      <c r="H1062">
        <f t="shared" si="35"/>
        <v>5439.0625</v>
      </c>
    </row>
    <row r="1063" spans="1:8" x14ac:dyDescent="0.3">
      <c r="A1063" s="29" t="s">
        <v>1090</v>
      </c>
      <c r="B1063">
        <v>2018</v>
      </c>
      <c r="C1063">
        <v>57.6</v>
      </c>
      <c r="D1063">
        <f t="shared" si="34"/>
        <v>3317.76</v>
      </c>
      <c r="E1063" t="s">
        <v>1046</v>
      </c>
      <c r="F1063">
        <v>2018</v>
      </c>
      <c r="G1063">
        <v>76.900000000000006</v>
      </c>
      <c r="H1063">
        <f t="shared" si="35"/>
        <v>5913.6100000000006</v>
      </c>
    </row>
    <row r="1064" spans="1:8" x14ac:dyDescent="0.3">
      <c r="A1064" s="29" t="s">
        <v>1091</v>
      </c>
      <c r="B1064">
        <v>2018</v>
      </c>
      <c r="C1064">
        <v>57.03</v>
      </c>
      <c r="D1064">
        <f t="shared" si="34"/>
        <v>3252.4209000000001</v>
      </c>
      <c r="E1064" t="s">
        <v>1047</v>
      </c>
      <c r="F1064">
        <v>2018</v>
      </c>
      <c r="G1064">
        <v>77.88</v>
      </c>
      <c r="H1064">
        <f t="shared" si="35"/>
        <v>6065.2943999999989</v>
      </c>
    </row>
    <row r="1065" spans="1:8" x14ac:dyDescent="0.3">
      <c r="A1065" s="29" t="s">
        <v>1092</v>
      </c>
      <c r="B1065">
        <v>2018</v>
      </c>
      <c r="C1065">
        <v>56.84</v>
      </c>
      <c r="D1065">
        <f t="shared" si="34"/>
        <v>3230.7856000000006</v>
      </c>
      <c r="E1065" t="s">
        <v>1048</v>
      </c>
      <c r="F1065">
        <v>2018</v>
      </c>
      <c r="G1065">
        <v>78.400000000000006</v>
      </c>
      <c r="H1065">
        <f t="shared" si="35"/>
        <v>6146.5600000000013</v>
      </c>
    </row>
    <row r="1066" spans="1:8" x14ac:dyDescent="0.3">
      <c r="A1066" s="29" t="s">
        <v>1093</v>
      </c>
      <c r="B1066">
        <v>2018</v>
      </c>
      <c r="C1066">
        <v>56.38</v>
      </c>
      <c r="D1066">
        <f t="shared" si="34"/>
        <v>3178.7044000000001</v>
      </c>
      <c r="E1066" t="s">
        <v>1049</v>
      </c>
      <c r="F1066">
        <v>2018</v>
      </c>
      <c r="G1066">
        <v>75</v>
      </c>
      <c r="H1066">
        <f t="shared" si="35"/>
        <v>5625</v>
      </c>
    </row>
    <row r="1067" spans="1:8" x14ac:dyDescent="0.3">
      <c r="A1067" s="29" t="s">
        <v>1094</v>
      </c>
      <c r="B1067">
        <v>2018</v>
      </c>
      <c r="C1067">
        <v>56.74</v>
      </c>
      <c r="D1067">
        <f t="shared" si="34"/>
        <v>3219.4276000000004</v>
      </c>
      <c r="E1067" t="s">
        <v>1050</v>
      </c>
      <c r="F1067">
        <v>2018</v>
      </c>
      <c r="G1067">
        <v>74</v>
      </c>
      <c r="H1067">
        <f t="shared" si="35"/>
        <v>5476</v>
      </c>
    </row>
    <row r="1068" spans="1:8" x14ac:dyDescent="0.3">
      <c r="A1068" s="29" t="s">
        <v>1095</v>
      </c>
      <c r="B1068">
        <v>2018</v>
      </c>
      <c r="C1068">
        <v>56.54</v>
      </c>
      <c r="D1068">
        <f t="shared" si="34"/>
        <v>3196.7716</v>
      </c>
      <c r="E1068" t="s">
        <v>1051</v>
      </c>
      <c r="F1068">
        <v>2018</v>
      </c>
      <c r="G1068">
        <v>71.5</v>
      </c>
      <c r="H1068">
        <f t="shared" si="35"/>
        <v>5112.25</v>
      </c>
    </row>
    <row r="1069" spans="1:8" x14ac:dyDescent="0.3">
      <c r="A1069" s="29" t="s">
        <v>1096</v>
      </c>
      <c r="B1069">
        <v>2018</v>
      </c>
      <c r="C1069">
        <v>55.54</v>
      </c>
      <c r="D1069">
        <f t="shared" si="34"/>
        <v>3084.6916000000001</v>
      </c>
      <c r="E1069" t="s">
        <v>1052</v>
      </c>
      <c r="F1069">
        <v>2018</v>
      </c>
      <c r="G1069">
        <v>72.599999999999994</v>
      </c>
      <c r="H1069">
        <f t="shared" si="35"/>
        <v>5270.7599999999993</v>
      </c>
    </row>
    <row r="1070" spans="1:8" x14ac:dyDescent="0.3">
      <c r="A1070" s="29" t="s">
        <v>1097</v>
      </c>
      <c r="B1070">
        <v>2018</v>
      </c>
      <c r="C1070">
        <v>55.44</v>
      </c>
      <c r="D1070">
        <f t="shared" si="34"/>
        <v>3073.5935999999997</v>
      </c>
      <c r="E1070" t="s">
        <v>1053</v>
      </c>
      <c r="F1070">
        <v>2018</v>
      </c>
      <c r="G1070">
        <v>70</v>
      </c>
      <c r="H1070">
        <f t="shared" si="35"/>
        <v>4900</v>
      </c>
    </row>
    <row r="1071" spans="1:8" x14ac:dyDescent="0.3">
      <c r="A1071" s="29" t="s">
        <v>1098</v>
      </c>
      <c r="B1071">
        <v>2018</v>
      </c>
      <c r="C1071">
        <v>55.92</v>
      </c>
      <c r="D1071">
        <f t="shared" si="34"/>
        <v>3127.0464000000002</v>
      </c>
      <c r="E1071" t="s">
        <v>1054</v>
      </c>
      <c r="F1071">
        <v>2018</v>
      </c>
      <c r="G1071">
        <v>68.540000000000006</v>
      </c>
      <c r="H1071">
        <f t="shared" si="35"/>
        <v>4697.731600000001</v>
      </c>
    </row>
    <row r="1072" spans="1:8" x14ac:dyDescent="0.3">
      <c r="A1072" s="29" t="s">
        <v>1099</v>
      </c>
      <c r="B1072">
        <v>2018</v>
      </c>
      <c r="C1072">
        <v>55.02</v>
      </c>
      <c r="D1072">
        <f t="shared" si="34"/>
        <v>3027.2004000000002</v>
      </c>
      <c r="E1072" t="s">
        <v>1055</v>
      </c>
      <c r="F1072">
        <v>2018</v>
      </c>
      <c r="G1072">
        <v>71.25</v>
      </c>
      <c r="H1072">
        <f t="shared" si="35"/>
        <v>5076.5625</v>
      </c>
    </row>
    <row r="1073" spans="1:8" x14ac:dyDescent="0.3">
      <c r="A1073" s="29" t="s">
        <v>1100</v>
      </c>
      <c r="B1073">
        <v>2018</v>
      </c>
      <c r="C1073">
        <v>56.31</v>
      </c>
      <c r="D1073">
        <f t="shared" si="34"/>
        <v>3170.8161000000005</v>
      </c>
      <c r="E1073" t="s">
        <v>1056</v>
      </c>
      <c r="F1073">
        <v>2018</v>
      </c>
      <c r="G1073">
        <v>73.900000000000006</v>
      </c>
      <c r="H1073">
        <f t="shared" si="35"/>
        <v>5461.2100000000009</v>
      </c>
    </row>
    <row r="1074" spans="1:8" x14ac:dyDescent="0.3">
      <c r="A1074" s="29" t="s">
        <v>1101</v>
      </c>
      <c r="B1074">
        <v>2018</v>
      </c>
      <c r="C1074">
        <v>56.76</v>
      </c>
      <c r="D1074">
        <f t="shared" si="34"/>
        <v>3221.6976</v>
      </c>
      <c r="E1074" t="s">
        <v>1057</v>
      </c>
      <c r="F1074">
        <v>2018</v>
      </c>
      <c r="G1074">
        <v>75.709999999999994</v>
      </c>
      <c r="H1074">
        <f t="shared" si="35"/>
        <v>5732.0040999999992</v>
      </c>
    </row>
    <row r="1075" spans="1:8" x14ac:dyDescent="0.3">
      <c r="A1075" s="29" t="s">
        <v>1102</v>
      </c>
      <c r="B1075">
        <v>2018</v>
      </c>
      <c r="C1075">
        <v>57.09</v>
      </c>
      <c r="D1075">
        <f t="shared" si="34"/>
        <v>3259.2681000000002</v>
      </c>
      <c r="E1075" t="s">
        <v>1058</v>
      </c>
      <c r="F1075">
        <v>2018</v>
      </c>
      <c r="G1075">
        <v>73.400000000000006</v>
      </c>
      <c r="H1075">
        <f t="shared" si="35"/>
        <v>5387.56</v>
      </c>
    </row>
    <row r="1076" spans="1:8" x14ac:dyDescent="0.3">
      <c r="A1076" s="29" t="s">
        <v>1103</v>
      </c>
      <c r="B1076">
        <v>2018</v>
      </c>
      <c r="C1076">
        <v>55.65</v>
      </c>
      <c r="D1076">
        <f t="shared" si="34"/>
        <v>3096.9224999999997</v>
      </c>
      <c r="E1076" t="s">
        <v>1059</v>
      </c>
      <c r="F1076">
        <v>2018</v>
      </c>
      <c r="G1076">
        <v>72.22</v>
      </c>
      <c r="H1076">
        <f t="shared" si="35"/>
        <v>5215.7284</v>
      </c>
    </row>
    <row r="1077" spans="1:8" x14ac:dyDescent="0.3">
      <c r="A1077" s="29" t="s">
        <v>1104</v>
      </c>
      <c r="B1077">
        <v>2018</v>
      </c>
      <c r="C1077">
        <v>56.24</v>
      </c>
      <c r="D1077">
        <f t="shared" si="34"/>
        <v>3162.9376000000002</v>
      </c>
      <c r="E1077" t="s">
        <v>1060</v>
      </c>
      <c r="F1077">
        <v>2018</v>
      </c>
      <c r="G1077">
        <v>71.98</v>
      </c>
      <c r="H1077">
        <f t="shared" si="35"/>
        <v>5181.1204000000007</v>
      </c>
    </row>
    <row r="1078" spans="1:8" x14ac:dyDescent="0.3">
      <c r="A1078" s="29" t="s">
        <v>1105</v>
      </c>
      <c r="B1078">
        <v>2018</v>
      </c>
      <c r="C1078">
        <v>55.37</v>
      </c>
      <c r="D1078">
        <f t="shared" si="34"/>
        <v>3065.8368999999998</v>
      </c>
      <c r="E1078" t="s">
        <v>1061</v>
      </c>
      <c r="F1078">
        <v>2018</v>
      </c>
      <c r="G1078">
        <v>71</v>
      </c>
      <c r="H1078">
        <f t="shared" si="35"/>
        <v>5041</v>
      </c>
    </row>
    <row r="1079" spans="1:8" x14ac:dyDescent="0.3">
      <c r="A1079" s="29" t="s">
        <v>1106</v>
      </c>
      <c r="B1079">
        <v>2018</v>
      </c>
      <c r="C1079">
        <v>55.13</v>
      </c>
      <c r="D1079">
        <f t="shared" si="34"/>
        <v>3039.3169000000003</v>
      </c>
      <c r="E1079" t="s">
        <v>1062</v>
      </c>
      <c r="F1079">
        <v>2018</v>
      </c>
      <c r="G1079">
        <v>70.45</v>
      </c>
      <c r="H1079">
        <f t="shared" si="35"/>
        <v>4963.2025000000003</v>
      </c>
    </row>
    <row r="1080" spans="1:8" x14ac:dyDescent="0.3">
      <c r="A1080" s="29" t="s">
        <v>1107</v>
      </c>
      <c r="B1080">
        <v>2018</v>
      </c>
      <c r="C1080">
        <v>54.87</v>
      </c>
      <c r="D1080">
        <f t="shared" si="34"/>
        <v>3010.7168999999999</v>
      </c>
      <c r="E1080" t="s">
        <v>1063</v>
      </c>
      <c r="F1080">
        <v>2018</v>
      </c>
      <c r="G1080">
        <v>67.75</v>
      </c>
      <c r="H1080">
        <f t="shared" si="35"/>
        <v>4590.0625</v>
      </c>
    </row>
    <row r="1081" spans="1:8" x14ac:dyDescent="0.3">
      <c r="A1081" s="29" t="s">
        <v>1108</v>
      </c>
      <c r="B1081">
        <v>2018</v>
      </c>
      <c r="C1081">
        <v>53.97</v>
      </c>
      <c r="D1081">
        <f t="shared" si="34"/>
        <v>2912.7608999999998</v>
      </c>
      <c r="E1081" t="s">
        <v>1064</v>
      </c>
      <c r="F1081">
        <v>2018</v>
      </c>
      <c r="G1081">
        <v>68.97</v>
      </c>
      <c r="H1081">
        <f t="shared" si="35"/>
        <v>4756.8608999999997</v>
      </c>
    </row>
    <row r="1082" spans="1:8" x14ac:dyDescent="0.3">
      <c r="A1082" s="29" t="s">
        <v>1109</v>
      </c>
      <c r="B1082">
        <v>2018</v>
      </c>
      <c r="C1082">
        <v>53.33</v>
      </c>
      <c r="D1082">
        <f t="shared" si="34"/>
        <v>2844.0888999999997</v>
      </c>
      <c r="E1082" t="s">
        <v>1065</v>
      </c>
      <c r="F1082">
        <v>2018</v>
      </c>
      <c r="G1082">
        <v>70</v>
      </c>
      <c r="H1082">
        <f t="shared" si="35"/>
        <v>4900</v>
      </c>
    </row>
    <row r="1083" spans="1:8" x14ac:dyDescent="0.3">
      <c r="A1083" s="29" t="s">
        <v>1110</v>
      </c>
      <c r="B1083">
        <v>2018</v>
      </c>
      <c r="C1083">
        <v>54</v>
      </c>
      <c r="D1083">
        <f t="shared" si="34"/>
        <v>2916</v>
      </c>
      <c r="E1083" t="s">
        <v>1066</v>
      </c>
      <c r="F1083">
        <v>2018</v>
      </c>
      <c r="G1083">
        <v>67.8</v>
      </c>
      <c r="H1083">
        <f t="shared" si="35"/>
        <v>4596.8399999999992</v>
      </c>
    </row>
    <row r="1084" spans="1:8" x14ac:dyDescent="0.3">
      <c r="A1084" s="29" t="s">
        <v>1111</v>
      </c>
      <c r="B1084">
        <v>2018</v>
      </c>
      <c r="C1084">
        <v>52.08</v>
      </c>
      <c r="D1084">
        <f t="shared" si="34"/>
        <v>2712.3263999999999</v>
      </c>
      <c r="E1084" t="s">
        <v>1067</v>
      </c>
      <c r="F1084">
        <v>2018</v>
      </c>
      <c r="G1084">
        <v>67.900000000000006</v>
      </c>
      <c r="H1084">
        <f t="shared" si="35"/>
        <v>4610.4100000000008</v>
      </c>
    </row>
    <row r="1085" spans="1:8" x14ac:dyDescent="0.3">
      <c r="A1085" s="29" t="s">
        <v>1112</v>
      </c>
      <c r="B1085">
        <v>2018</v>
      </c>
      <c r="C1085">
        <v>52.42</v>
      </c>
      <c r="D1085">
        <f t="shared" si="34"/>
        <v>2747.8564000000001</v>
      </c>
      <c r="E1085" t="s">
        <v>1068</v>
      </c>
      <c r="F1085">
        <v>2018</v>
      </c>
      <c r="G1085">
        <v>65.94</v>
      </c>
      <c r="H1085">
        <f t="shared" si="35"/>
        <v>4348.0835999999999</v>
      </c>
    </row>
    <row r="1086" spans="1:8" x14ac:dyDescent="0.3">
      <c r="A1086" s="29" t="s">
        <v>1113</v>
      </c>
      <c r="B1086">
        <v>2018</v>
      </c>
      <c r="C1086">
        <v>52.76</v>
      </c>
      <c r="D1086">
        <f t="shared" si="34"/>
        <v>2783.6175999999996</v>
      </c>
      <c r="E1086" t="s">
        <v>1069</v>
      </c>
      <c r="F1086">
        <v>2018</v>
      </c>
      <c r="G1086">
        <v>64.8</v>
      </c>
      <c r="H1086">
        <f t="shared" si="35"/>
        <v>4199.04</v>
      </c>
    </row>
    <row r="1087" spans="1:8" x14ac:dyDescent="0.3">
      <c r="A1087" s="29" t="s">
        <v>1114</v>
      </c>
      <c r="B1087">
        <v>2018</v>
      </c>
      <c r="C1087">
        <v>52.24</v>
      </c>
      <c r="D1087">
        <f t="shared" si="34"/>
        <v>2729.0176000000001</v>
      </c>
      <c r="E1087" t="s">
        <v>1070</v>
      </c>
      <c r="F1087">
        <v>2018</v>
      </c>
      <c r="G1087">
        <v>64.739999999999995</v>
      </c>
      <c r="H1087">
        <f t="shared" si="35"/>
        <v>4191.2675999999992</v>
      </c>
    </row>
    <row r="1088" spans="1:8" x14ac:dyDescent="0.3">
      <c r="A1088" s="29" t="s">
        <v>1115</v>
      </c>
      <c r="B1088">
        <v>2018</v>
      </c>
      <c r="C1088">
        <v>51.83</v>
      </c>
      <c r="D1088">
        <f t="shared" si="34"/>
        <v>2686.3489</v>
      </c>
      <c r="E1088" t="s">
        <v>1071</v>
      </c>
      <c r="F1088">
        <v>2018</v>
      </c>
      <c r="G1088">
        <v>64.650000000000006</v>
      </c>
      <c r="H1088">
        <f t="shared" si="35"/>
        <v>4179.6225000000004</v>
      </c>
    </row>
    <row r="1089" spans="1:8" x14ac:dyDescent="0.3">
      <c r="A1089" s="29" t="s">
        <v>1116</v>
      </c>
      <c r="B1089">
        <v>2018</v>
      </c>
      <c r="C1089">
        <v>52.46</v>
      </c>
      <c r="D1089">
        <f t="shared" si="34"/>
        <v>2752.0516000000002</v>
      </c>
      <c r="E1089" t="s">
        <v>1073</v>
      </c>
      <c r="F1089">
        <v>2018</v>
      </c>
      <c r="G1089">
        <v>63</v>
      </c>
      <c r="H1089">
        <f t="shared" si="35"/>
        <v>3969</v>
      </c>
    </row>
    <row r="1090" spans="1:8" x14ac:dyDescent="0.3">
      <c r="A1090" s="29" t="s">
        <v>1117</v>
      </c>
      <c r="B1090">
        <v>2018</v>
      </c>
      <c r="C1090">
        <v>53.78</v>
      </c>
      <c r="D1090">
        <f t="shared" si="34"/>
        <v>2892.2883999999999</v>
      </c>
      <c r="E1090" t="s">
        <v>1074</v>
      </c>
      <c r="F1090">
        <v>2018</v>
      </c>
      <c r="G1090">
        <v>61.85</v>
      </c>
      <c r="H1090">
        <f t="shared" si="35"/>
        <v>3825.4225000000001</v>
      </c>
    </row>
    <row r="1091" spans="1:8" x14ac:dyDescent="0.3">
      <c r="A1091" s="29" t="s">
        <v>1118</v>
      </c>
      <c r="B1091">
        <v>2018</v>
      </c>
      <c r="C1091">
        <v>52.95</v>
      </c>
      <c r="D1091">
        <f t="shared" si="34"/>
        <v>2803.7025000000003</v>
      </c>
      <c r="E1091" t="s">
        <v>1075</v>
      </c>
      <c r="F1091">
        <v>2018</v>
      </c>
      <c r="G1091">
        <v>62.36</v>
      </c>
      <c r="H1091">
        <f t="shared" si="35"/>
        <v>3888.7696000000001</v>
      </c>
    </row>
    <row r="1092" spans="1:8" x14ac:dyDescent="0.3">
      <c r="A1092" s="29" t="s">
        <v>1119</v>
      </c>
      <c r="B1092">
        <v>2018</v>
      </c>
      <c r="C1092">
        <v>54.39</v>
      </c>
      <c r="D1092">
        <f t="shared" ref="D1092:D1155" si="36" xml:space="preserve"> $C1092^2</f>
        <v>2958.2721000000001</v>
      </c>
      <c r="E1092" t="s">
        <v>1076</v>
      </c>
      <c r="F1092">
        <v>2018</v>
      </c>
      <c r="G1092">
        <v>62.38</v>
      </c>
      <c r="H1092">
        <f t="shared" ref="H1092:H1155" si="37" xml:space="preserve"> $G1092^2</f>
        <v>3891.2644000000005</v>
      </c>
    </row>
    <row r="1093" spans="1:8" x14ac:dyDescent="0.3">
      <c r="A1093" s="29" t="s">
        <v>1120</v>
      </c>
      <c r="B1093">
        <v>2018</v>
      </c>
      <c r="C1093">
        <v>54.82</v>
      </c>
      <c r="D1093">
        <f t="shared" si="36"/>
        <v>3005.2323999999999</v>
      </c>
      <c r="E1093" t="s">
        <v>1077</v>
      </c>
      <c r="F1093">
        <v>2018</v>
      </c>
      <c r="G1093">
        <v>61.05</v>
      </c>
      <c r="H1093">
        <f t="shared" si="37"/>
        <v>3727.1024999999995</v>
      </c>
    </row>
    <row r="1094" spans="1:8" x14ac:dyDescent="0.3">
      <c r="A1094" s="29" t="s">
        <v>1121</v>
      </c>
      <c r="B1094">
        <v>2018</v>
      </c>
      <c r="C1094">
        <v>53.8</v>
      </c>
      <c r="D1094">
        <f t="shared" si="36"/>
        <v>2894.4399999999996</v>
      </c>
      <c r="E1094" t="s">
        <v>1078</v>
      </c>
      <c r="F1094">
        <v>2018</v>
      </c>
      <c r="G1094">
        <v>59.75</v>
      </c>
      <c r="H1094">
        <f t="shared" si="37"/>
        <v>3570.0625</v>
      </c>
    </row>
    <row r="1095" spans="1:8" x14ac:dyDescent="0.3">
      <c r="A1095" s="29" t="s">
        <v>1122</v>
      </c>
      <c r="B1095">
        <v>2018</v>
      </c>
      <c r="C1095">
        <v>53.09</v>
      </c>
      <c r="D1095">
        <f t="shared" si="36"/>
        <v>2818.5481000000004</v>
      </c>
      <c r="E1095" t="s">
        <v>1079</v>
      </c>
      <c r="F1095">
        <v>2018</v>
      </c>
      <c r="G1095">
        <v>59.75</v>
      </c>
      <c r="H1095">
        <f t="shared" si="37"/>
        <v>3570.0625</v>
      </c>
    </row>
    <row r="1096" spans="1:8" x14ac:dyDescent="0.3">
      <c r="A1096" s="29" t="s">
        <v>1123</v>
      </c>
      <c r="B1096">
        <v>2018</v>
      </c>
      <c r="C1096">
        <v>53.83</v>
      </c>
      <c r="D1096">
        <f t="shared" si="36"/>
        <v>2897.6688999999997</v>
      </c>
      <c r="E1096" t="s">
        <v>1080</v>
      </c>
      <c r="F1096">
        <v>2018</v>
      </c>
      <c r="G1096">
        <v>60</v>
      </c>
      <c r="H1096">
        <f t="shared" si="37"/>
        <v>3600</v>
      </c>
    </row>
    <row r="1097" spans="1:8" x14ac:dyDescent="0.3">
      <c r="A1097" s="29" t="s">
        <v>1124</v>
      </c>
      <c r="B1097">
        <v>2018</v>
      </c>
      <c r="C1097">
        <v>54.32</v>
      </c>
      <c r="D1097">
        <f t="shared" si="36"/>
        <v>2950.6624000000002</v>
      </c>
      <c r="E1097" t="s">
        <v>1081</v>
      </c>
      <c r="F1097">
        <v>2018</v>
      </c>
      <c r="G1097">
        <v>59.5</v>
      </c>
      <c r="H1097">
        <f t="shared" si="37"/>
        <v>3540.25</v>
      </c>
    </row>
    <row r="1098" spans="1:8" x14ac:dyDescent="0.3">
      <c r="A1098" s="29" t="s">
        <v>1125</v>
      </c>
      <c r="B1098">
        <v>2018</v>
      </c>
      <c r="C1098">
        <v>53.47</v>
      </c>
      <c r="D1098">
        <f t="shared" si="36"/>
        <v>2859.0409</v>
      </c>
      <c r="E1098" t="s">
        <v>1082</v>
      </c>
      <c r="F1098">
        <v>2018</v>
      </c>
      <c r="G1098">
        <v>58.28</v>
      </c>
      <c r="H1098">
        <f t="shared" si="37"/>
        <v>3396.5584000000003</v>
      </c>
    </row>
    <row r="1099" spans="1:8" x14ac:dyDescent="0.3">
      <c r="A1099" s="29" t="s">
        <v>1126</v>
      </c>
      <c r="B1099">
        <v>2018</v>
      </c>
      <c r="C1099">
        <v>53.67</v>
      </c>
      <c r="D1099">
        <f t="shared" si="36"/>
        <v>2880.4689000000003</v>
      </c>
      <c r="E1099" t="s">
        <v>1083</v>
      </c>
      <c r="F1099">
        <v>2018</v>
      </c>
      <c r="G1099">
        <v>58.25</v>
      </c>
      <c r="H1099">
        <f t="shared" si="37"/>
        <v>3393.0625</v>
      </c>
    </row>
    <row r="1100" spans="1:8" x14ac:dyDescent="0.3">
      <c r="A1100" s="29" t="s">
        <v>1127</v>
      </c>
      <c r="B1100">
        <v>2018</v>
      </c>
      <c r="C1100">
        <v>54.8</v>
      </c>
      <c r="D1100">
        <f t="shared" si="36"/>
        <v>3003.0399999999995</v>
      </c>
      <c r="E1100" t="s">
        <v>1084</v>
      </c>
      <c r="F1100">
        <v>2018</v>
      </c>
      <c r="G1100">
        <v>57.72</v>
      </c>
      <c r="H1100">
        <f t="shared" si="37"/>
        <v>3331.5983999999999</v>
      </c>
    </row>
    <row r="1101" spans="1:8" x14ac:dyDescent="0.3">
      <c r="A1101" s="29" t="s">
        <v>1128</v>
      </c>
      <c r="B1101">
        <v>2018</v>
      </c>
      <c r="C1101">
        <v>54.2</v>
      </c>
      <c r="D1101">
        <f t="shared" si="36"/>
        <v>2937.6400000000003</v>
      </c>
      <c r="E1101" t="s">
        <v>1085</v>
      </c>
      <c r="F1101">
        <v>2018</v>
      </c>
      <c r="G1101">
        <v>57.9</v>
      </c>
      <c r="H1101">
        <f t="shared" si="37"/>
        <v>3352.41</v>
      </c>
    </row>
    <row r="1102" spans="1:8" x14ac:dyDescent="0.3">
      <c r="A1102" s="29" t="s">
        <v>1129</v>
      </c>
      <c r="B1102">
        <v>2018</v>
      </c>
      <c r="C1102">
        <v>55.86</v>
      </c>
      <c r="D1102">
        <f t="shared" si="36"/>
        <v>3120.3395999999998</v>
      </c>
      <c r="E1102" t="s">
        <v>1086</v>
      </c>
      <c r="F1102">
        <v>2018</v>
      </c>
      <c r="G1102">
        <v>58.73</v>
      </c>
      <c r="H1102">
        <f t="shared" si="37"/>
        <v>3449.2128999999995</v>
      </c>
    </row>
    <row r="1103" spans="1:8" x14ac:dyDescent="0.3">
      <c r="A1103" s="29" t="s">
        <v>1130</v>
      </c>
      <c r="B1103">
        <v>2018</v>
      </c>
      <c r="C1103">
        <v>57.1</v>
      </c>
      <c r="D1103">
        <f t="shared" si="36"/>
        <v>3260.4100000000003</v>
      </c>
      <c r="E1103" t="s">
        <v>1087</v>
      </c>
      <c r="F1103">
        <v>2018</v>
      </c>
      <c r="G1103">
        <v>57.25</v>
      </c>
      <c r="H1103">
        <f t="shared" si="37"/>
        <v>3277.5625</v>
      </c>
    </row>
    <row r="1104" spans="1:8" x14ac:dyDescent="0.3">
      <c r="A1104" s="29" t="s">
        <v>1131</v>
      </c>
      <c r="B1104">
        <v>2018</v>
      </c>
      <c r="C1104">
        <v>56.46</v>
      </c>
      <c r="D1104">
        <f t="shared" si="36"/>
        <v>3187.7316000000001</v>
      </c>
      <c r="E1104" t="s">
        <v>1088</v>
      </c>
      <c r="F1104">
        <v>2018</v>
      </c>
      <c r="G1104">
        <v>57.75</v>
      </c>
      <c r="H1104">
        <f t="shared" si="37"/>
        <v>3335.0625</v>
      </c>
    </row>
    <row r="1105" spans="1:8" x14ac:dyDescent="0.3">
      <c r="A1105" s="29" t="s">
        <v>1132</v>
      </c>
      <c r="B1105">
        <v>2018</v>
      </c>
      <c r="C1105">
        <v>54.33</v>
      </c>
      <c r="D1105">
        <f t="shared" si="36"/>
        <v>2951.7488999999996</v>
      </c>
      <c r="E1105" t="s">
        <v>1089</v>
      </c>
      <c r="F1105">
        <v>2018</v>
      </c>
      <c r="G1105">
        <v>57.55</v>
      </c>
      <c r="H1105">
        <f t="shared" si="37"/>
        <v>3312.0024999999996</v>
      </c>
    </row>
    <row r="1106" spans="1:8" x14ac:dyDescent="0.3">
      <c r="A1106" s="29" t="s">
        <v>1133</v>
      </c>
      <c r="B1106">
        <v>2018</v>
      </c>
      <c r="C1106">
        <v>55.94</v>
      </c>
      <c r="D1106">
        <f t="shared" si="36"/>
        <v>3129.2835999999998</v>
      </c>
      <c r="E1106" t="s">
        <v>1090</v>
      </c>
      <c r="F1106">
        <v>2018</v>
      </c>
      <c r="G1106">
        <v>58.5</v>
      </c>
      <c r="H1106">
        <f t="shared" si="37"/>
        <v>3422.25</v>
      </c>
    </row>
    <row r="1107" spans="1:8" x14ac:dyDescent="0.3">
      <c r="A1107" s="29" t="s">
        <v>1134</v>
      </c>
      <c r="B1107">
        <v>2018</v>
      </c>
      <c r="C1107">
        <v>55.95</v>
      </c>
      <c r="D1107">
        <f t="shared" si="36"/>
        <v>3130.4025000000001</v>
      </c>
      <c r="E1107" t="s">
        <v>1091</v>
      </c>
      <c r="F1107">
        <v>2018</v>
      </c>
      <c r="G1107">
        <v>57.5</v>
      </c>
      <c r="H1107">
        <f t="shared" si="37"/>
        <v>3306.25</v>
      </c>
    </row>
    <row r="1108" spans="1:8" x14ac:dyDescent="0.3">
      <c r="A1108" s="29" t="s">
        <v>1135</v>
      </c>
      <c r="B1108">
        <v>2018</v>
      </c>
      <c r="C1108">
        <v>56.37</v>
      </c>
      <c r="D1108">
        <f t="shared" si="36"/>
        <v>3177.5768999999996</v>
      </c>
      <c r="E1108" t="s">
        <v>1092</v>
      </c>
      <c r="F1108">
        <v>2018</v>
      </c>
      <c r="G1108">
        <v>57.5</v>
      </c>
      <c r="H1108">
        <f t="shared" si="37"/>
        <v>3306.25</v>
      </c>
    </row>
    <row r="1109" spans="1:8" x14ac:dyDescent="0.3">
      <c r="A1109" s="29" t="s">
        <v>1136</v>
      </c>
      <c r="B1109">
        <v>2018</v>
      </c>
      <c r="C1109">
        <v>55.34</v>
      </c>
      <c r="D1109">
        <f t="shared" si="36"/>
        <v>3062.5156000000002</v>
      </c>
      <c r="E1109" t="s">
        <v>1093</v>
      </c>
      <c r="F1109">
        <v>2018</v>
      </c>
      <c r="G1109">
        <v>57.87</v>
      </c>
      <c r="H1109">
        <f t="shared" si="37"/>
        <v>3348.9368999999997</v>
      </c>
    </row>
    <row r="1110" spans="1:8" x14ac:dyDescent="0.3">
      <c r="A1110" s="29" t="s">
        <v>1137</v>
      </c>
      <c r="B1110">
        <v>2018</v>
      </c>
      <c r="C1110">
        <v>54.62</v>
      </c>
      <c r="D1110">
        <f t="shared" si="36"/>
        <v>2983.3443999999995</v>
      </c>
      <c r="E1110" t="s">
        <v>1094</v>
      </c>
      <c r="F1110">
        <v>2018</v>
      </c>
      <c r="G1110">
        <v>58</v>
      </c>
      <c r="H1110">
        <f t="shared" si="37"/>
        <v>3364</v>
      </c>
    </row>
    <row r="1111" spans="1:8" x14ac:dyDescent="0.3">
      <c r="A1111" s="29" t="s">
        <v>1138</v>
      </c>
      <c r="B1111">
        <v>2018</v>
      </c>
      <c r="C1111">
        <v>55</v>
      </c>
      <c r="D1111">
        <f t="shared" si="36"/>
        <v>3025</v>
      </c>
      <c r="E1111" t="s">
        <v>1095</v>
      </c>
      <c r="F1111">
        <v>2018</v>
      </c>
      <c r="G1111">
        <v>56.3</v>
      </c>
      <c r="H1111">
        <f t="shared" si="37"/>
        <v>3169.6899999999996</v>
      </c>
    </row>
    <row r="1112" spans="1:8" x14ac:dyDescent="0.3">
      <c r="A1112" s="29" t="s">
        <v>1139</v>
      </c>
      <c r="B1112">
        <v>2018</v>
      </c>
      <c r="C1112">
        <v>53.95</v>
      </c>
      <c r="D1112">
        <f t="shared" si="36"/>
        <v>2910.6025000000004</v>
      </c>
      <c r="E1112" t="s">
        <v>1096</v>
      </c>
      <c r="F1112">
        <v>2018</v>
      </c>
      <c r="G1112">
        <v>56.41</v>
      </c>
      <c r="H1112">
        <f t="shared" si="37"/>
        <v>3182.0880999999995</v>
      </c>
    </row>
    <row r="1113" spans="1:8" x14ac:dyDescent="0.3">
      <c r="A1113" s="29" t="s">
        <v>1140</v>
      </c>
      <c r="B1113">
        <v>2018</v>
      </c>
      <c r="C1113">
        <v>53.7</v>
      </c>
      <c r="D1113">
        <f t="shared" si="36"/>
        <v>2883.6900000000005</v>
      </c>
      <c r="E1113" t="s">
        <v>1097</v>
      </c>
      <c r="F1113">
        <v>2018</v>
      </c>
      <c r="G1113">
        <v>57.6</v>
      </c>
      <c r="H1113">
        <f t="shared" si="37"/>
        <v>3317.76</v>
      </c>
    </row>
    <row r="1114" spans="1:8" x14ac:dyDescent="0.3">
      <c r="A1114" s="29" t="s">
        <v>1141</v>
      </c>
      <c r="B1114">
        <v>2018</v>
      </c>
      <c r="C1114">
        <v>53.98</v>
      </c>
      <c r="D1114">
        <f t="shared" si="36"/>
        <v>2913.8403999999996</v>
      </c>
      <c r="E1114" t="s">
        <v>1098</v>
      </c>
      <c r="F1114">
        <v>2018</v>
      </c>
      <c r="G1114">
        <v>56.91</v>
      </c>
      <c r="H1114">
        <f t="shared" si="37"/>
        <v>3238.7480999999998</v>
      </c>
    </row>
    <row r="1115" spans="1:8" x14ac:dyDescent="0.3">
      <c r="A1115" s="29" t="s">
        <v>1142</v>
      </c>
      <c r="B1115">
        <v>2018</v>
      </c>
      <c r="C1115">
        <v>53.46</v>
      </c>
      <c r="D1115">
        <f t="shared" si="36"/>
        <v>2857.9716000000003</v>
      </c>
      <c r="E1115" t="s">
        <v>1099</v>
      </c>
      <c r="F1115">
        <v>2018</v>
      </c>
      <c r="G1115">
        <v>57.62</v>
      </c>
      <c r="H1115">
        <f t="shared" si="37"/>
        <v>3320.0643999999998</v>
      </c>
    </row>
    <row r="1116" spans="1:8" x14ac:dyDescent="0.3">
      <c r="A1116" s="29" t="s">
        <v>1143</v>
      </c>
      <c r="B1116">
        <v>2018</v>
      </c>
      <c r="C1116">
        <v>52.93</v>
      </c>
      <c r="D1116">
        <f t="shared" si="36"/>
        <v>2801.5848999999998</v>
      </c>
      <c r="E1116" t="s">
        <v>1100</v>
      </c>
      <c r="F1116">
        <v>2018</v>
      </c>
      <c r="G1116">
        <v>58.8</v>
      </c>
      <c r="H1116">
        <f t="shared" si="37"/>
        <v>3457.4399999999996</v>
      </c>
    </row>
    <row r="1117" spans="1:8" x14ac:dyDescent="0.3">
      <c r="A1117" s="29" t="s">
        <v>1144</v>
      </c>
      <c r="B1117">
        <v>2018</v>
      </c>
      <c r="C1117">
        <v>52.31</v>
      </c>
      <c r="D1117">
        <f t="shared" si="36"/>
        <v>2736.3361000000004</v>
      </c>
      <c r="E1117" t="s">
        <v>1101</v>
      </c>
      <c r="F1117">
        <v>2018</v>
      </c>
      <c r="G1117">
        <v>59.73</v>
      </c>
      <c r="H1117">
        <f t="shared" si="37"/>
        <v>3567.6728999999996</v>
      </c>
    </row>
    <row r="1118" spans="1:8" x14ac:dyDescent="0.3">
      <c r="A1118" s="29" t="s">
        <v>1145</v>
      </c>
      <c r="B1118">
        <v>2018</v>
      </c>
      <c r="C1118">
        <v>51.69</v>
      </c>
      <c r="D1118">
        <f t="shared" si="36"/>
        <v>2671.8561</v>
      </c>
      <c r="E1118" t="s">
        <v>1102</v>
      </c>
      <c r="F1118">
        <v>2018</v>
      </c>
      <c r="G1118">
        <v>58.05</v>
      </c>
      <c r="H1118">
        <f t="shared" si="37"/>
        <v>3369.8024999999998</v>
      </c>
    </row>
    <row r="1119" spans="1:8" x14ac:dyDescent="0.3">
      <c r="A1119" s="29" t="s">
        <v>1146</v>
      </c>
      <c r="B1119">
        <v>2018</v>
      </c>
      <c r="C1119">
        <v>51.76</v>
      </c>
      <c r="D1119">
        <f t="shared" si="36"/>
        <v>2679.0975999999996</v>
      </c>
      <c r="E1119" t="s">
        <v>1103</v>
      </c>
      <c r="F1119">
        <v>2018</v>
      </c>
      <c r="G1119">
        <v>57.75</v>
      </c>
      <c r="H1119">
        <f t="shared" si="37"/>
        <v>3335.0625</v>
      </c>
    </row>
    <row r="1120" spans="1:8" x14ac:dyDescent="0.3">
      <c r="A1120" s="29" t="s">
        <v>1147</v>
      </c>
      <c r="B1120">
        <v>2018</v>
      </c>
      <c r="C1120">
        <v>50.83</v>
      </c>
      <c r="D1120">
        <f t="shared" si="36"/>
        <v>2583.6888999999996</v>
      </c>
      <c r="E1120" t="s">
        <v>1104</v>
      </c>
      <c r="F1120">
        <v>2018</v>
      </c>
      <c r="G1120">
        <v>57.5</v>
      </c>
      <c r="H1120">
        <f t="shared" si="37"/>
        <v>3306.25</v>
      </c>
    </row>
    <row r="1121" spans="1:8" x14ac:dyDescent="0.3">
      <c r="A1121" s="29" t="s">
        <v>1148</v>
      </c>
      <c r="B1121">
        <v>2018</v>
      </c>
      <c r="C1121">
        <v>50.52</v>
      </c>
      <c r="D1121">
        <f t="shared" si="36"/>
        <v>2552.2704000000003</v>
      </c>
      <c r="E1121" t="s">
        <v>1105</v>
      </c>
      <c r="F1121">
        <v>2018</v>
      </c>
      <c r="G1121">
        <v>57.3</v>
      </c>
      <c r="H1121">
        <f t="shared" si="37"/>
        <v>3283.2899999999995</v>
      </c>
    </row>
    <row r="1122" spans="1:8" x14ac:dyDescent="0.3">
      <c r="A1122" s="29" t="s">
        <v>1149</v>
      </c>
      <c r="B1122">
        <v>2018</v>
      </c>
      <c r="C1122">
        <v>51.41</v>
      </c>
      <c r="D1122">
        <f t="shared" si="36"/>
        <v>2642.9880999999996</v>
      </c>
      <c r="E1122" t="s">
        <v>1106</v>
      </c>
      <c r="F1122">
        <v>2018</v>
      </c>
      <c r="G1122">
        <v>57.59</v>
      </c>
      <c r="H1122">
        <f t="shared" si="37"/>
        <v>3316.6081000000004</v>
      </c>
    </row>
    <row r="1123" spans="1:8" x14ac:dyDescent="0.3">
      <c r="A1123" s="29" t="s">
        <v>1150</v>
      </c>
      <c r="B1123">
        <v>2018</v>
      </c>
      <c r="C1123">
        <v>52.47</v>
      </c>
      <c r="D1123">
        <f t="shared" si="36"/>
        <v>2753.1008999999999</v>
      </c>
      <c r="E1123" t="s">
        <v>1107</v>
      </c>
      <c r="F1123">
        <v>2018</v>
      </c>
      <c r="G1123">
        <v>55</v>
      </c>
      <c r="H1123">
        <f t="shared" si="37"/>
        <v>3025</v>
      </c>
    </row>
    <row r="1124" spans="1:8" x14ac:dyDescent="0.3">
      <c r="A1124" s="29" t="s">
        <v>1151</v>
      </c>
      <c r="B1124">
        <v>2018</v>
      </c>
      <c r="C1124">
        <v>51.26</v>
      </c>
      <c r="D1124">
        <f t="shared" si="36"/>
        <v>2627.5875999999998</v>
      </c>
      <c r="E1124" t="s">
        <v>1108</v>
      </c>
      <c r="F1124">
        <v>2018</v>
      </c>
      <c r="G1124">
        <v>55.7</v>
      </c>
      <c r="H1124">
        <f t="shared" si="37"/>
        <v>3102.4900000000002</v>
      </c>
    </row>
    <row r="1125" spans="1:8" x14ac:dyDescent="0.3">
      <c r="A1125" s="29" t="s">
        <v>1152</v>
      </c>
      <c r="B1125">
        <v>2018</v>
      </c>
      <c r="C1125">
        <v>50.65</v>
      </c>
      <c r="D1125">
        <f t="shared" si="36"/>
        <v>2565.4224999999997</v>
      </c>
      <c r="E1125" t="s">
        <v>1109</v>
      </c>
      <c r="F1125">
        <v>2018</v>
      </c>
      <c r="G1125">
        <v>54.6</v>
      </c>
      <c r="H1125">
        <f t="shared" si="37"/>
        <v>2981.1600000000003</v>
      </c>
    </row>
    <row r="1126" spans="1:8" x14ac:dyDescent="0.3">
      <c r="A1126" s="29" t="s">
        <v>1153</v>
      </c>
      <c r="B1126">
        <v>2018</v>
      </c>
      <c r="C1126">
        <v>50.06</v>
      </c>
      <c r="D1126">
        <f t="shared" si="36"/>
        <v>2506.0036</v>
      </c>
      <c r="E1126" t="s">
        <v>1110</v>
      </c>
      <c r="F1126">
        <v>2018</v>
      </c>
      <c r="G1126">
        <v>53.6</v>
      </c>
      <c r="H1126">
        <f t="shared" si="37"/>
        <v>2872.96</v>
      </c>
    </row>
    <row r="1127" spans="1:8" x14ac:dyDescent="0.3">
      <c r="A1127" s="29" t="s">
        <v>1154</v>
      </c>
      <c r="B1127">
        <v>2018</v>
      </c>
      <c r="C1127">
        <v>50.61</v>
      </c>
      <c r="D1127">
        <f t="shared" si="36"/>
        <v>2561.3721</v>
      </c>
      <c r="E1127" t="s">
        <v>1111</v>
      </c>
      <c r="F1127">
        <v>2018</v>
      </c>
      <c r="G1127">
        <v>52</v>
      </c>
      <c r="H1127">
        <f t="shared" si="37"/>
        <v>2704</v>
      </c>
    </row>
    <row r="1128" spans="1:8" x14ac:dyDescent="0.3">
      <c r="A1128" s="29" t="s">
        <v>1155</v>
      </c>
      <c r="B1128">
        <v>2018</v>
      </c>
      <c r="C1128">
        <v>50.45</v>
      </c>
      <c r="D1128">
        <f t="shared" si="36"/>
        <v>2545.2025000000003</v>
      </c>
      <c r="E1128" t="s">
        <v>1112</v>
      </c>
      <c r="F1128">
        <v>2018</v>
      </c>
      <c r="G1128">
        <v>53.5</v>
      </c>
      <c r="H1128">
        <f t="shared" si="37"/>
        <v>2862.25</v>
      </c>
    </row>
    <row r="1129" spans="1:8" x14ac:dyDescent="0.3">
      <c r="A1129" s="29" t="s">
        <v>1156</v>
      </c>
      <c r="B1129">
        <v>2018</v>
      </c>
      <c r="C1129">
        <v>50.32</v>
      </c>
      <c r="D1129">
        <f t="shared" si="36"/>
        <v>2532.1024000000002</v>
      </c>
      <c r="E1129" t="s">
        <v>1113</v>
      </c>
      <c r="F1129">
        <v>2018</v>
      </c>
      <c r="G1129">
        <v>52.5</v>
      </c>
      <c r="H1129">
        <f t="shared" si="37"/>
        <v>2756.25</v>
      </c>
    </row>
    <row r="1130" spans="1:8" x14ac:dyDescent="0.3">
      <c r="A1130" s="29" t="s">
        <v>1157</v>
      </c>
      <c r="B1130">
        <v>2018</v>
      </c>
      <c r="C1130">
        <v>49.69</v>
      </c>
      <c r="D1130">
        <f t="shared" si="36"/>
        <v>2469.0960999999998</v>
      </c>
      <c r="E1130" t="s">
        <v>1114</v>
      </c>
      <c r="F1130">
        <v>2018</v>
      </c>
      <c r="G1130">
        <v>52.45</v>
      </c>
      <c r="H1130">
        <f t="shared" si="37"/>
        <v>2751.0025000000005</v>
      </c>
    </row>
    <row r="1131" spans="1:8" x14ac:dyDescent="0.3">
      <c r="A1131" s="29" t="s">
        <v>1158</v>
      </c>
      <c r="B1131">
        <v>2018</v>
      </c>
      <c r="C1131">
        <v>48.83</v>
      </c>
      <c r="D1131">
        <f t="shared" si="36"/>
        <v>2384.3688999999999</v>
      </c>
      <c r="E1131" t="s">
        <v>1115</v>
      </c>
      <c r="F1131">
        <v>2018</v>
      </c>
      <c r="G1131">
        <v>53.52</v>
      </c>
      <c r="H1131">
        <f t="shared" si="37"/>
        <v>2864.3904000000002</v>
      </c>
    </row>
    <row r="1132" spans="1:8" x14ac:dyDescent="0.3">
      <c r="A1132" s="29" t="s">
        <v>1159</v>
      </c>
      <c r="B1132">
        <v>2018</v>
      </c>
      <c r="C1132">
        <v>49.41</v>
      </c>
      <c r="D1132">
        <f t="shared" si="36"/>
        <v>2441.3480999999997</v>
      </c>
      <c r="E1132" t="s">
        <v>1116</v>
      </c>
      <c r="F1132">
        <v>2018</v>
      </c>
      <c r="G1132">
        <v>55.17</v>
      </c>
      <c r="H1132">
        <f t="shared" si="37"/>
        <v>3043.7289000000001</v>
      </c>
    </row>
    <row r="1133" spans="1:8" x14ac:dyDescent="0.3">
      <c r="A1133" s="29" t="s">
        <v>1160</v>
      </c>
      <c r="B1133">
        <v>2018</v>
      </c>
      <c r="C1133">
        <v>49.94</v>
      </c>
      <c r="D1133">
        <f t="shared" si="36"/>
        <v>2494.0035999999996</v>
      </c>
      <c r="E1133" t="s">
        <v>1117</v>
      </c>
      <c r="F1133">
        <v>2018</v>
      </c>
      <c r="G1133">
        <v>54.5</v>
      </c>
      <c r="H1133">
        <f t="shared" si="37"/>
        <v>2970.25</v>
      </c>
    </row>
    <row r="1134" spans="1:8" x14ac:dyDescent="0.3">
      <c r="A1134" s="29" t="s">
        <v>1161</v>
      </c>
      <c r="B1134">
        <v>2018</v>
      </c>
      <c r="C1134">
        <v>49.38</v>
      </c>
      <c r="D1134">
        <f t="shared" si="36"/>
        <v>2438.3844000000004</v>
      </c>
      <c r="E1134" t="s">
        <v>1118</v>
      </c>
      <c r="F1134">
        <v>2018</v>
      </c>
      <c r="G1134">
        <v>56.36</v>
      </c>
      <c r="H1134">
        <f t="shared" si="37"/>
        <v>3176.4495999999999</v>
      </c>
    </row>
    <row r="1135" spans="1:8" x14ac:dyDescent="0.3">
      <c r="A1135" s="29" t="s">
        <v>1162</v>
      </c>
      <c r="B1135">
        <v>2018</v>
      </c>
      <c r="C1135">
        <v>49.66</v>
      </c>
      <c r="D1135">
        <f t="shared" si="36"/>
        <v>2466.1155999999996</v>
      </c>
      <c r="E1135" t="s">
        <v>1119</v>
      </c>
      <c r="F1135">
        <v>2018</v>
      </c>
      <c r="G1135">
        <v>56.25</v>
      </c>
      <c r="H1135">
        <f t="shared" si="37"/>
        <v>3164.0625</v>
      </c>
    </row>
    <row r="1136" spans="1:8" x14ac:dyDescent="0.3">
      <c r="A1136" s="29" t="s">
        <v>1163</v>
      </c>
      <c r="B1136">
        <v>2018</v>
      </c>
      <c r="C1136">
        <v>48.78</v>
      </c>
      <c r="D1136">
        <f t="shared" si="36"/>
        <v>2379.4884000000002</v>
      </c>
      <c r="E1136" t="s">
        <v>1120</v>
      </c>
      <c r="F1136">
        <v>2018</v>
      </c>
      <c r="G1136">
        <v>55</v>
      </c>
      <c r="H1136">
        <f t="shared" si="37"/>
        <v>3025</v>
      </c>
    </row>
    <row r="1137" spans="1:8" x14ac:dyDescent="0.3">
      <c r="A1137" s="29" t="s">
        <v>1164</v>
      </c>
      <c r="B1137">
        <v>2018</v>
      </c>
      <c r="C1137">
        <v>48.56</v>
      </c>
      <c r="D1137">
        <f t="shared" si="36"/>
        <v>2358.0736000000002</v>
      </c>
      <c r="E1137" t="s">
        <v>1121</v>
      </c>
      <c r="F1137">
        <v>2018</v>
      </c>
      <c r="G1137">
        <v>54.28</v>
      </c>
      <c r="H1137">
        <f t="shared" si="37"/>
        <v>2946.3184000000001</v>
      </c>
    </row>
    <row r="1138" spans="1:8" x14ac:dyDescent="0.3">
      <c r="A1138" s="29" t="s">
        <v>1165</v>
      </c>
      <c r="B1138">
        <v>2018</v>
      </c>
      <c r="C1138">
        <v>47.5</v>
      </c>
      <c r="D1138">
        <f t="shared" si="36"/>
        <v>2256.25</v>
      </c>
      <c r="E1138" t="s">
        <v>1122</v>
      </c>
      <c r="F1138">
        <v>2018</v>
      </c>
      <c r="G1138">
        <v>54.34</v>
      </c>
      <c r="H1138">
        <f t="shared" si="37"/>
        <v>2952.8356000000003</v>
      </c>
    </row>
    <row r="1139" spans="1:8" x14ac:dyDescent="0.3">
      <c r="A1139" s="29" t="s">
        <v>1166</v>
      </c>
      <c r="B1139">
        <v>2018</v>
      </c>
      <c r="C1139">
        <v>47.29</v>
      </c>
      <c r="D1139">
        <f t="shared" si="36"/>
        <v>2236.3440999999998</v>
      </c>
      <c r="E1139" t="s">
        <v>1123</v>
      </c>
      <c r="F1139">
        <v>2018</v>
      </c>
      <c r="G1139">
        <v>55</v>
      </c>
      <c r="H1139">
        <f t="shared" si="37"/>
        <v>3025</v>
      </c>
    </row>
    <row r="1140" spans="1:8" x14ac:dyDescent="0.3">
      <c r="A1140" s="29" t="s">
        <v>1167</v>
      </c>
      <c r="B1140">
        <v>2018</v>
      </c>
      <c r="C1140">
        <v>47.6</v>
      </c>
      <c r="D1140">
        <f t="shared" si="36"/>
        <v>2265.7600000000002</v>
      </c>
      <c r="E1140" t="s">
        <v>1124</v>
      </c>
      <c r="F1140">
        <v>2018</v>
      </c>
      <c r="G1140">
        <v>54.2</v>
      </c>
      <c r="H1140">
        <f t="shared" si="37"/>
        <v>2937.6400000000003</v>
      </c>
    </row>
    <row r="1141" spans="1:8" x14ac:dyDescent="0.3">
      <c r="A1141" s="29" t="s">
        <v>1168</v>
      </c>
      <c r="B1141">
        <v>2018</v>
      </c>
      <c r="C1141">
        <v>47.39</v>
      </c>
      <c r="D1141">
        <f t="shared" si="36"/>
        <v>2245.8121000000001</v>
      </c>
      <c r="E1141" t="s">
        <v>1125</v>
      </c>
      <c r="F1141">
        <v>2018</v>
      </c>
      <c r="G1141">
        <v>54.17</v>
      </c>
      <c r="H1141">
        <f t="shared" si="37"/>
        <v>2934.3889000000004</v>
      </c>
    </row>
    <row r="1142" spans="1:8" x14ac:dyDescent="0.3">
      <c r="A1142" s="29" t="s">
        <v>1169</v>
      </c>
      <c r="B1142">
        <v>2018</v>
      </c>
      <c r="C1142">
        <v>48.04</v>
      </c>
      <c r="D1142">
        <f t="shared" si="36"/>
        <v>2307.8415999999997</v>
      </c>
      <c r="E1142" t="s">
        <v>1126</v>
      </c>
      <c r="F1142">
        <v>2018</v>
      </c>
      <c r="G1142">
        <v>55.6</v>
      </c>
      <c r="H1142">
        <f t="shared" si="37"/>
        <v>3091.36</v>
      </c>
    </row>
    <row r="1143" spans="1:8" x14ac:dyDescent="0.3">
      <c r="A1143" s="29" t="s">
        <v>1170</v>
      </c>
      <c r="B1143">
        <v>2018</v>
      </c>
      <c r="C1143">
        <v>49.88</v>
      </c>
      <c r="D1143">
        <f t="shared" si="36"/>
        <v>2488.0144000000005</v>
      </c>
      <c r="E1143" t="s">
        <v>1127</v>
      </c>
      <c r="F1143">
        <v>2018</v>
      </c>
      <c r="G1143">
        <v>55.3</v>
      </c>
      <c r="H1143">
        <f t="shared" si="37"/>
        <v>3058.0899999999997</v>
      </c>
    </row>
    <row r="1144" spans="1:8" x14ac:dyDescent="0.3">
      <c r="A1144" s="29" t="s">
        <v>1171</v>
      </c>
      <c r="B1144">
        <v>2018</v>
      </c>
      <c r="C1144">
        <v>48.12</v>
      </c>
      <c r="D1144">
        <f t="shared" si="36"/>
        <v>2315.5343999999996</v>
      </c>
      <c r="E1144" t="s">
        <v>1128</v>
      </c>
      <c r="F1144">
        <v>2018</v>
      </c>
      <c r="G1144">
        <v>56.4</v>
      </c>
      <c r="H1144">
        <f t="shared" si="37"/>
        <v>3180.96</v>
      </c>
    </row>
    <row r="1145" spans="1:8" x14ac:dyDescent="0.3">
      <c r="A1145" s="29" t="s">
        <v>1172</v>
      </c>
      <c r="B1145">
        <v>2018</v>
      </c>
      <c r="C1145">
        <v>48.92</v>
      </c>
      <c r="D1145">
        <f t="shared" si="36"/>
        <v>2393.1664000000001</v>
      </c>
      <c r="E1145" t="s">
        <v>1129</v>
      </c>
      <c r="F1145">
        <v>2018</v>
      </c>
      <c r="G1145">
        <v>59.2</v>
      </c>
      <c r="H1145">
        <f t="shared" si="37"/>
        <v>3504.6400000000003</v>
      </c>
    </row>
    <row r="1146" spans="1:8" x14ac:dyDescent="0.3">
      <c r="A1146" s="29" t="s">
        <v>1173</v>
      </c>
      <c r="B1146">
        <v>2018</v>
      </c>
      <c r="C1146">
        <v>50.04</v>
      </c>
      <c r="D1146">
        <f t="shared" si="36"/>
        <v>2504.0016000000001</v>
      </c>
      <c r="E1146" t="s">
        <v>1130</v>
      </c>
      <c r="F1146">
        <v>2018</v>
      </c>
      <c r="G1146">
        <v>57.5</v>
      </c>
      <c r="H1146">
        <f t="shared" si="37"/>
        <v>3306.25</v>
      </c>
    </row>
    <row r="1147" spans="1:8" x14ac:dyDescent="0.3">
      <c r="A1147" s="29" t="s">
        <v>1174</v>
      </c>
      <c r="B1147">
        <v>2018</v>
      </c>
      <c r="C1147">
        <v>49.63</v>
      </c>
      <c r="D1147">
        <f t="shared" si="36"/>
        <v>2463.1369000000004</v>
      </c>
      <c r="E1147" t="s">
        <v>1131</v>
      </c>
      <c r="F1147">
        <v>2018</v>
      </c>
      <c r="G1147">
        <v>55.57</v>
      </c>
      <c r="H1147">
        <f t="shared" si="37"/>
        <v>3088.0248999999999</v>
      </c>
    </row>
    <row r="1148" spans="1:8" x14ac:dyDescent="0.3">
      <c r="A1148" s="29" t="s">
        <v>1175</v>
      </c>
      <c r="B1148">
        <v>2018</v>
      </c>
      <c r="C1148">
        <v>48.79</v>
      </c>
      <c r="D1148">
        <f t="shared" si="36"/>
        <v>2380.4641000000001</v>
      </c>
      <c r="E1148" t="s">
        <v>1132</v>
      </c>
      <c r="F1148">
        <v>2018</v>
      </c>
      <c r="G1148">
        <v>56.75</v>
      </c>
      <c r="H1148">
        <f t="shared" si="37"/>
        <v>3220.5625</v>
      </c>
    </row>
    <row r="1149" spans="1:8" x14ac:dyDescent="0.3">
      <c r="A1149" s="29" t="s">
        <v>1176</v>
      </c>
      <c r="B1149">
        <v>2018</v>
      </c>
      <c r="C1149">
        <v>49.1</v>
      </c>
      <c r="D1149">
        <f t="shared" si="36"/>
        <v>2410.81</v>
      </c>
      <c r="E1149" t="s">
        <v>1133</v>
      </c>
      <c r="F1149">
        <v>2018</v>
      </c>
      <c r="G1149">
        <v>58</v>
      </c>
      <c r="H1149">
        <f t="shared" si="37"/>
        <v>3364</v>
      </c>
    </row>
    <row r="1150" spans="1:8" x14ac:dyDescent="0.3">
      <c r="A1150" s="29" t="s">
        <v>1177</v>
      </c>
      <c r="B1150">
        <v>2018</v>
      </c>
      <c r="C1150">
        <v>49.46</v>
      </c>
      <c r="D1150">
        <f t="shared" si="36"/>
        <v>2446.2916</v>
      </c>
      <c r="E1150" t="s">
        <v>1134</v>
      </c>
      <c r="F1150">
        <v>2018</v>
      </c>
      <c r="G1150">
        <v>57.58</v>
      </c>
      <c r="H1150">
        <f t="shared" si="37"/>
        <v>3315.4564</v>
      </c>
    </row>
    <row r="1151" spans="1:8" x14ac:dyDescent="0.3">
      <c r="A1151" s="29" t="s">
        <v>1178</v>
      </c>
      <c r="B1151">
        <v>2018</v>
      </c>
      <c r="C1151">
        <v>49.04</v>
      </c>
      <c r="D1151">
        <f t="shared" si="36"/>
        <v>2404.9216000000001</v>
      </c>
      <c r="E1151" t="s">
        <v>1135</v>
      </c>
      <c r="F1151">
        <v>2018</v>
      </c>
      <c r="G1151">
        <v>56.61</v>
      </c>
      <c r="H1151">
        <f t="shared" si="37"/>
        <v>3204.6920999999998</v>
      </c>
    </row>
    <row r="1152" spans="1:8" x14ac:dyDescent="0.3">
      <c r="A1152" s="29" t="s">
        <v>1179</v>
      </c>
      <c r="B1152">
        <v>2018</v>
      </c>
      <c r="C1152">
        <v>50.8</v>
      </c>
      <c r="D1152">
        <f t="shared" si="36"/>
        <v>2580.64</v>
      </c>
      <c r="E1152" t="s">
        <v>1136</v>
      </c>
      <c r="F1152">
        <v>2018</v>
      </c>
      <c r="G1152">
        <v>55.46</v>
      </c>
      <c r="H1152">
        <f t="shared" si="37"/>
        <v>3075.8116</v>
      </c>
    </row>
    <row r="1153" spans="1:8" x14ac:dyDescent="0.3">
      <c r="A1153" s="29" t="s">
        <v>1180</v>
      </c>
      <c r="B1153">
        <v>2018</v>
      </c>
      <c r="C1153">
        <v>51.38</v>
      </c>
      <c r="D1153">
        <f t="shared" si="36"/>
        <v>2639.9044000000004</v>
      </c>
      <c r="E1153" t="s">
        <v>1137</v>
      </c>
      <c r="F1153">
        <v>2018</v>
      </c>
      <c r="G1153">
        <v>55.85</v>
      </c>
      <c r="H1153">
        <f t="shared" si="37"/>
        <v>3119.2225000000003</v>
      </c>
    </row>
    <row r="1154" spans="1:8" x14ac:dyDescent="0.3">
      <c r="A1154" s="29" t="s">
        <v>1181</v>
      </c>
      <c r="B1154">
        <v>2018</v>
      </c>
      <c r="C1154">
        <v>49.73</v>
      </c>
      <c r="D1154">
        <f t="shared" si="36"/>
        <v>2473.0728999999997</v>
      </c>
      <c r="E1154" t="s">
        <v>1138</v>
      </c>
      <c r="F1154">
        <v>2018</v>
      </c>
      <c r="G1154">
        <v>54.5</v>
      </c>
      <c r="H1154">
        <f t="shared" si="37"/>
        <v>2970.25</v>
      </c>
    </row>
    <row r="1155" spans="1:8" x14ac:dyDescent="0.3">
      <c r="A1155" s="29" t="s">
        <v>1182</v>
      </c>
      <c r="B1155">
        <v>2018</v>
      </c>
      <c r="C1155">
        <v>48.34</v>
      </c>
      <c r="D1155">
        <f t="shared" si="36"/>
        <v>2336.7556000000004</v>
      </c>
      <c r="E1155" t="s">
        <v>1139</v>
      </c>
      <c r="F1155">
        <v>2018</v>
      </c>
      <c r="G1155">
        <v>53.5</v>
      </c>
      <c r="H1155">
        <f t="shared" si="37"/>
        <v>2862.25</v>
      </c>
    </row>
    <row r="1156" spans="1:8" x14ac:dyDescent="0.3">
      <c r="A1156" s="29" t="s">
        <v>1183</v>
      </c>
      <c r="B1156">
        <v>2018</v>
      </c>
      <c r="C1156">
        <v>47.42</v>
      </c>
      <c r="D1156">
        <f t="shared" ref="D1156:D1199" si="38" xml:space="preserve"> $C1156^2</f>
        <v>2248.6564000000003</v>
      </c>
      <c r="E1156" t="s">
        <v>1140</v>
      </c>
      <c r="F1156">
        <v>2018</v>
      </c>
      <c r="G1156">
        <v>54.81</v>
      </c>
      <c r="H1156">
        <f t="shared" ref="H1156:H1219" si="39" xml:space="preserve"> $G1156^2</f>
        <v>3004.1361000000002</v>
      </c>
    </row>
    <row r="1157" spans="1:8" x14ac:dyDescent="0.3">
      <c r="A1157" s="29" t="s">
        <v>1184</v>
      </c>
      <c r="B1157">
        <v>2018</v>
      </c>
      <c r="C1157">
        <v>46.86</v>
      </c>
      <c r="D1157">
        <f t="shared" si="38"/>
        <v>2195.8595999999998</v>
      </c>
      <c r="E1157" t="s">
        <v>1141</v>
      </c>
      <c r="F1157">
        <v>2018</v>
      </c>
      <c r="G1157">
        <v>53.77</v>
      </c>
      <c r="H1157">
        <f t="shared" si="39"/>
        <v>2891.2129000000004</v>
      </c>
    </row>
    <row r="1158" spans="1:8" x14ac:dyDescent="0.3">
      <c r="A1158" s="29" t="s">
        <v>1185</v>
      </c>
      <c r="B1158">
        <v>2018</v>
      </c>
      <c r="C1158">
        <v>47.75</v>
      </c>
      <c r="D1158">
        <f t="shared" si="38"/>
        <v>2280.0625</v>
      </c>
      <c r="E1158" t="s">
        <v>1142</v>
      </c>
      <c r="F1158">
        <v>2018</v>
      </c>
      <c r="G1158">
        <v>53.4</v>
      </c>
      <c r="H1158">
        <f t="shared" si="39"/>
        <v>2851.56</v>
      </c>
    </row>
    <row r="1159" spans="1:8" x14ac:dyDescent="0.3">
      <c r="A1159" s="29" t="s">
        <v>1186</v>
      </c>
      <c r="B1159">
        <v>2018</v>
      </c>
      <c r="C1159">
        <v>46.77</v>
      </c>
      <c r="D1159">
        <f t="shared" si="38"/>
        <v>2187.4329000000002</v>
      </c>
      <c r="E1159" t="s">
        <v>1143</v>
      </c>
      <c r="F1159">
        <v>2018</v>
      </c>
      <c r="G1159">
        <v>52.67</v>
      </c>
      <c r="H1159">
        <f t="shared" si="39"/>
        <v>2774.1289000000002</v>
      </c>
    </row>
    <row r="1160" spans="1:8" x14ac:dyDescent="0.3">
      <c r="A1160" s="29" t="s">
        <v>1187</v>
      </c>
      <c r="B1160">
        <v>2018</v>
      </c>
      <c r="C1160">
        <v>46.35</v>
      </c>
      <c r="D1160">
        <f t="shared" si="38"/>
        <v>2148.3225000000002</v>
      </c>
      <c r="E1160" t="s">
        <v>1144</v>
      </c>
      <c r="F1160">
        <v>2018</v>
      </c>
      <c r="G1160">
        <v>53.3</v>
      </c>
      <c r="H1160">
        <f t="shared" si="39"/>
        <v>2840.89</v>
      </c>
    </row>
    <row r="1161" spans="1:8" x14ac:dyDescent="0.3">
      <c r="A1161" s="29" t="s">
        <v>1188</v>
      </c>
      <c r="B1161">
        <v>2018</v>
      </c>
      <c r="C1161">
        <v>50.65</v>
      </c>
      <c r="D1161">
        <f t="shared" si="38"/>
        <v>2565.4224999999997</v>
      </c>
      <c r="E1161" t="s">
        <v>1145</v>
      </c>
      <c r="F1161">
        <v>2018</v>
      </c>
      <c r="G1161">
        <v>52.5</v>
      </c>
      <c r="H1161">
        <f t="shared" si="39"/>
        <v>2756.25</v>
      </c>
    </row>
    <row r="1162" spans="1:8" x14ac:dyDescent="0.3">
      <c r="A1162" s="29" t="s">
        <v>1189</v>
      </c>
      <c r="B1162">
        <v>2018</v>
      </c>
      <c r="C1162">
        <v>49.24</v>
      </c>
      <c r="D1162">
        <f t="shared" si="38"/>
        <v>2424.5776000000001</v>
      </c>
      <c r="E1162" t="s">
        <v>1146</v>
      </c>
      <c r="F1162">
        <v>2018</v>
      </c>
      <c r="G1162">
        <v>51.5</v>
      </c>
      <c r="H1162">
        <f t="shared" si="39"/>
        <v>2652.25</v>
      </c>
    </row>
    <row r="1163" spans="1:8" x14ac:dyDescent="0.3">
      <c r="A1163" s="29" t="s">
        <v>1190</v>
      </c>
      <c r="B1163">
        <v>2018</v>
      </c>
      <c r="C1163">
        <v>53.2</v>
      </c>
      <c r="D1163">
        <f t="shared" si="38"/>
        <v>2830.2400000000002</v>
      </c>
      <c r="E1163" t="s">
        <v>1147</v>
      </c>
      <c r="F1163">
        <v>2018</v>
      </c>
      <c r="G1163">
        <v>50.52</v>
      </c>
      <c r="H1163">
        <f t="shared" si="39"/>
        <v>2552.2704000000003</v>
      </c>
    </row>
    <row r="1164" spans="1:8" x14ac:dyDescent="0.3">
      <c r="A1164" s="29" t="s">
        <v>1191</v>
      </c>
      <c r="B1164">
        <v>2018</v>
      </c>
      <c r="C1164">
        <v>52.35</v>
      </c>
      <c r="D1164">
        <f t="shared" si="38"/>
        <v>2740.5225</v>
      </c>
      <c r="E1164" t="s">
        <v>1148</v>
      </c>
      <c r="F1164">
        <v>2018</v>
      </c>
      <c r="G1164">
        <v>51.5</v>
      </c>
      <c r="H1164">
        <f t="shared" si="39"/>
        <v>2652.25</v>
      </c>
    </row>
    <row r="1165" spans="1:8" x14ac:dyDescent="0.3">
      <c r="A1165" s="29" t="s">
        <v>1192</v>
      </c>
      <c r="B1165">
        <v>2018</v>
      </c>
      <c r="C1165">
        <v>51.89</v>
      </c>
      <c r="D1165">
        <f t="shared" si="38"/>
        <v>2692.5720999999999</v>
      </c>
      <c r="E1165" t="s">
        <v>1149</v>
      </c>
      <c r="F1165">
        <v>2018</v>
      </c>
      <c r="G1165">
        <v>53</v>
      </c>
      <c r="H1165">
        <f t="shared" si="39"/>
        <v>2809</v>
      </c>
    </row>
    <row r="1166" spans="1:8" x14ac:dyDescent="0.3">
      <c r="A1166" s="29" t="s">
        <v>1193</v>
      </c>
      <c r="B1166">
        <v>2018</v>
      </c>
      <c r="C1166">
        <v>51.98</v>
      </c>
      <c r="D1166">
        <f t="shared" si="38"/>
        <v>2701.9203999999995</v>
      </c>
      <c r="E1166" t="s">
        <v>1150</v>
      </c>
      <c r="F1166">
        <v>2018</v>
      </c>
      <c r="G1166">
        <v>52.27</v>
      </c>
      <c r="H1166">
        <f t="shared" si="39"/>
        <v>2732.1529000000005</v>
      </c>
    </row>
    <row r="1167" spans="1:8" x14ac:dyDescent="0.3">
      <c r="A1167" s="29" t="s">
        <v>1194</v>
      </c>
      <c r="B1167">
        <v>2018</v>
      </c>
      <c r="C1167">
        <v>51.2</v>
      </c>
      <c r="D1167">
        <f t="shared" si="38"/>
        <v>2621.4400000000005</v>
      </c>
      <c r="E1167" t="s">
        <v>1277</v>
      </c>
      <c r="F1167">
        <v>2018</v>
      </c>
      <c r="G1167">
        <v>51.3</v>
      </c>
      <c r="H1167">
        <f t="shared" si="39"/>
        <v>2631.6899999999996</v>
      </c>
    </row>
    <row r="1168" spans="1:8" x14ac:dyDescent="0.3">
      <c r="A1168" s="29" t="s">
        <v>1195</v>
      </c>
      <c r="B1168">
        <v>2018</v>
      </c>
      <c r="C1168">
        <v>49.49</v>
      </c>
      <c r="D1168">
        <f t="shared" si="38"/>
        <v>2449.2601000000004</v>
      </c>
      <c r="E1168" t="s">
        <v>1151</v>
      </c>
      <c r="F1168">
        <v>2018</v>
      </c>
      <c r="G1168">
        <v>51.3</v>
      </c>
      <c r="H1168">
        <f t="shared" si="39"/>
        <v>2631.6899999999996</v>
      </c>
    </row>
    <row r="1169" spans="1:8" x14ac:dyDescent="0.3">
      <c r="A1169" s="29" t="s">
        <v>1196</v>
      </c>
      <c r="B1169">
        <v>2018</v>
      </c>
      <c r="C1169">
        <v>48.36</v>
      </c>
      <c r="D1169">
        <f t="shared" si="38"/>
        <v>2338.6896000000002</v>
      </c>
      <c r="E1169" t="s">
        <v>1152</v>
      </c>
      <c r="F1169">
        <v>2018</v>
      </c>
      <c r="G1169">
        <v>50.25</v>
      </c>
      <c r="H1169">
        <f t="shared" si="39"/>
        <v>2525.0625</v>
      </c>
    </row>
    <row r="1170" spans="1:8" x14ac:dyDescent="0.3">
      <c r="A1170" s="29" t="s">
        <v>1197</v>
      </c>
      <c r="B1170">
        <v>2018</v>
      </c>
      <c r="C1170">
        <v>49.26</v>
      </c>
      <c r="D1170">
        <f t="shared" si="38"/>
        <v>2426.5475999999999</v>
      </c>
      <c r="E1170" t="s">
        <v>1153</v>
      </c>
      <c r="F1170">
        <v>2018</v>
      </c>
      <c r="G1170">
        <v>50.75</v>
      </c>
      <c r="H1170">
        <f t="shared" si="39"/>
        <v>2575.5625</v>
      </c>
    </row>
    <row r="1171" spans="1:8" x14ac:dyDescent="0.3">
      <c r="A1171" s="29" t="s">
        <v>1198</v>
      </c>
      <c r="B1171">
        <v>2018</v>
      </c>
      <c r="C1171">
        <v>49.8</v>
      </c>
      <c r="D1171">
        <f t="shared" si="38"/>
        <v>2480.0399999999995</v>
      </c>
      <c r="E1171" t="s">
        <v>1154</v>
      </c>
      <c r="F1171">
        <v>2018</v>
      </c>
      <c r="G1171">
        <v>50.25</v>
      </c>
      <c r="H1171">
        <f t="shared" si="39"/>
        <v>2525.0625</v>
      </c>
    </row>
    <row r="1172" spans="1:8" x14ac:dyDescent="0.3">
      <c r="A1172" s="29" t="s">
        <v>1199</v>
      </c>
      <c r="B1172">
        <v>2018</v>
      </c>
      <c r="C1172">
        <v>48.64</v>
      </c>
      <c r="D1172">
        <f t="shared" si="38"/>
        <v>2365.8496</v>
      </c>
      <c r="E1172" t="s">
        <v>1155</v>
      </c>
      <c r="F1172">
        <v>2018</v>
      </c>
      <c r="G1172">
        <v>51.5</v>
      </c>
      <c r="H1172">
        <f t="shared" si="39"/>
        <v>2652.25</v>
      </c>
    </row>
    <row r="1173" spans="1:8" x14ac:dyDescent="0.3">
      <c r="A1173" s="29" t="s">
        <v>1200</v>
      </c>
      <c r="B1173">
        <v>2018</v>
      </c>
      <c r="C1173">
        <v>48.32</v>
      </c>
      <c r="D1173">
        <f t="shared" si="38"/>
        <v>2334.8224</v>
      </c>
      <c r="E1173" t="s">
        <v>1156</v>
      </c>
      <c r="F1173">
        <v>2018</v>
      </c>
      <c r="G1173">
        <v>50.58</v>
      </c>
      <c r="H1173">
        <f t="shared" si="39"/>
        <v>2558.3363999999997</v>
      </c>
    </row>
    <row r="1174" spans="1:8" x14ac:dyDescent="0.3">
      <c r="A1174" s="29" t="s">
        <v>1201</v>
      </c>
      <c r="B1174">
        <v>2018</v>
      </c>
      <c r="C1174">
        <v>47.86</v>
      </c>
      <c r="D1174">
        <f t="shared" si="38"/>
        <v>2290.5796</v>
      </c>
      <c r="E1174" t="s">
        <v>1157</v>
      </c>
      <c r="F1174">
        <v>2018</v>
      </c>
      <c r="G1174">
        <v>48.45</v>
      </c>
      <c r="H1174">
        <f t="shared" si="39"/>
        <v>2347.4025000000001</v>
      </c>
    </row>
    <row r="1175" spans="1:8" x14ac:dyDescent="0.3">
      <c r="A1175" s="29" t="s">
        <v>1202</v>
      </c>
      <c r="B1175">
        <v>2018</v>
      </c>
      <c r="C1175">
        <v>49.14</v>
      </c>
      <c r="D1175">
        <f t="shared" si="38"/>
        <v>2414.7395999999999</v>
      </c>
      <c r="E1175" t="s">
        <v>1158</v>
      </c>
      <c r="F1175">
        <v>2018</v>
      </c>
      <c r="G1175">
        <v>48.4</v>
      </c>
      <c r="H1175">
        <f t="shared" si="39"/>
        <v>2342.56</v>
      </c>
    </row>
    <row r="1176" spans="1:8" x14ac:dyDescent="0.3">
      <c r="A1176" s="29" t="s">
        <v>1203</v>
      </c>
      <c r="B1176">
        <v>2018</v>
      </c>
      <c r="C1176">
        <v>48.4</v>
      </c>
      <c r="D1176">
        <f t="shared" si="38"/>
        <v>2342.56</v>
      </c>
      <c r="E1176" t="s">
        <v>1159</v>
      </c>
      <c r="F1176">
        <v>2018</v>
      </c>
      <c r="G1176">
        <v>50.9</v>
      </c>
      <c r="H1176">
        <f t="shared" si="39"/>
        <v>2590.81</v>
      </c>
    </row>
    <row r="1177" spans="1:8" x14ac:dyDescent="0.3">
      <c r="A1177" s="29" t="s">
        <v>1204</v>
      </c>
      <c r="B1177">
        <v>2018</v>
      </c>
      <c r="C1177">
        <v>47.63</v>
      </c>
      <c r="D1177">
        <f t="shared" si="38"/>
        <v>2268.6169000000004</v>
      </c>
      <c r="E1177" t="s">
        <v>1160</v>
      </c>
      <c r="F1177">
        <v>2018</v>
      </c>
      <c r="G1177">
        <v>49.5</v>
      </c>
      <c r="H1177">
        <f t="shared" si="39"/>
        <v>2450.25</v>
      </c>
    </row>
    <row r="1178" spans="1:8" x14ac:dyDescent="0.3">
      <c r="A1178" s="29" t="s">
        <v>1205</v>
      </c>
      <c r="B1178">
        <v>2018</v>
      </c>
      <c r="C1178">
        <v>48.63</v>
      </c>
      <c r="D1178">
        <f t="shared" si="38"/>
        <v>2364.8769000000002</v>
      </c>
      <c r="E1178" t="s">
        <v>1161</v>
      </c>
      <c r="F1178">
        <v>2018</v>
      </c>
      <c r="G1178">
        <v>49.8</v>
      </c>
      <c r="H1178">
        <f t="shared" si="39"/>
        <v>2480.0399999999995</v>
      </c>
    </row>
    <row r="1179" spans="1:8" x14ac:dyDescent="0.3">
      <c r="A1179" s="29" t="s">
        <v>1206</v>
      </c>
      <c r="B1179">
        <v>2018</v>
      </c>
      <c r="C1179">
        <v>48.7</v>
      </c>
      <c r="D1179">
        <f t="shared" si="38"/>
        <v>2371.69</v>
      </c>
      <c r="E1179" t="s">
        <v>1162</v>
      </c>
      <c r="F1179">
        <v>2018</v>
      </c>
      <c r="G1179">
        <v>48.72</v>
      </c>
      <c r="H1179">
        <f t="shared" si="39"/>
        <v>2373.6383999999998</v>
      </c>
    </row>
    <row r="1180" spans="1:8" x14ac:dyDescent="0.3">
      <c r="A1180" s="29" t="s">
        <v>1207</v>
      </c>
      <c r="B1180">
        <v>2018</v>
      </c>
      <c r="C1180">
        <v>47.79</v>
      </c>
      <c r="D1180">
        <f t="shared" si="38"/>
        <v>2283.8840999999998</v>
      </c>
      <c r="E1180" t="s">
        <v>1163</v>
      </c>
      <c r="F1180">
        <v>2018</v>
      </c>
      <c r="G1180">
        <v>48.88</v>
      </c>
      <c r="H1180">
        <f t="shared" si="39"/>
        <v>2389.2544000000003</v>
      </c>
    </row>
    <row r="1181" spans="1:8" x14ac:dyDescent="0.3">
      <c r="A1181" s="29" t="s">
        <v>1208</v>
      </c>
      <c r="B1181">
        <v>2018</v>
      </c>
      <c r="C1181">
        <v>47.93</v>
      </c>
      <c r="D1181">
        <f t="shared" si="38"/>
        <v>2297.2849000000001</v>
      </c>
      <c r="E1181" t="s">
        <v>1164</v>
      </c>
      <c r="F1181">
        <v>2018</v>
      </c>
      <c r="G1181">
        <v>46.55</v>
      </c>
      <c r="H1181">
        <f t="shared" si="39"/>
        <v>2166.9024999999997</v>
      </c>
    </row>
    <row r="1182" spans="1:8" x14ac:dyDescent="0.3">
      <c r="A1182" s="29" t="s">
        <v>1209</v>
      </c>
      <c r="B1182">
        <v>2018</v>
      </c>
      <c r="C1182">
        <v>48.32</v>
      </c>
      <c r="D1182">
        <f t="shared" si="38"/>
        <v>2334.8224</v>
      </c>
      <c r="E1182" t="s">
        <v>1165</v>
      </c>
      <c r="F1182">
        <v>2018</v>
      </c>
      <c r="G1182">
        <v>46.4</v>
      </c>
      <c r="H1182">
        <f t="shared" si="39"/>
        <v>2152.96</v>
      </c>
    </row>
    <row r="1183" spans="1:8" x14ac:dyDescent="0.3">
      <c r="A1183" s="29" t="s">
        <v>1210</v>
      </c>
      <c r="B1183">
        <v>2018</v>
      </c>
      <c r="C1183">
        <v>49.27</v>
      </c>
      <c r="D1183">
        <f t="shared" si="38"/>
        <v>2427.5329000000002</v>
      </c>
      <c r="E1183" t="s">
        <v>1166</v>
      </c>
      <c r="F1183">
        <v>2018</v>
      </c>
      <c r="G1183">
        <v>47.4</v>
      </c>
      <c r="H1183">
        <f t="shared" si="39"/>
        <v>2246.7599999999998</v>
      </c>
    </row>
    <row r="1184" spans="1:8" x14ac:dyDescent="0.3">
      <c r="A1184" s="29" t="s">
        <v>1211</v>
      </c>
      <c r="B1184">
        <v>2018</v>
      </c>
      <c r="C1184">
        <v>48.79</v>
      </c>
      <c r="D1184">
        <f t="shared" si="38"/>
        <v>2380.4641000000001</v>
      </c>
      <c r="E1184" t="s">
        <v>1167</v>
      </c>
      <c r="F1184">
        <v>2018</v>
      </c>
      <c r="G1184">
        <v>46.95</v>
      </c>
      <c r="H1184">
        <f t="shared" si="39"/>
        <v>2204.3025000000002</v>
      </c>
    </row>
    <row r="1185" spans="1:8" x14ac:dyDescent="0.3">
      <c r="A1185" s="29" t="s">
        <v>1212</v>
      </c>
      <c r="B1185">
        <v>2018</v>
      </c>
      <c r="C1185">
        <v>49.63</v>
      </c>
      <c r="D1185">
        <f t="shared" si="38"/>
        <v>2463.1369000000004</v>
      </c>
      <c r="E1185" t="s">
        <v>1168</v>
      </c>
      <c r="F1185">
        <v>2018</v>
      </c>
      <c r="G1185">
        <v>47.19</v>
      </c>
      <c r="H1185">
        <f t="shared" si="39"/>
        <v>2226.8960999999999</v>
      </c>
    </row>
    <row r="1186" spans="1:8" x14ac:dyDescent="0.3">
      <c r="A1186" s="29" t="s">
        <v>1213</v>
      </c>
      <c r="B1186">
        <v>2018</v>
      </c>
      <c r="C1186">
        <v>50.37</v>
      </c>
      <c r="D1186">
        <f t="shared" si="38"/>
        <v>2537.1369</v>
      </c>
      <c r="E1186" t="s">
        <v>1169</v>
      </c>
      <c r="F1186">
        <v>2018</v>
      </c>
      <c r="G1186">
        <v>46.8</v>
      </c>
      <c r="H1186">
        <f t="shared" si="39"/>
        <v>2190.2399999999998</v>
      </c>
    </row>
    <row r="1187" spans="1:8" x14ac:dyDescent="0.3">
      <c r="A1187" s="29" t="s">
        <v>1214</v>
      </c>
      <c r="B1187">
        <v>2018</v>
      </c>
      <c r="C1187">
        <v>49.83</v>
      </c>
      <c r="D1187">
        <f t="shared" si="38"/>
        <v>2483.0288999999998</v>
      </c>
      <c r="E1187" t="s">
        <v>1278</v>
      </c>
      <c r="F1187">
        <v>2018</v>
      </c>
      <c r="G1187">
        <v>48.87</v>
      </c>
      <c r="H1187">
        <f t="shared" si="39"/>
        <v>2388.2768999999998</v>
      </c>
    </row>
    <row r="1188" spans="1:8" x14ac:dyDescent="0.3">
      <c r="A1188" s="29" t="s">
        <v>1215</v>
      </c>
      <c r="B1188">
        <v>2018</v>
      </c>
      <c r="C1188">
        <v>49.84</v>
      </c>
      <c r="D1188">
        <f t="shared" si="38"/>
        <v>2484.0256000000004</v>
      </c>
      <c r="E1188" t="s">
        <v>1170</v>
      </c>
      <c r="F1188">
        <v>2018</v>
      </c>
      <c r="G1188">
        <v>46.6</v>
      </c>
      <c r="H1188">
        <f t="shared" si="39"/>
        <v>2171.56</v>
      </c>
    </row>
    <row r="1189" spans="1:8" x14ac:dyDescent="0.3">
      <c r="A1189" s="29" t="s">
        <v>1216</v>
      </c>
      <c r="B1189">
        <v>2018</v>
      </c>
      <c r="C1189">
        <v>50.5</v>
      </c>
      <c r="D1189">
        <f t="shared" si="38"/>
        <v>2550.25</v>
      </c>
      <c r="E1189" t="s">
        <v>1171</v>
      </c>
      <c r="F1189">
        <v>2018</v>
      </c>
      <c r="G1189">
        <v>48.2</v>
      </c>
      <c r="H1189">
        <f t="shared" si="39"/>
        <v>2323.2400000000002</v>
      </c>
    </row>
    <row r="1190" spans="1:8" x14ac:dyDescent="0.3">
      <c r="A1190" s="29" t="s">
        <v>1217</v>
      </c>
      <c r="B1190">
        <v>2018</v>
      </c>
      <c r="C1190">
        <v>51.62</v>
      </c>
      <c r="D1190">
        <f t="shared" si="38"/>
        <v>2664.6243999999997</v>
      </c>
      <c r="E1190" t="s">
        <v>1172</v>
      </c>
      <c r="F1190">
        <v>2018</v>
      </c>
      <c r="G1190">
        <v>50.07</v>
      </c>
      <c r="H1190">
        <f t="shared" si="39"/>
        <v>2507.0048999999999</v>
      </c>
    </row>
    <row r="1191" spans="1:8" x14ac:dyDescent="0.3">
      <c r="A1191" s="29" t="s">
        <v>1218</v>
      </c>
      <c r="B1191">
        <v>2018</v>
      </c>
      <c r="C1191">
        <v>52.03</v>
      </c>
      <c r="D1191">
        <f t="shared" si="38"/>
        <v>2707.1208999999999</v>
      </c>
      <c r="E1191" t="s">
        <v>1279</v>
      </c>
      <c r="F1191">
        <v>2018</v>
      </c>
      <c r="G1191">
        <v>51.39</v>
      </c>
      <c r="H1191">
        <f t="shared" si="39"/>
        <v>2640.9321</v>
      </c>
    </row>
    <row r="1192" spans="1:8" x14ac:dyDescent="0.3">
      <c r="A1192" s="29" t="s">
        <v>1219</v>
      </c>
      <c r="B1192">
        <v>2018</v>
      </c>
      <c r="C1192">
        <v>53.44</v>
      </c>
      <c r="D1192">
        <f t="shared" si="38"/>
        <v>2855.8335999999999</v>
      </c>
      <c r="E1192" t="s">
        <v>1173</v>
      </c>
      <c r="F1192">
        <v>2018</v>
      </c>
      <c r="G1192">
        <v>52.2</v>
      </c>
      <c r="H1192">
        <f t="shared" si="39"/>
        <v>2724.84</v>
      </c>
    </row>
    <row r="1193" spans="1:8" x14ac:dyDescent="0.3">
      <c r="A1193" s="29" t="s">
        <v>1220</v>
      </c>
      <c r="B1193">
        <v>2018</v>
      </c>
      <c r="C1193">
        <v>52.32</v>
      </c>
      <c r="D1193">
        <f t="shared" si="38"/>
        <v>2737.3824</v>
      </c>
      <c r="E1193" t="s">
        <v>1174</v>
      </c>
      <c r="F1193">
        <v>2018</v>
      </c>
      <c r="G1193">
        <v>50.8</v>
      </c>
      <c r="H1193">
        <f t="shared" si="39"/>
        <v>2580.64</v>
      </c>
    </row>
    <row r="1194" spans="1:8" x14ac:dyDescent="0.3">
      <c r="A1194" s="29" t="s">
        <v>1221</v>
      </c>
      <c r="B1194">
        <v>2018</v>
      </c>
      <c r="C1194">
        <v>52.34</v>
      </c>
      <c r="D1194">
        <f t="shared" si="38"/>
        <v>2739.4756000000002</v>
      </c>
      <c r="E1194" t="s">
        <v>1175</v>
      </c>
      <c r="F1194">
        <v>2018</v>
      </c>
      <c r="G1194">
        <v>50.52</v>
      </c>
      <c r="H1194">
        <f t="shared" si="39"/>
        <v>2552.2704000000003</v>
      </c>
    </row>
    <row r="1195" spans="1:8" x14ac:dyDescent="0.3">
      <c r="A1195" s="29" t="s">
        <v>1222</v>
      </c>
      <c r="B1195">
        <v>2018</v>
      </c>
      <c r="C1195">
        <v>51.79</v>
      </c>
      <c r="D1195">
        <f t="shared" si="38"/>
        <v>2682.2040999999999</v>
      </c>
      <c r="E1195" t="s">
        <v>1176</v>
      </c>
      <c r="F1195">
        <v>2018</v>
      </c>
      <c r="G1195">
        <v>51.15</v>
      </c>
      <c r="H1195">
        <f t="shared" si="39"/>
        <v>2616.3224999999998</v>
      </c>
    </row>
    <row r="1196" spans="1:8" x14ac:dyDescent="0.3">
      <c r="A1196" s="29" t="s">
        <v>1223</v>
      </c>
      <c r="B1196">
        <v>2018</v>
      </c>
      <c r="C1196">
        <v>51.73</v>
      </c>
      <c r="D1196">
        <f t="shared" si="38"/>
        <v>2675.9928999999997</v>
      </c>
      <c r="E1196" t="s">
        <v>1177</v>
      </c>
      <c r="F1196">
        <v>2018</v>
      </c>
      <c r="G1196">
        <v>50.25</v>
      </c>
      <c r="H1196">
        <f t="shared" si="39"/>
        <v>2525.0625</v>
      </c>
    </row>
    <row r="1197" spans="1:8" x14ac:dyDescent="0.3">
      <c r="A1197" s="29" t="s">
        <v>1224</v>
      </c>
      <c r="B1197">
        <v>2018</v>
      </c>
      <c r="C1197">
        <v>52.53</v>
      </c>
      <c r="D1197">
        <f t="shared" si="38"/>
        <v>2759.4009000000001</v>
      </c>
      <c r="E1197" t="s">
        <v>1178</v>
      </c>
      <c r="F1197">
        <v>2018</v>
      </c>
      <c r="G1197">
        <v>51.31</v>
      </c>
      <c r="H1197">
        <f t="shared" si="39"/>
        <v>2632.7161000000001</v>
      </c>
    </row>
    <row r="1198" spans="1:8" x14ac:dyDescent="0.3">
      <c r="A1198" s="29" t="s">
        <v>1225</v>
      </c>
      <c r="B1198">
        <v>2018</v>
      </c>
      <c r="C1198">
        <v>52.77</v>
      </c>
      <c r="D1198">
        <f t="shared" si="38"/>
        <v>2784.6729000000005</v>
      </c>
      <c r="E1198" t="s">
        <v>1179</v>
      </c>
      <c r="F1198">
        <v>2018</v>
      </c>
      <c r="G1198">
        <v>53.72</v>
      </c>
      <c r="H1198">
        <f t="shared" si="39"/>
        <v>2885.8384000000001</v>
      </c>
    </row>
    <row r="1199" spans="1:8" x14ac:dyDescent="0.3">
      <c r="A1199" s="29" t="s">
        <v>1226</v>
      </c>
      <c r="B1199">
        <v>2018</v>
      </c>
      <c r="C1199">
        <v>52.87</v>
      </c>
      <c r="D1199">
        <f t="shared" si="38"/>
        <v>2795.2368999999999</v>
      </c>
      <c r="E1199" t="s">
        <v>1180</v>
      </c>
      <c r="F1199">
        <v>2018</v>
      </c>
      <c r="G1199">
        <v>53.73</v>
      </c>
      <c r="H1199">
        <f t="shared" si="39"/>
        <v>2886.9128999999998</v>
      </c>
    </row>
    <row r="1200" spans="1:8" x14ac:dyDescent="0.3">
      <c r="E1200" t="s">
        <v>1181</v>
      </c>
      <c r="F1200">
        <v>2018</v>
      </c>
      <c r="G1200">
        <v>49.45</v>
      </c>
      <c r="H1200">
        <f t="shared" si="39"/>
        <v>2445.3025000000002</v>
      </c>
    </row>
    <row r="1201" spans="5:8" x14ac:dyDescent="0.3">
      <c r="E1201" t="s">
        <v>1182</v>
      </c>
      <c r="F1201">
        <v>2018</v>
      </c>
      <c r="G1201">
        <v>47.87</v>
      </c>
      <c r="H1201">
        <f t="shared" si="39"/>
        <v>2291.5368999999996</v>
      </c>
    </row>
    <row r="1202" spans="5:8" x14ac:dyDescent="0.3">
      <c r="E1202" t="s">
        <v>1183</v>
      </c>
      <c r="F1202">
        <v>2018</v>
      </c>
      <c r="G1202">
        <v>47.16</v>
      </c>
      <c r="H1202">
        <f t="shared" si="39"/>
        <v>2224.0655999999999</v>
      </c>
    </row>
    <row r="1203" spans="5:8" x14ac:dyDescent="0.3">
      <c r="E1203" t="s">
        <v>1280</v>
      </c>
      <c r="F1203">
        <v>2018</v>
      </c>
      <c r="G1203">
        <v>46.8</v>
      </c>
      <c r="H1203">
        <f t="shared" si="39"/>
        <v>2190.2399999999998</v>
      </c>
    </row>
    <row r="1204" spans="5:8" x14ac:dyDescent="0.3">
      <c r="E1204" t="s">
        <v>1184</v>
      </c>
      <c r="F1204">
        <v>2018</v>
      </c>
      <c r="G1204">
        <v>48.05</v>
      </c>
      <c r="H1204">
        <f t="shared" si="39"/>
        <v>2308.8024999999998</v>
      </c>
    </row>
    <row r="1205" spans="5:8" x14ac:dyDescent="0.3">
      <c r="E1205" t="s">
        <v>1185</v>
      </c>
      <c r="F1205">
        <v>2018</v>
      </c>
      <c r="G1205">
        <v>46.75</v>
      </c>
      <c r="H1205">
        <f t="shared" si="39"/>
        <v>2185.5625</v>
      </c>
    </row>
    <row r="1206" spans="5:8" x14ac:dyDescent="0.3">
      <c r="E1206" t="s">
        <v>1186</v>
      </c>
      <c r="F1206">
        <v>2018</v>
      </c>
      <c r="G1206">
        <v>47</v>
      </c>
      <c r="H1206">
        <f t="shared" si="39"/>
        <v>2209</v>
      </c>
    </row>
    <row r="1207" spans="5:8" x14ac:dyDescent="0.3">
      <c r="E1207" t="s">
        <v>1187</v>
      </c>
      <c r="F1207">
        <v>2018</v>
      </c>
      <c r="G1207">
        <v>46.85</v>
      </c>
      <c r="H1207">
        <f t="shared" si="39"/>
        <v>2194.9225000000001</v>
      </c>
    </row>
    <row r="1208" spans="5:8" x14ac:dyDescent="0.3">
      <c r="E1208" t="s">
        <v>1188</v>
      </c>
      <c r="F1208">
        <v>2018</v>
      </c>
      <c r="G1208">
        <v>51.43</v>
      </c>
      <c r="H1208">
        <f t="shared" si="39"/>
        <v>2645.0448999999999</v>
      </c>
    </row>
    <row r="1209" spans="5:8" x14ac:dyDescent="0.3">
      <c r="E1209" t="s">
        <v>1189</v>
      </c>
      <c r="F1209">
        <v>2018</v>
      </c>
      <c r="G1209">
        <v>54.11</v>
      </c>
      <c r="H1209">
        <f t="shared" si="39"/>
        <v>2927.8921</v>
      </c>
    </row>
    <row r="1210" spans="5:8" x14ac:dyDescent="0.3">
      <c r="E1210" t="s">
        <v>1190</v>
      </c>
      <c r="F1210">
        <v>2018</v>
      </c>
      <c r="G1210">
        <v>56.5</v>
      </c>
      <c r="H1210">
        <f t="shared" si="39"/>
        <v>3192.25</v>
      </c>
    </row>
    <row r="1211" spans="5:8" x14ac:dyDescent="0.3">
      <c r="E1211" t="s">
        <v>1191</v>
      </c>
      <c r="F1211">
        <v>2018</v>
      </c>
      <c r="G1211">
        <v>54.97</v>
      </c>
      <c r="H1211">
        <f t="shared" si="39"/>
        <v>3021.7008999999998</v>
      </c>
    </row>
    <row r="1212" spans="5:8" x14ac:dyDescent="0.3">
      <c r="E1212" t="s">
        <v>1192</v>
      </c>
      <c r="F1212">
        <v>2018</v>
      </c>
      <c r="G1212">
        <v>55.2</v>
      </c>
      <c r="H1212">
        <f t="shared" si="39"/>
        <v>3047.0400000000004</v>
      </c>
    </row>
    <row r="1213" spans="5:8" x14ac:dyDescent="0.3">
      <c r="E1213" t="s">
        <v>1193</v>
      </c>
      <c r="F1213">
        <v>2018</v>
      </c>
      <c r="G1213">
        <v>55</v>
      </c>
      <c r="H1213">
        <f t="shared" si="39"/>
        <v>3025</v>
      </c>
    </row>
    <row r="1214" spans="5:8" x14ac:dyDescent="0.3">
      <c r="E1214" t="s">
        <v>1194</v>
      </c>
      <c r="F1214">
        <v>2018</v>
      </c>
      <c r="G1214">
        <v>52.37</v>
      </c>
      <c r="H1214">
        <f t="shared" si="39"/>
        <v>2742.6168999999995</v>
      </c>
    </row>
    <row r="1215" spans="5:8" x14ac:dyDescent="0.3">
      <c r="E1215" t="s">
        <v>1195</v>
      </c>
      <c r="F1215">
        <v>2018</v>
      </c>
      <c r="G1215">
        <v>49.85</v>
      </c>
      <c r="H1215">
        <f t="shared" si="39"/>
        <v>2485.0225</v>
      </c>
    </row>
    <row r="1216" spans="5:8" x14ac:dyDescent="0.3">
      <c r="E1216" t="s">
        <v>1196</v>
      </c>
      <c r="F1216">
        <v>2018</v>
      </c>
      <c r="G1216">
        <v>51.1</v>
      </c>
      <c r="H1216">
        <f t="shared" si="39"/>
        <v>2611.21</v>
      </c>
    </row>
    <row r="1217" spans="5:8" x14ac:dyDescent="0.3">
      <c r="E1217" t="s">
        <v>1197</v>
      </c>
      <c r="F1217">
        <v>2018</v>
      </c>
      <c r="G1217">
        <v>51.5</v>
      </c>
      <c r="H1217">
        <f t="shared" si="39"/>
        <v>2652.25</v>
      </c>
    </row>
    <row r="1218" spans="5:8" x14ac:dyDescent="0.3">
      <c r="E1218" t="s">
        <v>1198</v>
      </c>
      <c r="F1218">
        <v>2018</v>
      </c>
      <c r="G1218">
        <v>51</v>
      </c>
      <c r="H1218">
        <f t="shared" si="39"/>
        <v>2601</v>
      </c>
    </row>
    <row r="1219" spans="5:8" x14ac:dyDescent="0.3">
      <c r="E1219" t="s">
        <v>1199</v>
      </c>
      <c r="F1219">
        <v>2018</v>
      </c>
      <c r="G1219">
        <v>49.49</v>
      </c>
      <c r="H1219">
        <f t="shared" si="39"/>
        <v>2449.2601000000004</v>
      </c>
    </row>
    <row r="1220" spans="5:8" x14ac:dyDescent="0.3">
      <c r="E1220" t="s">
        <v>1200</v>
      </c>
      <c r="F1220">
        <v>2018</v>
      </c>
      <c r="G1220">
        <v>49.25</v>
      </c>
      <c r="H1220">
        <f t="shared" ref="H1220:H1248" si="40" xml:space="preserve"> $G1220^2</f>
        <v>2425.5625</v>
      </c>
    </row>
    <row r="1221" spans="5:8" x14ac:dyDescent="0.3">
      <c r="E1221" t="s">
        <v>1201</v>
      </c>
      <c r="F1221">
        <v>2018</v>
      </c>
      <c r="G1221">
        <v>50.75</v>
      </c>
      <c r="H1221">
        <f t="shared" si="40"/>
        <v>2575.5625</v>
      </c>
    </row>
    <row r="1222" spans="5:8" x14ac:dyDescent="0.3">
      <c r="E1222" t="s">
        <v>1202</v>
      </c>
      <c r="F1222">
        <v>2018</v>
      </c>
      <c r="G1222">
        <v>50.64</v>
      </c>
      <c r="H1222">
        <f t="shared" si="40"/>
        <v>2564.4096</v>
      </c>
    </row>
    <row r="1223" spans="5:8" x14ac:dyDescent="0.3">
      <c r="E1223" t="s">
        <v>1203</v>
      </c>
      <c r="F1223">
        <v>2018</v>
      </c>
      <c r="G1223">
        <v>48.78</v>
      </c>
      <c r="H1223">
        <f t="shared" si="40"/>
        <v>2379.4884000000002</v>
      </c>
    </row>
    <row r="1224" spans="5:8" x14ac:dyDescent="0.3">
      <c r="E1224" t="s">
        <v>1204</v>
      </c>
      <c r="F1224">
        <v>2018</v>
      </c>
      <c r="G1224">
        <v>50.37</v>
      </c>
      <c r="H1224">
        <f t="shared" si="40"/>
        <v>2537.1369</v>
      </c>
    </row>
    <row r="1225" spans="5:8" x14ac:dyDescent="0.3">
      <c r="E1225" t="s">
        <v>1205</v>
      </c>
      <c r="F1225">
        <v>2018</v>
      </c>
      <c r="G1225">
        <v>50.5</v>
      </c>
      <c r="H1225">
        <f t="shared" si="40"/>
        <v>2550.25</v>
      </c>
    </row>
    <row r="1226" spans="5:8" x14ac:dyDescent="0.3">
      <c r="E1226" t="s">
        <v>1206</v>
      </c>
      <c r="F1226">
        <v>2018</v>
      </c>
      <c r="G1226">
        <v>50.13</v>
      </c>
      <c r="H1226">
        <f t="shared" si="40"/>
        <v>2513.0169000000001</v>
      </c>
    </row>
    <row r="1227" spans="5:8" x14ac:dyDescent="0.3">
      <c r="E1227" t="s">
        <v>1207</v>
      </c>
      <c r="F1227">
        <v>2018</v>
      </c>
      <c r="G1227">
        <v>48</v>
      </c>
      <c r="H1227">
        <f t="shared" si="40"/>
        <v>2304</v>
      </c>
    </row>
    <row r="1228" spans="5:8" x14ac:dyDescent="0.3">
      <c r="E1228" t="s">
        <v>1208</v>
      </c>
      <c r="F1228">
        <v>2018</v>
      </c>
      <c r="G1228">
        <v>48.6</v>
      </c>
      <c r="H1228">
        <f t="shared" si="40"/>
        <v>2361.96</v>
      </c>
    </row>
    <row r="1229" spans="5:8" x14ac:dyDescent="0.3">
      <c r="E1229" t="s">
        <v>1209</v>
      </c>
      <c r="F1229">
        <v>2018</v>
      </c>
      <c r="G1229">
        <v>50.47</v>
      </c>
      <c r="H1229">
        <f t="shared" si="40"/>
        <v>2547.2208999999998</v>
      </c>
    </row>
    <row r="1230" spans="5:8" x14ac:dyDescent="0.3">
      <c r="E1230" t="s">
        <v>1210</v>
      </c>
      <c r="F1230">
        <v>2018</v>
      </c>
      <c r="G1230">
        <v>49.75</v>
      </c>
      <c r="H1230">
        <f t="shared" si="40"/>
        <v>2475.0625</v>
      </c>
    </row>
    <row r="1231" spans="5:8" x14ac:dyDescent="0.3">
      <c r="E1231" t="s">
        <v>1281</v>
      </c>
      <c r="F1231">
        <v>2018</v>
      </c>
      <c r="G1231">
        <v>48.15</v>
      </c>
      <c r="H1231">
        <f t="shared" si="40"/>
        <v>2318.4224999999997</v>
      </c>
    </row>
    <row r="1232" spans="5:8" x14ac:dyDescent="0.3">
      <c r="E1232" t="s">
        <v>1211</v>
      </c>
      <c r="F1232">
        <v>2018</v>
      </c>
      <c r="G1232">
        <v>50</v>
      </c>
      <c r="H1232">
        <f t="shared" si="40"/>
        <v>2500</v>
      </c>
    </row>
    <row r="1233" spans="5:8" x14ac:dyDescent="0.3">
      <c r="E1233" t="s">
        <v>1212</v>
      </c>
      <c r="F1233">
        <v>2018</v>
      </c>
      <c r="G1233">
        <v>51.2</v>
      </c>
      <c r="H1233">
        <f t="shared" si="40"/>
        <v>2621.4400000000005</v>
      </c>
    </row>
    <row r="1234" spans="5:8" x14ac:dyDescent="0.3">
      <c r="E1234" t="s">
        <v>1213</v>
      </c>
      <c r="F1234">
        <v>2018</v>
      </c>
      <c r="G1234">
        <v>50.15</v>
      </c>
      <c r="H1234">
        <f t="shared" si="40"/>
        <v>2515.0225</v>
      </c>
    </row>
    <row r="1235" spans="5:8" x14ac:dyDescent="0.3">
      <c r="E1235" t="s">
        <v>1214</v>
      </c>
      <c r="F1235">
        <v>2018</v>
      </c>
      <c r="G1235">
        <v>50.27</v>
      </c>
      <c r="H1235">
        <f t="shared" si="40"/>
        <v>2527.0729000000001</v>
      </c>
    </row>
    <row r="1236" spans="5:8" x14ac:dyDescent="0.3">
      <c r="E1236" t="s">
        <v>1215</v>
      </c>
      <c r="F1236">
        <v>2018</v>
      </c>
      <c r="G1236">
        <v>50.68</v>
      </c>
      <c r="H1236">
        <f t="shared" si="40"/>
        <v>2568.4623999999999</v>
      </c>
    </row>
    <row r="1237" spans="5:8" x14ac:dyDescent="0.3">
      <c r="E1237" t="s">
        <v>1216</v>
      </c>
      <c r="F1237">
        <v>2018</v>
      </c>
      <c r="G1237">
        <v>52.3</v>
      </c>
      <c r="H1237">
        <f t="shared" si="40"/>
        <v>2735.2899999999995</v>
      </c>
    </row>
    <row r="1238" spans="5:8" x14ac:dyDescent="0.3">
      <c r="E1238" t="s">
        <v>1217</v>
      </c>
      <c r="F1238">
        <v>2018</v>
      </c>
      <c r="G1238">
        <v>53.99</v>
      </c>
      <c r="H1238">
        <f t="shared" si="40"/>
        <v>2914.9201000000003</v>
      </c>
    </row>
    <row r="1239" spans="5:8" x14ac:dyDescent="0.3">
      <c r="E1239" t="s">
        <v>1218</v>
      </c>
      <c r="F1239">
        <v>2018</v>
      </c>
      <c r="G1239">
        <v>54.55</v>
      </c>
      <c r="H1239">
        <f t="shared" si="40"/>
        <v>2975.7024999999999</v>
      </c>
    </row>
    <row r="1240" spans="5:8" x14ac:dyDescent="0.3">
      <c r="E1240" t="s">
        <v>1219</v>
      </c>
      <c r="F1240">
        <v>2018</v>
      </c>
      <c r="G1240">
        <v>54.65</v>
      </c>
      <c r="H1240">
        <f t="shared" si="40"/>
        <v>2986.6224999999999</v>
      </c>
    </row>
    <row r="1241" spans="5:8" x14ac:dyDescent="0.3">
      <c r="E1241" t="s">
        <v>1220</v>
      </c>
      <c r="F1241">
        <v>2018</v>
      </c>
      <c r="G1241">
        <v>54.49</v>
      </c>
      <c r="H1241">
        <f t="shared" si="40"/>
        <v>2969.1601000000001</v>
      </c>
    </row>
    <row r="1242" spans="5:8" x14ac:dyDescent="0.3">
      <c r="E1242" t="s">
        <v>1221</v>
      </c>
      <c r="F1242">
        <v>2018</v>
      </c>
      <c r="G1242">
        <v>54.49</v>
      </c>
      <c r="H1242">
        <f t="shared" si="40"/>
        <v>2969.1601000000001</v>
      </c>
    </row>
    <row r="1243" spans="5:8" x14ac:dyDescent="0.3">
      <c r="E1243" t="s">
        <v>1282</v>
      </c>
      <c r="F1243">
        <v>2018</v>
      </c>
      <c r="G1243">
        <v>53.25</v>
      </c>
      <c r="H1243">
        <f t="shared" si="40"/>
        <v>2835.5625</v>
      </c>
    </row>
    <row r="1244" spans="5:8" x14ac:dyDescent="0.3">
      <c r="E1244" t="s">
        <v>1222</v>
      </c>
      <c r="F1244">
        <v>2018</v>
      </c>
      <c r="G1244">
        <v>52.77</v>
      </c>
      <c r="H1244">
        <f t="shared" si="40"/>
        <v>2784.6729000000005</v>
      </c>
    </row>
    <row r="1245" spans="5:8" x14ac:dyDescent="0.3">
      <c r="E1245" t="s">
        <v>1223</v>
      </c>
      <c r="F1245">
        <v>2018</v>
      </c>
      <c r="G1245">
        <v>53.67</v>
      </c>
      <c r="H1245">
        <f t="shared" si="40"/>
        <v>2880.4689000000003</v>
      </c>
    </row>
    <row r="1246" spans="5:8" x14ac:dyDescent="0.3">
      <c r="E1246" t="s">
        <v>1224</v>
      </c>
      <c r="F1246">
        <v>2018</v>
      </c>
      <c r="G1246">
        <v>54.69</v>
      </c>
      <c r="H1246">
        <f t="shared" si="40"/>
        <v>2990.9960999999998</v>
      </c>
    </row>
    <row r="1247" spans="5:8" x14ac:dyDescent="0.3">
      <c r="E1247" t="s">
        <v>1225</v>
      </c>
      <c r="F1247">
        <v>2018</v>
      </c>
      <c r="G1247">
        <v>54.7</v>
      </c>
      <c r="H1247">
        <f t="shared" si="40"/>
        <v>2992.09</v>
      </c>
    </row>
    <row r="1248" spans="5:8" x14ac:dyDescent="0.3">
      <c r="E1248" t="s">
        <v>1226</v>
      </c>
      <c r="F1248">
        <v>2018</v>
      </c>
      <c r="G1248">
        <v>56</v>
      </c>
      <c r="H1248">
        <f t="shared" si="40"/>
        <v>3136</v>
      </c>
    </row>
  </sheetData>
  <mergeCells count="7">
    <mergeCell ref="J37:L37"/>
    <mergeCell ref="A1:C1"/>
    <mergeCell ref="E1:G1"/>
    <mergeCell ref="J2:L2"/>
    <mergeCell ref="J10:L10"/>
    <mergeCell ref="J18:L18"/>
    <mergeCell ref="J28:L28"/>
  </mergeCells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BA6AB-D189-4190-9216-D2B665AF9A37}">
  <dimension ref="A1:E59"/>
  <sheetViews>
    <sheetView workbookViewId="0">
      <selection activeCell="D29" sqref="D29"/>
    </sheetView>
  </sheetViews>
  <sheetFormatPr defaultRowHeight="14" x14ac:dyDescent="0.3"/>
  <sheetData>
    <row r="1" spans="1:3" x14ac:dyDescent="0.3">
      <c r="A1" s="28" t="s">
        <v>1291</v>
      </c>
      <c r="B1" s="28" t="s">
        <v>1293</v>
      </c>
      <c r="C1" s="28" t="s">
        <v>1294</v>
      </c>
    </row>
    <row r="2" spans="1:3" x14ac:dyDescent="0.3">
      <c r="A2">
        <v>23</v>
      </c>
      <c r="B2">
        <v>0</v>
      </c>
      <c r="C2" s="25">
        <v>0</v>
      </c>
    </row>
    <row r="3" spans="1:3" x14ac:dyDescent="0.3">
      <c r="A3">
        <v>33</v>
      </c>
      <c r="B3">
        <v>101</v>
      </c>
      <c r="C3" s="25">
        <v>8.3127572016460899E-2</v>
      </c>
    </row>
    <row r="4" spans="1:3" x14ac:dyDescent="0.3">
      <c r="A4">
        <v>43</v>
      </c>
      <c r="B4">
        <v>155</v>
      </c>
      <c r="C4" s="25">
        <v>0.21069958847736625</v>
      </c>
    </row>
    <row r="5" spans="1:3" x14ac:dyDescent="0.3">
      <c r="A5">
        <v>53</v>
      </c>
      <c r="B5">
        <v>269</v>
      </c>
      <c r="C5" s="25">
        <v>0.43209876543209874</v>
      </c>
    </row>
    <row r="6" spans="1:3" x14ac:dyDescent="0.3">
      <c r="A6">
        <v>63</v>
      </c>
      <c r="B6">
        <v>172</v>
      </c>
      <c r="C6" s="25">
        <v>0.57366255144032918</v>
      </c>
    </row>
    <row r="7" spans="1:3" x14ac:dyDescent="0.3">
      <c r="A7">
        <v>73</v>
      </c>
      <c r="B7">
        <v>120</v>
      </c>
      <c r="C7" s="25">
        <v>0.67242798353909461</v>
      </c>
    </row>
    <row r="8" spans="1:3" x14ac:dyDescent="0.3">
      <c r="A8">
        <v>83</v>
      </c>
      <c r="B8">
        <v>32</v>
      </c>
      <c r="C8" s="25">
        <v>0.6987654320987654</v>
      </c>
    </row>
    <row r="9" spans="1:3" x14ac:dyDescent="0.3">
      <c r="A9">
        <v>93</v>
      </c>
      <c r="B9">
        <v>23</v>
      </c>
      <c r="C9" s="25">
        <v>0.71769547325102878</v>
      </c>
    </row>
    <row r="10" spans="1:3" x14ac:dyDescent="0.3">
      <c r="A10">
        <v>103</v>
      </c>
      <c r="B10">
        <v>7</v>
      </c>
      <c r="C10" s="25">
        <v>0.72345679012345676</v>
      </c>
    </row>
    <row r="11" spans="1:3" x14ac:dyDescent="0.3">
      <c r="A11">
        <v>113</v>
      </c>
      <c r="B11">
        <v>17</v>
      </c>
      <c r="C11" s="25">
        <v>0.73744855967078193</v>
      </c>
    </row>
    <row r="12" spans="1:3" x14ac:dyDescent="0.3">
      <c r="A12">
        <v>123</v>
      </c>
      <c r="B12">
        <v>3</v>
      </c>
      <c r="C12" s="25">
        <v>0.73991769547325104</v>
      </c>
    </row>
    <row r="13" spans="1:3" x14ac:dyDescent="0.3">
      <c r="A13">
        <v>133</v>
      </c>
      <c r="B13">
        <v>5</v>
      </c>
      <c r="C13" s="25">
        <v>0.74403292181069958</v>
      </c>
    </row>
    <row r="14" spans="1:3" x14ac:dyDescent="0.3">
      <c r="A14">
        <v>143</v>
      </c>
      <c r="B14">
        <v>2</v>
      </c>
      <c r="C14" s="25">
        <v>0.74567901234567902</v>
      </c>
    </row>
    <row r="15" spans="1:3" x14ac:dyDescent="0.3">
      <c r="A15">
        <v>153</v>
      </c>
      <c r="B15">
        <v>4</v>
      </c>
      <c r="C15" s="25">
        <v>0.74897119341563789</v>
      </c>
    </row>
    <row r="16" spans="1:3" x14ac:dyDescent="0.3">
      <c r="A16">
        <v>163</v>
      </c>
      <c r="B16">
        <v>15</v>
      </c>
      <c r="C16" s="25">
        <v>0.76131687242798352</v>
      </c>
    </row>
    <row r="17" spans="1:3" x14ac:dyDescent="0.3">
      <c r="A17">
        <v>173</v>
      </c>
      <c r="B17">
        <v>23</v>
      </c>
      <c r="C17" s="25">
        <v>0.78024691358024689</v>
      </c>
    </row>
    <row r="18" spans="1:3" x14ac:dyDescent="0.3">
      <c r="A18">
        <v>183</v>
      </c>
      <c r="B18">
        <v>25</v>
      </c>
      <c r="C18" s="25">
        <v>0.80082304526748971</v>
      </c>
    </row>
    <row r="19" spans="1:3" x14ac:dyDescent="0.3">
      <c r="A19">
        <v>193</v>
      </c>
      <c r="B19">
        <v>13</v>
      </c>
      <c r="C19" s="25">
        <v>0.811522633744856</v>
      </c>
    </row>
    <row r="20" spans="1:3" x14ac:dyDescent="0.3">
      <c r="A20">
        <v>203</v>
      </c>
      <c r="B20">
        <v>17</v>
      </c>
      <c r="C20" s="25">
        <v>0.82551440329218106</v>
      </c>
    </row>
    <row r="21" spans="1:3" x14ac:dyDescent="0.3">
      <c r="A21">
        <v>213</v>
      </c>
      <c r="B21">
        <v>18</v>
      </c>
      <c r="C21" s="25">
        <v>0.8403292181069959</v>
      </c>
    </row>
    <row r="22" spans="1:3" x14ac:dyDescent="0.3">
      <c r="A22">
        <v>223</v>
      </c>
      <c r="B22">
        <v>15</v>
      </c>
      <c r="C22" s="25">
        <v>0.85267489711934152</v>
      </c>
    </row>
    <row r="23" spans="1:3" x14ac:dyDescent="0.3">
      <c r="A23">
        <v>233</v>
      </c>
      <c r="B23">
        <v>20</v>
      </c>
      <c r="C23" s="25">
        <v>0.8691358024691358</v>
      </c>
    </row>
    <row r="24" spans="1:3" x14ac:dyDescent="0.3">
      <c r="A24">
        <v>243</v>
      </c>
      <c r="B24">
        <v>14</v>
      </c>
      <c r="C24" s="25">
        <v>0.88065843621399176</v>
      </c>
    </row>
    <row r="25" spans="1:3" x14ac:dyDescent="0.3">
      <c r="A25">
        <v>253</v>
      </c>
      <c r="B25">
        <v>12</v>
      </c>
      <c r="C25" s="25">
        <v>0.89053497942386828</v>
      </c>
    </row>
    <row r="26" spans="1:3" x14ac:dyDescent="0.3">
      <c r="A26">
        <v>263</v>
      </c>
      <c r="B26">
        <v>9</v>
      </c>
      <c r="C26" s="25">
        <v>0.8979423868312757</v>
      </c>
    </row>
    <row r="27" spans="1:3" x14ac:dyDescent="0.3">
      <c r="A27">
        <v>273</v>
      </c>
      <c r="B27">
        <v>13</v>
      </c>
      <c r="C27" s="25">
        <v>0.90864197530864199</v>
      </c>
    </row>
    <row r="28" spans="1:3" x14ac:dyDescent="0.3">
      <c r="A28">
        <v>283</v>
      </c>
      <c r="B28">
        <v>10</v>
      </c>
      <c r="C28" s="25">
        <v>0.91687242798353907</v>
      </c>
    </row>
    <row r="29" spans="1:3" x14ac:dyDescent="0.3">
      <c r="A29">
        <v>293</v>
      </c>
      <c r="B29">
        <v>10</v>
      </c>
      <c r="C29" s="25">
        <v>0.92510288065843627</v>
      </c>
    </row>
    <row r="30" spans="1:3" x14ac:dyDescent="0.3">
      <c r="A30">
        <v>303</v>
      </c>
      <c r="B30">
        <v>11</v>
      </c>
      <c r="C30" s="25">
        <v>0.93415637860082301</v>
      </c>
    </row>
    <row r="31" spans="1:3" x14ac:dyDescent="0.3">
      <c r="A31">
        <v>313</v>
      </c>
      <c r="B31">
        <v>10</v>
      </c>
      <c r="C31" s="25">
        <v>0.9423868312757202</v>
      </c>
    </row>
    <row r="32" spans="1:3" x14ac:dyDescent="0.3">
      <c r="A32">
        <v>323</v>
      </c>
      <c r="B32">
        <v>2</v>
      </c>
      <c r="C32" s="25">
        <v>0.94403292181069964</v>
      </c>
    </row>
    <row r="33" spans="1:3" x14ac:dyDescent="0.3">
      <c r="A33">
        <v>333</v>
      </c>
      <c r="B33">
        <v>11</v>
      </c>
      <c r="C33" s="25">
        <v>0.95308641975308639</v>
      </c>
    </row>
    <row r="34" spans="1:3" x14ac:dyDescent="0.3">
      <c r="A34">
        <v>343</v>
      </c>
      <c r="B34">
        <v>5</v>
      </c>
      <c r="C34" s="25">
        <v>0.95720164609053493</v>
      </c>
    </row>
    <row r="35" spans="1:3" x14ac:dyDescent="0.3">
      <c r="A35">
        <v>353</v>
      </c>
      <c r="B35">
        <v>5</v>
      </c>
      <c r="C35" s="25">
        <v>0.96131687242798358</v>
      </c>
    </row>
    <row r="36" spans="1:3" x14ac:dyDescent="0.3">
      <c r="A36">
        <v>363</v>
      </c>
      <c r="B36">
        <v>6</v>
      </c>
      <c r="C36" s="25">
        <v>0.96625514403292179</v>
      </c>
    </row>
    <row r="37" spans="1:3" x14ac:dyDescent="0.3">
      <c r="A37">
        <v>373</v>
      </c>
      <c r="B37">
        <v>4</v>
      </c>
      <c r="C37" s="25">
        <v>0.96954732510288066</v>
      </c>
    </row>
    <row r="38" spans="1:3" x14ac:dyDescent="0.3">
      <c r="A38">
        <v>383</v>
      </c>
      <c r="B38">
        <v>3</v>
      </c>
      <c r="C38" s="25">
        <v>0.97201646090534977</v>
      </c>
    </row>
    <row r="39" spans="1:3" x14ac:dyDescent="0.3">
      <c r="A39">
        <v>393</v>
      </c>
      <c r="B39">
        <v>1</v>
      </c>
      <c r="C39" s="25">
        <v>0.97283950617283954</v>
      </c>
    </row>
    <row r="40" spans="1:3" x14ac:dyDescent="0.3">
      <c r="A40">
        <v>403</v>
      </c>
      <c r="B40">
        <v>3</v>
      </c>
      <c r="C40" s="25">
        <v>0.97530864197530864</v>
      </c>
    </row>
    <row r="41" spans="1:3" x14ac:dyDescent="0.3">
      <c r="A41">
        <v>413</v>
      </c>
      <c r="B41">
        <v>5</v>
      </c>
      <c r="C41" s="25">
        <v>0.97942386831275718</v>
      </c>
    </row>
    <row r="42" spans="1:3" x14ac:dyDescent="0.3">
      <c r="A42">
        <v>423</v>
      </c>
      <c r="B42">
        <v>1</v>
      </c>
      <c r="C42" s="25">
        <v>0.98024691358024696</v>
      </c>
    </row>
    <row r="43" spans="1:3" x14ac:dyDescent="0.3">
      <c r="A43">
        <v>433</v>
      </c>
      <c r="B43">
        <v>1</v>
      </c>
      <c r="C43" s="25">
        <v>0.98106995884773662</v>
      </c>
    </row>
    <row r="44" spans="1:3" x14ac:dyDescent="0.3">
      <c r="A44">
        <v>443</v>
      </c>
      <c r="B44">
        <v>0</v>
      </c>
      <c r="C44" s="25">
        <v>0.98106995884773662</v>
      </c>
    </row>
    <row r="45" spans="1:3" x14ac:dyDescent="0.3">
      <c r="A45">
        <v>453</v>
      </c>
      <c r="B45">
        <v>3</v>
      </c>
      <c r="C45" s="25">
        <v>0.98353909465020573</v>
      </c>
    </row>
    <row r="46" spans="1:3" x14ac:dyDescent="0.3">
      <c r="A46">
        <v>463</v>
      </c>
      <c r="B46">
        <v>0</v>
      </c>
      <c r="C46" s="25">
        <v>0.98353909465020573</v>
      </c>
    </row>
    <row r="47" spans="1:3" x14ac:dyDescent="0.3">
      <c r="A47">
        <v>473</v>
      </c>
      <c r="B47">
        <v>2</v>
      </c>
      <c r="C47" s="25">
        <v>0.98518518518518516</v>
      </c>
    </row>
    <row r="48" spans="1:3" x14ac:dyDescent="0.3">
      <c r="A48">
        <v>483</v>
      </c>
      <c r="B48">
        <v>4</v>
      </c>
      <c r="C48" s="25">
        <v>0.98847736625514404</v>
      </c>
    </row>
    <row r="49" spans="1:5" x14ac:dyDescent="0.3">
      <c r="A49">
        <v>493</v>
      </c>
      <c r="B49">
        <v>3</v>
      </c>
      <c r="C49" s="25">
        <v>0.99094650205761314</v>
      </c>
    </row>
    <row r="50" spans="1:5" x14ac:dyDescent="0.3">
      <c r="A50">
        <v>503</v>
      </c>
      <c r="B50">
        <v>2</v>
      </c>
      <c r="C50" s="25">
        <v>0.99259259259259258</v>
      </c>
    </row>
    <row r="51" spans="1:5" x14ac:dyDescent="0.3">
      <c r="A51">
        <v>513</v>
      </c>
      <c r="B51">
        <v>1</v>
      </c>
      <c r="C51" s="25">
        <v>0.99341563786008236</v>
      </c>
    </row>
    <row r="52" spans="1:5" x14ac:dyDescent="0.3">
      <c r="A52">
        <v>523</v>
      </c>
      <c r="B52">
        <v>3</v>
      </c>
      <c r="C52" s="25">
        <v>0.99588477366255146</v>
      </c>
    </row>
    <row r="53" spans="1:5" x14ac:dyDescent="0.3">
      <c r="A53">
        <v>533</v>
      </c>
      <c r="B53">
        <v>0</v>
      </c>
      <c r="C53" s="25">
        <v>0.99588477366255146</v>
      </c>
    </row>
    <row r="54" spans="1:5" x14ac:dyDescent="0.3">
      <c r="A54">
        <v>543</v>
      </c>
      <c r="B54">
        <v>1</v>
      </c>
      <c r="C54" s="25">
        <v>0.99670781893004112</v>
      </c>
    </row>
    <row r="55" spans="1:5" x14ac:dyDescent="0.3">
      <c r="A55">
        <v>553</v>
      </c>
      <c r="B55">
        <v>2</v>
      </c>
      <c r="C55" s="25">
        <v>0.99835390946502056</v>
      </c>
      <c r="E55" t="s">
        <v>1300</v>
      </c>
    </row>
    <row r="56" spans="1:5" x14ac:dyDescent="0.3">
      <c r="A56">
        <v>563</v>
      </c>
      <c r="B56">
        <v>1</v>
      </c>
      <c r="C56" s="25">
        <v>0.99917695473251034</v>
      </c>
    </row>
    <row r="57" spans="1:5" x14ac:dyDescent="0.3">
      <c r="A57">
        <v>573</v>
      </c>
      <c r="B57">
        <v>0</v>
      </c>
      <c r="C57" s="25">
        <v>0.99917695473251034</v>
      </c>
    </row>
    <row r="58" spans="1:5" x14ac:dyDescent="0.3">
      <c r="A58">
        <v>583</v>
      </c>
      <c r="B58">
        <v>1</v>
      </c>
      <c r="C58" s="25">
        <v>1</v>
      </c>
    </row>
    <row r="59" spans="1:5" ht="14.5" thickBot="1" x14ac:dyDescent="0.35">
      <c r="A59" s="26" t="s">
        <v>1292</v>
      </c>
      <c r="B59" s="26">
        <v>0</v>
      </c>
      <c r="C59" s="27">
        <v>1</v>
      </c>
    </row>
  </sheetData>
  <sortState xmlns:xlrd2="http://schemas.microsoft.com/office/spreadsheetml/2017/richdata2" ref="A2:A58">
    <sortCondition ref="A2"/>
  </sortState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76F2C-1D25-4A10-ACD8-8C2D3E4627E0}">
  <dimension ref="A1:C69"/>
  <sheetViews>
    <sheetView workbookViewId="0">
      <selection activeCell="AC24" sqref="AC24"/>
    </sheetView>
  </sheetViews>
  <sheetFormatPr defaultRowHeight="14" x14ac:dyDescent="0.3"/>
  <sheetData>
    <row r="1" spans="1:3" x14ac:dyDescent="0.3">
      <c r="A1" s="28" t="s">
        <v>1291</v>
      </c>
      <c r="B1" s="28" t="s">
        <v>1293</v>
      </c>
      <c r="C1" s="28" t="s">
        <v>1294</v>
      </c>
    </row>
    <row r="2" spans="1:3" x14ac:dyDescent="0.3">
      <c r="A2">
        <v>8</v>
      </c>
      <c r="B2">
        <v>0</v>
      </c>
      <c r="C2" s="25">
        <v>0</v>
      </c>
    </row>
    <row r="3" spans="1:3" x14ac:dyDescent="0.3">
      <c r="A3">
        <v>18</v>
      </c>
      <c r="B3">
        <v>90</v>
      </c>
      <c r="C3" s="25">
        <v>7.1202531645569625E-2</v>
      </c>
    </row>
    <row r="4" spans="1:3" x14ac:dyDescent="0.3">
      <c r="A4">
        <v>28</v>
      </c>
      <c r="B4">
        <v>95</v>
      </c>
      <c r="C4" s="25">
        <v>0.14636075949367089</v>
      </c>
    </row>
    <row r="5" spans="1:3" x14ac:dyDescent="0.3">
      <c r="A5">
        <v>38</v>
      </c>
      <c r="B5">
        <v>154</v>
      </c>
      <c r="C5" s="25">
        <v>0.26819620253164556</v>
      </c>
    </row>
    <row r="6" spans="1:3" x14ac:dyDescent="0.3">
      <c r="A6">
        <v>48</v>
      </c>
      <c r="B6">
        <v>186</v>
      </c>
      <c r="C6" s="25">
        <v>0.41534810126582278</v>
      </c>
    </row>
    <row r="7" spans="1:3" x14ac:dyDescent="0.3">
      <c r="A7">
        <v>58</v>
      </c>
      <c r="B7">
        <v>184</v>
      </c>
      <c r="C7" s="25">
        <v>0.56091772151898733</v>
      </c>
    </row>
    <row r="8" spans="1:3" x14ac:dyDescent="0.3">
      <c r="A8">
        <v>68</v>
      </c>
      <c r="B8">
        <v>126</v>
      </c>
      <c r="C8" s="25">
        <v>0.66060126582278478</v>
      </c>
    </row>
    <row r="9" spans="1:3" x14ac:dyDescent="0.3">
      <c r="A9">
        <v>78</v>
      </c>
      <c r="B9">
        <v>60</v>
      </c>
      <c r="C9" s="25">
        <v>0.70806962025316456</v>
      </c>
    </row>
    <row r="10" spans="1:3" x14ac:dyDescent="0.3">
      <c r="A10">
        <v>88</v>
      </c>
      <c r="B10">
        <v>15</v>
      </c>
      <c r="C10" s="25">
        <v>0.71993670886075944</v>
      </c>
    </row>
    <row r="11" spans="1:3" x14ac:dyDescent="0.3">
      <c r="A11">
        <v>98</v>
      </c>
      <c r="B11">
        <v>10</v>
      </c>
      <c r="C11" s="25">
        <v>0.72784810126582278</v>
      </c>
    </row>
    <row r="12" spans="1:3" x14ac:dyDescent="0.3">
      <c r="A12">
        <v>108</v>
      </c>
      <c r="B12">
        <v>9</v>
      </c>
      <c r="C12" s="25">
        <v>0.73496835443037978</v>
      </c>
    </row>
    <row r="13" spans="1:3" x14ac:dyDescent="0.3">
      <c r="A13">
        <v>118</v>
      </c>
      <c r="B13">
        <v>14</v>
      </c>
      <c r="C13" s="25">
        <v>0.74604430379746833</v>
      </c>
    </row>
    <row r="14" spans="1:3" x14ac:dyDescent="0.3">
      <c r="A14">
        <v>128</v>
      </c>
      <c r="B14">
        <v>1</v>
      </c>
      <c r="C14" s="25">
        <v>0.74683544303797467</v>
      </c>
    </row>
    <row r="15" spans="1:3" x14ac:dyDescent="0.3">
      <c r="A15">
        <v>138</v>
      </c>
      <c r="B15">
        <v>11</v>
      </c>
      <c r="C15" s="25">
        <v>0.75553797468354433</v>
      </c>
    </row>
    <row r="16" spans="1:3" x14ac:dyDescent="0.3">
      <c r="A16">
        <v>148</v>
      </c>
      <c r="B16">
        <v>9</v>
      </c>
      <c r="C16" s="25">
        <v>0.76265822784810122</v>
      </c>
    </row>
    <row r="17" spans="1:3" x14ac:dyDescent="0.3">
      <c r="A17">
        <v>158</v>
      </c>
      <c r="B17">
        <v>13</v>
      </c>
      <c r="C17" s="25">
        <v>0.77294303797468356</v>
      </c>
    </row>
    <row r="18" spans="1:3" x14ac:dyDescent="0.3">
      <c r="A18">
        <v>168</v>
      </c>
      <c r="B18">
        <v>14</v>
      </c>
      <c r="C18" s="25">
        <v>0.78401898734177211</v>
      </c>
    </row>
    <row r="19" spans="1:3" x14ac:dyDescent="0.3">
      <c r="A19">
        <v>178</v>
      </c>
      <c r="B19">
        <v>18</v>
      </c>
      <c r="C19" s="25">
        <v>0.79825949367088611</v>
      </c>
    </row>
    <row r="20" spans="1:3" x14ac:dyDescent="0.3">
      <c r="A20">
        <v>188</v>
      </c>
      <c r="B20">
        <v>17</v>
      </c>
      <c r="C20" s="25">
        <v>0.81170886075949367</v>
      </c>
    </row>
    <row r="21" spans="1:3" x14ac:dyDescent="0.3">
      <c r="A21">
        <v>198</v>
      </c>
      <c r="B21">
        <v>21</v>
      </c>
      <c r="C21" s="25">
        <v>0.82832278481012656</v>
      </c>
    </row>
    <row r="22" spans="1:3" x14ac:dyDescent="0.3">
      <c r="A22">
        <v>208</v>
      </c>
      <c r="B22">
        <v>16</v>
      </c>
      <c r="C22" s="25">
        <v>0.84098101265822789</v>
      </c>
    </row>
    <row r="23" spans="1:3" x14ac:dyDescent="0.3">
      <c r="A23">
        <v>218</v>
      </c>
      <c r="B23">
        <v>15</v>
      </c>
      <c r="C23" s="25">
        <v>0.85284810126582278</v>
      </c>
    </row>
    <row r="24" spans="1:3" x14ac:dyDescent="0.3">
      <c r="A24">
        <v>228</v>
      </c>
      <c r="B24">
        <v>17</v>
      </c>
      <c r="C24" s="25">
        <v>0.86629746835443033</v>
      </c>
    </row>
    <row r="25" spans="1:3" x14ac:dyDescent="0.3">
      <c r="A25">
        <v>238</v>
      </c>
      <c r="B25">
        <v>21</v>
      </c>
      <c r="C25" s="25">
        <v>0.88291139240506333</v>
      </c>
    </row>
    <row r="26" spans="1:3" x14ac:dyDescent="0.3">
      <c r="A26">
        <v>248</v>
      </c>
      <c r="B26">
        <v>13</v>
      </c>
      <c r="C26" s="25">
        <v>0.89319620253164556</v>
      </c>
    </row>
    <row r="27" spans="1:3" x14ac:dyDescent="0.3">
      <c r="A27">
        <v>258</v>
      </c>
      <c r="B27">
        <v>13</v>
      </c>
      <c r="C27" s="25">
        <v>0.90348101265822789</v>
      </c>
    </row>
    <row r="28" spans="1:3" x14ac:dyDescent="0.3">
      <c r="A28">
        <v>268</v>
      </c>
      <c r="B28">
        <v>10</v>
      </c>
      <c r="C28" s="25">
        <v>0.91139240506329111</v>
      </c>
    </row>
    <row r="29" spans="1:3" x14ac:dyDescent="0.3">
      <c r="A29">
        <v>278</v>
      </c>
      <c r="B29">
        <v>16</v>
      </c>
      <c r="C29" s="25">
        <v>0.92405063291139244</v>
      </c>
    </row>
    <row r="30" spans="1:3" x14ac:dyDescent="0.3">
      <c r="A30">
        <v>288</v>
      </c>
      <c r="B30">
        <v>10</v>
      </c>
      <c r="C30" s="25">
        <v>0.93196202531645567</v>
      </c>
    </row>
    <row r="31" spans="1:3" x14ac:dyDescent="0.3">
      <c r="A31">
        <v>298</v>
      </c>
      <c r="B31">
        <v>10</v>
      </c>
      <c r="C31" s="25">
        <v>0.939873417721519</v>
      </c>
    </row>
    <row r="32" spans="1:3" x14ac:dyDescent="0.3">
      <c r="A32">
        <v>308</v>
      </c>
      <c r="B32">
        <v>14</v>
      </c>
      <c r="C32" s="25">
        <v>0.95094936708860756</v>
      </c>
    </row>
    <row r="33" spans="1:3" x14ac:dyDescent="0.3">
      <c r="A33">
        <v>318</v>
      </c>
      <c r="B33">
        <v>4</v>
      </c>
      <c r="C33" s="25">
        <v>0.95411392405063289</v>
      </c>
    </row>
    <row r="34" spans="1:3" x14ac:dyDescent="0.3">
      <c r="A34">
        <v>328</v>
      </c>
      <c r="B34">
        <v>5</v>
      </c>
      <c r="C34" s="25">
        <v>0.95806962025316456</v>
      </c>
    </row>
    <row r="35" spans="1:3" x14ac:dyDescent="0.3">
      <c r="A35">
        <v>338</v>
      </c>
      <c r="B35">
        <v>5</v>
      </c>
      <c r="C35" s="25">
        <v>0.96202531645569622</v>
      </c>
    </row>
    <row r="36" spans="1:3" x14ac:dyDescent="0.3">
      <c r="A36">
        <v>348</v>
      </c>
      <c r="B36">
        <v>1</v>
      </c>
      <c r="C36" s="25">
        <v>0.96281645569620256</v>
      </c>
    </row>
    <row r="37" spans="1:3" x14ac:dyDescent="0.3">
      <c r="A37">
        <v>358</v>
      </c>
      <c r="B37">
        <v>4</v>
      </c>
      <c r="C37" s="25">
        <v>0.96598101265822789</v>
      </c>
    </row>
    <row r="38" spans="1:3" x14ac:dyDescent="0.3">
      <c r="A38">
        <v>368</v>
      </c>
      <c r="B38">
        <v>5</v>
      </c>
      <c r="C38" s="25">
        <v>0.96993670886075944</v>
      </c>
    </row>
    <row r="39" spans="1:3" x14ac:dyDescent="0.3">
      <c r="A39">
        <v>378</v>
      </c>
      <c r="B39">
        <v>5</v>
      </c>
      <c r="C39" s="25">
        <v>0.97389240506329111</v>
      </c>
    </row>
    <row r="40" spans="1:3" x14ac:dyDescent="0.3">
      <c r="A40">
        <v>388</v>
      </c>
      <c r="B40">
        <v>2</v>
      </c>
      <c r="C40" s="25">
        <v>0.97547468354430378</v>
      </c>
    </row>
    <row r="41" spans="1:3" x14ac:dyDescent="0.3">
      <c r="A41">
        <v>398</v>
      </c>
      <c r="B41">
        <v>6</v>
      </c>
      <c r="C41" s="25">
        <v>0.98022151898734178</v>
      </c>
    </row>
    <row r="42" spans="1:3" x14ac:dyDescent="0.3">
      <c r="A42">
        <v>408</v>
      </c>
      <c r="B42">
        <v>3</v>
      </c>
      <c r="C42" s="25">
        <v>0.98259493670886078</v>
      </c>
    </row>
    <row r="43" spans="1:3" x14ac:dyDescent="0.3">
      <c r="A43">
        <v>418</v>
      </c>
      <c r="B43">
        <v>1</v>
      </c>
      <c r="C43" s="25">
        <v>0.98338607594936711</v>
      </c>
    </row>
    <row r="44" spans="1:3" x14ac:dyDescent="0.3">
      <c r="A44">
        <v>428</v>
      </c>
      <c r="B44">
        <v>2</v>
      </c>
      <c r="C44" s="25">
        <v>0.98496835443037978</v>
      </c>
    </row>
    <row r="45" spans="1:3" x14ac:dyDescent="0.3">
      <c r="A45">
        <v>438</v>
      </c>
      <c r="B45">
        <v>1</v>
      </c>
      <c r="C45" s="25">
        <v>0.98575949367088611</v>
      </c>
    </row>
    <row r="46" spans="1:3" x14ac:dyDescent="0.3">
      <c r="A46">
        <v>448</v>
      </c>
      <c r="B46">
        <v>1</v>
      </c>
      <c r="C46" s="25">
        <v>0.98655063291139244</v>
      </c>
    </row>
    <row r="47" spans="1:3" x14ac:dyDescent="0.3">
      <c r="A47">
        <v>458</v>
      </c>
      <c r="B47">
        <v>7</v>
      </c>
      <c r="C47" s="25">
        <v>0.99208860759493667</v>
      </c>
    </row>
    <row r="48" spans="1:3" x14ac:dyDescent="0.3">
      <c r="A48">
        <v>468</v>
      </c>
      <c r="B48">
        <v>0</v>
      </c>
      <c r="C48" s="25">
        <v>0.99208860759493667</v>
      </c>
    </row>
    <row r="49" spans="1:3" x14ac:dyDescent="0.3">
      <c r="A49">
        <v>478</v>
      </c>
      <c r="B49">
        <v>1</v>
      </c>
      <c r="C49" s="25">
        <v>0.992879746835443</v>
      </c>
    </row>
    <row r="50" spans="1:3" x14ac:dyDescent="0.3">
      <c r="A50">
        <v>488</v>
      </c>
      <c r="B50">
        <v>0</v>
      </c>
      <c r="C50" s="25">
        <v>0.992879746835443</v>
      </c>
    </row>
    <row r="51" spans="1:3" x14ac:dyDescent="0.3">
      <c r="A51">
        <v>498</v>
      </c>
      <c r="B51">
        <v>0</v>
      </c>
      <c r="C51" s="25">
        <v>0.992879746835443</v>
      </c>
    </row>
    <row r="52" spans="1:3" x14ac:dyDescent="0.3">
      <c r="A52">
        <v>508</v>
      </c>
      <c r="B52">
        <v>0</v>
      </c>
      <c r="C52" s="25">
        <v>0.992879746835443</v>
      </c>
    </row>
    <row r="53" spans="1:3" x14ac:dyDescent="0.3">
      <c r="A53">
        <v>518</v>
      </c>
      <c r="B53">
        <v>2</v>
      </c>
      <c r="C53" s="25">
        <v>0.99446202531645567</v>
      </c>
    </row>
    <row r="54" spans="1:3" x14ac:dyDescent="0.3">
      <c r="A54">
        <v>528</v>
      </c>
      <c r="B54">
        <v>0</v>
      </c>
      <c r="C54" s="25">
        <v>0.99446202531645567</v>
      </c>
    </row>
    <row r="55" spans="1:3" x14ac:dyDescent="0.3">
      <c r="A55">
        <v>538</v>
      </c>
      <c r="B55">
        <v>3</v>
      </c>
      <c r="C55" s="25">
        <v>0.99683544303797467</v>
      </c>
    </row>
    <row r="56" spans="1:3" x14ac:dyDescent="0.3">
      <c r="A56">
        <v>548</v>
      </c>
      <c r="B56">
        <v>1</v>
      </c>
      <c r="C56" s="25">
        <v>0.997626582278481</v>
      </c>
    </row>
    <row r="57" spans="1:3" x14ac:dyDescent="0.3">
      <c r="A57">
        <v>558</v>
      </c>
      <c r="B57">
        <v>0</v>
      </c>
      <c r="C57" s="25">
        <v>0.997626582278481</v>
      </c>
    </row>
    <row r="58" spans="1:3" x14ac:dyDescent="0.3">
      <c r="A58">
        <v>568</v>
      </c>
      <c r="B58">
        <v>0</v>
      </c>
      <c r="C58" s="25">
        <v>0.997626582278481</v>
      </c>
    </row>
    <row r="59" spans="1:3" x14ac:dyDescent="0.3">
      <c r="A59">
        <v>578</v>
      </c>
      <c r="B59">
        <v>0</v>
      </c>
      <c r="C59" s="25">
        <v>0.997626582278481</v>
      </c>
    </row>
    <row r="60" spans="1:3" x14ac:dyDescent="0.3">
      <c r="A60">
        <v>588</v>
      </c>
      <c r="B60">
        <v>1</v>
      </c>
      <c r="C60" s="25">
        <v>0.99841772151898733</v>
      </c>
    </row>
    <row r="61" spans="1:3" x14ac:dyDescent="0.3">
      <c r="A61">
        <v>598</v>
      </c>
      <c r="B61">
        <v>0</v>
      </c>
      <c r="C61" s="25">
        <v>0.99841772151898733</v>
      </c>
    </row>
    <row r="62" spans="1:3" x14ac:dyDescent="0.3">
      <c r="A62">
        <v>608</v>
      </c>
      <c r="B62">
        <v>0</v>
      </c>
      <c r="C62" s="25">
        <v>0.99841772151898733</v>
      </c>
    </row>
    <row r="63" spans="1:3" x14ac:dyDescent="0.3">
      <c r="A63">
        <v>618</v>
      </c>
      <c r="B63">
        <v>1</v>
      </c>
      <c r="C63" s="25">
        <v>0.99920886075949367</v>
      </c>
    </row>
    <row r="64" spans="1:3" x14ac:dyDescent="0.3">
      <c r="A64">
        <v>628</v>
      </c>
      <c r="B64">
        <v>0</v>
      </c>
      <c r="C64" s="25">
        <v>0.99920886075949367</v>
      </c>
    </row>
    <row r="65" spans="1:3" x14ac:dyDescent="0.3">
      <c r="A65">
        <v>638</v>
      </c>
      <c r="B65">
        <v>0</v>
      </c>
      <c r="C65" s="25">
        <v>0.99920886075949367</v>
      </c>
    </row>
    <row r="66" spans="1:3" x14ac:dyDescent="0.3">
      <c r="A66">
        <v>648</v>
      </c>
      <c r="B66">
        <v>0</v>
      </c>
      <c r="C66" s="25">
        <v>0.99920886075949367</v>
      </c>
    </row>
    <row r="67" spans="1:3" x14ac:dyDescent="0.3">
      <c r="A67">
        <v>658</v>
      </c>
      <c r="B67">
        <v>0</v>
      </c>
      <c r="C67" s="25">
        <v>0.99920886075949367</v>
      </c>
    </row>
    <row r="68" spans="1:3" x14ac:dyDescent="0.3">
      <c r="A68">
        <v>668</v>
      </c>
      <c r="B68">
        <v>1</v>
      </c>
      <c r="C68" s="25">
        <v>1</v>
      </c>
    </row>
    <row r="69" spans="1:3" ht="14.5" thickBot="1" x14ac:dyDescent="0.35">
      <c r="A69" s="26" t="s">
        <v>1292</v>
      </c>
      <c r="B69" s="26">
        <v>0</v>
      </c>
      <c r="C69" s="27">
        <v>1</v>
      </c>
    </row>
  </sheetData>
  <sortState xmlns:xlrd2="http://schemas.microsoft.com/office/spreadsheetml/2017/richdata2" ref="A2:A68">
    <sortCondition ref="A2"/>
  </sortState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13</vt:i4>
      </vt:variant>
    </vt:vector>
  </HeadingPairs>
  <TitlesOfParts>
    <vt:vector size="17" baseType="lpstr">
      <vt:lpstr>Sheet1</vt:lpstr>
      <vt:lpstr>Sheet2</vt:lpstr>
      <vt:lpstr>Sheet4</vt:lpstr>
      <vt:lpstr>Sheet5</vt:lpstr>
      <vt:lpstr>ElectricityPrice</vt:lpstr>
      <vt:lpstr>i</vt:lpstr>
      <vt:lpstr>ii</vt:lpstr>
      <vt:lpstr>install</vt:lpstr>
      <vt:lpstr>IRR</vt:lpstr>
      <vt:lpstr>NPV</vt:lpstr>
      <vt:lpstr>om</vt:lpstr>
      <vt:lpstr>purchase</vt:lpstr>
      <vt:lpstr>Y1CashFlow</vt:lpstr>
      <vt:lpstr>Y2CashFlow</vt:lpstr>
      <vt:lpstr>Y3CashFlow</vt:lpstr>
      <vt:lpstr>Y4CashFlow</vt:lpstr>
      <vt:lpstr>Y5CashFlow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cheng</dc:creator>
  <cp:lastModifiedBy>cheng</cp:lastModifiedBy>
  <dcterms:created xsi:type="dcterms:W3CDTF">2022-11-27T05:23:27Z</dcterms:created>
  <dcterms:modified xsi:type="dcterms:W3CDTF">2022-12-22T18:20:53Z</dcterms:modified>
</cp:coreProperties>
</file>