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prinAP\Desktop\"/>
    </mc:Choice>
  </mc:AlternateContent>
  <bookViews>
    <workbookView xWindow="0" yWindow="0" windowWidth="18330" windowHeight="79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 a="1"/>
  <c r="I8" i="1" a="1"/>
  <c r="J8" i="1"/>
  <c r="J12" i="1"/>
  <c r="J16" i="1"/>
  <c r="J20" i="1"/>
  <c r="J24" i="1"/>
  <c r="K10" i="1"/>
  <c r="K14" i="1"/>
  <c r="K18" i="1"/>
  <c r="K22" i="1"/>
  <c r="K26" i="1"/>
  <c r="L11" i="1"/>
  <c r="L15" i="1"/>
  <c r="L19" i="1"/>
  <c r="L23" i="1"/>
  <c r="I8" i="1"/>
  <c r="I12" i="1"/>
  <c r="I16" i="1"/>
  <c r="I20" i="1"/>
  <c r="I24" i="1"/>
  <c r="J9" i="1"/>
  <c r="J13" i="1"/>
  <c r="J17" i="1"/>
  <c r="J21" i="1"/>
  <c r="J26" i="1"/>
  <c r="K11" i="1"/>
  <c r="K15" i="1"/>
  <c r="K19" i="1"/>
  <c r="K23" i="1"/>
  <c r="L8" i="1"/>
  <c r="L12" i="1"/>
  <c r="L16" i="1"/>
  <c r="L20" i="1"/>
  <c r="L24" i="1"/>
  <c r="I9" i="1"/>
  <c r="I13" i="1"/>
  <c r="I17" i="1"/>
  <c r="I21" i="1"/>
  <c r="I25" i="1"/>
  <c r="J10" i="1"/>
  <c r="J14" i="1"/>
  <c r="J18" i="1"/>
  <c r="J22" i="1"/>
  <c r="K8" i="1"/>
  <c r="K12" i="1"/>
  <c r="K16" i="1"/>
  <c r="K20" i="1"/>
  <c r="K24" i="1"/>
  <c r="L9" i="1"/>
  <c r="L13" i="1"/>
  <c r="L17" i="1"/>
  <c r="L21" i="1"/>
  <c r="L25" i="1"/>
  <c r="I10" i="1"/>
  <c r="I14" i="1"/>
  <c r="I18" i="1"/>
  <c r="I22" i="1"/>
  <c r="I26" i="1"/>
  <c r="J11" i="1"/>
  <c r="J15" i="1"/>
  <c r="J19" i="1"/>
  <c r="J23" i="1"/>
  <c r="K9" i="1"/>
  <c r="K13" i="1"/>
  <c r="K17" i="1"/>
  <c r="K21" i="1"/>
  <c r="K25" i="1"/>
  <c r="L10" i="1"/>
  <c r="L18" i="1"/>
  <c r="L26" i="1"/>
  <c r="I11" i="1"/>
  <c r="I15" i="1"/>
  <c r="I19" i="1"/>
  <c r="I23" i="1"/>
  <c r="J25" i="1"/>
  <c r="L22" i="1"/>
  <c r="L14" i="1"/>
  <c r="O4" i="1" l="1"/>
</calcChain>
</file>

<file path=xl/sharedStrings.xml><?xml version="1.0" encoding="utf-8"?>
<sst xmlns="http://schemas.openxmlformats.org/spreadsheetml/2006/main" count="2" uniqueCount="2">
  <si>
    <t>select * from (SELECT distinct  car_num,rw_st,rw_kg,rw_sort
 FROM public.gdc_ap_interface_lib_af_getcars_arrived where dt::date=CURRENT_DATE) t left join public.gdc_ap_interface_lib_hcargo as tt
on   t.rw_kg::integer =  tt.rw_kg</t>
  </si>
  <si>
    <t>select t.car_num, tt.kg_shortname,ttt.st_name,tttt.sort_rep_name from (SELECT distinct  car_num,rw_st,rw_kg,rw_sort
 FROM public.gdc_ap_interface_lib_af_getcars_arrived where dt::date=CURRENT_DATE) t
left join public.gdc_ap_interface_lib_hcargo as tt
on   t.rw_kg::integer =  tt.rw_kg
left join public.gdc_ap_interface_lib_hstation as ttt
on   t.rw_st =  ttt.rw_st
left join public.gdc_ap_interface_lib_hrwcar_sort as tttt
on   t.rw_sort like '%'|| tttt.rw_sort || '%'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</si>
</sst>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O26"/>
  <sheetViews>
    <sheetView tabSelected="1" topLeftCell="D1" workbookViewId="0">
      <selection activeCell="S12" sqref="S12"/>
    </sheetView>
  </sheetViews>
  <sheetFormatPr defaultRowHeight="15" x14ac:dyDescent="0.25"/>
  <cols>
    <col min="10" max="10" width="19.85546875" customWidth="1"/>
    <col min="12" max="12" width="23.7109375" customWidth="1"/>
  </cols>
  <sheetData>
    <row r="3" spans="7:15" ht="14.1" customHeight="1" x14ac:dyDescent="0.25">
      <c r="G3" s="1" t="s">
        <v>1</v>
      </c>
    </row>
    <row r="4" spans="7:15" x14ac:dyDescent="0.25">
      <c r="O4" t="e">
        <f t="array" ref="O4">_xll.ZfSqlQuery("postgres_gdc","select",10,1)</f>
        <v>#N/A</v>
      </c>
    </row>
    <row r="6" spans="7:15" ht="14.1" customHeight="1" x14ac:dyDescent="0.25">
      <c r="I6" s="1" t="s">
        <v>0</v>
      </c>
    </row>
    <row r="8" spans="7:15" x14ac:dyDescent="0.25">
      <c r="I8" t="str">
        <f t="array" ref="I8:L26">_xll.ZfSqlQuery("postgres_gdc",Лист1!$G$3,1000,1)</f>
        <v>car_num</v>
      </c>
      <c r="J8" t="str">
        <v>kg_shortname</v>
      </c>
      <c r="K8" t="str">
        <v>st_name</v>
      </c>
      <c r="L8" t="str">
        <v>sort_rep_name</v>
      </c>
    </row>
    <row r="9" spans="7:15" x14ac:dyDescent="0.25">
      <c r="I9" t="str">
        <v>28032340</v>
      </c>
      <c r="J9" t="str">
        <v>Алюминий</v>
      </c>
      <c r="K9" t="str">
        <v>Камышта</v>
      </c>
      <c r="L9" t="str">
        <v>Крытый</v>
      </c>
    </row>
    <row r="10" spans="7:15" x14ac:dyDescent="0.25">
      <c r="I10" t="str">
        <v>29217585</v>
      </c>
      <c r="J10" t="str">
        <v/>
      </c>
      <c r="K10" t="str">
        <v>Новосибирск-Вост.</v>
      </c>
      <c r="L10" t="str">
        <v>Крытый</v>
      </c>
    </row>
    <row r="11" spans="7:15" x14ac:dyDescent="0.25">
      <c r="I11" t="str">
        <v>29337599</v>
      </c>
      <c r="J11" t="str">
        <v/>
      </c>
      <c r="K11" t="str">
        <v>Новокузнецк-Вост.</v>
      </c>
      <c r="L11" t="str">
        <v>Крытый</v>
      </c>
    </row>
    <row r="12" spans="7:15" x14ac:dyDescent="0.25">
      <c r="I12" t="str">
        <v>29550696</v>
      </c>
      <c r="J12" t="str">
        <v/>
      </c>
      <c r="K12" t="str">
        <v>Новокузнецк-Сорт.</v>
      </c>
      <c r="L12" t="str">
        <v>Крытый</v>
      </c>
    </row>
    <row r="13" spans="7:15" x14ac:dyDescent="0.25">
      <c r="I13" t="str">
        <v>52106986</v>
      </c>
      <c r="J13" t="str">
        <v/>
      </c>
      <c r="K13" t="str">
        <v>Бийск</v>
      </c>
      <c r="L13" t="str">
        <v>Крытый</v>
      </c>
    </row>
    <row r="14" spans="7:15" x14ac:dyDescent="0.25">
      <c r="I14" t="str">
        <v>52154176</v>
      </c>
      <c r="J14" t="str">
        <v/>
      </c>
      <c r="K14" t="str">
        <v>Новокузнецк-Сорт.</v>
      </c>
      <c r="L14" t="str">
        <v>Крытый</v>
      </c>
    </row>
    <row r="15" spans="7:15" x14ac:dyDescent="0.25">
      <c r="I15" t="str">
        <v>52209764</v>
      </c>
      <c r="J15" t="str">
        <v>Заготовка стальная</v>
      </c>
      <c r="K15" t="str">
        <v>Смычка</v>
      </c>
      <c r="L15" t="str">
        <v>Полувагон</v>
      </c>
    </row>
    <row r="16" spans="7:15" x14ac:dyDescent="0.25">
      <c r="I16" t="str">
        <v>52694106</v>
      </c>
      <c r="J16" t="str">
        <v/>
      </c>
      <c r="K16" t="str">
        <v>Новокузнецк-Вост.</v>
      </c>
      <c r="L16" t="str">
        <v>Крытый</v>
      </c>
    </row>
    <row r="17" spans="9:12" x14ac:dyDescent="0.25">
      <c r="I17" t="str">
        <v>52758117</v>
      </c>
      <c r="J17" t="str">
        <v>Уголь каменный</v>
      </c>
      <c r="K17" t="str">
        <v>Терентьевская</v>
      </c>
      <c r="L17" t="str">
        <v>Полувагон</v>
      </c>
    </row>
    <row r="18" spans="9:12" x14ac:dyDescent="0.25">
      <c r="I18" t="str">
        <v>52996659</v>
      </c>
      <c r="J18" t="str">
        <v>Заготовка стальная</v>
      </c>
      <c r="K18" t="str">
        <v>Смычка</v>
      </c>
      <c r="L18" t="str">
        <v>Полувагон</v>
      </c>
    </row>
    <row r="19" spans="9:12" x14ac:dyDescent="0.25">
      <c r="I19" t="str">
        <v>53052031</v>
      </c>
      <c r="J19" t="str">
        <v>Кокс нефтяной</v>
      </c>
      <c r="K19" t="str">
        <v/>
      </c>
      <c r="L19" t="str">
        <v>Полувагон</v>
      </c>
    </row>
    <row r="20" spans="9:12" x14ac:dyDescent="0.25">
      <c r="I20" t="str">
        <v>53167383</v>
      </c>
      <c r="J20" t="str">
        <v>Уголь каменный</v>
      </c>
      <c r="K20" t="str">
        <v>Терентьевская</v>
      </c>
      <c r="L20" t="str">
        <v>Полувагон</v>
      </c>
    </row>
    <row r="21" spans="9:12" x14ac:dyDescent="0.25">
      <c r="I21" t="str">
        <v>53174579</v>
      </c>
      <c r="J21" t="str">
        <v>Шпунты металлические</v>
      </c>
      <c r="K21" t="str">
        <v>Смычка</v>
      </c>
      <c r="L21" t="str">
        <v>Полувагон</v>
      </c>
    </row>
    <row r="22" spans="9:12" x14ac:dyDescent="0.25">
      <c r="I22" t="str">
        <v>53394938</v>
      </c>
      <c r="J22" t="str">
        <v>Уголь каменный</v>
      </c>
      <c r="K22" t="str">
        <v>Терентьевская</v>
      </c>
      <c r="L22" t="str">
        <v>Полувагон</v>
      </c>
    </row>
    <row r="23" spans="9:12" x14ac:dyDescent="0.25">
      <c r="I23" t="str">
        <v>53591111</v>
      </c>
      <c r="J23" t="str">
        <v>Уголь каменный</v>
      </c>
      <c r="K23" t="str">
        <v>Терентьевская</v>
      </c>
      <c r="L23" t="str">
        <v>Полувагон</v>
      </c>
    </row>
    <row r="24" spans="9:12" x14ac:dyDescent="0.25">
      <c r="I24" t="str">
        <v>54144852</v>
      </c>
      <c r="J24" t="str">
        <v>Уголь каменный</v>
      </c>
      <c r="K24" t="str">
        <v>Терентьевская</v>
      </c>
      <c r="L24" t="str">
        <v>Полувагон</v>
      </c>
    </row>
    <row r="25" spans="9:12" x14ac:dyDescent="0.25">
      <c r="I25" t="str">
        <v>54317995</v>
      </c>
      <c r="J25" t="str">
        <v>Уголь каменный</v>
      </c>
      <c r="K25" t="str">
        <v>Терентьевская</v>
      </c>
      <c r="L25" t="str">
        <v>Полувагон</v>
      </c>
    </row>
    <row r="26" spans="9:12" x14ac:dyDescent="0.25">
      <c r="I26" t="str">
        <v>54753843</v>
      </c>
      <c r="J26" t="str">
        <v>Уголь каменный</v>
      </c>
      <c r="K26" t="str">
        <v>Терентьевская</v>
      </c>
      <c r="L26" t="str">
        <v>Полувагон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Saprin Aleksey</dc:creator>
  <cp:lastModifiedBy>Saprin Aleksey</cp:lastModifiedBy>
  <dcterms:created xsi:type="dcterms:W3CDTF">2024-05-06T14:21:08Z</dcterms:created>
  <dcterms:modified xsi:type="dcterms:W3CDTF">2024-05-06T14:47:51Z</dcterms:modified>
</cp:coreProperties>
</file>