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\OneDrive\Desktop\Excel\"/>
    </mc:Choice>
  </mc:AlternateContent>
  <xr:revisionPtr revIDLastSave="0" documentId="8_{E1AC52FD-9B06-4588-85BE-09D002BFF153}" xr6:coauthVersionLast="47" xr6:coauthVersionMax="47" xr10:uidLastSave="{00000000-0000-0000-0000-000000000000}"/>
  <bookViews>
    <workbookView xWindow="-110" yWindow="-110" windowWidth="19420" windowHeight="11020" xr2:uid="{767F4D1D-D98C-4858-8C7A-DA9EC34E7381}"/>
  </bookViews>
  <sheets>
    <sheet name="Gaurav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B16" i="1"/>
  <c r="F17" i="1"/>
  <c r="F18" i="1"/>
  <c r="F19" i="1"/>
  <c r="F20" i="1"/>
  <c r="F16" i="1"/>
  <c r="E17" i="1"/>
  <c r="E18" i="1"/>
  <c r="E19" i="1"/>
  <c r="E20" i="1"/>
  <c r="E16" i="1"/>
  <c r="D17" i="1"/>
  <c r="D18" i="1"/>
  <c r="D19" i="1"/>
  <c r="D20" i="1"/>
  <c r="D16" i="1"/>
  <c r="C17" i="1"/>
  <c r="C18" i="1"/>
  <c r="C19" i="1"/>
  <c r="C20" i="1"/>
  <c r="C16" i="1"/>
  <c r="B17" i="1"/>
  <c r="B18" i="1"/>
  <c r="B19" i="1"/>
  <c r="B20" i="1"/>
  <c r="G16" i="1"/>
  <c r="I17" i="1"/>
  <c r="I18" i="1"/>
  <c r="I19" i="1"/>
  <c r="I20" i="1"/>
  <c r="I16" i="1"/>
  <c r="H17" i="1"/>
  <c r="H18" i="1"/>
  <c r="H19" i="1"/>
  <c r="H20" i="1"/>
  <c r="H16" i="1"/>
  <c r="G17" i="1"/>
  <c r="G18" i="1"/>
  <c r="G19" i="1"/>
  <c r="G20" i="1"/>
  <c r="F11" i="1" l="1"/>
  <c r="H11" i="1"/>
  <c r="G11" i="1"/>
  <c r="D11" i="1" l="1"/>
  <c r="E11" i="1"/>
  <c r="B11" i="1" l="1"/>
  <c r="A11" i="1"/>
  <c r="C11" i="1"/>
</calcChain>
</file>

<file path=xl/sharedStrings.xml><?xml version="1.0" encoding="utf-8"?>
<sst xmlns="http://schemas.openxmlformats.org/spreadsheetml/2006/main" count="67" uniqueCount="50">
  <si>
    <t>Customer ID</t>
  </si>
  <si>
    <t>First Name</t>
  </si>
  <si>
    <t>Last Name</t>
  </si>
  <si>
    <t>Address</t>
  </si>
  <si>
    <t>Age</t>
  </si>
  <si>
    <t>Gender</t>
  </si>
  <si>
    <t>John</t>
  </si>
  <si>
    <t>Smith</t>
  </si>
  <si>
    <t>123 Main St</t>
  </si>
  <si>
    <t>Male</t>
  </si>
  <si>
    <t>Sarah</t>
  </si>
  <si>
    <t>Johnson</t>
  </si>
  <si>
    <t>456 Elm St</t>
  </si>
  <si>
    <t>Female</t>
  </si>
  <si>
    <t>David</t>
  </si>
  <si>
    <t>Lee</t>
  </si>
  <si>
    <t>789 Oak Ave</t>
  </si>
  <si>
    <t>Emily</t>
  </si>
  <si>
    <t>Chen</t>
  </si>
  <si>
    <t>321 Maple St</t>
  </si>
  <si>
    <t>Michael</t>
  </si>
  <si>
    <t>Brown</t>
  </si>
  <si>
    <t>654 Pine St</t>
  </si>
  <si>
    <t>Date</t>
  </si>
  <si>
    <t>Product Type</t>
  </si>
  <si>
    <t>Price</t>
  </si>
  <si>
    <t>Shoes</t>
  </si>
  <si>
    <t>Clothing</t>
  </si>
  <si>
    <t>Accessories</t>
  </si>
  <si>
    <t>Average age</t>
  </si>
  <si>
    <t>Min. age</t>
  </si>
  <si>
    <t>Max. age</t>
  </si>
  <si>
    <t>Gender : male</t>
  </si>
  <si>
    <t>Gender : female</t>
  </si>
  <si>
    <t>Min. price</t>
  </si>
  <si>
    <t>Average price</t>
  </si>
  <si>
    <t>Max. price</t>
  </si>
  <si>
    <t>Linking Customer INFO</t>
  </si>
  <si>
    <t>&lt;=VLOOKUP(A3, Sheet1!A:F, 1, FALSE)&gt;</t>
  </si>
  <si>
    <t>&lt;index : 1,2,3,4,5,6&gt;</t>
  </si>
  <si>
    <t>&lt;=AVERAGE(Sheet1!E:E)&gt;</t>
  </si>
  <si>
    <t xml:space="preserve">Gender </t>
  </si>
  <si>
    <t>&lt;=COUNTIF(Sheet1!F:F, "Male")&gt;</t>
  </si>
  <si>
    <t>&lt;=AVERAGE(Sheet1!K:K)&gt;</t>
  </si>
  <si>
    <t>Gaurav Tiwari
1220259020
DPF Assignment1</t>
  </si>
  <si>
    <r>
      <t xml:space="preserve">Customer INFO     </t>
    </r>
    <r>
      <rPr>
        <b/>
        <sz val="14"/>
        <rFont val="Calibri"/>
        <family val="2"/>
        <scheme val="minor"/>
      </rPr>
      <t>fig.(1.1)</t>
    </r>
  </si>
  <si>
    <r>
      <t xml:space="preserve">Transaction DATA    </t>
    </r>
    <r>
      <rPr>
        <b/>
        <sz val="14"/>
        <rFont val="Calibri"/>
        <family val="2"/>
        <scheme val="minor"/>
      </rPr>
      <t>fig.(1.2)</t>
    </r>
  </si>
  <si>
    <r>
      <t xml:space="preserve">Data Profiling using VLOOKUP()    </t>
    </r>
    <r>
      <rPr>
        <b/>
        <sz val="14"/>
        <rFont val="Calibri"/>
        <family val="2"/>
        <scheme val="minor"/>
      </rPr>
      <t>fig.(1.3)</t>
    </r>
  </si>
  <si>
    <r>
      <t xml:space="preserve">Data Linking using VLOOKUP()      </t>
    </r>
    <r>
      <rPr>
        <b/>
        <sz val="14"/>
        <rFont val="Calibri"/>
        <family val="2"/>
        <scheme val="minor"/>
      </rPr>
      <t>fig.(1.4)</t>
    </r>
  </si>
  <si>
    <t>Formulas Used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</si>
</sst>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7"/>
      <name val="Courier New"/>
      <family val="3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6699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0"/>
      <name val="Segoe UI"/>
      <family val="2"/>
    </font>
    <font>
      <b/>
      <sz val="10"/>
      <name val="Calibri"/>
      <family val="2"/>
      <scheme val="minor"/>
    </font>
    <font>
      <b/>
      <sz val="14"/>
      <color rgb="FF00CC66"/>
      <name val="Calibri"/>
      <family val="2"/>
      <scheme val="minor"/>
    </font>
    <font>
      <b/>
      <sz val="14"/>
      <color theme="5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996600"/>
      <name val="Courier New"/>
      <family val="3"/>
    </font>
    <font>
      <b/>
      <sz val="10"/>
      <color rgb="FFFF0000"/>
      <name val="Courier New"/>
      <family val="3"/>
    </font>
    <font>
      <b/>
      <sz val="10"/>
      <color rgb="FF00B050"/>
      <name val="Courier New"/>
      <family val="3"/>
    </font>
    <font>
      <b/>
      <sz val="10"/>
      <color rgb="FF0070C0"/>
      <name val="Courier New"/>
      <family val="3"/>
    </font>
    <font>
      <b/>
      <sz val="10"/>
      <color rgb="FFFF6699"/>
      <name val="Courier New"/>
      <family val="3"/>
    </font>
    <font>
      <b/>
      <sz val="10"/>
      <color rgb="FFA50021"/>
      <name val="Courier New"/>
      <family val="3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4" borderId="5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13" fillId="5" borderId="6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" fillId="0" borderId="12" xfId="0" applyFont="1" applyBorder="1"/>
    <xf numFmtId="0" fontId="19" fillId="2" borderId="17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2" fillId="2" borderId="17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17" fillId="7" borderId="0" xfId="0" applyFont="1" applyFill="1" applyAlignment="1">
      <alignment horizontal="center" wrapText="1"/>
    </xf>
    <xf numFmtId="0" fontId="17" fillId="7" borderId="0" xfId="0" applyFont="1" applyFill="1" applyAlignment="1">
      <alignment horizontal="center"/>
    </xf>
    <xf numFmtId="1" fontId="18" fillId="2" borderId="16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  <color rgb="FFFF6699"/>
      <color rgb="FF996600"/>
      <color rgb="FFA50021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E2F6-4AAD-4811-9C50-0BDE9C282D8A}">
  <sheetPr>
    <pageSetUpPr fitToPage="1"/>
  </sheetPr>
  <dimension ref="A1:N20"/>
  <sheetViews>
    <sheetView tabSelected="1" workbookViewId="0">
      <selection activeCell="N22" sqref="N22"/>
    </sheetView>
  </sheetViews>
  <sheetFormatPr defaultRowHeight="14.5" x14ac:dyDescent="0.35"/>
  <cols>
    <col min="1" max="1" width="12" style="1" customWidth="1"/>
    <col min="2" max="2" width="11.08984375" style="1" customWidth="1"/>
    <col min="3" max="3" width="10.90625" style="1" customWidth="1"/>
    <col min="4" max="4" width="14.7265625" style="1" customWidth="1"/>
    <col min="5" max="5" width="15.1796875" style="1" customWidth="1"/>
    <col min="6" max="6" width="13.453125" style="1" customWidth="1"/>
    <col min="7" max="7" width="10.6328125" style="1" customWidth="1"/>
    <col min="8" max="8" width="11.36328125" style="1" customWidth="1"/>
    <col min="9" max="9" width="12.1796875" style="1" customWidth="1"/>
    <col min="10" max="10" width="13.26953125" style="1" customWidth="1"/>
    <col min="11" max="11" width="8.36328125" style="1" customWidth="1"/>
    <col min="13" max="13" width="15.26953125" style="1" customWidth="1"/>
    <col min="14" max="16384" width="8.7265625" style="1"/>
  </cols>
  <sheetData>
    <row r="1" spans="1:14" ht="19" thickBot="1" x14ac:dyDescent="0.5">
      <c r="A1" s="44" t="s">
        <v>45</v>
      </c>
      <c r="B1" s="45"/>
      <c r="C1" s="45"/>
      <c r="D1" s="45"/>
      <c r="E1" s="45"/>
      <c r="F1" s="45"/>
      <c r="H1" s="46" t="s">
        <v>46</v>
      </c>
      <c r="I1" s="46"/>
      <c r="J1" s="46"/>
      <c r="K1" s="46"/>
    </row>
    <row r="2" spans="1:14" ht="15" thickBot="1" x14ac:dyDescent="0.4">
      <c r="A2" s="22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6" t="s">
        <v>5</v>
      </c>
      <c r="H2" s="27" t="s">
        <v>0</v>
      </c>
      <c r="I2" s="28" t="s">
        <v>23</v>
      </c>
      <c r="J2" s="28" t="s">
        <v>24</v>
      </c>
      <c r="K2" s="29" t="s">
        <v>25</v>
      </c>
      <c r="M2" s="59" t="s">
        <v>44</v>
      </c>
    </row>
    <row r="3" spans="1:14" x14ac:dyDescent="0.35">
      <c r="A3" s="3">
        <v>1</v>
      </c>
      <c r="B3" s="4" t="s">
        <v>6</v>
      </c>
      <c r="C3" s="4" t="s">
        <v>7</v>
      </c>
      <c r="D3" s="4" t="s">
        <v>8</v>
      </c>
      <c r="E3" s="4">
        <v>32</v>
      </c>
      <c r="F3" s="5" t="s">
        <v>9</v>
      </c>
      <c r="H3" s="6">
        <v>1</v>
      </c>
      <c r="I3" s="12">
        <v>44562</v>
      </c>
      <c r="J3" s="1" t="s">
        <v>26</v>
      </c>
      <c r="K3" s="7">
        <v>59.99</v>
      </c>
      <c r="M3" s="60"/>
    </row>
    <row r="4" spans="1:14" x14ac:dyDescent="0.35">
      <c r="A4" s="6">
        <v>2</v>
      </c>
      <c r="B4" s="1" t="s">
        <v>10</v>
      </c>
      <c r="C4" s="1" t="s">
        <v>11</v>
      </c>
      <c r="D4" s="1" t="s">
        <v>12</v>
      </c>
      <c r="E4" s="1">
        <v>45</v>
      </c>
      <c r="F4" s="7" t="s">
        <v>13</v>
      </c>
      <c r="H4" s="6">
        <v>2</v>
      </c>
      <c r="I4" s="12">
        <v>44564</v>
      </c>
      <c r="J4" s="1" t="s">
        <v>27</v>
      </c>
      <c r="K4" s="7">
        <v>89.99</v>
      </c>
      <c r="M4" s="60"/>
    </row>
    <row r="5" spans="1:14" x14ac:dyDescent="0.35">
      <c r="A5" s="6">
        <v>3</v>
      </c>
      <c r="B5" s="1" t="s">
        <v>14</v>
      </c>
      <c r="C5" s="1" t="s">
        <v>15</v>
      </c>
      <c r="D5" s="1" t="s">
        <v>16</v>
      </c>
      <c r="E5" s="1">
        <v>26</v>
      </c>
      <c r="F5" s="7" t="s">
        <v>9</v>
      </c>
      <c r="H5" s="6">
        <v>3</v>
      </c>
      <c r="I5" s="12">
        <v>44566</v>
      </c>
      <c r="J5" s="1" t="s">
        <v>28</v>
      </c>
      <c r="K5" s="7">
        <v>24.99</v>
      </c>
    </row>
    <row r="6" spans="1:14" x14ac:dyDescent="0.35">
      <c r="A6" s="6">
        <v>4</v>
      </c>
      <c r="B6" s="1" t="s">
        <v>17</v>
      </c>
      <c r="C6" s="1" t="s">
        <v>18</v>
      </c>
      <c r="D6" s="1" t="s">
        <v>19</v>
      </c>
      <c r="E6" s="1">
        <v>38</v>
      </c>
      <c r="F6" s="7" t="s">
        <v>13</v>
      </c>
      <c r="H6" s="6">
        <v>4</v>
      </c>
      <c r="I6" s="12">
        <v>44569</v>
      </c>
      <c r="J6" s="1" t="s">
        <v>26</v>
      </c>
      <c r="K6" s="7">
        <v>69.989999999999995</v>
      </c>
    </row>
    <row r="7" spans="1:14" ht="15" thickBot="1" x14ac:dyDescent="0.4">
      <c r="A7" s="8">
        <v>5</v>
      </c>
      <c r="B7" s="9" t="s">
        <v>20</v>
      </c>
      <c r="C7" s="9" t="s">
        <v>21</v>
      </c>
      <c r="D7" s="9" t="s">
        <v>22</v>
      </c>
      <c r="E7" s="9">
        <v>50</v>
      </c>
      <c r="F7" s="10" t="s">
        <v>9</v>
      </c>
      <c r="H7" s="8">
        <v>5</v>
      </c>
      <c r="I7" s="13">
        <v>44571</v>
      </c>
      <c r="J7" s="9" t="s">
        <v>27</v>
      </c>
      <c r="K7" s="10">
        <v>99.99</v>
      </c>
    </row>
    <row r="8" spans="1:14" ht="16" thickBot="1" x14ac:dyDescent="0.4">
      <c r="J8" s="66" t="s">
        <v>49</v>
      </c>
      <c r="K8" s="65"/>
      <c r="L8" s="65"/>
      <c r="M8" s="65"/>
    </row>
    <row r="9" spans="1:14" ht="19" thickBot="1" x14ac:dyDescent="0.5">
      <c r="A9" s="49" t="s">
        <v>47</v>
      </c>
      <c r="B9" s="48"/>
      <c r="C9" s="48"/>
      <c r="D9" s="48"/>
      <c r="E9" s="48"/>
      <c r="F9" s="48"/>
      <c r="G9" s="48"/>
      <c r="H9" s="48"/>
      <c r="I9" s="45"/>
      <c r="J9" s="50" t="s">
        <v>37</v>
      </c>
      <c r="K9" s="51"/>
      <c r="L9" s="51"/>
      <c r="M9" s="52"/>
      <c r="N9" s="2"/>
    </row>
    <row r="10" spans="1:14" ht="16" thickBot="1" x14ac:dyDescent="0.4">
      <c r="A10" s="19" t="s">
        <v>29</v>
      </c>
      <c r="B10" s="14" t="s">
        <v>30</v>
      </c>
      <c r="C10" s="15" t="s">
        <v>31</v>
      </c>
      <c r="D10" s="16" t="s">
        <v>32</v>
      </c>
      <c r="E10" s="17" t="s">
        <v>33</v>
      </c>
      <c r="F10" s="18" t="s">
        <v>35</v>
      </c>
      <c r="G10" s="20" t="s">
        <v>34</v>
      </c>
      <c r="H10" s="21" t="s">
        <v>36</v>
      </c>
      <c r="J10" s="53" t="s">
        <v>38</v>
      </c>
      <c r="K10" s="54"/>
      <c r="L10" s="54"/>
      <c r="M10" s="55"/>
    </row>
    <row r="11" spans="1:14" ht="15" thickBot="1" x14ac:dyDescent="0.4">
      <c r="A11" s="61">
        <f>AVERAGE(Gaurav!E:E)</f>
        <v>34.909090909090907</v>
      </c>
      <c r="B11" s="32">
        <f>MIN(Gaurav!E:E)</f>
        <v>2</v>
      </c>
      <c r="C11" s="33">
        <f>MAX(Gaurav!E:E)</f>
        <v>50</v>
      </c>
      <c r="D11" s="34">
        <f>COUNTIF(Gaurav!F:F, "Male")/2</f>
        <v>3</v>
      </c>
      <c r="E11" s="35">
        <f>COUNTIF(Gaurav!F:F, "Female")/2</f>
        <v>2</v>
      </c>
      <c r="F11" s="36">
        <f>AVERAGE(Gaurav!K:K)</f>
        <v>68.989999999999995</v>
      </c>
      <c r="G11" s="32">
        <f>MIN(Gaurav!K:K)</f>
        <v>24.99</v>
      </c>
      <c r="H11" s="37">
        <f>MAX(Gaurav!K:K)</f>
        <v>99.99</v>
      </c>
      <c r="J11" s="56" t="s">
        <v>39</v>
      </c>
      <c r="K11" s="57"/>
      <c r="L11" s="57"/>
      <c r="M11" s="58"/>
    </row>
    <row r="12" spans="1:14" x14ac:dyDescent="0.35">
      <c r="J12" s="6"/>
      <c r="M12" s="7"/>
    </row>
    <row r="13" spans="1:14" ht="16" thickBot="1" x14ac:dyDescent="0.4">
      <c r="J13" s="62" t="s">
        <v>29</v>
      </c>
      <c r="K13" s="63"/>
      <c r="L13" s="63"/>
      <c r="M13" s="64"/>
    </row>
    <row r="14" spans="1:14" ht="19" thickBot="1" x14ac:dyDescent="0.5">
      <c r="A14" s="47" t="s">
        <v>48</v>
      </c>
      <c r="B14" s="48"/>
      <c r="C14" s="48"/>
      <c r="D14" s="48"/>
      <c r="E14" s="48"/>
      <c r="F14" s="48"/>
      <c r="G14" s="48"/>
      <c r="H14" s="48"/>
      <c r="I14" s="48"/>
      <c r="J14" s="41" t="s">
        <v>40</v>
      </c>
      <c r="K14" s="42"/>
      <c r="L14" s="42"/>
      <c r="M14" s="43"/>
    </row>
    <row r="15" spans="1:14" ht="16.5" thickBot="1" x14ac:dyDescent="0.5">
      <c r="A15" s="22" t="s">
        <v>0</v>
      </c>
      <c r="B15" s="23" t="s">
        <v>1</v>
      </c>
      <c r="C15" s="23" t="s">
        <v>2</v>
      </c>
      <c r="D15" s="23" t="s">
        <v>3</v>
      </c>
      <c r="E15" s="23" t="s">
        <v>4</v>
      </c>
      <c r="F15" s="23" t="s">
        <v>5</v>
      </c>
      <c r="G15" s="24" t="s">
        <v>25</v>
      </c>
      <c r="H15" s="25" t="s">
        <v>24</v>
      </c>
      <c r="I15" s="30" t="s">
        <v>23</v>
      </c>
      <c r="J15" s="6"/>
      <c r="M15" s="7"/>
    </row>
    <row r="16" spans="1:14" ht="16" thickBot="1" x14ac:dyDescent="0.4">
      <c r="A16" s="3">
        <f>VLOOKUP(A3, Gaurav!A:A, 1, FALSE)</f>
        <v>1</v>
      </c>
      <c r="B16" s="4" t="str">
        <f>VLOOKUP(A3, Gaurav!A:B, 2, FALSE)</f>
        <v>John</v>
      </c>
      <c r="C16" s="4" t="str">
        <f>VLOOKUP(A3, Gaurav!A:C, 3, FALSE)</f>
        <v>Smith</v>
      </c>
      <c r="D16" s="4" t="str">
        <f>VLOOKUP(A3, Gaurav!A:D, 4, FALSE)</f>
        <v>123 Main St</v>
      </c>
      <c r="E16" s="4">
        <f>VLOOKUP(A3, Gaurav!A:E, 5, FALSE)</f>
        <v>32</v>
      </c>
      <c r="F16" s="4" t="str">
        <f>VLOOKUP(A3, Gaurav!A:F, 6, FALSE)</f>
        <v>Male</v>
      </c>
      <c r="G16" s="4">
        <f>VLOOKUP(A3, $H$3:$K$7, 4, FALSE)</f>
        <v>59.99</v>
      </c>
      <c r="H16" s="4" t="str">
        <f>VLOOKUP(A3, $H$3:$K$7, 3, FALSE)</f>
        <v>Shoes</v>
      </c>
      <c r="I16" s="11">
        <f>VLOOKUP(A3, $H$3:$K$7, 2, FALSE)</f>
        <v>44562</v>
      </c>
      <c r="J16" s="38" t="s">
        <v>41</v>
      </c>
      <c r="K16" s="39"/>
      <c r="L16" s="39"/>
      <c r="M16" s="40"/>
    </row>
    <row r="17" spans="1:13" ht="15" thickBot="1" x14ac:dyDescent="0.4">
      <c r="A17" s="6">
        <v>2</v>
      </c>
      <c r="B17" s="1" t="str">
        <f>VLOOKUP(A4, Gaurav!A:B, 2, FALSE)</f>
        <v>Sarah</v>
      </c>
      <c r="C17" s="1" t="str">
        <f>VLOOKUP(A4, Gaurav!A:C, 3, FALSE)</f>
        <v>Johnson</v>
      </c>
      <c r="D17" s="1" t="str">
        <f>VLOOKUP(A4, Gaurav!A:D, 4, FALSE)</f>
        <v>456 Elm St</v>
      </c>
      <c r="E17" s="1">
        <f>VLOOKUP(A4, Gaurav!A:E, 5, FALSE)</f>
        <v>45</v>
      </c>
      <c r="F17" s="1" t="str">
        <f>VLOOKUP(A4, Gaurav!A:F, 6, FALSE)</f>
        <v>Female</v>
      </c>
      <c r="G17" s="1">
        <f>VLOOKUP(A4, $H$3:$K$7, 4, FALSE)</f>
        <v>89.99</v>
      </c>
      <c r="H17" s="1" t="str">
        <f>VLOOKUP(A4, $H$3:$K$7, 3, FALSE)</f>
        <v>Clothing</v>
      </c>
      <c r="I17" s="12">
        <f>VLOOKUP(A4, $H$3:$K$7, 2, FALSE)</f>
        <v>44564</v>
      </c>
      <c r="J17" s="41" t="s">
        <v>42</v>
      </c>
      <c r="K17" s="42"/>
      <c r="L17" s="42"/>
      <c r="M17" s="43"/>
    </row>
    <row r="18" spans="1:13" x14ac:dyDescent="0.35">
      <c r="A18" s="6">
        <v>3</v>
      </c>
      <c r="B18" s="1" t="str">
        <f>VLOOKUP(A5, Gaurav!A:B, 2, FALSE)</f>
        <v>David</v>
      </c>
      <c r="C18" s="1" t="str">
        <f>VLOOKUP(A5, Gaurav!A:C, 3, FALSE)</f>
        <v>Lee</v>
      </c>
      <c r="D18" s="1" t="str">
        <f>VLOOKUP(A5, Gaurav!A:D, 4, FALSE)</f>
        <v>789 Oak Ave</v>
      </c>
      <c r="E18" s="1">
        <f>VLOOKUP(A5, Gaurav!A:E, 5, FALSE)</f>
        <v>26</v>
      </c>
      <c r="F18" s="1" t="str">
        <f>VLOOKUP(A5, Gaurav!A:F, 6, FALSE)</f>
        <v>Male</v>
      </c>
      <c r="G18" s="1">
        <f>VLOOKUP(A5, $H$3:$K$7, 4, FALSE)</f>
        <v>24.99</v>
      </c>
      <c r="H18" s="1" t="str">
        <f>VLOOKUP(A5, $H$3:$K$7, 3, FALSE)</f>
        <v>Accessories</v>
      </c>
      <c r="I18" s="12">
        <f>VLOOKUP(A5, $H$3:$K$7, 2, FALSE)</f>
        <v>44566</v>
      </c>
      <c r="J18" s="6"/>
      <c r="M18" s="31"/>
    </row>
    <row r="19" spans="1:13" ht="16" thickBot="1" x14ac:dyDescent="0.4">
      <c r="A19" s="6">
        <v>4</v>
      </c>
      <c r="B19" s="1" t="str">
        <f>VLOOKUP(A6, Gaurav!A:B, 2, FALSE)</f>
        <v>Emily</v>
      </c>
      <c r="C19" s="1" t="str">
        <f>VLOOKUP(A6, Gaurav!A:C, 3, FALSE)</f>
        <v>Chen</v>
      </c>
      <c r="D19" s="1" t="str">
        <f>VLOOKUP(A6, Gaurav!A:D, 4, FALSE)</f>
        <v>321 Maple St</v>
      </c>
      <c r="E19" s="1">
        <f>VLOOKUP(A6, Gaurav!A:E, 5, FALSE)</f>
        <v>38</v>
      </c>
      <c r="F19" s="1" t="str">
        <f>VLOOKUP(A6, Gaurav!A:F, 6, FALSE)</f>
        <v>Female</v>
      </c>
      <c r="G19" s="1">
        <f>VLOOKUP(A6, $H$3:$K$7, 4, FALSE)</f>
        <v>69.989999999999995</v>
      </c>
      <c r="H19" s="1" t="str">
        <f>VLOOKUP(A6, $H$3:$K$7, 3, FALSE)</f>
        <v>Shoes</v>
      </c>
      <c r="I19" s="12">
        <f>VLOOKUP(A6, $H$3:$K$7, 2, FALSE)</f>
        <v>44569</v>
      </c>
      <c r="J19" s="38" t="s">
        <v>35</v>
      </c>
      <c r="K19" s="39"/>
      <c r="L19" s="39"/>
      <c r="M19" s="40"/>
    </row>
    <row r="20" spans="1:13" ht="15" thickBot="1" x14ac:dyDescent="0.4">
      <c r="A20" s="8">
        <v>5</v>
      </c>
      <c r="B20" s="9" t="str">
        <f>VLOOKUP(A7, Gaurav!A:B, 2, FALSE)</f>
        <v>Michael</v>
      </c>
      <c r="C20" s="9" t="str">
        <f>VLOOKUP(A7, Gaurav!A:C, 3, FALSE)</f>
        <v>Brown</v>
      </c>
      <c r="D20" s="9" t="str">
        <f>VLOOKUP(A7, Gaurav!A:D, 4, FALSE)</f>
        <v>654 Pine St</v>
      </c>
      <c r="E20" s="9">
        <f>VLOOKUP(A7, Gaurav!A:E, 5, FALSE)</f>
        <v>50</v>
      </c>
      <c r="F20" s="9" t="str">
        <f>VLOOKUP(A7, Gaurav!A:F, 6, FALSE)</f>
        <v>Male</v>
      </c>
      <c r="G20" s="9">
        <f>VLOOKUP(A7, $H$3:$K$7, 4, FALSE)</f>
        <v>99.99</v>
      </c>
      <c r="H20" s="9" t="str">
        <f>VLOOKUP(A7, $H$3:$K$7, 3, FALSE)</f>
        <v>Clothing</v>
      </c>
      <c r="I20" s="13">
        <f>VLOOKUP(A7, $H$3:$K$7, 2, FALSE)</f>
        <v>44571</v>
      </c>
      <c r="J20" s="41" t="s">
        <v>43</v>
      </c>
      <c r="K20" s="42"/>
      <c r="L20" s="42"/>
      <c r="M20" s="43"/>
    </row>
  </sheetData>
  <mergeCells count="15">
    <mergeCell ref="J16:M16"/>
    <mergeCell ref="J17:M17"/>
    <mergeCell ref="J19:M19"/>
    <mergeCell ref="J20:M20"/>
    <mergeCell ref="A1:F1"/>
    <mergeCell ref="H1:K1"/>
    <mergeCell ref="A14:I14"/>
    <mergeCell ref="A9:I9"/>
    <mergeCell ref="J9:M9"/>
    <mergeCell ref="J10:M10"/>
    <mergeCell ref="J11:M11"/>
    <mergeCell ref="J13:M13"/>
    <mergeCell ref="M2:M4"/>
    <mergeCell ref="J14:M14"/>
    <mergeCell ref="J8:M8"/>
  </mergeCells>
  <pageMargins left="0.7" right="0.7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Gaurav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TIWARI</dc:creator>
  <cp:lastModifiedBy>GAURAV TIWARI</cp:lastModifiedBy>
  <cp:lastPrinted>2023-05-29T19:13:51Z</cp:lastPrinted>
  <dcterms:created xsi:type="dcterms:W3CDTF">2023-05-29T08:40:11Z</dcterms:created>
  <dcterms:modified xsi:type="dcterms:W3CDTF">2023-05-30T07:29:37Z</dcterms:modified>
</cp:coreProperties>
</file>