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10 SEM\ING SOFTWARE\entregas finales\"/>
    </mc:Choice>
  </mc:AlternateContent>
  <xr:revisionPtr revIDLastSave="0" documentId="13_ncr:1_{6D7381D8-BA3D-4695-9986-1BF6EA5E6523}" xr6:coauthVersionLast="47" xr6:coauthVersionMax="47" xr10:uidLastSave="{00000000-0000-0000-0000-000000000000}"/>
  <bookViews>
    <workbookView xWindow="20370" yWindow="-4755" windowWidth="29040" windowHeight="15720" xr2:uid="{B8889AA4-966E-4059-9BD3-D740D5F800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 s="1"/>
  <c r="B48" i="1"/>
  <c r="C48" i="1" s="1"/>
  <c r="F48" i="1" s="1"/>
  <c r="D24" i="1"/>
  <c r="F39" i="1"/>
  <c r="D43" i="1"/>
  <c r="C42" i="1"/>
  <c r="F44" i="1" s="1"/>
  <c r="C28" i="1"/>
  <c r="C36" i="1"/>
  <c r="D10" i="1"/>
  <c r="E10" i="1"/>
  <c r="F10" i="1" s="1"/>
  <c r="D38" i="1"/>
  <c r="D40" i="1"/>
  <c r="F31" i="1"/>
  <c r="D29" i="1"/>
  <c r="D37" i="1" s="1"/>
  <c r="D30" i="1"/>
  <c r="D31" i="1"/>
  <c r="D39" i="1" s="1"/>
  <c r="D32" i="1"/>
  <c r="D33" i="1"/>
  <c r="D34" i="1"/>
  <c r="D41" i="1" s="1"/>
  <c r="D35" i="1"/>
  <c r="D28" i="1"/>
  <c r="D36" i="1" s="1"/>
  <c r="D17" i="1"/>
  <c r="F27" i="1"/>
  <c r="C25" i="1"/>
  <c r="F26" i="1" s="1"/>
  <c r="C18" i="1"/>
  <c r="D19" i="1"/>
  <c r="D23" i="1"/>
  <c r="D22" i="1"/>
  <c r="D16" i="1"/>
  <c r="D21" i="1" s="1"/>
  <c r="D15" i="1"/>
  <c r="D20" i="1" s="1"/>
  <c r="D14" i="1"/>
  <c r="D25" i="1" s="1"/>
  <c r="C14" i="1"/>
  <c r="F14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F33" i="1" s="1"/>
  <c r="D8" i="1"/>
  <c r="E8" i="1" s="1"/>
  <c r="F8" i="1" s="1"/>
  <c r="D9" i="1"/>
  <c r="E9" i="1" s="1"/>
  <c r="F9" i="1" s="1"/>
  <c r="D2" i="1"/>
  <c r="F35" i="1" l="1"/>
  <c r="F43" i="1"/>
  <c r="F25" i="1"/>
  <c r="D42" i="1"/>
  <c r="D44" i="1"/>
  <c r="F32" i="1"/>
  <c r="F37" i="1"/>
  <c r="F40" i="1"/>
  <c r="F42" i="1"/>
  <c r="F17" i="1"/>
  <c r="F41" i="1"/>
  <c r="F38" i="1"/>
  <c r="F24" i="1"/>
  <c r="F30" i="1"/>
  <c r="F29" i="1"/>
  <c r="F16" i="1"/>
  <c r="F21" i="1"/>
  <c r="F34" i="1"/>
  <c r="F20" i="1"/>
  <c r="D18" i="1"/>
  <c r="D27" i="1"/>
  <c r="D26" i="1"/>
  <c r="F23" i="1"/>
  <c r="F22" i="1"/>
  <c r="F15" i="1"/>
  <c r="F18" i="1"/>
  <c r="E2" i="1"/>
  <c r="F2" i="1" s="1"/>
  <c r="F19" i="1" s="1"/>
  <c r="F36" i="1" l="1"/>
  <c r="F28" i="1"/>
  <c r="F51" i="1" s="1"/>
  <c r="F52" i="1" l="1"/>
  <c r="F53" i="1" s="1"/>
</calcChain>
</file>

<file path=xl/sharedStrings.xml><?xml version="1.0" encoding="utf-8"?>
<sst xmlns="http://schemas.openxmlformats.org/spreadsheetml/2006/main" count="32" uniqueCount="31">
  <si>
    <t>Salario</t>
  </si>
  <si>
    <t>Horas laborales</t>
  </si>
  <si>
    <t>Horas reales</t>
  </si>
  <si>
    <t>Precio por hora</t>
  </si>
  <si>
    <t>Precio por día</t>
  </si>
  <si>
    <t>Recursos</t>
  </si>
  <si>
    <t>Project manager</t>
  </si>
  <si>
    <t>Front-end developer</t>
  </si>
  <si>
    <t>Back-end developer</t>
  </si>
  <si>
    <t>Database administrator</t>
  </si>
  <si>
    <t>Quality Assurance Tester</t>
  </si>
  <si>
    <t>DevOps Engineer</t>
  </si>
  <si>
    <t>Payment integration specialist</t>
  </si>
  <si>
    <t>UI Designer básico</t>
  </si>
  <si>
    <t>Alcance</t>
  </si>
  <si>
    <t>Días programados</t>
  </si>
  <si>
    <t>Días reales</t>
  </si>
  <si>
    <t>Capacidad</t>
  </si>
  <si>
    <t>Precio</t>
  </si>
  <si>
    <t>Pantalla de login</t>
  </si>
  <si>
    <t>Menú (vista cliente y administrador)</t>
  </si>
  <si>
    <t>Pantalla personalizar bebida</t>
  </si>
  <si>
    <t>Pantalla de pago</t>
  </si>
  <si>
    <t>Programa de acumulación de puntos</t>
  </si>
  <si>
    <t>Security Specialist</t>
  </si>
  <si>
    <t>Pantalla votar platillo</t>
  </si>
  <si>
    <t>Precio operativo</t>
  </si>
  <si>
    <t>Costo de equipo</t>
  </si>
  <si>
    <t>Precio total</t>
  </si>
  <si>
    <t>IVA</t>
  </si>
  <si>
    <t>Precio total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</si>
</sst>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A6B1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0" fontId="0" fillId="3" borderId="0" xfId="0" applyFill="1"/>
    <xf numFmtId="0" fontId="2" fillId="4" borderId="0" xfId="0" applyFont="1" applyFill="1"/>
    <xf numFmtId="9" fontId="0" fillId="3" borderId="0" xfId="0" applyNumberFormat="1" applyFill="1"/>
    <xf numFmtId="44" fontId="0" fillId="3" borderId="0" xfId="1" applyFont="1" applyFill="1"/>
    <xf numFmtId="44" fontId="0" fillId="5" borderId="0" xfId="0" applyNumberFormat="1" applyFill="1"/>
  </cellXfs>
  <cellStyles count="2">
    <cellStyle name="Currency" xfId="1" builtinId="4"/>
    <cellStyle name="Normal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EA6B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034584-3814-4BA8-A60E-45AB621DDC7E}" name="Table1" displayName="Table1" ref="A1:F11" totalsRowShown="0">
  <autoFilter ref="A1:F11" xr:uid="{D0034584-3814-4BA8-A60E-45AB621DDC7E}"/>
  <tableColumns count="6">
    <tableColumn id="1" xr3:uid="{AB7AD592-911B-4714-8D64-AED02C5D0E34}" name="Recursos"/>
    <tableColumn id="2" xr3:uid="{31C35DF2-4DD5-44BC-8F10-B15BB8B70F7C}" name="Salario"/>
    <tableColumn id="3" xr3:uid="{DDDC73BC-5C27-4BEE-ACEF-04FDF56DA630}" name="Horas laborales"/>
    <tableColumn id="4" xr3:uid="{FB7021C1-074E-4C9C-B0D3-8D23C077D490}" name="Horas reales">
      <calculatedColumnFormula>C2*0.75</calculatedColumnFormula>
    </tableColumn>
    <tableColumn id="5" xr3:uid="{9C084A28-C60B-4BF6-B440-299962BF9867}" name="Precio por hora" dataDxfId="0">
      <calculatedColumnFormula>B2/D2</calculatedColumnFormula>
    </tableColumn>
    <tableColumn id="6" xr3:uid="{48FEF4C5-1BFE-43F1-B3F5-EE37737C459D}" name="Precio por día">
      <calculatedColumnFormula>E2*6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5F08-9294-47B4-B265-6DD33AA0B50D}">
  <dimension ref="A1:H53"/>
  <sheetViews>
    <sheetView tabSelected="1" topLeftCell="A27" zoomScale="134" zoomScaleNormal="115" workbookViewId="0">
      <selection activeCell="D41" sqref="D41"/>
    </sheetView>
  </sheetViews>
  <sheetFormatPr defaultRowHeight="15" x14ac:dyDescent="0.25"/>
  <cols>
    <col min="1" max="1" width="32" customWidth="1"/>
    <col min="2" max="2" width="10.7109375" customWidth="1"/>
    <col min="3" max="3" width="15" customWidth="1"/>
    <col min="4" max="4" width="29.5703125" customWidth="1"/>
    <col min="5" max="5" width="15" customWidth="1"/>
    <col min="6" max="6" width="22.28515625" customWidth="1"/>
    <col min="8" max="8" width="15.42578125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25000</v>
      </c>
      <c r="C2">
        <v>160</v>
      </c>
      <c r="D2">
        <f>C2*0.75</f>
        <v>120</v>
      </c>
      <c r="E2" s="1">
        <f>B2/D2</f>
        <v>208.33333333333334</v>
      </c>
      <c r="F2">
        <f>E2*6</f>
        <v>1250</v>
      </c>
    </row>
    <row r="3" spans="1:6" x14ac:dyDescent="0.25">
      <c r="A3" t="s">
        <v>13</v>
      </c>
      <c r="B3">
        <v>15000</v>
      </c>
      <c r="C3">
        <v>160</v>
      </c>
      <c r="D3">
        <f t="shared" ref="D3:D9" si="0">C3*0.75</f>
        <v>120</v>
      </c>
      <c r="E3" s="1">
        <f t="shared" ref="E3:E9" si="1">B3/D3</f>
        <v>125</v>
      </c>
      <c r="F3">
        <f t="shared" ref="F3:F9" si="2">E3*6</f>
        <v>750</v>
      </c>
    </row>
    <row r="4" spans="1:6" x14ac:dyDescent="0.25">
      <c r="A4" t="s">
        <v>7</v>
      </c>
      <c r="B4">
        <v>30000</v>
      </c>
      <c r="C4">
        <v>160</v>
      </c>
      <c r="D4">
        <f t="shared" si="0"/>
        <v>120</v>
      </c>
      <c r="E4" s="1">
        <f t="shared" si="1"/>
        <v>250</v>
      </c>
      <c r="F4">
        <f t="shared" si="2"/>
        <v>1500</v>
      </c>
    </row>
    <row r="5" spans="1:6" x14ac:dyDescent="0.25">
      <c r="A5" t="s">
        <v>8</v>
      </c>
      <c r="B5">
        <v>40000</v>
      </c>
      <c r="C5">
        <v>160</v>
      </c>
      <c r="D5">
        <f t="shared" si="0"/>
        <v>120</v>
      </c>
      <c r="E5" s="1">
        <f t="shared" si="1"/>
        <v>333.33333333333331</v>
      </c>
      <c r="F5">
        <f t="shared" si="2"/>
        <v>2000</v>
      </c>
    </row>
    <row r="6" spans="1:6" x14ac:dyDescent="0.25">
      <c r="A6" t="s">
        <v>9</v>
      </c>
      <c r="B6">
        <v>20000</v>
      </c>
      <c r="C6">
        <v>160</v>
      </c>
      <c r="D6">
        <f t="shared" si="0"/>
        <v>120</v>
      </c>
      <c r="E6" s="1">
        <f t="shared" si="1"/>
        <v>166.66666666666666</v>
      </c>
      <c r="F6">
        <f t="shared" si="2"/>
        <v>1000</v>
      </c>
    </row>
    <row r="7" spans="1:6" x14ac:dyDescent="0.25">
      <c r="A7" t="s">
        <v>10</v>
      </c>
      <c r="B7">
        <v>20000</v>
      </c>
      <c r="C7">
        <v>160</v>
      </c>
      <c r="D7">
        <f t="shared" si="0"/>
        <v>120</v>
      </c>
      <c r="E7" s="1">
        <f t="shared" si="1"/>
        <v>166.66666666666666</v>
      </c>
      <c r="F7">
        <f t="shared" si="2"/>
        <v>1000</v>
      </c>
    </row>
    <row r="8" spans="1:6" x14ac:dyDescent="0.25">
      <c r="A8" t="s">
        <v>11</v>
      </c>
      <c r="B8">
        <v>30000</v>
      </c>
      <c r="C8">
        <v>160</v>
      </c>
      <c r="D8">
        <f t="shared" si="0"/>
        <v>120</v>
      </c>
      <c r="E8" s="1">
        <f t="shared" si="1"/>
        <v>250</v>
      </c>
      <c r="F8">
        <f t="shared" si="2"/>
        <v>1500</v>
      </c>
    </row>
    <row r="9" spans="1:6" x14ac:dyDescent="0.25">
      <c r="A9" t="s">
        <v>12</v>
      </c>
      <c r="B9">
        <v>30000</v>
      </c>
      <c r="C9">
        <v>160</v>
      </c>
      <c r="D9">
        <f t="shared" si="0"/>
        <v>120</v>
      </c>
      <c r="E9" s="1">
        <f t="shared" si="1"/>
        <v>250</v>
      </c>
      <c r="F9">
        <f t="shared" si="2"/>
        <v>1500</v>
      </c>
    </row>
    <row r="10" spans="1:6" x14ac:dyDescent="0.25">
      <c r="A10" t="s">
        <v>24</v>
      </c>
      <c r="B10">
        <v>25000</v>
      </c>
      <c r="C10">
        <v>160</v>
      </c>
      <c r="D10">
        <f>C10*0.75</f>
        <v>120</v>
      </c>
      <c r="E10" s="1">
        <f>B10/D10</f>
        <v>208.33333333333334</v>
      </c>
      <c r="F10">
        <f>E10*6</f>
        <v>1250</v>
      </c>
    </row>
    <row r="11" spans="1:6" x14ac:dyDescent="0.25">
      <c r="A11" t="s">
        <v>27</v>
      </c>
      <c r="B11">
        <v>50000</v>
      </c>
      <c r="C11">
        <v>160</v>
      </c>
      <c r="D11">
        <f>C11*0.75</f>
        <v>120</v>
      </c>
      <c r="E11" s="1">
        <f>B11/D11</f>
        <v>416.66666666666669</v>
      </c>
      <c r="F11">
        <f>E11*6</f>
        <v>2500</v>
      </c>
    </row>
    <row r="13" spans="1:6" x14ac:dyDescent="0.25">
      <c r="A13" s="9" t="s">
        <v>14</v>
      </c>
      <c r="B13" s="9" t="s">
        <v>15</v>
      </c>
      <c r="C13" s="9" t="s">
        <v>16</v>
      </c>
      <c r="D13" s="9" t="s">
        <v>5</v>
      </c>
      <c r="E13" s="9" t="s">
        <v>17</v>
      </c>
      <c r="F13" s="9" t="s">
        <v>18</v>
      </c>
    </row>
    <row r="14" spans="1:6" x14ac:dyDescent="0.25">
      <c r="A14" s="5" t="s">
        <v>19</v>
      </c>
      <c r="B14" s="5">
        <v>2</v>
      </c>
      <c r="C14" s="5">
        <f>B14*1.45</f>
        <v>2.9</v>
      </c>
      <c r="D14" s="5" t="str">
        <f>A3</f>
        <v>UI Designer básico</v>
      </c>
      <c r="E14" s="6">
        <v>0.5</v>
      </c>
      <c r="F14" s="7">
        <f>$C$14*F3*E14</f>
        <v>1087.5</v>
      </c>
    </row>
    <row r="15" spans="1:6" x14ac:dyDescent="0.25">
      <c r="A15" s="5"/>
      <c r="B15" s="5"/>
      <c r="C15" s="5"/>
      <c r="D15" s="5" t="str">
        <f>A4</f>
        <v>Front-end developer</v>
      </c>
      <c r="E15" s="6">
        <v>0.3</v>
      </c>
      <c r="F15" s="7">
        <f t="shared" ref="F15" si="3">$C$14*F4*E15</f>
        <v>1305</v>
      </c>
    </row>
    <row r="16" spans="1:6" x14ac:dyDescent="0.25">
      <c r="A16" s="5"/>
      <c r="B16" s="5"/>
      <c r="C16" s="5"/>
      <c r="D16" s="5" t="str">
        <f>A5</f>
        <v>Back-end developer</v>
      </c>
      <c r="E16" s="6">
        <v>0.3</v>
      </c>
      <c r="F16" s="7">
        <f>$C$14*F5*E16</f>
        <v>1740</v>
      </c>
    </row>
    <row r="17" spans="1:8" x14ac:dyDescent="0.25">
      <c r="A17" s="5"/>
      <c r="B17" s="5"/>
      <c r="C17" s="5"/>
      <c r="D17" s="5" t="str">
        <f>A8</f>
        <v>DevOps Engineer</v>
      </c>
      <c r="E17" s="6">
        <v>0.2</v>
      </c>
      <c r="F17" s="7">
        <f>C14*E17*F8</f>
        <v>869.99999999999989</v>
      </c>
    </row>
    <row r="18" spans="1:8" x14ac:dyDescent="0.25">
      <c r="A18" s="8" t="s">
        <v>20</v>
      </c>
      <c r="B18" s="8">
        <v>15</v>
      </c>
      <c r="C18" s="8">
        <f>B18*1.45</f>
        <v>21.75</v>
      </c>
      <c r="D18" s="8" t="str">
        <f>D14</f>
        <v>UI Designer básico</v>
      </c>
      <c r="E18" s="10">
        <v>0.8</v>
      </c>
      <c r="F18" s="11">
        <f>$C$18*E18*F3</f>
        <v>13050.000000000002</v>
      </c>
    </row>
    <row r="19" spans="1:8" x14ac:dyDescent="0.25">
      <c r="A19" s="8"/>
      <c r="B19" s="8"/>
      <c r="C19" s="8"/>
      <c r="D19" s="8" t="str">
        <f>A2</f>
        <v>Project manager</v>
      </c>
      <c r="E19" s="10">
        <v>0.9</v>
      </c>
      <c r="F19" s="11">
        <f>C18*E19*F2</f>
        <v>24468.75</v>
      </c>
    </row>
    <row r="20" spans="1:8" x14ac:dyDescent="0.25">
      <c r="A20" s="8"/>
      <c r="B20" s="8"/>
      <c r="C20" s="8"/>
      <c r="D20" s="8" t="str">
        <f t="shared" ref="D20:D21" si="4">D15</f>
        <v>Front-end developer</v>
      </c>
      <c r="E20" s="10">
        <v>0.8</v>
      </c>
      <c r="F20" s="11">
        <f>$C$18*E20*F4</f>
        <v>26100.000000000004</v>
      </c>
      <c r="H20" s="4"/>
    </row>
    <row r="21" spans="1:8" x14ac:dyDescent="0.25">
      <c r="A21" s="8"/>
      <c r="B21" s="8"/>
      <c r="C21" s="8"/>
      <c r="D21" s="8" t="str">
        <f t="shared" si="4"/>
        <v>Back-end developer</v>
      </c>
      <c r="E21" s="10">
        <v>0.8</v>
      </c>
      <c r="F21" s="11">
        <f>$C$18*E21*F5</f>
        <v>34800.000000000007</v>
      </c>
    </row>
    <row r="22" spans="1:8" x14ac:dyDescent="0.25">
      <c r="A22" s="8"/>
      <c r="B22" s="8"/>
      <c r="C22" s="8"/>
      <c r="D22" s="8" t="str">
        <f>A6</f>
        <v>Database administrator</v>
      </c>
      <c r="E22" s="10">
        <v>0.8</v>
      </c>
      <c r="F22" s="11">
        <f>$C$18*E22*F6</f>
        <v>17400.000000000004</v>
      </c>
    </row>
    <row r="23" spans="1:8" x14ac:dyDescent="0.25">
      <c r="A23" s="8"/>
      <c r="B23" s="8"/>
      <c r="C23" s="8"/>
      <c r="D23" s="8" t="str">
        <f t="shared" ref="D23:D24" si="5">A7</f>
        <v>Quality Assurance Tester</v>
      </c>
      <c r="E23" s="10">
        <v>0.7</v>
      </c>
      <c r="F23" s="11">
        <f>$C$18*E23*F7</f>
        <v>15225</v>
      </c>
    </row>
    <row r="24" spans="1:8" x14ac:dyDescent="0.25">
      <c r="A24" s="8"/>
      <c r="B24" s="8"/>
      <c r="C24" s="8"/>
      <c r="D24" s="8" t="str">
        <f>A8</f>
        <v>DevOps Engineer</v>
      </c>
      <c r="E24" s="10">
        <v>0.8</v>
      </c>
      <c r="F24" s="11">
        <f>$C$18*E24*F8</f>
        <v>26100.000000000004</v>
      </c>
    </row>
    <row r="25" spans="1:8" x14ac:dyDescent="0.25">
      <c r="A25" s="5" t="s">
        <v>21</v>
      </c>
      <c r="B25" s="5">
        <v>3</v>
      </c>
      <c r="C25" s="5">
        <f>B25*1.45</f>
        <v>4.3499999999999996</v>
      </c>
      <c r="D25" s="5" t="str">
        <f>D14</f>
        <v>UI Designer básico</v>
      </c>
      <c r="E25" s="6">
        <v>0.3</v>
      </c>
      <c r="F25" s="7">
        <f>$C$25*E25*F3</f>
        <v>978.75</v>
      </c>
    </row>
    <row r="26" spans="1:8" x14ac:dyDescent="0.25">
      <c r="A26" s="5"/>
      <c r="B26" s="5"/>
      <c r="C26" s="5"/>
      <c r="D26" s="5" t="str">
        <f t="shared" ref="D26:D27" si="6">D15</f>
        <v>Front-end developer</v>
      </c>
      <c r="E26" s="6">
        <v>0.2</v>
      </c>
      <c r="F26" s="7">
        <f>$C$25*E26*F4</f>
        <v>1305</v>
      </c>
    </row>
    <row r="27" spans="1:8" x14ac:dyDescent="0.25">
      <c r="A27" s="5"/>
      <c r="B27" s="5"/>
      <c r="C27" s="5"/>
      <c r="D27" s="5" t="str">
        <f t="shared" si="6"/>
        <v>Back-end developer</v>
      </c>
      <c r="E27" s="6">
        <v>0.2</v>
      </c>
      <c r="F27" s="7">
        <f>$C$25*E27*F5</f>
        <v>1740</v>
      </c>
    </row>
    <row r="28" spans="1:8" x14ac:dyDescent="0.25">
      <c r="A28" s="8" t="s">
        <v>22</v>
      </c>
      <c r="B28" s="8">
        <v>10</v>
      </c>
      <c r="C28" s="8">
        <f>B28*1.45</f>
        <v>14.5</v>
      </c>
      <c r="D28" s="8" t="str">
        <f>A2</f>
        <v>Project manager</v>
      </c>
      <c r="E28" s="10">
        <v>0.9</v>
      </c>
      <c r="F28" s="11">
        <f>$C$28*E28*F2</f>
        <v>16312.5</v>
      </c>
    </row>
    <row r="29" spans="1:8" x14ac:dyDescent="0.25">
      <c r="A29" s="8"/>
      <c r="B29" s="8"/>
      <c r="C29" s="8"/>
      <c r="D29" s="8" t="str">
        <f t="shared" ref="D29:D35" si="7">A3</f>
        <v>UI Designer básico</v>
      </c>
      <c r="E29" s="10">
        <v>0.4</v>
      </c>
      <c r="F29" s="11">
        <f t="shared" ref="F29:F35" si="8">$C$28*E29*F3</f>
        <v>4350.0000000000009</v>
      </c>
    </row>
    <row r="30" spans="1:8" x14ac:dyDescent="0.25">
      <c r="A30" s="8"/>
      <c r="B30" s="8"/>
      <c r="C30" s="8"/>
      <c r="D30" s="8" t="str">
        <f t="shared" si="7"/>
        <v>Front-end developer</v>
      </c>
      <c r="E30" s="10">
        <v>0.8</v>
      </c>
      <c r="F30" s="11">
        <f t="shared" si="8"/>
        <v>17400.000000000004</v>
      </c>
    </row>
    <row r="31" spans="1:8" x14ac:dyDescent="0.25">
      <c r="A31" s="8"/>
      <c r="B31" s="8"/>
      <c r="C31" s="8"/>
      <c r="D31" s="8" t="str">
        <f t="shared" si="7"/>
        <v>Back-end developer</v>
      </c>
      <c r="E31" s="10">
        <v>0.8</v>
      </c>
      <c r="F31" s="11">
        <f t="shared" si="8"/>
        <v>23200.000000000004</v>
      </c>
    </row>
    <row r="32" spans="1:8" x14ac:dyDescent="0.25">
      <c r="A32" s="8"/>
      <c r="B32" s="8"/>
      <c r="C32" s="8"/>
      <c r="D32" s="8" t="str">
        <f t="shared" si="7"/>
        <v>Database administrator</v>
      </c>
      <c r="E32" s="10">
        <v>0.8</v>
      </c>
      <c r="F32" s="11">
        <f t="shared" si="8"/>
        <v>11600.000000000002</v>
      </c>
    </row>
    <row r="33" spans="1:6" x14ac:dyDescent="0.25">
      <c r="A33" s="8"/>
      <c r="B33" s="8"/>
      <c r="C33" s="8"/>
      <c r="D33" s="8" t="str">
        <f t="shared" si="7"/>
        <v>Quality Assurance Tester</v>
      </c>
      <c r="E33" s="10">
        <v>0.7</v>
      </c>
      <c r="F33" s="11">
        <f t="shared" si="8"/>
        <v>10149.999999999998</v>
      </c>
    </row>
    <row r="34" spans="1:6" x14ac:dyDescent="0.25">
      <c r="A34" s="8"/>
      <c r="B34" s="8"/>
      <c r="C34" s="8"/>
      <c r="D34" s="8" t="str">
        <f t="shared" si="7"/>
        <v>DevOps Engineer</v>
      </c>
      <c r="E34" s="10">
        <v>0.8</v>
      </c>
      <c r="F34" s="11">
        <f t="shared" si="8"/>
        <v>17400.000000000004</v>
      </c>
    </row>
    <row r="35" spans="1:6" x14ac:dyDescent="0.25">
      <c r="A35" s="8"/>
      <c r="B35" s="8"/>
      <c r="C35" s="8"/>
      <c r="D35" s="8" t="str">
        <f t="shared" si="7"/>
        <v>Payment integration specialist</v>
      </c>
      <c r="E35" s="10">
        <v>0.9</v>
      </c>
      <c r="F35" s="11">
        <f t="shared" si="8"/>
        <v>19575</v>
      </c>
    </row>
    <row r="36" spans="1:6" x14ac:dyDescent="0.25">
      <c r="A36" s="5" t="s">
        <v>23</v>
      </c>
      <c r="B36" s="5">
        <v>8</v>
      </c>
      <c r="C36" s="5">
        <f>B36*1.45</f>
        <v>11.6</v>
      </c>
      <c r="D36" s="5" t="str">
        <f>D28</f>
        <v>Project manager</v>
      </c>
      <c r="E36" s="6">
        <v>0.6</v>
      </c>
      <c r="F36" s="7">
        <f>$C$36*E36*F2</f>
        <v>8700</v>
      </c>
    </row>
    <row r="37" spans="1:6" x14ac:dyDescent="0.25">
      <c r="A37" s="5"/>
      <c r="B37" s="5"/>
      <c r="C37" s="5"/>
      <c r="D37" s="5" t="str">
        <f t="shared" ref="D37:D40" si="9">D29</f>
        <v>UI Designer básico</v>
      </c>
      <c r="E37" s="6">
        <v>0.3</v>
      </c>
      <c r="F37" s="7">
        <f t="shared" ref="F37:F40" si="10">$C$36*E37*F3</f>
        <v>2610</v>
      </c>
    </row>
    <row r="38" spans="1:6" x14ac:dyDescent="0.25">
      <c r="A38" s="5"/>
      <c r="B38" s="5"/>
      <c r="C38" s="5"/>
      <c r="D38" s="5" t="str">
        <f t="shared" si="9"/>
        <v>Front-end developer</v>
      </c>
      <c r="E38" s="6">
        <v>0.6</v>
      </c>
      <c r="F38" s="7">
        <f t="shared" si="10"/>
        <v>10440</v>
      </c>
    </row>
    <row r="39" spans="1:6" x14ac:dyDescent="0.25">
      <c r="A39" s="5"/>
      <c r="B39" s="5"/>
      <c r="C39" s="5"/>
      <c r="D39" s="5" t="str">
        <f t="shared" si="9"/>
        <v>Back-end developer</v>
      </c>
      <c r="E39" s="6">
        <v>0.8</v>
      </c>
      <c r="F39" s="7">
        <f>$C$36*E39*F5</f>
        <v>18560</v>
      </c>
    </row>
    <row r="40" spans="1:6" x14ac:dyDescent="0.25">
      <c r="A40" s="5"/>
      <c r="B40" s="5"/>
      <c r="C40" s="5"/>
      <c r="D40" s="5" t="str">
        <f t="shared" si="9"/>
        <v>Database administrator</v>
      </c>
      <c r="E40" s="6">
        <v>0.8</v>
      </c>
      <c r="F40" s="7">
        <f t="shared" si="10"/>
        <v>9280</v>
      </c>
    </row>
    <row r="41" spans="1:6" x14ac:dyDescent="0.25">
      <c r="A41" s="5"/>
      <c r="B41" s="5"/>
      <c r="C41" s="5"/>
      <c r="D41" s="5" t="str">
        <f>D34</f>
        <v>DevOps Engineer</v>
      </c>
      <c r="E41" s="6">
        <v>0.6</v>
      </c>
      <c r="F41" s="7">
        <f>$C$36*E41*F8</f>
        <v>10440</v>
      </c>
    </row>
    <row r="42" spans="1:6" x14ac:dyDescent="0.25">
      <c r="A42" s="8" t="s">
        <v>25</v>
      </c>
      <c r="B42" s="8">
        <v>2</v>
      </c>
      <c r="C42" s="8">
        <f>B42*1.45</f>
        <v>2.9</v>
      </c>
      <c r="D42" s="8" t="str">
        <f>D14</f>
        <v>UI Designer básico</v>
      </c>
      <c r="E42" s="10">
        <v>0.5</v>
      </c>
      <c r="F42" s="11">
        <f>$C$42*E42*F3</f>
        <v>1087.5</v>
      </c>
    </row>
    <row r="43" spans="1:6" x14ac:dyDescent="0.25">
      <c r="A43" s="8"/>
      <c r="B43" s="8"/>
      <c r="C43" s="8"/>
      <c r="D43" s="8" t="str">
        <f t="shared" ref="D43:D44" si="11">D15</f>
        <v>Front-end developer</v>
      </c>
      <c r="E43" s="10">
        <v>0.3</v>
      </c>
      <c r="F43" s="11">
        <f t="shared" ref="F43:F44" si="12">$C$42*E43*F4</f>
        <v>1305</v>
      </c>
    </row>
    <row r="44" spans="1:6" x14ac:dyDescent="0.25">
      <c r="A44" s="8"/>
      <c r="B44" s="8"/>
      <c r="C44" s="8"/>
      <c r="D44" s="8" t="str">
        <f t="shared" si="11"/>
        <v>Back-end developer</v>
      </c>
      <c r="E44" s="10">
        <v>0.3</v>
      </c>
      <c r="F44" s="11">
        <f t="shared" si="12"/>
        <v>1740</v>
      </c>
    </row>
    <row r="48" spans="1:6" x14ac:dyDescent="0.25">
      <c r="A48" t="s">
        <v>26</v>
      </c>
      <c r="B48">
        <f>SUM(B14:B44)</f>
        <v>40</v>
      </c>
      <c r="C48">
        <f>B48*1.45</f>
        <v>58</v>
      </c>
      <c r="E48" s="2">
        <v>0.5</v>
      </c>
      <c r="F48" s="3">
        <f>C48*E48*F11</f>
        <v>72500</v>
      </c>
    </row>
    <row r="51" spans="1:6" x14ac:dyDescent="0.25">
      <c r="A51" t="s">
        <v>28</v>
      </c>
      <c r="F51" s="4">
        <f>SUM(F14:F48)</f>
        <v>422820</v>
      </c>
    </row>
    <row r="52" spans="1:6" x14ac:dyDescent="0.25">
      <c r="A52" t="s">
        <v>29</v>
      </c>
      <c r="F52" s="4">
        <f>F51*16%</f>
        <v>67651.199999999997</v>
      </c>
    </row>
    <row r="53" spans="1:6" x14ac:dyDescent="0.25">
      <c r="A53" t="s">
        <v>30</v>
      </c>
      <c r="F53" s="12">
        <f>F51+F52</f>
        <v>490471.2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 Saldaña</dc:creator>
  <cp:lastModifiedBy>Nicky Saldaña</cp:lastModifiedBy>
  <dcterms:created xsi:type="dcterms:W3CDTF">2023-11-07T04:06:00Z</dcterms:created>
  <dcterms:modified xsi:type="dcterms:W3CDTF">2023-11-07T05:15:43Z</dcterms:modified>
</cp:coreProperties>
</file>