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185" windowHeight="12600" activeTab="2"/>
  </bookViews>
  <sheets>
    <sheet name="stats" sheetId="2" r:id="rId1"/>
    <sheet name="race" sheetId="3" r:id="rId2"/>
    <sheet name="combo" sheetId="1" r:id="rId3"/>
    <sheet name="skills" sheetId="4" r:id="rId4"/>
  </sheets>
  <calcPr calcId="145621"/>
</workbook>
</file>

<file path=xl/calcChain.xml><?xml version="1.0" encoding="utf-8"?>
<calcChain xmlns="http://schemas.openxmlformats.org/spreadsheetml/2006/main">
  <c r="J22" i="3" l="1"/>
  <c r="J21" i="3"/>
  <c r="J20" i="3"/>
  <c r="J19" i="3"/>
  <c r="J18" i="3"/>
  <c r="J17" i="3"/>
  <c r="J16" i="3"/>
  <c r="J15" i="3"/>
  <c r="J14" i="3"/>
  <c r="I22" i="3"/>
  <c r="I21" i="3"/>
  <c r="I20" i="3"/>
  <c r="I19" i="3"/>
  <c r="I18" i="3"/>
  <c r="I17" i="3"/>
  <c r="I16" i="3"/>
  <c r="I15" i="3"/>
  <c r="I14" i="3"/>
  <c r="F14" i="3"/>
  <c r="D22" i="3"/>
  <c r="H22" i="3" s="1"/>
  <c r="D21" i="3"/>
  <c r="H21" i="3" s="1"/>
  <c r="D20" i="3"/>
  <c r="H20" i="3" s="1"/>
  <c r="D18" i="3"/>
  <c r="H18" i="3" s="1"/>
  <c r="D19" i="3"/>
  <c r="H19" i="3" s="1"/>
  <c r="D17" i="3"/>
  <c r="H17" i="3" s="1"/>
  <c r="D16" i="3"/>
  <c r="H16" i="3" s="1"/>
  <c r="D15" i="3"/>
  <c r="H15" i="3" s="1"/>
  <c r="D14" i="3"/>
  <c r="H14" i="3" s="1"/>
  <c r="E22" i="3"/>
  <c r="E21" i="3"/>
  <c r="E19" i="3"/>
  <c r="E20" i="3"/>
  <c r="E18" i="3"/>
  <c r="E17" i="3"/>
  <c r="E16" i="3"/>
  <c r="E15" i="3"/>
  <c r="E14" i="3"/>
  <c r="C21" i="3" l="1"/>
  <c r="G21" i="3" s="1"/>
  <c r="C22" i="3"/>
  <c r="G22" i="3" s="1"/>
  <c r="C20" i="3"/>
  <c r="G20" i="3" s="1"/>
  <c r="C19" i="3"/>
  <c r="G19" i="3" s="1"/>
  <c r="C18" i="3"/>
  <c r="G18" i="3" s="1"/>
  <c r="C17" i="3"/>
  <c r="G17" i="3" s="1"/>
  <c r="C16" i="3"/>
  <c r="G16" i="3" s="1"/>
  <c r="C15" i="3"/>
  <c r="G15" i="3" s="1"/>
  <c r="C14" i="3"/>
  <c r="G14" i="3" s="1"/>
  <c r="B22" i="3"/>
  <c r="F22" i="3" s="1"/>
  <c r="B21" i="3"/>
  <c r="F21" i="3" s="1"/>
  <c r="B20" i="3"/>
  <c r="F20" i="3" s="1"/>
  <c r="B19" i="3"/>
  <c r="F19" i="3" s="1"/>
  <c r="B18" i="3"/>
  <c r="F18" i="3" s="1"/>
  <c r="B17" i="3"/>
  <c r="F17" i="3" s="1"/>
  <c r="B16" i="3"/>
  <c r="F16" i="3" s="1"/>
  <c r="B15" i="3"/>
  <c r="F15" i="3" s="1"/>
  <c r="B14" i="3"/>
</calcChain>
</file>

<file path=xl/sharedStrings.xml><?xml version="1.0" encoding="utf-8"?>
<sst xmlns="http://schemas.openxmlformats.org/spreadsheetml/2006/main" count="208" uniqueCount="164">
  <si>
    <t>??</t>
  </si>
  <si>
    <t>spades+spades</t>
  </si>
  <si>
    <t>spades+diamonds</t>
  </si>
  <si>
    <t>spades+cross</t>
  </si>
  <si>
    <t>spades+hearts</t>
  </si>
  <si>
    <t>diamonds+spades</t>
  </si>
  <si>
    <t>diamonds+diamonds</t>
  </si>
  <si>
    <t>diamonds+cross</t>
  </si>
  <si>
    <t>diamonds+hearts</t>
  </si>
  <si>
    <t>cross+spades</t>
  </si>
  <si>
    <t>cross+diamonds</t>
  </si>
  <si>
    <t>cross+cross</t>
  </si>
  <si>
    <t>cross+hearts</t>
  </si>
  <si>
    <t>hearts+spades</t>
  </si>
  <si>
    <t>hearts+diamonds</t>
  </si>
  <si>
    <t>hearts+cross</t>
  </si>
  <si>
    <t>hearts+hearts</t>
  </si>
  <si>
    <t>1ход = я сходил - просчитали данные - врагсходил - просчитали данные - я сходил - просчитали данные - эффект исчез</t>
  </si>
  <si>
    <t>% урон по мане врага</t>
  </si>
  <si>
    <t>Прямолинейное игнорирование брони врага.</t>
  </si>
  <si>
    <t>% уменьшение урона врага на 1 ход</t>
  </si>
  <si>
    <t>Прямолинейный урон по ХП врага</t>
  </si>
  <si>
    <t>% увеличение шанса на додж (k1+k2)</t>
  </si>
  <si>
    <t>Прямолинейное уменьшение урона врага на 1 ход (k1+k2)</t>
  </si>
  <si>
    <t>Прямолинейный Урон по мане врага (k1-k1%(k2*3))</t>
  </si>
  <si>
    <t>k1 = достоинтсво карты 1, k2 = достоинство карты 2, k3 = достоинство карты 3, kX%kY = берем процент равный карте Y, от карты X, %kn = берем процент достоинства карты n, от предыдущей суммы(карты)</t>
  </si>
  <si>
    <t>Прямолинейный урон по врагу игнорирующий % от брони врага ( урон = k1, % пробивания = k2% )</t>
  </si>
  <si>
    <t>Прямолинейный урон по врагу + восстановление своих ХП от % нанесенного урона ( урон = k1, % урона = k2% )</t>
  </si>
  <si>
    <t>Прямолинейное отянтие ХП у врага + Прямолинейное восстановление своих ХП (урон по ХП = k2%k1, восстановление = k1%k2)</t>
  </si>
  <si>
    <t>Прямолинейное увеличение своих ХП на 1 ход (k1-k1%k2)</t>
  </si>
  <si>
    <t>% увеличение шанса на блок (k2%k1)</t>
  </si>
  <si>
    <t>Прямолинейное уменьшение брони врага на 1 ход (k2-k2%k1)</t>
  </si>
  <si>
    <t>Прямолинейное увеличение атаки (k1-k1%k2)</t>
  </si>
  <si>
    <t>Прямолиненое восстановление своей маны (k2%k1)</t>
  </si>
  <si>
    <t>Прямолинейное увеличение своей брони (k1-k1%k2)</t>
  </si>
  <si>
    <t>Прямолинейное восстановление своих ХП (k1+k2)</t>
  </si>
  <si>
    <t>% урон по ХП врага от текущей Маны врага</t>
  </si>
  <si>
    <t>Эффект запрета восстановления маны на 1 ход</t>
  </si>
  <si>
    <t>% высасывание маны от  урона</t>
  </si>
  <si>
    <t>Эффект заморозки Маны врага</t>
  </si>
  <si>
    <t>% уменьшение урона врага</t>
  </si>
  <si>
    <t>% от урона отнимает ХП врага</t>
  </si>
  <si>
    <t>Добавляет прямолинейное пробивание брони</t>
  </si>
  <si>
    <t xml:space="preserve">Эффект пробивание блока. ( т.е. BR = 0% ) </t>
  </si>
  <si>
    <t xml:space="preserve">% эффект кровотечения на 1 ход </t>
  </si>
  <si>
    <t>Запрет на восстановление ХП на 1 ход</t>
  </si>
  <si>
    <t>% восстановление своей маны от урона</t>
  </si>
  <si>
    <t>Эффект сломанного оружия ( враг нанесет только 100% - k3% от урона )</t>
  </si>
  <si>
    <t>Эффект повышенной затраты маны на следующую атаку на 1 ход ( на %k3 )</t>
  </si>
  <si>
    <t>Эффект сломанных доспехов ( броня врага будем иметь 100% - k3% от брони)</t>
  </si>
  <si>
    <t>Эффект повышенной затраты маны на следующую защиту на 1 ход ( на %k3)</t>
  </si>
  <si>
    <t>Заточка оружия( увеличение следующей атаки на 1 ход на %k3 )</t>
  </si>
  <si>
    <t>Заморозка своих хп на 1 ход</t>
  </si>
  <si>
    <t>Эффект затупления вражеского оружия на 1ход при уданой блокировки на %k3</t>
  </si>
  <si>
    <t>Невосприимчивость к эффекту пробивания брони на 1 ход.</t>
  </si>
  <si>
    <t>Эффект возврата урона при удачной блокировки на %k3</t>
  </si>
  <si>
    <t>Регенарация на N ходов на %k3 от максимального здоровья</t>
  </si>
  <si>
    <t>Эффект уменьшения лечения на 1 ход на %k3</t>
  </si>
  <si>
    <t>Регенерация на N ходов на %k3 от максимальной маны</t>
  </si>
  <si>
    <t>Уменьшение хатрат маны на защиту на 1 ход на %k3</t>
  </si>
  <si>
    <t>Уменьшение затрат маны на атаку на 1 ход на %k3</t>
  </si>
  <si>
    <t>Уменьшение затрат маны на лечение на 1 ход на %k3</t>
  </si>
  <si>
    <r>
      <t>STR</t>
    </r>
    <r>
      <rPr>
        <sz val="9"/>
        <color rgb="FF333333"/>
        <rFont val="Consolas"/>
        <family val="3"/>
        <charset val="204"/>
      </rPr>
      <t/>
    </r>
  </si>
  <si>
    <r>
      <t>AGI</t>
    </r>
    <r>
      <rPr>
        <sz val="9"/>
        <color rgb="FFA71D5D"/>
        <rFont val="Consolas"/>
        <family val="3"/>
        <charset val="204"/>
      </rPr>
      <t/>
    </r>
  </si>
  <si>
    <r>
      <t>END</t>
    </r>
    <r>
      <rPr>
        <sz val="9"/>
        <color rgb="FFA71D5D"/>
        <rFont val="Consolas"/>
        <family val="3"/>
        <charset val="204"/>
      </rPr>
      <t/>
    </r>
  </si>
  <si>
    <r>
      <t>INT</t>
    </r>
    <r>
      <rPr>
        <sz val="9"/>
        <color rgb="FFA71D5D"/>
        <rFont val="Consolas"/>
        <family val="3"/>
        <charset val="204"/>
      </rPr>
      <t/>
    </r>
  </si>
  <si>
    <t>ATK</t>
  </si>
  <si>
    <r>
      <t>DEF</t>
    </r>
    <r>
      <rPr>
        <sz val="9"/>
        <color rgb="FFA71D5D"/>
        <rFont val="Consolas"/>
        <family val="3"/>
        <charset val="204"/>
      </rPr>
      <t/>
    </r>
  </si>
  <si>
    <r>
      <t>BR</t>
    </r>
    <r>
      <rPr>
        <sz val="9"/>
        <color rgb="FFA71D5D"/>
        <rFont val="Consolas"/>
        <family val="3"/>
        <charset val="204"/>
      </rPr>
      <t/>
    </r>
  </si>
  <si>
    <r>
      <t>DDG</t>
    </r>
    <r>
      <rPr>
        <sz val="9"/>
        <color rgb="FFA71D5D"/>
        <rFont val="Consolas"/>
        <family val="3"/>
        <charset val="204"/>
      </rPr>
      <t/>
    </r>
  </si>
  <si>
    <t>HP</t>
  </si>
  <si>
    <t>MP</t>
  </si>
  <si>
    <t>основные</t>
  </si>
  <si>
    <t>второстепенные</t>
  </si>
  <si>
    <t>сила</t>
  </si>
  <si>
    <t>ловкость</t>
  </si>
  <si>
    <t>выносливость</t>
  </si>
  <si>
    <t>интеллект</t>
  </si>
  <si>
    <t>атака</t>
  </si>
  <si>
    <t>защита</t>
  </si>
  <si>
    <t>шанс блока</t>
  </si>
  <si>
    <t>уворот</t>
  </si>
  <si>
    <t>Жизни</t>
  </si>
  <si>
    <t>Мана</t>
  </si>
  <si>
    <t>Зависит от END выносилвости за 5 выносливости 1 жизнь</t>
  </si>
  <si>
    <t>Зависит от INT интеллекта за 5 инттекта 1 мана</t>
  </si>
  <si>
    <t>Зависит напрямую от equip и skill</t>
  </si>
  <si>
    <t>Зависит от equip и за 10 END выносливости 1 защита</t>
  </si>
  <si>
    <t>Зависит от equip и за 10 STR силы 1 атака</t>
  </si>
  <si>
    <t>Вампир</t>
  </si>
  <si>
    <t>Гном</t>
  </si>
  <si>
    <t>Гоблин</t>
  </si>
  <si>
    <t>Дварф</t>
  </si>
  <si>
    <t>Орк</t>
  </si>
  <si>
    <t>Тролль</t>
  </si>
  <si>
    <t>Эльф</t>
  </si>
  <si>
    <t>Человек</t>
  </si>
  <si>
    <t>Оборотень</t>
  </si>
  <si>
    <t>Раса</t>
  </si>
  <si>
    <t>STR</t>
  </si>
  <si>
    <t>END</t>
  </si>
  <si>
    <t>AGI</t>
  </si>
  <si>
    <t>INT</t>
  </si>
  <si>
    <t>DEF</t>
  </si>
  <si>
    <t>str</t>
  </si>
  <si>
    <t>end</t>
  </si>
  <si>
    <t>agi</t>
  </si>
  <si>
    <t>int</t>
  </si>
  <si>
    <t>atk</t>
  </si>
  <si>
    <t>def</t>
  </si>
  <si>
    <t>hp</t>
  </si>
  <si>
    <t>mp</t>
  </si>
  <si>
    <t>STR,lvl</t>
  </si>
  <si>
    <t>END,lvl</t>
  </si>
  <si>
    <t>AGI,lvl</t>
  </si>
  <si>
    <t>INT,lvl</t>
  </si>
  <si>
    <t>ATK,lvl</t>
  </si>
  <si>
    <t>DEF,lvl</t>
  </si>
  <si>
    <t>HP,lvl</t>
  </si>
  <si>
    <t>MP,lvl</t>
  </si>
  <si>
    <t>Зависит от AGI ловкости за 10 ловкости 1% уворота</t>
  </si>
  <si>
    <t>\\Наделяет способностью вампиризм за каждую обычную атаку, а за каст вампиризм удвоенные рейты</t>
  </si>
  <si>
    <t>\\увеличенный блокрейт</t>
  </si>
  <si>
    <t>\\повышенная бронебойность</t>
  </si>
  <si>
    <t>\\обладает врожденной регенерацией от недостающего % здоровья каждый ход.</t>
  </si>
  <si>
    <t>\\увеличенный додж +5%</t>
  </si>
  <si>
    <t xml:space="preserve">\\универсальный </t>
  </si>
  <si>
    <t>lvl</t>
  </si>
  <si>
    <t>\\ надо что-то ему дать :) например, чем больше у него MP тем выше множитель заклинаний типа 1.1-&gt; 2.0</t>
  </si>
  <si>
    <t>ddg%</t>
  </si>
  <si>
    <t>BR%</t>
  </si>
  <si>
    <t>DDG%</t>
  </si>
  <si>
    <t>DDG%,lvl</t>
  </si>
  <si>
    <t>\\50% шанс игнорировать смерть при нанесении смертельного урона, действует 1 раз за бой</t>
  </si>
  <si>
    <t>\\когда запас здоровья меньеш 25%, увеличивает всю силу на х2(х1.5), действует пока запас здоровья не увеличится свыше 25%</t>
  </si>
  <si>
    <t>\\пока сделал что максимум лвл это 30-ть, балланс рассчитывал исходя из этого значения</t>
  </si>
  <si>
    <t>N карта дает +% по масти 2,3,4 карте в начале.</t>
  </si>
  <si>
    <t>4карта эффекта, дает бонусы</t>
  </si>
  <si>
    <t>Комбо = 1карта+ 2и3 карта,+( 4 карта эффекта), +Nкарта = 1 карта указывает атаку( пики ), магия на врага( буби ), защиту( крести ), бафф\лечение( червы ), 2+3 карты указывают комбо из таблицы, 4 карта добавляет эффект из таблицы</t>
  </si>
  <si>
    <t>Добавить к оснвоной атаке % от общего запаса маны</t>
  </si>
  <si>
    <t>Добавить к защите % от общего запаса маны</t>
  </si>
  <si>
    <t>spades Атака(урон) на врага</t>
  </si>
  <si>
    <t>diamonds Магия(Мана) на врага</t>
  </si>
  <si>
    <t>cross Защита(броня) на себя</t>
  </si>
  <si>
    <t>hearts Бафф(хп) на себя</t>
  </si>
  <si>
    <t>первая карта в строке</t>
  </si>
  <si>
    <t>отталкиваюсь от того, что все же основной урон и бафы будут наносить главные статы персонажа</t>
  </si>
  <si>
    <t>Прямолинейный критический урон(х2) = ( atk+ ((k2+k3+kn)x2)%k1)</t>
  </si>
  <si>
    <t>Прямолиненое увеличение брони = k1+(k2+k3+kn)%k1</t>
  </si>
  <si>
    <t>Прямолинейное увеличение маны =  k1+(k2+k3+kn)%k1</t>
  </si>
  <si>
    <t>Прямолинейное Восстановление ХП = (k1+(k2+k3+kn)%k1</t>
  </si>
  <si>
    <t>Прямолинейное восстановление МП =  k1+(k2+k3+kn)%k1</t>
  </si>
  <si>
    <t>Прямолинейное восстановление брони =  k1+(k2+k3+kn)%k1</t>
  </si>
  <si>
    <t>Прямолинейное восстановление атаки =  k1+(k2+k3+kn)%k1</t>
  </si>
  <si>
    <t>Прямолинейный урон  = ATK+(k2+k3+kn)%k1</t>
  </si>
  <si>
    <t>Прямолинейный урон =  k1+(k2+kn(по масти))%k1 и восстановление своих хп =  %(k3+kn(по масти))</t>
  </si>
  <si>
    <t xml:space="preserve">Диспелл отрицательных (% = 50%+(k2+k3+kn)%k1) </t>
  </si>
  <si>
    <t xml:space="preserve">Диспелл положительных (% = 50%+(k2+k3+kn)%k1) </t>
  </si>
  <si>
    <t>Прямолиненое меньшение брони = k1+(k2+k3+kn)%k1</t>
  </si>
  <si>
    <t>Прямолинейный урон вместе с добавлением урона от запаса маны = ATK+(k2+kn(по масти))%k1 + MP%(k3+kn(по масти)%k1)</t>
  </si>
  <si>
    <t>Прямолинейный урон по мане = (ATK+k2+kn(по масти))%k1 + (INT+k3+kn(по масти))%k1</t>
  </si>
  <si>
    <t>Прямолинейный урон пробивающий броню прямолинейно = ATK+(k2+kn(по масти))%k1 и пробивание = (STR+k3+kn(по масти))%k1</t>
  </si>
  <si>
    <t>В любом случае. На выходе будет стоять Math.round(), а подсчет будет вестись не с текущего значения, а с базовых статов, которые будут соответственно в арреях</t>
  </si>
  <si>
    <t>Прямолинейный урон по ХП = (AGI+(k2+kn(по масти))%k1)%((k3+kn(по масти))%k1)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</si>
</sst>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rgb="FF333333"/>
      <name val="Consolas"/>
      <family val="3"/>
      <charset val="204"/>
    </font>
    <font>
      <sz val="9"/>
      <color rgb="FFA71D5D"/>
      <name val="Consolas"/>
      <family val="3"/>
      <charset val="204"/>
    </font>
    <font>
      <sz val="11"/>
      <color rgb="FF333333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6" borderId="0" applyNumberFormat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1" xfId="0" applyFill="1" applyBorder="1"/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2" borderId="0" xfId="0" applyFill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/>
    <xf numFmtId="2" fontId="0" fillId="0" borderId="1" xfId="0" applyNumberFormat="1" applyBorder="1"/>
    <xf numFmtId="0" fontId="0" fillId="7" borderId="1" xfId="0" applyFill="1" applyBorder="1"/>
    <xf numFmtId="2" fontId="0" fillId="7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9" borderId="1" xfId="0" applyFill="1" applyBorder="1"/>
    <xf numFmtId="2" fontId="0" fillId="9" borderId="1" xfId="0" applyNumberFormat="1" applyFill="1" applyBorder="1"/>
    <xf numFmtId="49" fontId="0" fillId="7" borderId="1" xfId="0" applyNumberFormat="1" applyFill="1" applyBorder="1"/>
    <xf numFmtId="49" fontId="0" fillId="9" borderId="1" xfId="0" applyNumberFormat="1" applyFill="1" applyBorder="1"/>
    <xf numFmtId="49" fontId="0" fillId="4" borderId="1" xfId="0" applyNumberFormat="1" applyFill="1" applyBorder="1"/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/>
    <xf numFmtId="0" fontId="3" fillId="9" borderId="1" xfId="0" applyFont="1" applyFill="1" applyBorder="1" applyAlignment="1">
      <alignment wrapText="1"/>
    </xf>
    <xf numFmtId="0" fontId="0" fillId="9" borderId="1" xfId="0" applyFill="1" applyBorder="1" applyAlignment="1"/>
    <xf numFmtId="0" fontId="3" fillId="4" borderId="1" xfId="0" applyFont="1" applyFill="1" applyBorder="1" applyAlignment="1">
      <alignment wrapText="1"/>
    </xf>
    <xf numFmtId="0" fontId="0" fillId="8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4" fillId="6" borderId="0" xfId="1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B18" sqref="B18"/>
    </sheetView>
  </sheetViews>
  <sheetFormatPr defaultRowHeight="15" x14ac:dyDescent="0.25"/>
  <cols>
    <col min="2" max="2" width="18.140625" customWidth="1"/>
    <col min="3" max="3" width="13.85546875" customWidth="1"/>
    <col min="4" max="4" width="51.7109375" customWidth="1"/>
  </cols>
  <sheetData>
    <row r="1" spans="2:4" x14ac:dyDescent="0.25">
      <c r="B1" s="16" t="s">
        <v>72</v>
      </c>
      <c r="C1" s="17"/>
      <c r="D1" s="17"/>
    </row>
    <row r="2" spans="2:4" x14ac:dyDescent="0.25">
      <c r="B2" s="30" t="s">
        <v>62</v>
      </c>
      <c r="C2" s="31" t="s">
        <v>74</v>
      </c>
      <c r="D2" s="17"/>
    </row>
    <row r="3" spans="2:4" x14ac:dyDescent="0.25">
      <c r="B3" s="30" t="s">
        <v>63</v>
      </c>
      <c r="C3" s="21" t="s">
        <v>75</v>
      </c>
      <c r="D3" s="17"/>
    </row>
    <row r="4" spans="2:4" x14ac:dyDescent="0.25">
      <c r="B4" s="30" t="s">
        <v>64</v>
      </c>
      <c r="C4" s="31" t="s">
        <v>76</v>
      </c>
      <c r="D4" s="17"/>
    </row>
    <row r="5" spans="2:4" x14ac:dyDescent="0.25">
      <c r="B5" s="30" t="s">
        <v>65</v>
      </c>
      <c r="C5" s="31" t="s">
        <v>77</v>
      </c>
      <c r="D5" s="17"/>
    </row>
    <row r="6" spans="2:4" x14ac:dyDescent="0.25">
      <c r="B6" s="18" t="s">
        <v>73</v>
      </c>
      <c r="C6" s="19"/>
      <c r="D6" s="17"/>
    </row>
    <row r="7" spans="2:4" x14ac:dyDescent="0.25">
      <c r="B7" s="32" t="s">
        <v>66</v>
      </c>
      <c r="C7" s="33" t="s">
        <v>78</v>
      </c>
      <c r="D7" s="25" t="s">
        <v>88</v>
      </c>
    </row>
    <row r="8" spans="2:4" x14ac:dyDescent="0.25">
      <c r="B8" s="32" t="s">
        <v>67</v>
      </c>
      <c r="C8" s="33" t="s">
        <v>79</v>
      </c>
      <c r="D8" s="25" t="s">
        <v>87</v>
      </c>
    </row>
    <row r="9" spans="2:4" x14ac:dyDescent="0.25">
      <c r="B9" s="32" t="s">
        <v>68</v>
      </c>
      <c r="C9" s="33" t="s">
        <v>80</v>
      </c>
      <c r="D9" s="25" t="s">
        <v>86</v>
      </c>
    </row>
    <row r="10" spans="2:4" x14ac:dyDescent="0.25">
      <c r="B10" s="32" t="s">
        <v>69</v>
      </c>
      <c r="C10" s="33" t="s">
        <v>81</v>
      </c>
      <c r="D10" s="25" t="s">
        <v>120</v>
      </c>
    </row>
    <row r="11" spans="2:4" x14ac:dyDescent="0.25">
      <c r="B11" s="34" t="s">
        <v>70</v>
      </c>
      <c r="C11" s="6" t="s">
        <v>82</v>
      </c>
      <c r="D11" s="23" t="s">
        <v>84</v>
      </c>
    </row>
    <row r="12" spans="2:4" x14ac:dyDescent="0.25">
      <c r="B12" s="34" t="s">
        <v>71</v>
      </c>
      <c r="C12" s="6" t="s">
        <v>83</v>
      </c>
      <c r="D12" s="23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G20" sqref="G20"/>
    </sheetView>
  </sheetViews>
  <sheetFormatPr defaultRowHeight="15" x14ac:dyDescent="0.25"/>
  <cols>
    <col min="1" max="1" width="11.42578125" customWidth="1"/>
    <col min="2" max="2" width="6.5703125" customWidth="1"/>
    <col min="3" max="3" width="6.7109375" customWidth="1"/>
    <col min="4" max="4" width="6.140625" customWidth="1"/>
    <col min="5" max="5" width="7.28515625" customWidth="1"/>
    <col min="6" max="6" width="6.140625" customWidth="1"/>
    <col min="7" max="7" width="5.42578125" customWidth="1"/>
    <col min="8" max="9" width="5.85546875" customWidth="1"/>
    <col min="10" max="10" width="5.7109375" customWidth="1"/>
    <col min="11" max="11" width="5.42578125" customWidth="1"/>
    <col min="12" max="12" width="4.28515625" customWidth="1"/>
    <col min="13" max="13" width="6.7109375" customWidth="1"/>
    <col min="14" max="14" width="5.5703125" customWidth="1"/>
    <col min="15" max="15" width="6.140625" customWidth="1"/>
    <col min="17" max="17" width="5.7109375" customWidth="1"/>
    <col min="18" max="18" width="5.85546875" customWidth="1"/>
    <col min="19" max="19" width="6" customWidth="1"/>
    <col min="20" max="20" width="6.28515625" customWidth="1"/>
  </cols>
  <sheetData>
    <row r="1" spans="1:25" x14ac:dyDescent="0.25">
      <c r="A1" s="17" t="s">
        <v>98</v>
      </c>
      <c r="B1" s="21" t="s">
        <v>99</v>
      </c>
      <c r="C1" s="21" t="s">
        <v>112</v>
      </c>
      <c r="D1" s="21" t="s">
        <v>100</v>
      </c>
      <c r="E1" s="21" t="s">
        <v>113</v>
      </c>
      <c r="F1" s="21" t="s">
        <v>101</v>
      </c>
      <c r="G1" s="21" t="s">
        <v>114</v>
      </c>
      <c r="H1" s="21" t="s">
        <v>102</v>
      </c>
      <c r="I1" s="21" t="s">
        <v>115</v>
      </c>
      <c r="J1" s="25" t="s">
        <v>66</v>
      </c>
      <c r="K1" s="25" t="s">
        <v>116</v>
      </c>
      <c r="L1" s="25" t="s">
        <v>103</v>
      </c>
      <c r="M1" s="25" t="s">
        <v>117</v>
      </c>
      <c r="N1" s="25" t="s">
        <v>130</v>
      </c>
      <c r="O1" s="25" t="s">
        <v>131</v>
      </c>
      <c r="P1" s="25" t="s">
        <v>132</v>
      </c>
      <c r="Q1" s="23" t="s">
        <v>70</v>
      </c>
      <c r="R1" s="23" t="s">
        <v>118</v>
      </c>
      <c r="S1" s="23" t="s">
        <v>71</v>
      </c>
      <c r="T1" s="23" t="s">
        <v>119</v>
      </c>
    </row>
    <row r="2" spans="1:25" x14ac:dyDescent="0.25">
      <c r="A2" s="17" t="s">
        <v>89</v>
      </c>
      <c r="B2" s="22">
        <v>6</v>
      </c>
      <c r="C2" s="22">
        <v>0.75</v>
      </c>
      <c r="D2" s="22">
        <v>6</v>
      </c>
      <c r="E2" s="22">
        <v>1</v>
      </c>
      <c r="F2" s="22">
        <v>4</v>
      </c>
      <c r="G2" s="22">
        <v>1</v>
      </c>
      <c r="H2" s="22">
        <v>4</v>
      </c>
      <c r="I2" s="22">
        <v>1.25</v>
      </c>
      <c r="J2" s="26">
        <v>2</v>
      </c>
      <c r="K2" s="26">
        <v>0.75</v>
      </c>
      <c r="L2" s="26">
        <v>3</v>
      </c>
      <c r="M2" s="26">
        <v>0.75</v>
      </c>
      <c r="N2" s="26">
        <v>0</v>
      </c>
      <c r="O2" s="26">
        <v>2</v>
      </c>
      <c r="P2" s="26">
        <v>0.25</v>
      </c>
      <c r="Q2" s="24">
        <v>50</v>
      </c>
      <c r="R2" s="24">
        <v>1.5</v>
      </c>
      <c r="S2" s="24">
        <v>50</v>
      </c>
      <c r="T2" s="24">
        <v>1.75</v>
      </c>
    </row>
    <row r="3" spans="1:25" x14ac:dyDescent="0.25">
      <c r="A3" s="17" t="s">
        <v>90</v>
      </c>
      <c r="B3" s="22">
        <v>3</v>
      </c>
      <c r="C3" s="22">
        <v>0.75</v>
      </c>
      <c r="D3" s="22">
        <v>3</v>
      </c>
      <c r="E3" s="22">
        <v>0.75</v>
      </c>
      <c r="F3" s="22">
        <v>8</v>
      </c>
      <c r="G3" s="22">
        <v>1.25</v>
      </c>
      <c r="H3" s="22">
        <v>7</v>
      </c>
      <c r="I3" s="22">
        <v>1.5</v>
      </c>
      <c r="J3" s="26">
        <v>1</v>
      </c>
      <c r="K3" s="26">
        <v>0.5</v>
      </c>
      <c r="L3" s="26">
        <v>3</v>
      </c>
      <c r="M3" s="26">
        <v>0.5</v>
      </c>
      <c r="N3" s="26">
        <v>0</v>
      </c>
      <c r="O3" s="26">
        <v>1</v>
      </c>
      <c r="P3" s="26">
        <v>0.5</v>
      </c>
      <c r="Q3" s="24">
        <v>30</v>
      </c>
      <c r="R3" s="24">
        <v>1.5</v>
      </c>
      <c r="S3" s="24">
        <v>70</v>
      </c>
      <c r="T3" s="24">
        <v>2.5</v>
      </c>
    </row>
    <row r="4" spans="1:25" x14ac:dyDescent="0.25">
      <c r="A4" s="17" t="s">
        <v>91</v>
      </c>
      <c r="B4" s="22">
        <v>6</v>
      </c>
      <c r="C4" s="22">
        <v>1</v>
      </c>
      <c r="D4" s="22">
        <v>4</v>
      </c>
      <c r="E4" s="22">
        <v>0.75</v>
      </c>
      <c r="F4" s="22">
        <v>6</v>
      </c>
      <c r="G4" s="22">
        <v>1.25</v>
      </c>
      <c r="H4" s="22">
        <v>4</v>
      </c>
      <c r="I4" s="22">
        <v>0.75</v>
      </c>
      <c r="J4" s="26">
        <v>2</v>
      </c>
      <c r="K4" s="26">
        <v>1.25</v>
      </c>
      <c r="L4" s="26">
        <v>3</v>
      </c>
      <c r="M4" s="26">
        <v>0.75</v>
      </c>
      <c r="N4" s="26">
        <v>0</v>
      </c>
      <c r="O4" s="26">
        <v>1</v>
      </c>
      <c r="P4" s="26">
        <v>0.5</v>
      </c>
      <c r="Q4" s="24">
        <v>60</v>
      </c>
      <c r="R4" s="24">
        <v>1.75</v>
      </c>
      <c r="S4" s="24">
        <v>40</v>
      </c>
      <c r="T4" s="24">
        <v>2</v>
      </c>
    </row>
    <row r="5" spans="1:25" x14ac:dyDescent="0.25">
      <c r="A5" s="17" t="s">
        <v>92</v>
      </c>
      <c r="B5" s="22">
        <v>9</v>
      </c>
      <c r="C5" s="22">
        <v>1.5</v>
      </c>
      <c r="D5" s="22">
        <v>7</v>
      </c>
      <c r="E5" s="22">
        <v>1.75</v>
      </c>
      <c r="F5" s="22">
        <v>3</v>
      </c>
      <c r="G5" s="22">
        <v>0.75</v>
      </c>
      <c r="H5" s="22">
        <v>1</v>
      </c>
      <c r="I5" s="22">
        <v>0.25</v>
      </c>
      <c r="J5" s="26">
        <v>2</v>
      </c>
      <c r="K5" s="26">
        <v>2.25</v>
      </c>
      <c r="L5" s="26">
        <v>1</v>
      </c>
      <c r="M5" s="26">
        <v>1</v>
      </c>
      <c r="N5" s="26">
        <v>0</v>
      </c>
      <c r="O5" s="26">
        <v>0</v>
      </c>
      <c r="P5" s="26">
        <v>0</v>
      </c>
      <c r="Q5" s="24">
        <v>80</v>
      </c>
      <c r="R5" s="24">
        <v>2.75</v>
      </c>
      <c r="S5" s="24">
        <v>20</v>
      </c>
      <c r="T5" s="24">
        <v>0.75</v>
      </c>
    </row>
    <row r="6" spans="1:25" x14ac:dyDescent="0.25">
      <c r="A6" s="17" t="s">
        <v>97</v>
      </c>
      <c r="B6" s="22">
        <v>7</v>
      </c>
      <c r="C6" s="22">
        <v>1.75</v>
      </c>
      <c r="D6" s="22">
        <v>7</v>
      </c>
      <c r="E6" s="22">
        <v>1.5</v>
      </c>
      <c r="F6" s="22">
        <v>4</v>
      </c>
      <c r="G6" s="22">
        <v>0.5</v>
      </c>
      <c r="H6" s="22">
        <v>2</v>
      </c>
      <c r="I6" s="22">
        <v>0.5</v>
      </c>
      <c r="J6" s="26">
        <v>3</v>
      </c>
      <c r="K6" s="26">
        <v>2</v>
      </c>
      <c r="L6" s="26">
        <v>0</v>
      </c>
      <c r="M6" s="26">
        <v>0.25</v>
      </c>
      <c r="N6" s="26">
        <v>0</v>
      </c>
      <c r="O6" s="26">
        <v>0</v>
      </c>
      <c r="P6" s="26">
        <v>0.25</v>
      </c>
      <c r="Q6" s="24">
        <v>70</v>
      </c>
      <c r="R6" s="24">
        <v>2.5</v>
      </c>
      <c r="S6" s="24">
        <v>30</v>
      </c>
      <c r="T6" s="24">
        <v>0.5</v>
      </c>
    </row>
    <row r="7" spans="1:25" x14ac:dyDescent="0.25">
      <c r="A7" s="17" t="s">
        <v>93</v>
      </c>
      <c r="B7" s="22">
        <v>9</v>
      </c>
      <c r="C7" s="22">
        <v>1.75</v>
      </c>
      <c r="D7" s="22">
        <v>7</v>
      </c>
      <c r="E7" s="22">
        <v>1.75</v>
      </c>
      <c r="F7" s="22">
        <v>2</v>
      </c>
      <c r="G7" s="22">
        <v>0.25</v>
      </c>
      <c r="H7" s="22">
        <v>2</v>
      </c>
      <c r="I7" s="22">
        <v>0.25</v>
      </c>
      <c r="J7" s="26">
        <v>3</v>
      </c>
      <c r="K7" s="26">
        <v>1.75</v>
      </c>
      <c r="L7" s="26">
        <v>1</v>
      </c>
      <c r="M7" s="26">
        <v>1</v>
      </c>
      <c r="N7" s="26">
        <v>0</v>
      </c>
      <c r="O7" s="26">
        <v>0</v>
      </c>
      <c r="P7" s="26">
        <v>0</v>
      </c>
      <c r="Q7" s="24">
        <v>80</v>
      </c>
      <c r="R7" s="24">
        <v>2.5</v>
      </c>
      <c r="S7" s="24">
        <v>20</v>
      </c>
      <c r="T7" s="24">
        <v>0.5</v>
      </c>
    </row>
    <row r="8" spans="1:25" x14ac:dyDescent="0.25">
      <c r="A8" s="17" t="s">
        <v>94</v>
      </c>
      <c r="B8" s="22">
        <v>10</v>
      </c>
      <c r="C8" s="22">
        <v>2</v>
      </c>
      <c r="D8" s="22">
        <v>10</v>
      </c>
      <c r="E8" s="22">
        <v>2</v>
      </c>
      <c r="F8" s="22">
        <v>1</v>
      </c>
      <c r="G8" s="22">
        <v>0.25</v>
      </c>
      <c r="H8" s="22">
        <v>1</v>
      </c>
      <c r="I8" s="22">
        <v>0.25</v>
      </c>
      <c r="J8" s="26">
        <v>4</v>
      </c>
      <c r="K8" s="26">
        <v>2</v>
      </c>
      <c r="L8" s="26">
        <v>0</v>
      </c>
      <c r="M8" s="26">
        <v>0.25</v>
      </c>
      <c r="N8" s="26">
        <v>0</v>
      </c>
      <c r="O8" s="26">
        <v>0</v>
      </c>
      <c r="P8" s="26">
        <v>0</v>
      </c>
      <c r="Q8" s="24">
        <v>90</v>
      </c>
      <c r="R8" s="24">
        <v>3</v>
      </c>
      <c r="S8" s="24">
        <v>20</v>
      </c>
      <c r="T8" s="24">
        <v>0.5</v>
      </c>
    </row>
    <row r="9" spans="1:25" x14ac:dyDescent="0.25">
      <c r="A9" s="17" t="s">
        <v>95</v>
      </c>
      <c r="B9" s="22">
        <v>4</v>
      </c>
      <c r="C9" s="22">
        <v>0.75</v>
      </c>
      <c r="D9" s="22">
        <v>4</v>
      </c>
      <c r="E9" s="22">
        <v>1.25</v>
      </c>
      <c r="F9" s="22">
        <v>6</v>
      </c>
      <c r="G9" s="22">
        <v>1</v>
      </c>
      <c r="H9" s="22">
        <v>6</v>
      </c>
      <c r="I9" s="22">
        <v>1</v>
      </c>
      <c r="J9" s="26">
        <v>1</v>
      </c>
      <c r="K9" s="26">
        <v>0.75</v>
      </c>
      <c r="L9" s="26">
        <v>2</v>
      </c>
      <c r="M9" s="26">
        <v>0.5</v>
      </c>
      <c r="N9" s="26">
        <v>0</v>
      </c>
      <c r="O9" s="26">
        <v>2</v>
      </c>
      <c r="P9" s="26">
        <v>0.75</v>
      </c>
      <c r="Q9" s="24">
        <v>40</v>
      </c>
      <c r="R9" s="24">
        <v>1.75</v>
      </c>
      <c r="S9" s="24">
        <v>60</v>
      </c>
      <c r="T9" s="24">
        <v>2.25</v>
      </c>
    </row>
    <row r="10" spans="1:25" x14ac:dyDescent="0.25">
      <c r="A10" s="17" t="s">
        <v>96</v>
      </c>
      <c r="B10" s="22">
        <v>5</v>
      </c>
      <c r="C10" s="22">
        <v>1</v>
      </c>
      <c r="D10" s="22">
        <v>5</v>
      </c>
      <c r="E10" s="22">
        <v>1</v>
      </c>
      <c r="F10" s="22">
        <v>5</v>
      </c>
      <c r="G10" s="22">
        <v>1</v>
      </c>
      <c r="H10" s="22">
        <v>5</v>
      </c>
      <c r="I10" s="22">
        <v>1</v>
      </c>
      <c r="J10" s="26">
        <v>2</v>
      </c>
      <c r="K10" s="26">
        <v>1</v>
      </c>
      <c r="L10" s="26">
        <v>5</v>
      </c>
      <c r="M10" s="26">
        <v>1</v>
      </c>
      <c r="N10" s="26">
        <v>0</v>
      </c>
      <c r="O10" s="26">
        <v>1</v>
      </c>
      <c r="P10" s="26">
        <v>0.5</v>
      </c>
      <c r="Q10" s="24">
        <v>50</v>
      </c>
      <c r="R10" s="24">
        <v>2</v>
      </c>
      <c r="S10" s="24">
        <v>50</v>
      </c>
      <c r="T10" s="24">
        <v>2</v>
      </c>
    </row>
    <row r="12" spans="1:25" x14ac:dyDescent="0.25">
      <c r="A12" t="s">
        <v>127</v>
      </c>
    </row>
    <row r="13" spans="1:25" x14ac:dyDescent="0.25">
      <c r="A13" s="20">
        <v>30</v>
      </c>
      <c r="B13" s="27" t="s">
        <v>104</v>
      </c>
      <c r="C13" s="27" t="s">
        <v>105</v>
      </c>
      <c r="D13" s="27" t="s">
        <v>106</v>
      </c>
      <c r="E13" s="27" t="s">
        <v>107</v>
      </c>
      <c r="F13" s="28" t="s">
        <v>108</v>
      </c>
      <c r="G13" s="28" t="s">
        <v>109</v>
      </c>
      <c r="H13" s="28" t="s">
        <v>129</v>
      </c>
      <c r="I13" s="29" t="s">
        <v>110</v>
      </c>
      <c r="J13" s="29" t="s">
        <v>111</v>
      </c>
      <c r="L13" t="s">
        <v>135</v>
      </c>
    </row>
    <row r="14" spans="1:25" x14ac:dyDescent="0.25">
      <c r="A14" s="17" t="s">
        <v>89</v>
      </c>
      <c r="B14" s="22">
        <f>B2+C2*A13</f>
        <v>28.5</v>
      </c>
      <c r="C14" s="21">
        <f>D2+E2*A13</f>
        <v>36</v>
      </c>
      <c r="D14" s="21">
        <f>F2+G2*A13</f>
        <v>34</v>
      </c>
      <c r="E14" s="21">
        <f>H2+I2*A13</f>
        <v>41.5</v>
      </c>
      <c r="F14" s="25">
        <f>J2+K2*A13+B14/10</f>
        <v>27.35</v>
      </c>
      <c r="G14" s="25">
        <f>L2+M2*A13+C14/10</f>
        <v>29.1</v>
      </c>
      <c r="H14" s="25">
        <f>O2+P2*A13+D14/10</f>
        <v>12.9</v>
      </c>
      <c r="I14" s="23">
        <f>Q2+R2*A13+C14/5</f>
        <v>102.2</v>
      </c>
      <c r="J14" s="23">
        <f>S2+T2*A13+E14/5</f>
        <v>110.8</v>
      </c>
      <c r="L14" t="s">
        <v>121</v>
      </c>
    </row>
    <row r="15" spans="1:25" x14ac:dyDescent="0.25">
      <c r="A15" s="17" t="s">
        <v>90</v>
      </c>
      <c r="B15" s="22">
        <f>B3+C3*A13</f>
        <v>25.5</v>
      </c>
      <c r="C15" s="21">
        <f>D3+E3*A13</f>
        <v>25.5</v>
      </c>
      <c r="D15" s="21">
        <f>F3+G3*A13</f>
        <v>45.5</v>
      </c>
      <c r="E15" s="21">
        <f>H3+I3*A13</f>
        <v>52</v>
      </c>
      <c r="F15" s="25">
        <f>J3+K3*A13+B15/10</f>
        <v>18.55</v>
      </c>
      <c r="G15" s="25">
        <f>L3+M3*A13+C15/10</f>
        <v>20.55</v>
      </c>
      <c r="H15" s="25">
        <f>O3+P3*A13+D15/10</f>
        <v>20.55</v>
      </c>
      <c r="I15" s="23">
        <f>Q3+R3*A13+C15/5</f>
        <v>80.099999999999994</v>
      </c>
      <c r="J15" s="23">
        <f>S3+T3*A13+E15/5</f>
        <v>155.4</v>
      </c>
      <c r="L15" s="15" t="s">
        <v>128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25">
      <c r="A16" s="17" t="s">
        <v>91</v>
      </c>
      <c r="B16" s="22">
        <f>B4+C4*A13</f>
        <v>36</v>
      </c>
      <c r="C16" s="21">
        <f>D4+E4*A13</f>
        <v>26.5</v>
      </c>
      <c r="D16" s="21">
        <f>F4+G4*A13</f>
        <v>43.5</v>
      </c>
      <c r="E16" s="21">
        <f>H4+I4*A13</f>
        <v>26.5</v>
      </c>
      <c r="F16" s="25">
        <f>J4+K4*A13+B16/10</f>
        <v>43.1</v>
      </c>
      <c r="G16" s="25">
        <f>L4+M4*A13+C16/10</f>
        <v>28.15</v>
      </c>
      <c r="H16" s="25">
        <f>O4+P4*A13+D16/10</f>
        <v>20.350000000000001</v>
      </c>
      <c r="I16" s="23">
        <f>Q4+R4*A13+C16/5</f>
        <v>117.8</v>
      </c>
      <c r="J16" s="23">
        <f>S4+T4*A13+E16/5</f>
        <v>105.3</v>
      </c>
      <c r="L16" t="s">
        <v>133</v>
      </c>
    </row>
    <row r="17" spans="1:12" x14ac:dyDescent="0.25">
      <c r="A17" s="17" t="s">
        <v>92</v>
      </c>
      <c r="B17" s="22">
        <f>B5+C5*A13</f>
        <v>54</v>
      </c>
      <c r="C17" s="21">
        <f>D5+E5*A13</f>
        <v>59.5</v>
      </c>
      <c r="D17" s="21">
        <f>F5+G5*A13</f>
        <v>25.5</v>
      </c>
      <c r="E17" s="21">
        <f>H5+I5*A13</f>
        <v>8.5</v>
      </c>
      <c r="F17" s="25">
        <f>J5+K5*A13+B17/10</f>
        <v>74.900000000000006</v>
      </c>
      <c r="G17" s="25">
        <f>L5+M5*A13+C17/10</f>
        <v>36.950000000000003</v>
      </c>
      <c r="H17" s="25">
        <f>O5+P5*A13+D17/10</f>
        <v>2.5499999999999998</v>
      </c>
      <c r="I17" s="23">
        <f>Q5+R5*A13+C17/5</f>
        <v>174.4</v>
      </c>
      <c r="J17" s="23">
        <f>S5+T5*A13+E17/5</f>
        <v>44.2</v>
      </c>
      <c r="L17" t="s">
        <v>122</v>
      </c>
    </row>
    <row r="18" spans="1:12" x14ac:dyDescent="0.25">
      <c r="A18" s="17" t="s">
        <v>97</v>
      </c>
      <c r="B18" s="22">
        <f>B6+C6*A13</f>
        <v>59.5</v>
      </c>
      <c r="C18" s="21">
        <f>D6+E6*A13</f>
        <v>52</v>
      </c>
      <c r="D18" s="21">
        <f>F6+G6*A13</f>
        <v>19</v>
      </c>
      <c r="E18" s="21">
        <f>H6+I6*A13</f>
        <v>17</v>
      </c>
      <c r="F18" s="25">
        <f>J6+K6*A13+B18/10</f>
        <v>68.95</v>
      </c>
      <c r="G18" s="25">
        <f>L6+M6*A13+C18/10</f>
        <v>12.7</v>
      </c>
      <c r="H18" s="25">
        <f>O6+P6*A13+D18/10</f>
        <v>9.4</v>
      </c>
      <c r="I18" s="23">
        <f>Q6+R6*A13+C18/5</f>
        <v>155.4</v>
      </c>
      <c r="J18" s="23">
        <f>S6+T6*A13+E18/5</f>
        <v>48.4</v>
      </c>
      <c r="L18" t="s">
        <v>123</v>
      </c>
    </row>
    <row r="19" spans="1:12" x14ac:dyDescent="0.25">
      <c r="A19" s="17" t="s">
        <v>93</v>
      </c>
      <c r="B19" s="22">
        <f>B7+C7*A13</f>
        <v>61.5</v>
      </c>
      <c r="C19" s="21">
        <f>D7+E7*A13</f>
        <v>59.5</v>
      </c>
      <c r="D19" s="21">
        <f>F7+G7*A13</f>
        <v>9.5</v>
      </c>
      <c r="E19" s="21">
        <f>H7+I7*A13</f>
        <v>9.5</v>
      </c>
      <c r="F19" s="25">
        <f>J7+K7*A13+B19/10</f>
        <v>61.65</v>
      </c>
      <c r="G19" s="25">
        <f>L7+M7*A13+C19/10</f>
        <v>36.950000000000003</v>
      </c>
      <c r="H19" s="25">
        <f>O7+P7*A13+D19/10</f>
        <v>0.95</v>
      </c>
      <c r="I19" s="23">
        <f>Q7+R7*A13+C19/5</f>
        <v>166.9</v>
      </c>
      <c r="J19" s="23">
        <f>S7+T7*A13+E19/5</f>
        <v>36.9</v>
      </c>
      <c r="L19" t="s">
        <v>134</v>
      </c>
    </row>
    <row r="20" spans="1:12" x14ac:dyDescent="0.25">
      <c r="A20" s="17" t="s">
        <v>94</v>
      </c>
      <c r="B20" s="22">
        <f>B8+C8*A13</f>
        <v>70</v>
      </c>
      <c r="C20" s="21">
        <f>D8+E8*A13</f>
        <v>70</v>
      </c>
      <c r="D20" s="21">
        <f>F8+G8*A13</f>
        <v>8.5</v>
      </c>
      <c r="E20" s="21">
        <f>H8+I8*A13</f>
        <v>8.5</v>
      </c>
      <c r="F20" s="25">
        <f>J8+K8*A13+B20/10</f>
        <v>71</v>
      </c>
      <c r="G20" s="25">
        <f>L8+M8*A13+C20/10</f>
        <v>14.5</v>
      </c>
      <c r="H20" s="25">
        <f>O8+P8*A13+D20/10</f>
        <v>0.85</v>
      </c>
      <c r="I20" s="23">
        <f>Q8+R8*A13+C20/5</f>
        <v>194</v>
      </c>
      <c r="J20" s="23">
        <f>S8+T8*A13+E20/5</f>
        <v>36.700000000000003</v>
      </c>
      <c r="L20" t="s">
        <v>124</v>
      </c>
    </row>
    <row r="21" spans="1:12" x14ac:dyDescent="0.25">
      <c r="A21" s="17" t="s">
        <v>95</v>
      </c>
      <c r="B21" s="22">
        <f>B9+C9*A13</f>
        <v>26.5</v>
      </c>
      <c r="C21" s="21">
        <f>D9+E9*A13</f>
        <v>41.5</v>
      </c>
      <c r="D21" s="21">
        <f>F9+G9*A13</f>
        <v>36</v>
      </c>
      <c r="E21" s="21">
        <f>H9+I9*A13</f>
        <v>36</v>
      </c>
      <c r="F21" s="25">
        <f>J9+K9*A13+B21/10</f>
        <v>26.15</v>
      </c>
      <c r="G21" s="25">
        <f>L9+M9*A13+C21/10</f>
        <v>21.15</v>
      </c>
      <c r="H21" s="25">
        <f>O9+P9*A13+D21/10</f>
        <v>28.1</v>
      </c>
      <c r="I21" s="23">
        <f>Q9+R9*A13+C21/5</f>
        <v>100.8</v>
      </c>
      <c r="J21" s="23">
        <f>S9+T9*A13+E21/5</f>
        <v>134.69999999999999</v>
      </c>
      <c r="L21" t="s">
        <v>125</v>
      </c>
    </row>
    <row r="22" spans="1:12" x14ac:dyDescent="0.25">
      <c r="A22" s="17" t="s">
        <v>96</v>
      </c>
      <c r="B22" s="22">
        <f>B10+C10*A13</f>
        <v>35</v>
      </c>
      <c r="C22" s="21">
        <f>D10+E10*A13</f>
        <v>35</v>
      </c>
      <c r="D22" s="21">
        <f>F10+G10*A13</f>
        <v>35</v>
      </c>
      <c r="E22" s="21">
        <f>H10+I10*A13</f>
        <v>35</v>
      </c>
      <c r="F22" s="25">
        <f>J10+K10*A13+B22/10</f>
        <v>35.5</v>
      </c>
      <c r="G22" s="25">
        <f>L10+M10*A13+C22/10</f>
        <v>38.5</v>
      </c>
      <c r="H22" s="25">
        <f>O10+P10*A13+D22/10</f>
        <v>19.5</v>
      </c>
      <c r="I22" s="23">
        <f>Q10+R10*A13+C22/5</f>
        <v>117</v>
      </c>
      <c r="J22" s="23">
        <f>S10+T10*A13+E22/5</f>
        <v>117</v>
      </c>
      <c r="L22" t="s">
        <v>126</v>
      </c>
    </row>
    <row r="25" spans="1:12" x14ac:dyDescent="0.25">
      <c r="A25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C29" sqref="C29"/>
    </sheetView>
  </sheetViews>
  <sheetFormatPr defaultRowHeight="15" x14ac:dyDescent="0.25"/>
  <cols>
    <col min="1" max="1" width="20.42578125" customWidth="1"/>
    <col min="2" max="2" width="26.7109375" customWidth="1"/>
    <col min="3" max="3" width="29.7109375" customWidth="1"/>
    <col min="4" max="4" width="26.5703125" customWidth="1"/>
    <col min="5" max="5" width="22.5703125" customWidth="1"/>
    <col min="6" max="6" width="22.85546875" customWidth="1"/>
    <col min="7" max="7" width="19.42578125" customWidth="1"/>
    <col min="8" max="8" width="20" customWidth="1"/>
    <col min="9" max="9" width="14.85546875" customWidth="1"/>
    <col min="10" max="10" width="11.85546875" customWidth="1"/>
    <col min="11" max="11" width="13.28515625" customWidth="1"/>
    <col min="12" max="12" width="13.5703125" customWidth="1"/>
    <col min="13" max="13" width="16.5703125" customWidth="1"/>
    <col min="14" max="14" width="12.42578125" customWidth="1"/>
    <col min="15" max="15" width="12.85546875" customWidth="1"/>
  </cols>
  <sheetData>
    <row r="1" spans="1:15" s="4" customFormat="1" ht="15.75" customHeight="1" x14ac:dyDescent="0.25">
      <c r="A1" s="4" t="s">
        <v>138</v>
      </c>
    </row>
    <row r="2" spans="1:15" s="1" customFormat="1" x14ac:dyDescent="0.25">
      <c r="A2" s="1" t="s">
        <v>136</v>
      </c>
    </row>
    <row r="3" spans="1:15" s="1" customFormat="1" x14ac:dyDescent="0.25">
      <c r="A3" s="1" t="s">
        <v>137</v>
      </c>
      <c r="B3" s="3"/>
      <c r="C3" s="3"/>
      <c r="D3" s="2"/>
    </row>
    <row r="4" spans="1:15" s="1" customFormat="1" x14ac:dyDescent="0.25">
      <c r="A4" s="1" t="s">
        <v>25</v>
      </c>
      <c r="G4" s="4"/>
      <c r="H4" s="4"/>
    </row>
    <row r="5" spans="1:15" s="1" customFormat="1" ht="12.75" customHeight="1" x14ac:dyDescent="0.25">
      <c r="A5" s="38" t="s">
        <v>146</v>
      </c>
      <c r="B5" s="38"/>
      <c r="C5" s="38"/>
      <c r="D5" s="38"/>
      <c r="F5" s="2"/>
    </row>
    <row r="6" spans="1:15" s="1" customFormat="1" ht="12.75" customHeight="1" x14ac:dyDescent="0.25">
      <c r="A6" s="4"/>
      <c r="F6" s="2"/>
    </row>
    <row r="7" spans="1:15" s="1" customFormat="1" ht="12.75" customHeight="1" x14ac:dyDescent="0.25">
      <c r="A7" s="12" t="s">
        <v>145</v>
      </c>
      <c r="B7" s="39" t="s">
        <v>141</v>
      </c>
      <c r="C7" s="11" t="s">
        <v>142</v>
      </c>
      <c r="D7" s="11" t="s">
        <v>143</v>
      </c>
      <c r="E7" s="11" t="s">
        <v>144</v>
      </c>
      <c r="F7" s="2"/>
    </row>
    <row r="8" spans="1:15" s="1" customFormat="1" ht="30" x14ac:dyDescent="0.25">
      <c r="A8" s="35" t="s">
        <v>1</v>
      </c>
      <c r="B8" s="40" t="s">
        <v>154</v>
      </c>
      <c r="C8" s="36"/>
      <c r="D8" s="36"/>
      <c r="E8" s="36"/>
    </row>
    <row r="9" spans="1:15" s="1" customFormat="1" ht="60" x14ac:dyDescent="0.25">
      <c r="A9" s="35" t="s">
        <v>2</v>
      </c>
      <c r="B9" s="3" t="s">
        <v>160</v>
      </c>
      <c r="C9" s="36"/>
      <c r="D9" s="36"/>
      <c r="E9" s="36"/>
    </row>
    <row r="10" spans="1:15" s="4" customFormat="1" ht="90" x14ac:dyDescent="0.25">
      <c r="A10" s="35" t="s">
        <v>3</v>
      </c>
      <c r="B10" s="36" t="s">
        <v>161</v>
      </c>
      <c r="C10" s="36"/>
      <c r="D10" s="36"/>
      <c r="E10" s="36"/>
    </row>
    <row r="11" spans="1:15" s="1" customFormat="1" ht="60" x14ac:dyDescent="0.25">
      <c r="A11" s="35" t="s">
        <v>4</v>
      </c>
      <c r="B11" s="36" t="s">
        <v>163</v>
      </c>
      <c r="C11" s="36"/>
      <c r="D11" s="36"/>
      <c r="E11" s="36"/>
      <c r="L11" s="4"/>
      <c r="M11" s="4"/>
      <c r="N11" s="4"/>
      <c r="O11" s="4"/>
    </row>
    <row r="12" spans="1:15" s="1" customFormat="1" ht="90" x14ac:dyDescent="0.25">
      <c r="A12" s="35" t="s">
        <v>5</v>
      </c>
      <c r="B12" s="36" t="s">
        <v>159</v>
      </c>
      <c r="C12" s="36"/>
      <c r="D12" s="36"/>
      <c r="E12" s="36"/>
      <c r="F12" s="3"/>
      <c r="I12" s="3"/>
      <c r="J12" s="3"/>
      <c r="K12" s="3"/>
      <c r="L12" s="3"/>
      <c r="M12" s="3"/>
      <c r="N12" s="3"/>
      <c r="O12" s="3"/>
    </row>
    <row r="13" spans="1:15" s="1" customFormat="1" ht="30" x14ac:dyDescent="0.25">
      <c r="A13" s="35" t="s">
        <v>6</v>
      </c>
      <c r="B13" s="36"/>
      <c r="C13" s="36" t="s">
        <v>149</v>
      </c>
      <c r="D13" s="36"/>
      <c r="E13" s="36"/>
      <c r="F13" s="3"/>
      <c r="I13" s="3"/>
      <c r="J13" s="3"/>
      <c r="K13" s="3"/>
      <c r="L13" s="3"/>
      <c r="M13" s="3"/>
      <c r="N13" s="3"/>
      <c r="O13" s="3"/>
    </row>
    <row r="14" spans="1:15" s="1" customFormat="1" x14ac:dyDescent="0.25">
      <c r="A14" s="35" t="s">
        <v>7</v>
      </c>
      <c r="B14" s="37"/>
      <c r="C14" s="2"/>
      <c r="D14" s="36"/>
      <c r="E14" s="36"/>
      <c r="F14" s="3"/>
      <c r="I14" s="3"/>
      <c r="J14" s="3"/>
      <c r="K14" s="3"/>
      <c r="L14" s="3"/>
      <c r="M14" s="3"/>
      <c r="N14" s="3"/>
      <c r="O14" s="3"/>
    </row>
    <row r="15" spans="1:15" s="1" customFormat="1" ht="60" x14ac:dyDescent="0.25">
      <c r="A15" s="35" t="s">
        <v>8</v>
      </c>
      <c r="B15" s="36" t="s">
        <v>155</v>
      </c>
      <c r="C15" s="36"/>
      <c r="D15" s="36"/>
      <c r="E15" s="36"/>
      <c r="F15" s="3"/>
      <c r="I15" s="3"/>
      <c r="J15" s="3"/>
      <c r="K15" s="3"/>
      <c r="L15" s="3"/>
      <c r="M15" s="3"/>
      <c r="N15" s="3"/>
      <c r="O15" s="3"/>
    </row>
    <row r="16" spans="1:15" s="1" customFormat="1" x14ac:dyDescent="0.25">
      <c r="A16" s="35" t="s">
        <v>9</v>
      </c>
      <c r="B16" s="36"/>
      <c r="C16" s="36"/>
      <c r="D16" s="36"/>
      <c r="E16" s="36"/>
      <c r="F16" s="3"/>
      <c r="I16" s="3"/>
      <c r="J16" s="3"/>
      <c r="K16" s="3"/>
      <c r="L16" s="3"/>
      <c r="M16" s="3"/>
      <c r="N16" s="3"/>
      <c r="O16" s="3"/>
    </row>
    <row r="17" spans="1:15" s="1" customFormat="1" ht="45" x14ac:dyDescent="0.25">
      <c r="A17" s="35" t="s">
        <v>10</v>
      </c>
      <c r="B17" s="36"/>
      <c r="C17" s="36" t="s">
        <v>157</v>
      </c>
      <c r="D17" s="36"/>
      <c r="E17" s="36" t="s">
        <v>156</v>
      </c>
      <c r="F17" s="3"/>
      <c r="I17" s="3"/>
      <c r="J17" s="3"/>
      <c r="K17" s="3"/>
      <c r="L17" s="3"/>
      <c r="M17" s="3"/>
      <c r="N17" s="3"/>
      <c r="O17" s="3"/>
    </row>
    <row r="18" spans="1:15" ht="45" x14ac:dyDescent="0.25">
      <c r="A18" s="35" t="s">
        <v>11</v>
      </c>
      <c r="B18" s="36"/>
      <c r="C18" s="36" t="s">
        <v>158</v>
      </c>
      <c r="D18" s="36" t="s">
        <v>148</v>
      </c>
      <c r="E18" s="36"/>
    </row>
    <row r="19" spans="1:15" x14ac:dyDescent="0.25">
      <c r="A19" s="35" t="s">
        <v>12</v>
      </c>
      <c r="B19" s="36"/>
      <c r="C19" s="36"/>
      <c r="D19" s="36"/>
      <c r="E19" s="36"/>
    </row>
    <row r="20" spans="1:15" ht="45" x14ac:dyDescent="0.25">
      <c r="A20" s="35" t="s">
        <v>13</v>
      </c>
      <c r="B20" s="36"/>
      <c r="C20" s="36"/>
      <c r="D20" s="36"/>
      <c r="E20" s="36" t="s">
        <v>153</v>
      </c>
    </row>
    <row r="21" spans="1:15" ht="45" x14ac:dyDescent="0.25">
      <c r="A21" s="35" t="s">
        <v>14</v>
      </c>
      <c r="B21" s="36"/>
      <c r="C21" s="36"/>
      <c r="D21" s="36"/>
      <c r="E21" s="36" t="s">
        <v>151</v>
      </c>
    </row>
    <row r="22" spans="1:15" ht="45" x14ac:dyDescent="0.25">
      <c r="A22" s="35" t="s">
        <v>15</v>
      </c>
      <c r="B22" s="36"/>
      <c r="C22" s="36"/>
      <c r="D22" s="36"/>
      <c r="E22" s="36" t="s">
        <v>152</v>
      </c>
    </row>
    <row r="23" spans="1:15" ht="45" x14ac:dyDescent="0.25">
      <c r="A23" s="35" t="s">
        <v>16</v>
      </c>
      <c r="B23" s="36"/>
      <c r="C23" s="36"/>
      <c r="D23" s="36"/>
      <c r="E23" s="36" t="s">
        <v>150</v>
      </c>
    </row>
    <row r="25" spans="1:15" s="9" customFormat="1" x14ac:dyDescent="0.25">
      <c r="A25" s="5" t="s">
        <v>17</v>
      </c>
    </row>
    <row r="28" spans="1:15" ht="45" x14ac:dyDescent="0.25">
      <c r="B28" s="36" t="s">
        <v>147</v>
      </c>
      <c r="C28" s="7" t="s">
        <v>24</v>
      </c>
      <c r="D28" s="7" t="s">
        <v>26</v>
      </c>
      <c r="E28" s="7" t="s">
        <v>27</v>
      </c>
    </row>
    <row r="29" spans="1:15" ht="120" x14ac:dyDescent="0.25">
      <c r="B29" s="7" t="s">
        <v>23</v>
      </c>
      <c r="C29" s="7" t="s">
        <v>139</v>
      </c>
      <c r="D29" s="7" t="s">
        <v>31</v>
      </c>
      <c r="E29" s="7" t="s">
        <v>28</v>
      </c>
    </row>
    <row r="30" spans="1:15" ht="30" x14ac:dyDescent="0.25">
      <c r="B30" s="7" t="s">
        <v>22</v>
      </c>
      <c r="C30" s="7" t="s">
        <v>140</v>
      </c>
      <c r="D30" s="7" t="s">
        <v>30</v>
      </c>
      <c r="E30" s="7" t="s">
        <v>29</v>
      </c>
    </row>
    <row r="31" spans="1:15" ht="30" x14ac:dyDescent="0.25">
      <c r="B31" s="7" t="s">
        <v>32</v>
      </c>
      <c r="C31" s="7" t="s">
        <v>33</v>
      </c>
      <c r="D31" s="7" t="s">
        <v>34</v>
      </c>
      <c r="E31" s="7" t="s">
        <v>35</v>
      </c>
    </row>
    <row r="32" spans="1:15" ht="30" x14ac:dyDescent="0.25">
      <c r="B32" s="8" t="s">
        <v>20</v>
      </c>
      <c r="C32" s="8" t="s">
        <v>18</v>
      </c>
      <c r="D32" s="8" t="s">
        <v>19</v>
      </c>
      <c r="E32" s="8" t="s">
        <v>21</v>
      </c>
    </row>
    <row r="33" spans="2:5" ht="30" x14ac:dyDescent="0.25">
      <c r="B33" s="8" t="s">
        <v>38</v>
      </c>
      <c r="C33" s="8" t="s">
        <v>39</v>
      </c>
      <c r="D33" s="8" t="s">
        <v>37</v>
      </c>
      <c r="E33" s="8" t="s">
        <v>36</v>
      </c>
    </row>
    <row r="34" spans="2:5" ht="30" x14ac:dyDescent="0.25">
      <c r="B34" s="13" t="s">
        <v>43</v>
      </c>
      <c r="C34" s="14" t="s">
        <v>40</v>
      </c>
      <c r="D34" s="8" t="s">
        <v>42</v>
      </c>
      <c r="E34" s="8" t="s">
        <v>41</v>
      </c>
    </row>
    <row r="35" spans="2:5" ht="30" x14ac:dyDescent="0.25">
      <c r="B35" s="10" t="s">
        <v>0</v>
      </c>
      <c r="C35" s="8" t="s">
        <v>46</v>
      </c>
      <c r="D35" s="8" t="s">
        <v>45</v>
      </c>
      <c r="E35" s="8" t="s">
        <v>44</v>
      </c>
    </row>
    <row r="36" spans="2:5" ht="45" x14ac:dyDescent="0.25">
      <c r="B36" s="8" t="s">
        <v>47</v>
      </c>
      <c r="C36" s="8" t="s">
        <v>48</v>
      </c>
      <c r="D36" s="10" t="s">
        <v>0</v>
      </c>
      <c r="E36" s="8" t="s">
        <v>57</v>
      </c>
    </row>
    <row r="37" spans="2:5" x14ac:dyDescent="0.25">
      <c r="B37" s="10" t="s">
        <v>0</v>
      </c>
      <c r="C37" s="10" t="s">
        <v>0</v>
      </c>
      <c r="D37" s="10" t="s">
        <v>0</v>
      </c>
      <c r="E37" s="10" t="s">
        <v>0</v>
      </c>
    </row>
    <row r="38" spans="2:5" ht="45" x14ac:dyDescent="0.25">
      <c r="B38" s="8" t="s">
        <v>49</v>
      </c>
      <c r="C38" s="8" t="s">
        <v>50</v>
      </c>
      <c r="D38" s="10" t="s">
        <v>0</v>
      </c>
      <c r="E38" s="10" t="s">
        <v>0</v>
      </c>
    </row>
    <row r="39" spans="2:5" x14ac:dyDescent="0.25">
      <c r="B39" s="10" t="s">
        <v>0</v>
      </c>
      <c r="C39" s="10" t="s">
        <v>0</v>
      </c>
      <c r="D39" s="10" t="s">
        <v>0</v>
      </c>
      <c r="E39" s="10" t="s">
        <v>0</v>
      </c>
    </row>
    <row r="40" spans="2:5" ht="30" x14ac:dyDescent="0.25">
      <c r="B40" s="8" t="s">
        <v>51</v>
      </c>
      <c r="C40" s="10" t="s">
        <v>0</v>
      </c>
      <c r="D40" s="8" t="s">
        <v>54</v>
      </c>
      <c r="E40" s="8"/>
    </row>
    <row r="41" spans="2:5" x14ac:dyDescent="0.25">
      <c r="B41" s="10" t="s">
        <v>0</v>
      </c>
      <c r="C41" s="10" t="s">
        <v>0</v>
      </c>
      <c r="D41" s="10" t="s">
        <v>0</v>
      </c>
      <c r="E41" s="10" t="s">
        <v>0</v>
      </c>
    </row>
    <row r="42" spans="2:5" ht="45" x14ac:dyDescent="0.25">
      <c r="B42" s="8" t="s">
        <v>53</v>
      </c>
      <c r="C42" s="8" t="s">
        <v>55</v>
      </c>
      <c r="D42" s="10" t="s">
        <v>0</v>
      </c>
      <c r="E42" s="10" t="s">
        <v>0</v>
      </c>
    </row>
    <row r="43" spans="2:5" x14ac:dyDescent="0.25">
      <c r="B43" s="10" t="s">
        <v>0</v>
      </c>
      <c r="C43" s="15" t="s">
        <v>0</v>
      </c>
      <c r="D43" s="10" t="s">
        <v>0</v>
      </c>
      <c r="E43" s="10" t="s">
        <v>0</v>
      </c>
    </row>
    <row r="44" spans="2:5" x14ac:dyDescent="0.25">
      <c r="B44" s="10" t="s">
        <v>0</v>
      </c>
      <c r="C44" s="10" t="s">
        <v>0</v>
      </c>
      <c r="D44" s="10" t="s">
        <v>0</v>
      </c>
      <c r="E44" s="10" t="s">
        <v>0</v>
      </c>
    </row>
    <row r="45" spans="2:5" ht="30" x14ac:dyDescent="0.25">
      <c r="B45" s="8" t="s">
        <v>60</v>
      </c>
      <c r="C45" s="8" t="s">
        <v>58</v>
      </c>
      <c r="D45" s="8" t="s">
        <v>59</v>
      </c>
      <c r="E45" s="8" t="s">
        <v>61</v>
      </c>
    </row>
    <row r="46" spans="2:5" x14ac:dyDescent="0.25">
      <c r="B46" s="10" t="s">
        <v>0</v>
      </c>
      <c r="C46" s="10" t="s">
        <v>0</v>
      </c>
      <c r="D46" s="10" t="s">
        <v>0</v>
      </c>
      <c r="E46" s="8" t="s">
        <v>0</v>
      </c>
    </row>
    <row r="47" spans="2:5" ht="30" x14ac:dyDescent="0.25">
      <c r="B47" s="10" t="s">
        <v>0</v>
      </c>
      <c r="C47" s="8" t="s">
        <v>52</v>
      </c>
      <c r="D47" s="10" t="s">
        <v>0</v>
      </c>
      <c r="E47" s="8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stats</vt:lpstr>
      <vt:lpstr>race</vt:lpstr>
      <vt:lpstr>combo</vt:lpstr>
      <vt:lpstr>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OneWay</cp:lastModifiedBy>
  <dcterms:created xsi:type="dcterms:W3CDTF">2015-12-09T09:31:54Z</dcterms:created>
  <dcterms:modified xsi:type="dcterms:W3CDTF">2015-12-13T12:06:42Z</dcterms:modified>
</cp:coreProperties>
</file>