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drawingml.chart+xml" PartName="/xl/charts/chart23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drawingml.chart+xml" PartName="/xl/charts/chart24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drawingml.chart+xml" PartName="/xl/charts/chart25.xml"/>
  <Override ContentType="application/vnd.ms-office.chartstyle+xml" PartName="/xl/charts/style25.xml"/>
  <Override ContentType="application/vnd.ms-office.chartcolorstyle+xml" PartName="/xl/charts/colors25.xml"/>
  <Override ContentType="application/vnd.openxmlformats-officedocument.drawingml.chart+xml" PartName="/xl/charts/chart26.xml"/>
  <Override ContentType="application/vnd.ms-office.chartstyle+xml" PartName="/xl/charts/style26.xml"/>
  <Override ContentType="application/vnd.ms-office.chartcolorstyle+xml" PartName="/xl/charts/colors26.xml"/>
  <Override ContentType="application/vnd.openxmlformats-officedocument.drawingml.chart+xml" PartName="/xl/charts/chart27.xml"/>
  <Override ContentType="application/vnd.ms-office.chartstyle+xml" PartName="/xl/charts/style27.xml"/>
  <Override ContentType="application/vnd.ms-office.chartcolorstyle+xml" PartName="/xl/charts/colors27.xml"/>
  <Override ContentType="application/vnd.openxmlformats-officedocument.drawingml.chart+xml" PartName="/xl/charts/chart28.xml"/>
  <Override ContentType="application/vnd.ms-office.chartstyle+xml" PartName="/xl/charts/style28.xml"/>
  <Override ContentType="application/vnd.ms-office.chartcolorstyle+xml" PartName="/xl/charts/colors28.xml"/>
  <Override ContentType="application/vnd.openxmlformats-officedocument.drawingml.chart+xml" PartName="/xl/charts/chart29.xml"/>
  <Override ContentType="application/vnd.ms-office.chartstyle+xml" PartName="/xl/charts/style29.xml"/>
  <Override ContentType="application/vnd.ms-office.chartcolorstyle+xml" PartName="/xl/charts/colors29.xml"/>
  <Override ContentType="application/vnd.openxmlformats-officedocument.drawingml.chart+xml" PartName="/xl/charts/chart30.xml"/>
  <Override ContentType="application/vnd.ms-office.chartstyle+xml" PartName="/xl/charts/style30.xml"/>
  <Override ContentType="application/vnd.ms-office.chartcolorstyle+xml" PartName="/xl/charts/colors30.xml"/>
  <Override ContentType="application/vnd.openxmlformats-officedocument.drawingml.chart+xml" PartName="/xl/charts/chart31.xml"/>
  <Override ContentType="application/vnd.ms-office.chartstyle+xml" PartName="/xl/charts/style31.xml"/>
  <Override ContentType="application/vnd.ms-office.chartcolorstyle+xml" PartName="/xl/charts/colors31.xml"/>
  <Override ContentType="application/vnd.openxmlformats-officedocument.drawingml.chart+xml" PartName="/xl/charts/chart32.xml"/>
  <Override ContentType="application/vnd.ms-office.chartstyle+xml" PartName="/xl/charts/style32.xml"/>
  <Override ContentType="application/vnd.ms-office.chartcolorstyle+xml" PartName="/xl/charts/colors32.xml"/>
  <Override ContentType="application/vnd.openxmlformats-officedocument.drawingml.chart+xml" PartName="/xl/charts/chart33.xml"/>
  <Override ContentType="application/vnd.ms-office.chartstyle+xml" PartName="/xl/charts/style33.xml"/>
  <Override ContentType="application/vnd.ms-office.chartcolorstyle+xml" PartName="/xl/charts/colors33.xml"/>
  <Override ContentType="application/vnd.openxmlformats-officedocument.drawingml.chart+xml" PartName="/xl/charts/chart34.xml"/>
  <Override ContentType="application/vnd.ms-office.chartstyle+xml" PartName="/xl/charts/style34.xml"/>
  <Override ContentType="application/vnd.ms-office.chartcolorstyle+xml" PartName="/xl/charts/colors34.xml"/>
  <Override ContentType="application/vnd.openxmlformats-officedocument.drawingml.chart+xml" PartName="/xl/charts/chart35.xml"/>
  <Override ContentType="application/vnd.ms-office.chartstyle+xml" PartName="/xl/charts/style35.xml"/>
  <Override ContentType="application/vnd.ms-office.chartcolorstyle+xml" PartName="/xl/charts/colors35.xml"/>
  <Override ContentType="application/vnd.openxmlformats-officedocument.drawingml.chart+xml" PartName="/xl/charts/chart36.xml"/>
  <Override ContentType="application/vnd.ms-office.chartstyle+xml" PartName="/xl/charts/style36.xml"/>
  <Override ContentType="application/vnd.ms-office.chartcolorstyle+xml" PartName="/xl/charts/colors36.xml"/>
  <Override ContentType="application/vnd.openxmlformats-officedocument.drawingml.chart+xml" PartName="/xl/charts/chart37.xml"/>
  <Override ContentType="application/vnd.ms-office.chartstyle+xml" PartName="/xl/charts/style37.xml"/>
  <Override ContentType="application/vnd.ms-office.chartcolorstyle+xml" PartName="/xl/charts/colors37.xml"/>
  <Override ContentType="application/vnd.openxmlformats-officedocument.drawingml.chart+xml" PartName="/xl/charts/chart38.xml"/>
  <Override ContentType="application/vnd.ms-office.chartstyle+xml" PartName="/xl/charts/style38.xml"/>
  <Override ContentType="application/vnd.ms-office.chartcolorstyle+xml" PartName="/xl/charts/colors38.xml"/>
  <Override ContentType="application/vnd.openxmlformats-officedocument.drawingml.chart+xml" PartName="/xl/charts/chart39.xml"/>
  <Override ContentType="application/vnd.ms-office.chartstyle+xml" PartName="/xl/charts/style39.xml"/>
  <Override ContentType="application/vnd.ms-office.chartcolorstyle+xml" PartName="/xl/charts/colors39.xml"/>
  <Override ContentType="application/vnd.openxmlformats-officedocument.drawingml.chart+xml" PartName="/xl/charts/chart40.xml"/>
  <Override ContentType="application/vnd.ms-office.chartstyle+xml" PartName="/xl/charts/style40.xml"/>
  <Override ContentType="application/vnd.ms-office.chartcolorstyle+xml" PartName="/xl/charts/colors40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1.xml"/>
  <Override ContentType="application/vnd.ms-office.chartstyle+xml" PartName="/xl/charts/style41.xml"/>
  <Override ContentType="application/vnd.ms-office.chartcolorstyle+xml" PartName="/xl/charts/colors41.xml"/>
  <Override ContentType="application/vnd.openxmlformats-officedocument.drawingml.chart+xml" PartName="/xl/charts/chart42.xml"/>
  <Override ContentType="application/vnd.ms-office.chartstyle+xml" PartName="/xl/charts/style42.xml"/>
  <Override ContentType="application/vnd.ms-office.chartcolorstyle+xml" PartName="/xl/charts/colors42.xml"/>
  <Override ContentType="application/vnd.openxmlformats-officedocument.drawingml.chart+xml" PartName="/xl/charts/chart43.xml"/>
  <Override ContentType="application/vnd.ms-office.chartstyle+xml" PartName="/xl/charts/style43.xml"/>
  <Override ContentType="application/vnd.ms-office.chartcolorstyle+xml" PartName="/xl/charts/colors43.xml"/>
  <Override ContentType="application/vnd.openxmlformats-officedocument.drawingml.chart+xml" PartName="/xl/charts/chart44.xml"/>
  <Override ContentType="application/vnd.ms-office.chartstyle+xml" PartName="/xl/charts/style44.xml"/>
  <Override ContentType="application/vnd.ms-office.chartcolorstyle+xml" PartName="/xl/charts/colors44.xml"/>
  <Override ContentType="application/vnd.openxmlformats-officedocument.drawingml.chart+xml" PartName="/xl/charts/chart45.xml"/>
  <Override ContentType="application/vnd.ms-office.chartstyle+xml" PartName="/xl/charts/style45.xml"/>
  <Override ContentType="application/vnd.ms-office.chartcolorstyle+xml" PartName="/xl/charts/colors45.xml"/>
  <Override ContentType="application/vnd.openxmlformats-officedocument.drawingml.chart+xml" PartName="/xl/charts/chart46.xml"/>
  <Override ContentType="application/vnd.ms-office.chartstyle+xml" PartName="/xl/charts/style46.xml"/>
  <Override ContentType="application/vnd.ms-office.chartcolorstyle+xml" PartName="/xl/charts/colors46.xml"/>
  <Override ContentType="application/vnd.openxmlformats-officedocument.drawingml.chart+xml" PartName="/xl/charts/chart47.xml"/>
  <Override ContentType="application/vnd.ms-office.chartstyle+xml" PartName="/xl/charts/style47.xml"/>
  <Override ContentType="application/vnd.ms-office.chartcolorstyle+xml" PartName="/xl/charts/colors47.xml"/>
  <Override ContentType="application/vnd.openxmlformats-officedocument.drawingml.chart+xml" PartName="/xl/charts/chart48.xml"/>
  <Override ContentType="application/vnd.ms-office.chartstyle+xml" PartName="/xl/charts/style48.xml"/>
  <Override ContentType="application/vnd.ms-office.chartcolorstyle+xml" PartName="/xl/charts/colors48.xml"/>
  <Override ContentType="application/vnd.openxmlformats-officedocument.drawingml.chart+xml" PartName="/xl/charts/chart49.xml"/>
  <Override ContentType="application/vnd.ms-office.chartstyle+xml" PartName="/xl/charts/style49.xml"/>
  <Override ContentType="application/vnd.ms-office.chartcolorstyle+xml" PartName="/xl/charts/colors49.xml"/>
  <Override ContentType="application/vnd.openxmlformats-officedocument.drawingml.chart+xml" PartName="/xl/charts/chart50.xml"/>
  <Override ContentType="application/vnd.ms-office.chartstyle+xml" PartName="/xl/charts/style50.xml"/>
  <Override ContentType="application/vnd.ms-office.chartcolorstyle+xml" PartName="/xl/charts/colors50.xml"/>
  <Override ContentType="application/vnd.openxmlformats-officedocument.drawingml.chart+xml" PartName="/xl/charts/chart51.xml"/>
  <Override ContentType="application/vnd.ms-office.chartstyle+xml" PartName="/xl/charts/style51.xml"/>
  <Override ContentType="application/vnd.ms-office.chartcolorstyle+xml" PartName="/xl/charts/colors51.xml"/>
  <Override ContentType="application/vnd.openxmlformats-officedocument.drawingml.chart+xml" PartName="/xl/charts/chart52.xml"/>
  <Override ContentType="application/vnd.ms-office.chartstyle+xml" PartName="/xl/charts/style52.xml"/>
  <Override ContentType="application/vnd.ms-office.chartcolorstyle+xml" PartName="/xl/charts/colors52.xml"/>
  <Override ContentType="application/vnd.openxmlformats-officedocument.drawingml.chart+xml" PartName="/xl/charts/chart53.xml"/>
  <Override ContentType="application/vnd.ms-office.chartstyle+xml" PartName="/xl/charts/style53.xml"/>
  <Override ContentType="application/vnd.ms-office.chartcolorstyle+xml" PartName="/xl/charts/colors53.xml"/>
  <Override ContentType="application/vnd.openxmlformats-officedocument.drawingml.chart+xml" PartName="/xl/charts/chart54.xml"/>
  <Override ContentType="application/vnd.ms-office.chartstyle+xml" PartName="/xl/charts/style54.xml"/>
  <Override ContentType="application/vnd.ms-office.chartcolorstyle+xml" PartName="/xl/charts/colors54.xml"/>
  <Override ContentType="application/vnd.openxmlformats-officedocument.drawingml.chart+xml" PartName="/xl/charts/chart55.xml"/>
  <Override ContentType="application/vnd.ms-office.chartstyle+xml" PartName="/xl/charts/style55.xml"/>
  <Override ContentType="application/vnd.ms-office.chartcolorstyle+xml" PartName="/xl/charts/colors55.xml"/>
  <Override ContentType="application/vnd.openxmlformats-officedocument.drawingml.chart+xml" PartName="/xl/charts/chart56.xml"/>
  <Override ContentType="application/vnd.ms-office.chartstyle+xml" PartName="/xl/charts/style56.xml"/>
  <Override ContentType="application/vnd.ms-office.chartcolorstyle+xml" PartName="/xl/charts/colors56.xml"/>
  <Override ContentType="application/vnd.openxmlformats-officedocument.drawingml.chart+xml" PartName="/xl/charts/chart57.xml"/>
  <Override ContentType="application/vnd.ms-office.chartstyle+xml" PartName="/xl/charts/style57.xml"/>
  <Override ContentType="application/vnd.ms-office.chartcolorstyle+xml" PartName="/xl/charts/colors57.xml"/>
  <Override ContentType="application/vnd.openxmlformats-officedocument.drawingml.chart+xml" PartName="/xl/charts/chart58.xml"/>
  <Override ContentType="application/vnd.ms-office.chartstyle+xml" PartName="/xl/charts/style58.xml"/>
  <Override ContentType="application/vnd.ms-office.chartcolorstyle+xml" PartName="/xl/charts/colors58.xml"/>
  <Override ContentType="application/vnd.openxmlformats-officedocument.drawingml.chart+xml" PartName="/xl/charts/chart59.xml"/>
  <Override ContentType="application/vnd.ms-office.chartstyle+xml" PartName="/xl/charts/style59.xml"/>
  <Override ContentType="application/vnd.ms-office.chartcolorstyle+xml" PartName="/xl/charts/colors59.xml"/>
  <Override ContentType="application/vnd.openxmlformats-officedocument.drawingml.chart+xml" PartName="/xl/charts/chart60.xml"/>
  <Override ContentType="application/vnd.ms-office.chartstyle+xml" PartName="/xl/charts/style60.xml"/>
  <Override ContentType="application/vnd.ms-office.chartcolorstyle+xml" PartName="/xl/charts/colors60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61.xml"/>
  <Override ContentType="application/vnd.ms-office.chartstyle+xml" PartName="/xl/charts/style61.xml"/>
  <Override ContentType="application/vnd.ms-office.chartcolorstyle+xml" PartName="/xl/charts/colors61.xml"/>
  <Override ContentType="application/vnd.openxmlformats-officedocument.drawingml.chart+xml" PartName="/xl/charts/chart62.xml"/>
  <Override ContentType="application/vnd.ms-office.chartstyle+xml" PartName="/xl/charts/style62.xml"/>
  <Override ContentType="application/vnd.ms-office.chartcolorstyle+xml" PartName="/xl/charts/colors62.xml"/>
  <Override ContentType="application/vnd.openxmlformats-officedocument.drawingml.chart+xml" PartName="/xl/charts/chart63.xml"/>
  <Override ContentType="application/vnd.ms-office.chartstyle+xml" PartName="/xl/charts/style63.xml"/>
  <Override ContentType="application/vnd.ms-office.chartcolorstyle+xml" PartName="/xl/charts/colors63.xml"/>
  <Override ContentType="application/vnd.openxmlformats-officedocument.drawingml.chart+xml" PartName="/xl/charts/chart64.xml"/>
  <Override ContentType="application/vnd.ms-office.chartstyle+xml" PartName="/xl/charts/style64.xml"/>
  <Override ContentType="application/vnd.ms-office.chartcolorstyle+xml" PartName="/xl/charts/colors64.xml"/>
  <Override ContentType="application/vnd.openxmlformats-officedocument.drawingml.chart+xml" PartName="/xl/charts/chart65.xml"/>
  <Override ContentType="application/vnd.ms-office.chartstyle+xml" PartName="/xl/charts/style65.xml"/>
  <Override ContentType="application/vnd.ms-office.chartcolorstyle+xml" PartName="/xl/charts/colors65.xml"/>
  <Override ContentType="application/vnd.openxmlformats-officedocument.drawingml.chart+xml" PartName="/xl/charts/chart66.xml"/>
  <Override ContentType="application/vnd.ms-office.chartstyle+xml" PartName="/xl/charts/style66.xml"/>
  <Override ContentType="application/vnd.ms-office.chartcolorstyle+xml" PartName="/xl/charts/colors66.xml"/>
  <Override ContentType="application/vnd.openxmlformats-officedocument.drawingml.chart+xml" PartName="/xl/charts/chart67.xml"/>
  <Override ContentType="application/vnd.ms-office.chartstyle+xml" PartName="/xl/charts/style67.xml"/>
  <Override ContentType="application/vnd.ms-office.chartcolorstyle+xml" PartName="/xl/charts/colors67.xml"/>
  <Override ContentType="application/vnd.openxmlformats-officedocument.drawingml.chart+xml" PartName="/xl/charts/chart68.xml"/>
  <Override ContentType="application/vnd.ms-office.chartstyle+xml" PartName="/xl/charts/style68.xml"/>
  <Override ContentType="application/vnd.ms-office.chartcolorstyle+xml" PartName="/xl/charts/colors68.xml"/>
  <Override ContentType="application/vnd.openxmlformats-officedocument.drawingml.chart+xml" PartName="/xl/charts/chart69.xml"/>
  <Override ContentType="application/vnd.ms-office.chartstyle+xml" PartName="/xl/charts/style69.xml"/>
  <Override ContentType="application/vnd.ms-office.chartcolorstyle+xml" PartName="/xl/charts/colors69.xml"/>
  <Override ContentType="application/vnd.openxmlformats-officedocument.drawingml.chart+xml" PartName="/xl/charts/chart70.xml"/>
  <Override ContentType="application/vnd.ms-office.chartstyle+xml" PartName="/xl/charts/style70.xml"/>
  <Override ContentType="application/vnd.ms-office.chartcolorstyle+xml" PartName="/xl/charts/colors70.xml"/>
  <Override ContentType="application/vnd.openxmlformats-officedocument.drawingml.chart+xml" PartName="/xl/charts/chart71.xml"/>
  <Override ContentType="application/vnd.ms-office.chartstyle+xml" PartName="/xl/charts/style71.xml"/>
  <Override ContentType="application/vnd.ms-office.chartcolorstyle+xml" PartName="/xl/charts/colors71.xml"/>
  <Override ContentType="application/vnd.openxmlformats-officedocument.drawingml.chart+xml" PartName="/xl/charts/chart72.xml"/>
  <Override ContentType="application/vnd.ms-office.chartstyle+xml" PartName="/xl/charts/style72.xml"/>
  <Override ContentType="application/vnd.ms-office.chartcolorstyle+xml" PartName="/xl/charts/colors72.xml"/>
  <Override ContentType="application/vnd.openxmlformats-officedocument.drawingml.chart+xml" PartName="/xl/charts/chart73.xml"/>
  <Override ContentType="application/vnd.ms-office.chartstyle+xml" PartName="/xl/charts/style73.xml"/>
  <Override ContentType="application/vnd.ms-office.chartcolorstyle+xml" PartName="/xl/charts/colors73.xml"/>
  <Override ContentType="application/vnd.openxmlformats-officedocument.drawingml.chart+xml" PartName="/xl/charts/chart74.xml"/>
  <Override ContentType="application/vnd.ms-office.chartstyle+xml" PartName="/xl/charts/style74.xml"/>
  <Override ContentType="application/vnd.ms-office.chartcolorstyle+xml" PartName="/xl/charts/colors74.xml"/>
  <Override ContentType="application/vnd.openxmlformats-officedocument.drawingml.chart+xml" PartName="/xl/charts/chart75.xml"/>
  <Override ContentType="application/vnd.ms-office.chartstyle+xml" PartName="/xl/charts/style75.xml"/>
  <Override ContentType="application/vnd.ms-office.chartcolorstyle+xml" PartName="/xl/charts/colors75.xml"/>
  <Override ContentType="application/vnd.openxmlformats-officedocument.drawingml.chart+xml" PartName="/xl/charts/chart76.xml"/>
  <Override ContentType="application/vnd.ms-office.chartstyle+xml" PartName="/xl/charts/style76.xml"/>
  <Override ContentType="application/vnd.ms-office.chartcolorstyle+xml" PartName="/xl/charts/colors76.xml"/>
  <Override ContentType="application/vnd.openxmlformats-officedocument.drawingml.chart+xml" PartName="/xl/charts/chart77.xml"/>
  <Override ContentType="application/vnd.ms-office.chartstyle+xml" PartName="/xl/charts/style77.xml"/>
  <Override ContentType="application/vnd.ms-office.chartcolorstyle+xml" PartName="/xl/charts/colors77.xml"/>
  <Override ContentType="application/vnd.openxmlformats-officedocument.drawingml.chart+xml" PartName="/xl/charts/chart78.xml"/>
  <Override ContentType="application/vnd.ms-office.chartstyle+xml" PartName="/xl/charts/style78.xml"/>
  <Override ContentType="application/vnd.ms-office.chartcolorstyle+xml" PartName="/xl/charts/colors78.xml"/>
  <Override ContentType="application/vnd.openxmlformats-officedocument.drawingml.chart+xml" PartName="/xl/charts/chart79.xml"/>
  <Override ContentType="application/vnd.ms-office.chartstyle+xml" PartName="/xl/charts/style79.xml"/>
  <Override ContentType="application/vnd.ms-office.chartcolorstyle+xml" PartName="/xl/charts/colors79.xml"/>
  <Override ContentType="application/vnd.openxmlformats-officedocument.drawingml.chart+xml" PartName="/xl/charts/chart80.xml"/>
  <Override ContentType="application/vnd.ms-office.chartstyle+xml" PartName="/xl/charts/style80.xml"/>
  <Override ContentType="application/vnd.ms-office.chartcolorstyle+xml" PartName="/xl/charts/colors8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  <sheet name="Man 25 y.o." sheetId="2" r:id="rId3"/>
    <sheet name="Woman 25 y.o." sheetId="3" r:id="rId5"/>
    <sheet name="Man 30 y.o." sheetId="4" r:id="rId6"/>
    <sheet name="Woman 30 y.o." sheetId="5" r:id="rId7"/>
  </sheets>
  <calcPr fullCalcOnLoad="1"/>
</workbook>
</file>

<file path=xl/sharedStrings.xml><?xml version="1.0" encoding="utf-8"?>
<sst xmlns="http://schemas.openxmlformats.org/spreadsheetml/2006/main" count="27" uniqueCount="27">
  <si>
    <t>Date and Time Session:</t>
  </si>
  <si>
    <t>string</t>
  </si>
  <si>
    <t>Location:</t>
  </si>
  <si>
    <t>Customer Name:</t>
  </si>
  <si>
    <t>Login:</t>
  </si>
  <si>
    <t>Email:</t>
  </si>
  <si>
    <t>Phone:</t>
  </si>
  <si>
    <t>Expect</t>
  </si>
  <si>
    <t>Audience</t>
  </si>
  <si>
    <t>Man 25 y.o.</t>
  </si>
  <si>
    <t>Happy</t>
  </si>
  <si>
    <t>Angry</t>
  </si>
  <si>
    <t>AudienceId</t>
  </si>
  <si>
    <t>Age</t>
  </si>
  <si>
    <t>Sex</t>
  </si>
  <si>
    <t>Amount</t>
  </si>
  <si>
    <t>Woman 25 y.o.</t>
  </si>
  <si>
    <t>Man</t>
  </si>
  <si>
    <t>Man 30 y.o.</t>
  </si>
  <si>
    <t>Sad</t>
  </si>
  <si>
    <t>Woman</t>
  </si>
  <si>
    <t>Woman 30 y.o.</t>
  </si>
  <si>
    <t>Result</t>
  </si>
  <si>
    <t>Scary</t>
  </si>
  <si>
    <t>None</t>
  </si>
  <si>
    <t>Total Succsess:</t>
  </si>
  <si>
    <t>Sucsess:</t>
  </si>
</sst>
</file>

<file path=xl/styles.xml><?xml version="1.0" encoding="utf-8"?>
<styleSheet xmlns="http://schemas.openxmlformats.org/spreadsheetml/2006/main">
  <numFmts count="1">
    <numFmt numFmtId="164" formatCode="#0\.00%"/>
  </numFmts>
  <fonts count="1"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808080" tint="0"/>
      </patternFill>
    </fill>
    <fill>
      <patternFill patternType="solid">
        <fgColor rgb="FFFF6347" tint="0"/>
      </patternFill>
    </fill>
    <fill>
      <patternFill patternType="solid">
        <fgColor rgb="FF32CD32" tint="0"/>
      </patternFill>
    </fill>
    <fill>
      <patternFill patternType="solid">
        <fgColor rgb="FFF08080" tint="0"/>
      </patternFill>
    </fill>
    <fill>
      <patternFill patternType="solid">
        <fgColor rgb="FF4169E1" tint="0"/>
      </patternFill>
    </fill>
    <fill>
      <patternFill patternType="solid">
        <fgColor rgb="FF00FF00" tint="0"/>
      </patternFill>
    </fill>
    <fill>
      <patternFill patternType="solid">
        <fgColor rgb="FFDAA520" tint="0"/>
      </patternFill>
    </fill>
    <fill>
      <patternFill patternType="solid">
        <fgColor rgb="FFFFFFF0" tint="0"/>
      </patternFill>
    </fill>
  </fills>
  <borders count="7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/>
  </cellStyleXfs>
  <cellXfs count="28">
    <xf numFmtId="0" fontId="0" xfId="0"/>
    <xf numFmtId="0" fontId="0" fillId="2" applyFill="1"/>
    <xf numFmtId="0" fontId="0" applyAlignment="1">
      <alignment horizontal="center"/>
    </xf>
    <xf numFmtId="0" fontId="0" borderId="1" applyBorder="1" applyAlignment="1">
      <alignment horizontal="center"/>
    </xf>
    <xf numFmtId="0" fontId="0" borderId="2" applyBorder="1" applyAlignment="1">
      <alignment horizontal="center"/>
    </xf>
    <xf numFmtId="0" fontId="0" borderId="3" applyBorder="1" applyAlignment="1">
      <alignment horizontal="center"/>
    </xf>
    <xf numFmtId="0" fontId="0" borderId="4" applyBorder="1" applyAlignment="1">
      <alignment horizontal="center"/>
    </xf>
    <xf numFmtId="0" fontId="0" borderId="4" applyBorder="1"/>
    <xf numFmtId="164" applyNumberFormat="1" fontId="0" applyAlignment="1">
      <alignment horizontal="center"/>
    </xf>
    <xf numFmtId="0" fontId="0" fillId="2" applyFill="1" applyAlignment="1">
      <alignment horizontal="center"/>
    </xf>
    <xf numFmtId="0" fontId="0" fillId="3" applyFill="1" borderId="2" applyBorder="1" applyAlignment="1">
      <alignment horizontal="center"/>
    </xf>
    <xf numFmtId="0" fontId="0" fillId="3" applyFill="1" borderId="1" applyBorder="1" applyAlignment="1">
      <alignment horizontal="center"/>
    </xf>
    <xf numFmtId="0" fontId="0" fillId="3" applyFill="1" borderId="3" applyBorder="1" applyAlignment="1">
      <alignment horizontal="center"/>
    </xf>
    <xf numFmtId="0" fontId="0" fillId="4" applyFill="1" borderId="5" applyBorder="1" applyAlignment="1">
      <alignment horizontal="center"/>
    </xf>
    <xf numFmtId="0" fontId="0" fillId="5" applyFill="1" borderId="5" applyBorder="1" applyAlignment="1">
      <alignment horizontal="center"/>
    </xf>
    <xf numFmtId="0" fontId="0" fillId="5" applyFill="1" borderId="6" applyBorder="1" applyAlignment="1">
      <alignment horizontal="center"/>
    </xf>
    <xf numFmtId="0" fontId="0" fillId="6" applyFill="1" borderId="5" applyBorder="1" applyAlignment="1">
      <alignment horizontal="center"/>
    </xf>
    <xf numFmtId="0" fontId="0" fillId="6" applyFill="1" borderId="6" applyBorder="1" applyAlignment="1">
      <alignment horizontal="center"/>
    </xf>
    <xf numFmtId="0" fontId="0" fillId="7" applyFill="1" borderId="2" applyBorder="1" applyAlignment="1">
      <alignment horizontal="center"/>
    </xf>
    <xf numFmtId="0" fontId="0" fillId="7" applyFill="1" borderId="1" applyBorder="1" applyAlignment="1">
      <alignment horizontal="center"/>
    </xf>
    <xf numFmtId="0" fontId="0" fillId="7" applyFill="1" borderId="3" applyBorder="1" applyAlignment="1">
      <alignment horizontal="center"/>
    </xf>
    <xf numFmtId="0" fontId="0" fillId="4" applyFill="1" borderId="6" applyBorder="1" applyAlignment="1">
      <alignment horizontal="center"/>
    </xf>
    <xf numFmtId="0" fontId="0" fillId="8" applyFill="1" borderId="5" applyBorder="1" applyAlignment="1">
      <alignment horizontal="center"/>
    </xf>
    <xf numFmtId="0" fontId="0" fillId="8" applyFill="1" borderId="6" applyBorder="1" applyAlignment="1">
      <alignment horizontal="center"/>
    </xf>
    <xf numFmtId="0" fontId="0" fillId="9" applyFill="1" borderId="5" applyBorder="1" applyAlignment="1">
      <alignment horizontal="center"/>
    </xf>
    <xf numFmtId="0" fontId="0" fillId="9" applyFill="1" borderId="6" applyBorder="1" applyAlignment="1">
      <alignment horizontal="center"/>
    </xf>
    <xf numFmtId="164" applyNumberFormat="1" fontId="0" borderId="4" applyBorder="1" applyAlignment="1">
      <alignment horizontal="center"/>
    </xf>
    <xf numFmtId="0" fontId="0" applyAlignment="1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theme" Target="/xl/theme/theme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/xl/charts/style23.xml"/><Relationship Id="rId2" Type="http://schemas.microsoft.com/office/2011/relationships/chartColorStyle" Target="/xl/charts/colors23.xml"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/xl/charts/style24.xml"/><Relationship Id="rId2" Type="http://schemas.microsoft.com/office/2011/relationships/chartColorStyle" Target="/xl/charts/colors24.xml"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/xl/charts/style25.xml"/><Relationship Id="rId2" Type="http://schemas.microsoft.com/office/2011/relationships/chartColorStyle" Target="/xl/charts/colors25.xml"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/xl/charts/style26.xml"/><Relationship Id="rId2" Type="http://schemas.microsoft.com/office/2011/relationships/chartColorStyle" Target="/xl/charts/colors26.xml"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/xl/charts/style27.xml"/><Relationship Id="rId2" Type="http://schemas.microsoft.com/office/2011/relationships/chartColorStyle" Target="/xl/charts/colors27.xml"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/xl/charts/style28.xml"/><Relationship Id="rId2" Type="http://schemas.microsoft.com/office/2011/relationships/chartColorStyle" Target="/xl/charts/colors28.xml"/></Relationships>
</file>

<file path=xl/charts/_rels/chart29.xml.rels><?xml version="1.0" encoding="UTF-8" standalone="yes"?><Relationships xmlns="http://schemas.openxmlformats.org/package/2006/relationships"><Relationship Id="rId1" Type="http://schemas.microsoft.com/office/2011/relationships/chartStyle" Target="/xl/charts/style29.xml"/><Relationship Id="rId2" Type="http://schemas.microsoft.com/office/2011/relationships/chartColorStyle" Target="/xl/charts/colors29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30.xml.rels><?xml version="1.0" encoding="UTF-8" standalone="yes"?><Relationships xmlns="http://schemas.openxmlformats.org/package/2006/relationships"><Relationship Id="rId1" Type="http://schemas.microsoft.com/office/2011/relationships/chartStyle" Target="/xl/charts/style30.xml"/><Relationship Id="rId2" Type="http://schemas.microsoft.com/office/2011/relationships/chartColorStyle" Target="/xl/charts/colors30.xml"/></Relationships>
</file>

<file path=xl/charts/_rels/chart31.xml.rels><?xml version="1.0" encoding="UTF-8" standalone="yes"?><Relationships xmlns="http://schemas.openxmlformats.org/package/2006/relationships"><Relationship Id="rId1" Type="http://schemas.microsoft.com/office/2011/relationships/chartStyle" Target="/xl/charts/style31.xml"/><Relationship Id="rId2" Type="http://schemas.microsoft.com/office/2011/relationships/chartColorStyle" Target="/xl/charts/colors31.xml"/></Relationships>
</file>

<file path=xl/charts/_rels/chart32.xml.rels><?xml version="1.0" encoding="UTF-8" standalone="yes"?><Relationships xmlns="http://schemas.openxmlformats.org/package/2006/relationships"><Relationship Id="rId1" Type="http://schemas.microsoft.com/office/2011/relationships/chartStyle" Target="/xl/charts/style32.xml"/><Relationship Id="rId2" Type="http://schemas.microsoft.com/office/2011/relationships/chartColorStyle" Target="/xl/charts/colors32.xml"/></Relationships>
</file>

<file path=xl/charts/_rels/chart33.xml.rels><?xml version="1.0" encoding="UTF-8" standalone="yes"?><Relationships xmlns="http://schemas.openxmlformats.org/package/2006/relationships"><Relationship Id="rId1" Type="http://schemas.microsoft.com/office/2011/relationships/chartStyle" Target="/xl/charts/style33.xml"/><Relationship Id="rId2" Type="http://schemas.microsoft.com/office/2011/relationships/chartColorStyle" Target="/xl/charts/colors33.xml"/></Relationships>
</file>

<file path=xl/charts/_rels/chart34.xml.rels><?xml version="1.0" encoding="UTF-8" standalone="yes"?><Relationships xmlns="http://schemas.openxmlformats.org/package/2006/relationships"><Relationship Id="rId1" Type="http://schemas.microsoft.com/office/2011/relationships/chartStyle" Target="/xl/charts/style34.xml"/><Relationship Id="rId2" Type="http://schemas.microsoft.com/office/2011/relationships/chartColorStyle" Target="/xl/charts/colors34.xml"/></Relationships>
</file>

<file path=xl/charts/_rels/chart35.xml.rels><?xml version="1.0" encoding="UTF-8" standalone="yes"?><Relationships xmlns="http://schemas.openxmlformats.org/package/2006/relationships"><Relationship Id="rId1" Type="http://schemas.microsoft.com/office/2011/relationships/chartStyle" Target="/xl/charts/style35.xml"/><Relationship Id="rId2" Type="http://schemas.microsoft.com/office/2011/relationships/chartColorStyle" Target="/xl/charts/colors35.xml"/></Relationships>
</file>

<file path=xl/charts/_rels/chart36.xml.rels><?xml version="1.0" encoding="UTF-8" standalone="yes"?><Relationships xmlns="http://schemas.openxmlformats.org/package/2006/relationships"><Relationship Id="rId1" Type="http://schemas.microsoft.com/office/2011/relationships/chartStyle" Target="/xl/charts/style36.xml"/><Relationship Id="rId2" Type="http://schemas.microsoft.com/office/2011/relationships/chartColorStyle" Target="/xl/charts/colors36.xml"/></Relationships>
</file>

<file path=xl/charts/_rels/chart37.xml.rels><?xml version="1.0" encoding="UTF-8" standalone="yes"?><Relationships xmlns="http://schemas.openxmlformats.org/package/2006/relationships"><Relationship Id="rId1" Type="http://schemas.microsoft.com/office/2011/relationships/chartStyle" Target="/xl/charts/style37.xml"/><Relationship Id="rId2" Type="http://schemas.microsoft.com/office/2011/relationships/chartColorStyle" Target="/xl/charts/colors37.xml"/></Relationships>
</file>

<file path=xl/charts/_rels/chart38.xml.rels><?xml version="1.0" encoding="UTF-8" standalone="yes"?><Relationships xmlns="http://schemas.openxmlformats.org/package/2006/relationships"><Relationship Id="rId1" Type="http://schemas.microsoft.com/office/2011/relationships/chartStyle" Target="/xl/charts/style38.xml"/><Relationship Id="rId2" Type="http://schemas.microsoft.com/office/2011/relationships/chartColorStyle" Target="/xl/charts/colors38.xml"/></Relationships>
</file>

<file path=xl/charts/_rels/chart39.xml.rels><?xml version="1.0" encoding="UTF-8" standalone="yes"?><Relationships xmlns="http://schemas.openxmlformats.org/package/2006/relationships"><Relationship Id="rId1" Type="http://schemas.microsoft.com/office/2011/relationships/chartStyle" Target="/xl/charts/style39.xml"/><Relationship Id="rId2" Type="http://schemas.microsoft.com/office/2011/relationships/chartColorStyle" Target="/xl/charts/colors39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40.xml.rels><?xml version="1.0" encoding="UTF-8" standalone="yes"?><Relationships xmlns="http://schemas.openxmlformats.org/package/2006/relationships"><Relationship Id="rId1" Type="http://schemas.microsoft.com/office/2011/relationships/chartStyle" Target="/xl/charts/style40.xml"/><Relationship Id="rId2" Type="http://schemas.microsoft.com/office/2011/relationships/chartColorStyle" Target="/xl/charts/colors40.xml"/></Relationships>
</file>

<file path=xl/charts/_rels/chart41.xml.rels><?xml version="1.0" encoding="UTF-8" standalone="yes"?><Relationships xmlns="http://schemas.openxmlformats.org/package/2006/relationships"><Relationship Id="rId1" Type="http://schemas.microsoft.com/office/2011/relationships/chartStyle" Target="/xl/charts/style41.xml"/><Relationship Id="rId2" Type="http://schemas.microsoft.com/office/2011/relationships/chartColorStyle" Target="/xl/charts/colors41.xml"/></Relationships>
</file>

<file path=xl/charts/_rels/chart42.xml.rels><?xml version="1.0" encoding="UTF-8" standalone="yes"?><Relationships xmlns="http://schemas.openxmlformats.org/package/2006/relationships"><Relationship Id="rId1" Type="http://schemas.microsoft.com/office/2011/relationships/chartStyle" Target="/xl/charts/style42.xml"/><Relationship Id="rId2" Type="http://schemas.microsoft.com/office/2011/relationships/chartColorStyle" Target="/xl/charts/colors42.xml"/></Relationships>
</file>

<file path=xl/charts/_rels/chart43.xml.rels><?xml version="1.0" encoding="UTF-8" standalone="yes"?><Relationships xmlns="http://schemas.openxmlformats.org/package/2006/relationships"><Relationship Id="rId1" Type="http://schemas.microsoft.com/office/2011/relationships/chartStyle" Target="/xl/charts/style43.xml"/><Relationship Id="rId2" Type="http://schemas.microsoft.com/office/2011/relationships/chartColorStyle" Target="/xl/charts/colors43.xml"/></Relationships>
</file>

<file path=xl/charts/_rels/chart44.xml.rels><?xml version="1.0" encoding="UTF-8" standalone="yes"?><Relationships xmlns="http://schemas.openxmlformats.org/package/2006/relationships"><Relationship Id="rId1" Type="http://schemas.microsoft.com/office/2011/relationships/chartStyle" Target="/xl/charts/style44.xml"/><Relationship Id="rId2" Type="http://schemas.microsoft.com/office/2011/relationships/chartColorStyle" Target="/xl/charts/colors44.xml"/></Relationships>
</file>

<file path=xl/charts/_rels/chart45.xml.rels><?xml version="1.0" encoding="UTF-8" standalone="yes"?><Relationships xmlns="http://schemas.openxmlformats.org/package/2006/relationships"><Relationship Id="rId1" Type="http://schemas.microsoft.com/office/2011/relationships/chartStyle" Target="/xl/charts/style45.xml"/><Relationship Id="rId2" Type="http://schemas.microsoft.com/office/2011/relationships/chartColorStyle" Target="/xl/charts/colors45.xml"/></Relationships>
</file>

<file path=xl/charts/_rels/chart46.xml.rels><?xml version="1.0" encoding="UTF-8" standalone="yes"?><Relationships xmlns="http://schemas.openxmlformats.org/package/2006/relationships"><Relationship Id="rId1" Type="http://schemas.microsoft.com/office/2011/relationships/chartStyle" Target="/xl/charts/style46.xml"/><Relationship Id="rId2" Type="http://schemas.microsoft.com/office/2011/relationships/chartColorStyle" Target="/xl/charts/colors46.xml"/></Relationships>
</file>

<file path=xl/charts/_rels/chart47.xml.rels><?xml version="1.0" encoding="UTF-8" standalone="yes"?><Relationships xmlns="http://schemas.openxmlformats.org/package/2006/relationships"><Relationship Id="rId1" Type="http://schemas.microsoft.com/office/2011/relationships/chartStyle" Target="/xl/charts/style47.xml"/><Relationship Id="rId2" Type="http://schemas.microsoft.com/office/2011/relationships/chartColorStyle" Target="/xl/charts/colors47.xml"/></Relationships>
</file>

<file path=xl/charts/_rels/chart48.xml.rels><?xml version="1.0" encoding="UTF-8" standalone="yes"?><Relationships xmlns="http://schemas.openxmlformats.org/package/2006/relationships"><Relationship Id="rId1" Type="http://schemas.microsoft.com/office/2011/relationships/chartStyle" Target="/xl/charts/style48.xml"/><Relationship Id="rId2" Type="http://schemas.microsoft.com/office/2011/relationships/chartColorStyle" Target="/xl/charts/colors48.xml"/></Relationships>
</file>

<file path=xl/charts/_rels/chart49.xml.rels><?xml version="1.0" encoding="UTF-8" standalone="yes"?><Relationships xmlns="http://schemas.openxmlformats.org/package/2006/relationships"><Relationship Id="rId1" Type="http://schemas.microsoft.com/office/2011/relationships/chartStyle" Target="/xl/charts/style49.xml"/><Relationship Id="rId2" Type="http://schemas.microsoft.com/office/2011/relationships/chartColorStyle" Target="/xl/charts/colors49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50.xml.rels><?xml version="1.0" encoding="UTF-8" standalone="yes"?><Relationships xmlns="http://schemas.openxmlformats.org/package/2006/relationships"><Relationship Id="rId1" Type="http://schemas.microsoft.com/office/2011/relationships/chartStyle" Target="/xl/charts/style50.xml"/><Relationship Id="rId2" Type="http://schemas.microsoft.com/office/2011/relationships/chartColorStyle" Target="/xl/charts/colors50.xml"/></Relationships>
</file>

<file path=xl/charts/_rels/chart51.xml.rels><?xml version="1.0" encoding="UTF-8" standalone="yes"?><Relationships xmlns="http://schemas.openxmlformats.org/package/2006/relationships"><Relationship Id="rId1" Type="http://schemas.microsoft.com/office/2011/relationships/chartStyle" Target="/xl/charts/style51.xml"/><Relationship Id="rId2" Type="http://schemas.microsoft.com/office/2011/relationships/chartColorStyle" Target="/xl/charts/colors51.xml"/></Relationships>
</file>

<file path=xl/charts/_rels/chart52.xml.rels><?xml version="1.0" encoding="UTF-8" standalone="yes"?><Relationships xmlns="http://schemas.openxmlformats.org/package/2006/relationships"><Relationship Id="rId1" Type="http://schemas.microsoft.com/office/2011/relationships/chartStyle" Target="/xl/charts/style52.xml"/><Relationship Id="rId2" Type="http://schemas.microsoft.com/office/2011/relationships/chartColorStyle" Target="/xl/charts/colors52.xml"/></Relationships>
</file>

<file path=xl/charts/_rels/chart53.xml.rels><?xml version="1.0" encoding="UTF-8" standalone="yes"?><Relationships xmlns="http://schemas.openxmlformats.org/package/2006/relationships"><Relationship Id="rId1" Type="http://schemas.microsoft.com/office/2011/relationships/chartStyle" Target="/xl/charts/style53.xml"/><Relationship Id="rId2" Type="http://schemas.microsoft.com/office/2011/relationships/chartColorStyle" Target="/xl/charts/colors53.xml"/></Relationships>
</file>

<file path=xl/charts/_rels/chart54.xml.rels><?xml version="1.0" encoding="UTF-8" standalone="yes"?><Relationships xmlns="http://schemas.openxmlformats.org/package/2006/relationships"><Relationship Id="rId1" Type="http://schemas.microsoft.com/office/2011/relationships/chartStyle" Target="/xl/charts/style54.xml"/><Relationship Id="rId2" Type="http://schemas.microsoft.com/office/2011/relationships/chartColorStyle" Target="/xl/charts/colors54.xml"/></Relationships>
</file>

<file path=xl/charts/_rels/chart55.xml.rels><?xml version="1.0" encoding="UTF-8" standalone="yes"?><Relationships xmlns="http://schemas.openxmlformats.org/package/2006/relationships"><Relationship Id="rId1" Type="http://schemas.microsoft.com/office/2011/relationships/chartStyle" Target="/xl/charts/style55.xml"/><Relationship Id="rId2" Type="http://schemas.microsoft.com/office/2011/relationships/chartColorStyle" Target="/xl/charts/colors55.xml"/></Relationships>
</file>

<file path=xl/charts/_rels/chart56.xml.rels><?xml version="1.0" encoding="UTF-8" standalone="yes"?><Relationships xmlns="http://schemas.openxmlformats.org/package/2006/relationships"><Relationship Id="rId1" Type="http://schemas.microsoft.com/office/2011/relationships/chartStyle" Target="/xl/charts/style56.xml"/><Relationship Id="rId2" Type="http://schemas.microsoft.com/office/2011/relationships/chartColorStyle" Target="/xl/charts/colors56.xml"/></Relationships>
</file>

<file path=xl/charts/_rels/chart57.xml.rels><?xml version="1.0" encoding="UTF-8" standalone="yes"?><Relationships xmlns="http://schemas.openxmlformats.org/package/2006/relationships"><Relationship Id="rId1" Type="http://schemas.microsoft.com/office/2011/relationships/chartStyle" Target="/xl/charts/style57.xml"/><Relationship Id="rId2" Type="http://schemas.microsoft.com/office/2011/relationships/chartColorStyle" Target="/xl/charts/colors57.xml"/></Relationships>
</file>

<file path=xl/charts/_rels/chart58.xml.rels><?xml version="1.0" encoding="UTF-8" standalone="yes"?><Relationships xmlns="http://schemas.openxmlformats.org/package/2006/relationships"><Relationship Id="rId1" Type="http://schemas.microsoft.com/office/2011/relationships/chartStyle" Target="/xl/charts/style58.xml"/><Relationship Id="rId2" Type="http://schemas.microsoft.com/office/2011/relationships/chartColorStyle" Target="/xl/charts/colors58.xml"/></Relationships>
</file>

<file path=xl/charts/_rels/chart59.xml.rels><?xml version="1.0" encoding="UTF-8" standalone="yes"?><Relationships xmlns="http://schemas.openxmlformats.org/package/2006/relationships"><Relationship Id="rId1" Type="http://schemas.microsoft.com/office/2011/relationships/chartStyle" Target="/xl/charts/style59.xml"/><Relationship Id="rId2" Type="http://schemas.microsoft.com/office/2011/relationships/chartColorStyle" Target="/xl/charts/colors59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60.xml.rels><?xml version="1.0" encoding="UTF-8" standalone="yes"?><Relationships xmlns="http://schemas.openxmlformats.org/package/2006/relationships"><Relationship Id="rId1" Type="http://schemas.microsoft.com/office/2011/relationships/chartStyle" Target="/xl/charts/style60.xml"/><Relationship Id="rId2" Type="http://schemas.microsoft.com/office/2011/relationships/chartColorStyle" Target="/xl/charts/colors60.xml"/></Relationships>
</file>

<file path=xl/charts/_rels/chart61.xml.rels><?xml version="1.0" encoding="UTF-8" standalone="yes"?><Relationships xmlns="http://schemas.openxmlformats.org/package/2006/relationships"><Relationship Id="rId1" Type="http://schemas.microsoft.com/office/2011/relationships/chartStyle" Target="/xl/charts/style61.xml"/><Relationship Id="rId2" Type="http://schemas.microsoft.com/office/2011/relationships/chartColorStyle" Target="/xl/charts/colors61.xml"/></Relationships>
</file>

<file path=xl/charts/_rels/chart62.xml.rels><?xml version="1.0" encoding="UTF-8" standalone="yes"?><Relationships xmlns="http://schemas.openxmlformats.org/package/2006/relationships"><Relationship Id="rId1" Type="http://schemas.microsoft.com/office/2011/relationships/chartStyle" Target="/xl/charts/style62.xml"/><Relationship Id="rId2" Type="http://schemas.microsoft.com/office/2011/relationships/chartColorStyle" Target="/xl/charts/colors62.xml"/></Relationships>
</file>

<file path=xl/charts/_rels/chart63.xml.rels><?xml version="1.0" encoding="UTF-8" standalone="yes"?><Relationships xmlns="http://schemas.openxmlformats.org/package/2006/relationships"><Relationship Id="rId1" Type="http://schemas.microsoft.com/office/2011/relationships/chartStyle" Target="/xl/charts/style63.xml"/><Relationship Id="rId2" Type="http://schemas.microsoft.com/office/2011/relationships/chartColorStyle" Target="/xl/charts/colors63.xml"/></Relationships>
</file>

<file path=xl/charts/_rels/chart64.xml.rels><?xml version="1.0" encoding="UTF-8" standalone="yes"?><Relationships xmlns="http://schemas.openxmlformats.org/package/2006/relationships"><Relationship Id="rId1" Type="http://schemas.microsoft.com/office/2011/relationships/chartStyle" Target="/xl/charts/style64.xml"/><Relationship Id="rId2" Type="http://schemas.microsoft.com/office/2011/relationships/chartColorStyle" Target="/xl/charts/colors64.xml"/></Relationships>
</file>

<file path=xl/charts/_rels/chart65.xml.rels><?xml version="1.0" encoding="UTF-8" standalone="yes"?><Relationships xmlns="http://schemas.openxmlformats.org/package/2006/relationships"><Relationship Id="rId1" Type="http://schemas.microsoft.com/office/2011/relationships/chartStyle" Target="/xl/charts/style65.xml"/><Relationship Id="rId2" Type="http://schemas.microsoft.com/office/2011/relationships/chartColorStyle" Target="/xl/charts/colors65.xml"/></Relationships>
</file>

<file path=xl/charts/_rels/chart66.xml.rels><?xml version="1.0" encoding="UTF-8" standalone="yes"?><Relationships xmlns="http://schemas.openxmlformats.org/package/2006/relationships"><Relationship Id="rId1" Type="http://schemas.microsoft.com/office/2011/relationships/chartStyle" Target="/xl/charts/style66.xml"/><Relationship Id="rId2" Type="http://schemas.microsoft.com/office/2011/relationships/chartColorStyle" Target="/xl/charts/colors66.xml"/></Relationships>
</file>

<file path=xl/charts/_rels/chart67.xml.rels><?xml version="1.0" encoding="UTF-8" standalone="yes"?><Relationships xmlns="http://schemas.openxmlformats.org/package/2006/relationships"><Relationship Id="rId1" Type="http://schemas.microsoft.com/office/2011/relationships/chartStyle" Target="/xl/charts/style67.xml"/><Relationship Id="rId2" Type="http://schemas.microsoft.com/office/2011/relationships/chartColorStyle" Target="/xl/charts/colors67.xml"/></Relationships>
</file>

<file path=xl/charts/_rels/chart68.xml.rels><?xml version="1.0" encoding="UTF-8" standalone="yes"?><Relationships xmlns="http://schemas.openxmlformats.org/package/2006/relationships"><Relationship Id="rId1" Type="http://schemas.microsoft.com/office/2011/relationships/chartStyle" Target="/xl/charts/style68.xml"/><Relationship Id="rId2" Type="http://schemas.microsoft.com/office/2011/relationships/chartColorStyle" Target="/xl/charts/colors68.xml"/></Relationships>
</file>

<file path=xl/charts/_rels/chart69.xml.rels><?xml version="1.0" encoding="UTF-8" standalone="yes"?><Relationships xmlns="http://schemas.openxmlformats.org/package/2006/relationships"><Relationship Id="rId1" Type="http://schemas.microsoft.com/office/2011/relationships/chartStyle" Target="/xl/charts/style69.xml"/><Relationship Id="rId2" Type="http://schemas.microsoft.com/office/2011/relationships/chartColorStyle" Target="/xl/charts/colors69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70.xml.rels><?xml version="1.0" encoding="UTF-8" standalone="yes"?><Relationships xmlns="http://schemas.openxmlformats.org/package/2006/relationships"><Relationship Id="rId1" Type="http://schemas.microsoft.com/office/2011/relationships/chartStyle" Target="/xl/charts/style70.xml"/><Relationship Id="rId2" Type="http://schemas.microsoft.com/office/2011/relationships/chartColorStyle" Target="/xl/charts/colors70.xml"/></Relationships>
</file>

<file path=xl/charts/_rels/chart71.xml.rels><?xml version="1.0" encoding="UTF-8" standalone="yes"?><Relationships xmlns="http://schemas.openxmlformats.org/package/2006/relationships"><Relationship Id="rId1" Type="http://schemas.microsoft.com/office/2011/relationships/chartStyle" Target="/xl/charts/style71.xml"/><Relationship Id="rId2" Type="http://schemas.microsoft.com/office/2011/relationships/chartColorStyle" Target="/xl/charts/colors71.xml"/></Relationships>
</file>

<file path=xl/charts/_rels/chart72.xml.rels><?xml version="1.0" encoding="UTF-8" standalone="yes"?><Relationships xmlns="http://schemas.openxmlformats.org/package/2006/relationships"><Relationship Id="rId1" Type="http://schemas.microsoft.com/office/2011/relationships/chartStyle" Target="/xl/charts/style72.xml"/><Relationship Id="rId2" Type="http://schemas.microsoft.com/office/2011/relationships/chartColorStyle" Target="/xl/charts/colors72.xml"/></Relationships>
</file>

<file path=xl/charts/_rels/chart73.xml.rels><?xml version="1.0" encoding="UTF-8" standalone="yes"?><Relationships xmlns="http://schemas.openxmlformats.org/package/2006/relationships"><Relationship Id="rId1" Type="http://schemas.microsoft.com/office/2011/relationships/chartStyle" Target="/xl/charts/style73.xml"/><Relationship Id="rId2" Type="http://schemas.microsoft.com/office/2011/relationships/chartColorStyle" Target="/xl/charts/colors73.xml"/></Relationships>
</file>

<file path=xl/charts/_rels/chart74.xml.rels><?xml version="1.0" encoding="UTF-8" standalone="yes"?><Relationships xmlns="http://schemas.openxmlformats.org/package/2006/relationships"><Relationship Id="rId1" Type="http://schemas.microsoft.com/office/2011/relationships/chartStyle" Target="/xl/charts/style74.xml"/><Relationship Id="rId2" Type="http://schemas.microsoft.com/office/2011/relationships/chartColorStyle" Target="/xl/charts/colors74.xml"/></Relationships>
</file>

<file path=xl/charts/_rels/chart75.xml.rels><?xml version="1.0" encoding="UTF-8" standalone="yes"?><Relationships xmlns="http://schemas.openxmlformats.org/package/2006/relationships"><Relationship Id="rId1" Type="http://schemas.microsoft.com/office/2011/relationships/chartStyle" Target="/xl/charts/style75.xml"/><Relationship Id="rId2" Type="http://schemas.microsoft.com/office/2011/relationships/chartColorStyle" Target="/xl/charts/colors75.xml"/></Relationships>
</file>

<file path=xl/charts/_rels/chart76.xml.rels><?xml version="1.0" encoding="UTF-8" standalone="yes"?><Relationships xmlns="http://schemas.openxmlformats.org/package/2006/relationships"><Relationship Id="rId1" Type="http://schemas.microsoft.com/office/2011/relationships/chartStyle" Target="/xl/charts/style76.xml"/><Relationship Id="rId2" Type="http://schemas.microsoft.com/office/2011/relationships/chartColorStyle" Target="/xl/charts/colors76.xml"/></Relationships>
</file>

<file path=xl/charts/_rels/chart77.xml.rels><?xml version="1.0" encoding="UTF-8" standalone="yes"?><Relationships xmlns="http://schemas.openxmlformats.org/package/2006/relationships"><Relationship Id="rId1" Type="http://schemas.microsoft.com/office/2011/relationships/chartStyle" Target="/xl/charts/style77.xml"/><Relationship Id="rId2" Type="http://schemas.microsoft.com/office/2011/relationships/chartColorStyle" Target="/xl/charts/colors77.xml"/></Relationships>
</file>

<file path=xl/charts/_rels/chart78.xml.rels><?xml version="1.0" encoding="UTF-8" standalone="yes"?><Relationships xmlns="http://schemas.openxmlformats.org/package/2006/relationships"><Relationship Id="rId1" Type="http://schemas.microsoft.com/office/2011/relationships/chartStyle" Target="/xl/charts/style78.xml"/><Relationship Id="rId2" Type="http://schemas.microsoft.com/office/2011/relationships/chartColorStyle" Target="/xl/charts/colors78.xml"/></Relationships>
</file>

<file path=xl/charts/_rels/chart79.xml.rels><?xml version="1.0" encoding="UTF-8" standalone="yes"?><Relationships xmlns="http://schemas.openxmlformats.org/package/2006/relationships"><Relationship Id="rId1" Type="http://schemas.microsoft.com/office/2011/relationships/chartStyle" Target="/xl/charts/style79.xml"/><Relationship Id="rId2" Type="http://schemas.microsoft.com/office/2011/relationships/chartColorStyle" Target="/xl/charts/colors79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80.xml.rels><?xml version="1.0" encoding="UTF-8" standalone="yes"?><Relationships xmlns="http://schemas.openxmlformats.org/package/2006/relationships"><Relationship Id="rId1" Type="http://schemas.microsoft.com/office/2011/relationships/chartStyle" Target="/xl/charts/style80.xml"/><Relationship Id="rId2" Type="http://schemas.microsoft.com/office/2011/relationships/chartColorStyle" Target="/xl/charts/colors80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Report!$C$21:$C$25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Report!$L$21:$L$25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Report!$M$21:$M$25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Report!$N$21:$N$25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Report!$O$21:$O$25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Report!$P$21:$P$25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Report!$Q$21:$Q$25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Report!$R$21:$R$25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Report!$S$21:$S$25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Report!$T$21:$T$25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Report!$U$21:$U$25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Report!$D$21:$D$25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20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20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Report!$V$21:$V$25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Report!$C$29:$C$33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Report!$D$29:$D$33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Report!$E$29:$E$33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Report!$F$29:$F$33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Report!$G$29:$G$33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Report!$H$29:$H$33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Report!$I$29:$I$33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Report!$J$29:$J$33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Report!$K$29:$K$33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Report!$E$21:$E$25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Report!$L$29:$L$33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Report!$M$29:$M$33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Report!$N$29:$N$33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Report!$O$29:$O$33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Report!$P$29:$P$33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Report!$Q$29:$Q$33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Report!$R$29:$R$33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Report!$S$29:$S$33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Report!$T$29:$T$33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Report!$U$29:$U$33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Report!$F$21:$F$25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20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20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Report!$V$29:$V$33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Report!$C$37:$C$41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Report!$D$37:$D$41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Report!$E$37:$E$41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Report!$F$37:$F$41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Report!$G$37:$G$41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Report!$H$37:$H$41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Report!$I$37:$I$41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Report!$J$37:$J$41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Report!$K$37:$K$41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Report!$G$21:$G$25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Report!$L$37:$L$41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Report!$M$37:$M$41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Report!$N$37:$N$41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Report!$O$37:$O$41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Report!$P$37:$P$41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Report!$Q$37:$Q$41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Report!$R$37:$R$41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Report!$S$37:$S$41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Report!$T$37:$T$41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Report!$U$37:$U$41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Report!$H$21:$H$25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20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20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Report!$V$37:$V$41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Report!$C$45:$C$49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Report!$D$45:$D$49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Report!$E$45:$E$49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Report!$F$45:$F$49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Report!$G$45:$G$49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Report!$H$45:$H$49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Report!$I$45:$I$49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Report!$J$45:$J$49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Report!$K$45:$K$49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Report!$I$21:$I$25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Report!$L$45:$L$49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Report!$M$45:$M$49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Report!$N$45:$N$49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13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13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Report!$O$45:$O$49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14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14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Report!$P$45:$P$49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15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15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Report!$Q$45:$Q$49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16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16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Report!$R$45:$R$49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17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17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Report!$S$45:$S$49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Report!$T$45:$T$49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Report!$U$45:$U$49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8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8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Report!$J$21:$J$25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20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20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Report!$B$45:$B$49</c:f>
            </c:numRef>
          </c:cat>
          <c:val>
            <c:numRef>
              <c:f>Report!$V$45:$V$49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9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9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Report!$K$21:$K$25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20" Type="http://schemas.openxmlformats.org/officeDocument/2006/relationships/chart" Target="../charts/chart40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<Relationship Id="rId11" Type="http://schemas.openxmlformats.org/officeDocument/2006/relationships/chart" Target="../charts/chart51.xml"/><Relationship Id="rId12" Type="http://schemas.openxmlformats.org/officeDocument/2006/relationships/chart" Target="../charts/chart52.xml"/><Relationship Id="rId13" Type="http://schemas.openxmlformats.org/officeDocument/2006/relationships/chart" Target="../charts/chart53.xml"/><Relationship Id="rId14" Type="http://schemas.openxmlformats.org/officeDocument/2006/relationships/chart" Target="../charts/chart54.xml"/><Relationship Id="rId15" Type="http://schemas.openxmlformats.org/officeDocument/2006/relationships/chart" Target="../charts/chart55.xml"/><Relationship Id="rId16" Type="http://schemas.openxmlformats.org/officeDocument/2006/relationships/chart" Target="../charts/chart56.xml"/><Relationship Id="rId17" Type="http://schemas.openxmlformats.org/officeDocument/2006/relationships/chart" Target="../charts/chart57.xml"/><Relationship Id="rId18" Type="http://schemas.openxmlformats.org/officeDocument/2006/relationships/chart" Target="../charts/chart58.xml"/><Relationship Id="rId19" Type="http://schemas.openxmlformats.org/officeDocument/2006/relationships/chart" Target="../charts/chart59.xml"/><Relationship Id="rId20" Type="http://schemas.openxmlformats.org/officeDocument/2006/relationships/chart" Target="../charts/chart60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Relationship Id="rId9" Type="http://schemas.openxmlformats.org/officeDocument/2006/relationships/chart" Target="../charts/chart69.xml"/><Relationship Id="rId10" Type="http://schemas.openxmlformats.org/officeDocument/2006/relationships/chart" Target="../charts/chart70.xml"/><Relationship Id="rId11" Type="http://schemas.openxmlformats.org/officeDocument/2006/relationships/chart" Target="../charts/chart71.xml"/><Relationship Id="rId12" Type="http://schemas.openxmlformats.org/officeDocument/2006/relationships/chart" Target="../charts/chart72.xml"/><Relationship Id="rId13" Type="http://schemas.openxmlformats.org/officeDocument/2006/relationships/chart" Target="../charts/chart73.xml"/><Relationship Id="rId14" Type="http://schemas.openxmlformats.org/officeDocument/2006/relationships/chart" Target="../charts/chart74.xml"/><Relationship Id="rId15" Type="http://schemas.openxmlformats.org/officeDocument/2006/relationships/chart" Target="../charts/chart75.xml"/><Relationship Id="rId16" Type="http://schemas.openxmlformats.org/officeDocument/2006/relationships/chart" Target="../charts/chart76.xml"/><Relationship Id="rId17" Type="http://schemas.openxmlformats.org/officeDocument/2006/relationships/chart" Target="../charts/chart77.xml"/><Relationship Id="rId18" Type="http://schemas.openxmlformats.org/officeDocument/2006/relationships/chart" Target="../charts/chart78.xml"/><Relationship Id="rId19" Type="http://schemas.openxmlformats.org/officeDocument/2006/relationships/chart" Target="../charts/chart79.xml"/><Relationship Id="rId20" Type="http://schemas.openxmlformats.org/officeDocument/2006/relationships/chart" Target="../charts/chart8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2" name="Man 25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3" name="Man 25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41</xdr:row>
      <xdr:rowOff>0</xdr:rowOff>
    </xdr:from>
    <xdr:to>
      <xdr:col>12</xdr:col>
      <xdr:colOff>304800</xdr:colOff>
      <xdr:row>61</xdr:row>
      <xdr:rowOff>0</xdr:rowOff>
    </xdr:to>
    <graphicFrame xmlns="http://schemas.openxmlformats.org/drawingml/2006/spreadsheetDrawing" macro="">
      <xdr:nvGraphicFramePr>
        <xdr:cNvPr id="4" name="Man 25 y.o. 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61</xdr:row>
      <xdr:rowOff>0</xdr:rowOff>
    </xdr:from>
    <xdr:to>
      <xdr:col>12</xdr:col>
      <xdr:colOff>304800</xdr:colOff>
      <xdr:row>81</xdr:row>
      <xdr:rowOff>0</xdr:rowOff>
    </xdr:to>
    <graphicFrame xmlns="http://schemas.openxmlformats.org/drawingml/2006/spreadsheetDrawing" macro="">
      <xdr:nvGraphicFramePr>
        <xdr:cNvPr id="5" name="Man 25 y.o. 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81</xdr:row>
      <xdr:rowOff>0</xdr:rowOff>
    </xdr:from>
    <xdr:to>
      <xdr:col>12</xdr:col>
      <xdr:colOff>304800</xdr:colOff>
      <xdr:row>101</xdr:row>
      <xdr:rowOff>0</xdr:rowOff>
    </xdr:to>
    <graphicFrame xmlns="http://schemas.openxmlformats.org/drawingml/2006/spreadsheetDrawing" macro="">
      <xdr:nvGraphicFramePr>
        <xdr:cNvPr id="6" name="Man 25 y.o. 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101</xdr:row>
      <xdr:rowOff>0</xdr:rowOff>
    </xdr:from>
    <xdr:to>
      <xdr:col>12</xdr:col>
      <xdr:colOff>304800</xdr:colOff>
      <xdr:row>121</xdr:row>
      <xdr:rowOff>0</xdr:rowOff>
    </xdr:to>
    <graphicFrame xmlns="http://schemas.openxmlformats.org/drawingml/2006/spreadsheetDrawing" macro="">
      <xdr:nvGraphicFramePr>
        <xdr:cNvPr id="7" name="Man 25 y.o. 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121</xdr:row>
      <xdr:rowOff>0</xdr:rowOff>
    </xdr:from>
    <xdr:to>
      <xdr:col>12</xdr:col>
      <xdr:colOff>304800</xdr:colOff>
      <xdr:row>141</xdr:row>
      <xdr:rowOff>0</xdr:rowOff>
    </xdr:to>
    <graphicFrame xmlns="http://schemas.openxmlformats.org/drawingml/2006/spreadsheetDrawing" macro="">
      <xdr:nvGraphicFramePr>
        <xdr:cNvPr id="8" name="Man 25 y.o. 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141</xdr:row>
      <xdr:rowOff>0</xdr:rowOff>
    </xdr:from>
    <xdr:to>
      <xdr:col>12</xdr:col>
      <xdr:colOff>304800</xdr:colOff>
      <xdr:row>161</xdr:row>
      <xdr:rowOff>0</xdr:rowOff>
    </xdr:to>
    <graphicFrame xmlns="http://schemas.openxmlformats.org/drawingml/2006/spreadsheetDrawing" macro="">
      <xdr:nvGraphicFramePr>
        <xdr:cNvPr id="9" name="Man 25 y.o. 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161</xdr:row>
      <xdr:rowOff>0</xdr:rowOff>
    </xdr:from>
    <xdr:to>
      <xdr:col>12</xdr:col>
      <xdr:colOff>304800</xdr:colOff>
      <xdr:row>181</xdr:row>
      <xdr:rowOff>0</xdr:rowOff>
    </xdr:to>
    <graphicFrame xmlns="http://schemas.openxmlformats.org/drawingml/2006/spreadsheetDrawing" macro="">
      <xdr:nvGraphicFramePr>
        <xdr:cNvPr id="10" name="Man 25 y.o. 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181</xdr:row>
      <xdr:rowOff>0</xdr:rowOff>
    </xdr:from>
    <xdr:to>
      <xdr:col>12</xdr:col>
      <xdr:colOff>304800</xdr:colOff>
      <xdr:row>201</xdr:row>
      <xdr:rowOff>0</xdr:rowOff>
    </xdr:to>
    <graphicFrame xmlns="http://schemas.openxmlformats.org/drawingml/2006/spreadsheetDrawing" macro="">
      <xdr:nvGraphicFramePr>
        <xdr:cNvPr id="11" name="Man 25 y.o. 1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201</xdr:row>
      <xdr:rowOff>0</xdr:rowOff>
    </xdr:from>
    <xdr:to>
      <xdr:col>12</xdr:col>
      <xdr:colOff>304800</xdr:colOff>
      <xdr:row>221</xdr:row>
      <xdr:rowOff>0</xdr:rowOff>
    </xdr:to>
    <graphicFrame xmlns="http://schemas.openxmlformats.org/drawingml/2006/spreadsheetDrawing" macro="">
      <xdr:nvGraphicFramePr>
        <xdr:cNvPr id="12" name="Man 25 y.o. 1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221</xdr:row>
      <xdr:rowOff>0</xdr:rowOff>
    </xdr:from>
    <xdr:to>
      <xdr:col>12</xdr:col>
      <xdr:colOff>304800</xdr:colOff>
      <xdr:row>241</xdr:row>
      <xdr:rowOff>0</xdr:rowOff>
    </xdr:to>
    <graphicFrame xmlns="http://schemas.openxmlformats.org/drawingml/2006/spreadsheetDrawing" macro="">
      <xdr:nvGraphicFramePr>
        <xdr:cNvPr id="13" name="Man 25 y.o. 1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241</xdr:row>
      <xdr:rowOff>0</xdr:rowOff>
    </xdr:from>
    <xdr:to>
      <xdr:col>12</xdr:col>
      <xdr:colOff>304800</xdr:colOff>
      <xdr:row>261</xdr:row>
      <xdr:rowOff>0</xdr:rowOff>
    </xdr:to>
    <graphicFrame xmlns="http://schemas.openxmlformats.org/drawingml/2006/spreadsheetDrawing" macro="">
      <xdr:nvGraphicFramePr>
        <xdr:cNvPr id="14" name="Man 25 y.o. 1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261</xdr:row>
      <xdr:rowOff>0</xdr:rowOff>
    </xdr:from>
    <xdr:to>
      <xdr:col>12</xdr:col>
      <xdr:colOff>304800</xdr:colOff>
      <xdr:row>281</xdr:row>
      <xdr:rowOff>0</xdr:rowOff>
    </xdr:to>
    <graphicFrame xmlns="http://schemas.openxmlformats.org/drawingml/2006/spreadsheetDrawing" macro="">
      <xdr:nvGraphicFramePr>
        <xdr:cNvPr id="15" name="Man 25 y.o. 1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281</xdr:row>
      <xdr:rowOff>0</xdr:rowOff>
    </xdr:from>
    <xdr:to>
      <xdr:col>12</xdr:col>
      <xdr:colOff>304800</xdr:colOff>
      <xdr:row>301</xdr:row>
      <xdr:rowOff>0</xdr:rowOff>
    </xdr:to>
    <graphicFrame xmlns="http://schemas.openxmlformats.org/drawingml/2006/spreadsheetDrawing" macro="">
      <xdr:nvGraphicFramePr>
        <xdr:cNvPr id="16" name="Man 25 y.o. 1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301</xdr:row>
      <xdr:rowOff>0</xdr:rowOff>
    </xdr:from>
    <xdr:to>
      <xdr:col>12</xdr:col>
      <xdr:colOff>304800</xdr:colOff>
      <xdr:row>321</xdr:row>
      <xdr:rowOff>0</xdr:rowOff>
    </xdr:to>
    <graphicFrame xmlns="http://schemas.openxmlformats.org/drawingml/2006/spreadsheetDrawing" macro="">
      <xdr:nvGraphicFramePr>
        <xdr:cNvPr id="17" name="Man 25 y.o. 1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321</xdr:row>
      <xdr:rowOff>0</xdr:rowOff>
    </xdr:from>
    <xdr:to>
      <xdr:col>12</xdr:col>
      <xdr:colOff>304800</xdr:colOff>
      <xdr:row>341</xdr:row>
      <xdr:rowOff>0</xdr:rowOff>
    </xdr:to>
    <graphicFrame xmlns="http://schemas.openxmlformats.org/drawingml/2006/spreadsheetDrawing" macro="">
      <xdr:nvGraphicFramePr>
        <xdr:cNvPr id="18" name="Man 25 y.o. 1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341</xdr:row>
      <xdr:rowOff>0</xdr:rowOff>
    </xdr:from>
    <xdr:to>
      <xdr:col>12</xdr:col>
      <xdr:colOff>304800</xdr:colOff>
      <xdr:row>361</xdr:row>
      <xdr:rowOff>0</xdr:rowOff>
    </xdr:to>
    <graphicFrame xmlns="http://schemas.openxmlformats.org/drawingml/2006/spreadsheetDrawing" macro="">
      <xdr:nvGraphicFramePr>
        <xdr:cNvPr id="19" name="Man 25 y.o. 1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361</xdr:row>
      <xdr:rowOff>0</xdr:rowOff>
    </xdr:from>
    <xdr:to>
      <xdr:col>12</xdr:col>
      <xdr:colOff>304800</xdr:colOff>
      <xdr:row>381</xdr:row>
      <xdr:rowOff>0</xdr:rowOff>
    </xdr:to>
    <graphicFrame xmlns="http://schemas.openxmlformats.org/drawingml/2006/spreadsheetDrawing" macro="">
      <xdr:nvGraphicFramePr>
        <xdr:cNvPr id="20" name="Man 25 y.o. 1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381</xdr:row>
      <xdr:rowOff>0</xdr:rowOff>
    </xdr:from>
    <xdr:to>
      <xdr:col>12</xdr:col>
      <xdr:colOff>304800</xdr:colOff>
      <xdr:row>401</xdr:row>
      <xdr:rowOff>0</xdr:rowOff>
    </xdr:to>
    <graphicFrame xmlns="http://schemas.openxmlformats.org/drawingml/2006/spreadsheetDrawing" macro="">
      <xdr:nvGraphicFramePr>
        <xdr:cNvPr id="21" name="Man 25 y.o. 2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22" name="Woman 25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23" name="Woman 25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41</xdr:row>
      <xdr:rowOff>0</xdr:rowOff>
    </xdr:from>
    <xdr:to>
      <xdr:col>12</xdr:col>
      <xdr:colOff>304800</xdr:colOff>
      <xdr:row>61</xdr:row>
      <xdr:rowOff>0</xdr:rowOff>
    </xdr:to>
    <graphicFrame xmlns="http://schemas.openxmlformats.org/drawingml/2006/spreadsheetDrawing" macro="">
      <xdr:nvGraphicFramePr>
        <xdr:cNvPr id="24" name="Woman 25 y.o. 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61</xdr:row>
      <xdr:rowOff>0</xdr:rowOff>
    </xdr:from>
    <xdr:to>
      <xdr:col>12</xdr:col>
      <xdr:colOff>304800</xdr:colOff>
      <xdr:row>81</xdr:row>
      <xdr:rowOff>0</xdr:rowOff>
    </xdr:to>
    <graphicFrame xmlns="http://schemas.openxmlformats.org/drawingml/2006/spreadsheetDrawing" macro="">
      <xdr:nvGraphicFramePr>
        <xdr:cNvPr id="25" name="Woman 25 y.o. 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81</xdr:row>
      <xdr:rowOff>0</xdr:rowOff>
    </xdr:from>
    <xdr:to>
      <xdr:col>12</xdr:col>
      <xdr:colOff>304800</xdr:colOff>
      <xdr:row>101</xdr:row>
      <xdr:rowOff>0</xdr:rowOff>
    </xdr:to>
    <graphicFrame xmlns="http://schemas.openxmlformats.org/drawingml/2006/spreadsheetDrawing" macro="">
      <xdr:nvGraphicFramePr>
        <xdr:cNvPr id="26" name="Woman 25 y.o. 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101</xdr:row>
      <xdr:rowOff>0</xdr:rowOff>
    </xdr:from>
    <xdr:to>
      <xdr:col>12</xdr:col>
      <xdr:colOff>304800</xdr:colOff>
      <xdr:row>121</xdr:row>
      <xdr:rowOff>0</xdr:rowOff>
    </xdr:to>
    <graphicFrame xmlns="http://schemas.openxmlformats.org/drawingml/2006/spreadsheetDrawing" macro="">
      <xdr:nvGraphicFramePr>
        <xdr:cNvPr id="27" name="Woman 25 y.o. 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121</xdr:row>
      <xdr:rowOff>0</xdr:rowOff>
    </xdr:from>
    <xdr:to>
      <xdr:col>12</xdr:col>
      <xdr:colOff>304800</xdr:colOff>
      <xdr:row>141</xdr:row>
      <xdr:rowOff>0</xdr:rowOff>
    </xdr:to>
    <graphicFrame xmlns="http://schemas.openxmlformats.org/drawingml/2006/spreadsheetDrawing" macro="">
      <xdr:nvGraphicFramePr>
        <xdr:cNvPr id="28" name="Woman 25 y.o. 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141</xdr:row>
      <xdr:rowOff>0</xdr:rowOff>
    </xdr:from>
    <xdr:to>
      <xdr:col>12</xdr:col>
      <xdr:colOff>304800</xdr:colOff>
      <xdr:row>161</xdr:row>
      <xdr:rowOff>0</xdr:rowOff>
    </xdr:to>
    <graphicFrame xmlns="http://schemas.openxmlformats.org/drawingml/2006/spreadsheetDrawing" macro="">
      <xdr:nvGraphicFramePr>
        <xdr:cNvPr id="29" name="Woman 25 y.o. 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161</xdr:row>
      <xdr:rowOff>0</xdr:rowOff>
    </xdr:from>
    <xdr:to>
      <xdr:col>12</xdr:col>
      <xdr:colOff>304800</xdr:colOff>
      <xdr:row>181</xdr:row>
      <xdr:rowOff>0</xdr:rowOff>
    </xdr:to>
    <graphicFrame xmlns="http://schemas.openxmlformats.org/drawingml/2006/spreadsheetDrawing" macro="">
      <xdr:nvGraphicFramePr>
        <xdr:cNvPr id="30" name="Woman 25 y.o. 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181</xdr:row>
      <xdr:rowOff>0</xdr:rowOff>
    </xdr:from>
    <xdr:to>
      <xdr:col>12</xdr:col>
      <xdr:colOff>304800</xdr:colOff>
      <xdr:row>201</xdr:row>
      <xdr:rowOff>0</xdr:rowOff>
    </xdr:to>
    <graphicFrame xmlns="http://schemas.openxmlformats.org/drawingml/2006/spreadsheetDrawing" macro="">
      <xdr:nvGraphicFramePr>
        <xdr:cNvPr id="31" name="Woman 25 y.o. 1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201</xdr:row>
      <xdr:rowOff>0</xdr:rowOff>
    </xdr:from>
    <xdr:to>
      <xdr:col>12</xdr:col>
      <xdr:colOff>304800</xdr:colOff>
      <xdr:row>221</xdr:row>
      <xdr:rowOff>0</xdr:rowOff>
    </xdr:to>
    <graphicFrame xmlns="http://schemas.openxmlformats.org/drawingml/2006/spreadsheetDrawing" macro="">
      <xdr:nvGraphicFramePr>
        <xdr:cNvPr id="32" name="Woman 25 y.o. 1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221</xdr:row>
      <xdr:rowOff>0</xdr:rowOff>
    </xdr:from>
    <xdr:to>
      <xdr:col>12</xdr:col>
      <xdr:colOff>304800</xdr:colOff>
      <xdr:row>241</xdr:row>
      <xdr:rowOff>0</xdr:rowOff>
    </xdr:to>
    <graphicFrame xmlns="http://schemas.openxmlformats.org/drawingml/2006/spreadsheetDrawing" macro="">
      <xdr:nvGraphicFramePr>
        <xdr:cNvPr id="33" name="Woman 25 y.o. 1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241</xdr:row>
      <xdr:rowOff>0</xdr:rowOff>
    </xdr:from>
    <xdr:to>
      <xdr:col>12</xdr:col>
      <xdr:colOff>304800</xdr:colOff>
      <xdr:row>261</xdr:row>
      <xdr:rowOff>0</xdr:rowOff>
    </xdr:to>
    <graphicFrame xmlns="http://schemas.openxmlformats.org/drawingml/2006/spreadsheetDrawing" macro="">
      <xdr:nvGraphicFramePr>
        <xdr:cNvPr id="34" name="Woman 25 y.o. 1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261</xdr:row>
      <xdr:rowOff>0</xdr:rowOff>
    </xdr:from>
    <xdr:to>
      <xdr:col>12</xdr:col>
      <xdr:colOff>304800</xdr:colOff>
      <xdr:row>281</xdr:row>
      <xdr:rowOff>0</xdr:rowOff>
    </xdr:to>
    <graphicFrame xmlns="http://schemas.openxmlformats.org/drawingml/2006/spreadsheetDrawing" macro="">
      <xdr:nvGraphicFramePr>
        <xdr:cNvPr id="35" name="Woman 25 y.o. 1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281</xdr:row>
      <xdr:rowOff>0</xdr:rowOff>
    </xdr:from>
    <xdr:to>
      <xdr:col>12</xdr:col>
      <xdr:colOff>304800</xdr:colOff>
      <xdr:row>301</xdr:row>
      <xdr:rowOff>0</xdr:rowOff>
    </xdr:to>
    <graphicFrame xmlns="http://schemas.openxmlformats.org/drawingml/2006/spreadsheetDrawing" macro="">
      <xdr:nvGraphicFramePr>
        <xdr:cNvPr id="36" name="Woman 25 y.o. 1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301</xdr:row>
      <xdr:rowOff>0</xdr:rowOff>
    </xdr:from>
    <xdr:to>
      <xdr:col>12</xdr:col>
      <xdr:colOff>304800</xdr:colOff>
      <xdr:row>321</xdr:row>
      <xdr:rowOff>0</xdr:rowOff>
    </xdr:to>
    <graphicFrame xmlns="http://schemas.openxmlformats.org/drawingml/2006/spreadsheetDrawing" macro="">
      <xdr:nvGraphicFramePr>
        <xdr:cNvPr id="37" name="Woman 25 y.o. 1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321</xdr:row>
      <xdr:rowOff>0</xdr:rowOff>
    </xdr:from>
    <xdr:to>
      <xdr:col>12</xdr:col>
      <xdr:colOff>304800</xdr:colOff>
      <xdr:row>341</xdr:row>
      <xdr:rowOff>0</xdr:rowOff>
    </xdr:to>
    <graphicFrame xmlns="http://schemas.openxmlformats.org/drawingml/2006/spreadsheetDrawing" macro="">
      <xdr:nvGraphicFramePr>
        <xdr:cNvPr id="38" name="Woman 25 y.o. 1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341</xdr:row>
      <xdr:rowOff>0</xdr:rowOff>
    </xdr:from>
    <xdr:to>
      <xdr:col>12</xdr:col>
      <xdr:colOff>304800</xdr:colOff>
      <xdr:row>361</xdr:row>
      <xdr:rowOff>0</xdr:rowOff>
    </xdr:to>
    <graphicFrame xmlns="http://schemas.openxmlformats.org/drawingml/2006/spreadsheetDrawing" macro="">
      <xdr:nvGraphicFramePr>
        <xdr:cNvPr id="39" name="Woman 25 y.o. 1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361</xdr:row>
      <xdr:rowOff>0</xdr:rowOff>
    </xdr:from>
    <xdr:to>
      <xdr:col>12</xdr:col>
      <xdr:colOff>304800</xdr:colOff>
      <xdr:row>381</xdr:row>
      <xdr:rowOff>0</xdr:rowOff>
    </xdr:to>
    <graphicFrame xmlns="http://schemas.openxmlformats.org/drawingml/2006/spreadsheetDrawing" macro="">
      <xdr:nvGraphicFramePr>
        <xdr:cNvPr id="40" name="Woman 25 y.o. 1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381</xdr:row>
      <xdr:rowOff>0</xdr:rowOff>
    </xdr:from>
    <xdr:to>
      <xdr:col>12</xdr:col>
      <xdr:colOff>304800</xdr:colOff>
      <xdr:row>401</xdr:row>
      <xdr:rowOff>0</xdr:rowOff>
    </xdr:to>
    <graphicFrame xmlns="http://schemas.openxmlformats.org/drawingml/2006/spreadsheetDrawing" macro="">
      <xdr:nvGraphicFramePr>
        <xdr:cNvPr id="41" name="Woman 25 y.o. 2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42" name="Man 30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43" name="Man 30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41</xdr:row>
      <xdr:rowOff>0</xdr:rowOff>
    </xdr:from>
    <xdr:to>
      <xdr:col>12</xdr:col>
      <xdr:colOff>304800</xdr:colOff>
      <xdr:row>61</xdr:row>
      <xdr:rowOff>0</xdr:rowOff>
    </xdr:to>
    <graphicFrame xmlns="http://schemas.openxmlformats.org/drawingml/2006/spreadsheetDrawing" macro="">
      <xdr:nvGraphicFramePr>
        <xdr:cNvPr id="44" name="Man 30 y.o. 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61</xdr:row>
      <xdr:rowOff>0</xdr:rowOff>
    </xdr:from>
    <xdr:to>
      <xdr:col>12</xdr:col>
      <xdr:colOff>304800</xdr:colOff>
      <xdr:row>81</xdr:row>
      <xdr:rowOff>0</xdr:rowOff>
    </xdr:to>
    <graphicFrame xmlns="http://schemas.openxmlformats.org/drawingml/2006/spreadsheetDrawing" macro="">
      <xdr:nvGraphicFramePr>
        <xdr:cNvPr id="45" name="Man 30 y.o. 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81</xdr:row>
      <xdr:rowOff>0</xdr:rowOff>
    </xdr:from>
    <xdr:to>
      <xdr:col>12</xdr:col>
      <xdr:colOff>304800</xdr:colOff>
      <xdr:row>101</xdr:row>
      <xdr:rowOff>0</xdr:rowOff>
    </xdr:to>
    <graphicFrame xmlns="http://schemas.openxmlformats.org/drawingml/2006/spreadsheetDrawing" macro="">
      <xdr:nvGraphicFramePr>
        <xdr:cNvPr id="46" name="Man 30 y.o. 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101</xdr:row>
      <xdr:rowOff>0</xdr:rowOff>
    </xdr:from>
    <xdr:to>
      <xdr:col>12</xdr:col>
      <xdr:colOff>304800</xdr:colOff>
      <xdr:row>121</xdr:row>
      <xdr:rowOff>0</xdr:rowOff>
    </xdr:to>
    <graphicFrame xmlns="http://schemas.openxmlformats.org/drawingml/2006/spreadsheetDrawing" macro="">
      <xdr:nvGraphicFramePr>
        <xdr:cNvPr id="47" name="Man 30 y.o. 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121</xdr:row>
      <xdr:rowOff>0</xdr:rowOff>
    </xdr:from>
    <xdr:to>
      <xdr:col>12</xdr:col>
      <xdr:colOff>304800</xdr:colOff>
      <xdr:row>141</xdr:row>
      <xdr:rowOff>0</xdr:rowOff>
    </xdr:to>
    <graphicFrame xmlns="http://schemas.openxmlformats.org/drawingml/2006/spreadsheetDrawing" macro="">
      <xdr:nvGraphicFramePr>
        <xdr:cNvPr id="48" name="Man 30 y.o. 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141</xdr:row>
      <xdr:rowOff>0</xdr:rowOff>
    </xdr:from>
    <xdr:to>
      <xdr:col>12</xdr:col>
      <xdr:colOff>304800</xdr:colOff>
      <xdr:row>161</xdr:row>
      <xdr:rowOff>0</xdr:rowOff>
    </xdr:to>
    <graphicFrame xmlns="http://schemas.openxmlformats.org/drawingml/2006/spreadsheetDrawing" macro="">
      <xdr:nvGraphicFramePr>
        <xdr:cNvPr id="49" name="Man 30 y.o. 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161</xdr:row>
      <xdr:rowOff>0</xdr:rowOff>
    </xdr:from>
    <xdr:to>
      <xdr:col>12</xdr:col>
      <xdr:colOff>304800</xdr:colOff>
      <xdr:row>181</xdr:row>
      <xdr:rowOff>0</xdr:rowOff>
    </xdr:to>
    <graphicFrame xmlns="http://schemas.openxmlformats.org/drawingml/2006/spreadsheetDrawing" macro="">
      <xdr:nvGraphicFramePr>
        <xdr:cNvPr id="50" name="Man 30 y.o. 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181</xdr:row>
      <xdr:rowOff>0</xdr:rowOff>
    </xdr:from>
    <xdr:to>
      <xdr:col>12</xdr:col>
      <xdr:colOff>304800</xdr:colOff>
      <xdr:row>201</xdr:row>
      <xdr:rowOff>0</xdr:rowOff>
    </xdr:to>
    <graphicFrame xmlns="http://schemas.openxmlformats.org/drawingml/2006/spreadsheetDrawing" macro="">
      <xdr:nvGraphicFramePr>
        <xdr:cNvPr id="51" name="Man 30 y.o. 1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201</xdr:row>
      <xdr:rowOff>0</xdr:rowOff>
    </xdr:from>
    <xdr:to>
      <xdr:col>12</xdr:col>
      <xdr:colOff>304800</xdr:colOff>
      <xdr:row>221</xdr:row>
      <xdr:rowOff>0</xdr:rowOff>
    </xdr:to>
    <graphicFrame xmlns="http://schemas.openxmlformats.org/drawingml/2006/spreadsheetDrawing" macro="">
      <xdr:nvGraphicFramePr>
        <xdr:cNvPr id="52" name="Man 30 y.o. 1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221</xdr:row>
      <xdr:rowOff>0</xdr:rowOff>
    </xdr:from>
    <xdr:to>
      <xdr:col>12</xdr:col>
      <xdr:colOff>304800</xdr:colOff>
      <xdr:row>241</xdr:row>
      <xdr:rowOff>0</xdr:rowOff>
    </xdr:to>
    <graphicFrame xmlns="http://schemas.openxmlformats.org/drawingml/2006/spreadsheetDrawing" macro="">
      <xdr:nvGraphicFramePr>
        <xdr:cNvPr id="53" name="Man 30 y.o. 1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241</xdr:row>
      <xdr:rowOff>0</xdr:rowOff>
    </xdr:from>
    <xdr:to>
      <xdr:col>12</xdr:col>
      <xdr:colOff>304800</xdr:colOff>
      <xdr:row>261</xdr:row>
      <xdr:rowOff>0</xdr:rowOff>
    </xdr:to>
    <graphicFrame xmlns="http://schemas.openxmlformats.org/drawingml/2006/spreadsheetDrawing" macro="">
      <xdr:nvGraphicFramePr>
        <xdr:cNvPr id="54" name="Man 30 y.o. 1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261</xdr:row>
      <xdr:rowOff>0</xdr:rowOff>
    </xdr:from>
    <xdr:to>
      <xdr:col>12</xdr:col>
      <xdr:colOff>304800</xdr:colOff>
      <xdr:row>281</xdr:row>
      <xdr:rowOff>0</xdr:rowOff>
    </xdr:to>
    <graphicFrame xmlns="http://schemas.openxmlformats.org/drawingml/2006/spreadsheetDrawing" macro="">
      <xdr:nvGraphicFramePr>
        <xdr:cNvPr id="55" name="Man 30 y.o. 1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281</xdr:row>
      <xdr:rowOff>0</xdr:rowOff>
    </xdr:from>
    <xdr:to>
      <xdr:col>12</xdr:col>
      <xdr:colOff>304800</xdr:colOff>
      <xdr:row>301</xdr:row>
      <xdr:rowOff>0</xdr:rowOff>
    </xdr:to>
    <graphicFrame xmlns="http://schemas.openxmlformats.org/drawingml/2006/spreadsheetDrawing" macro="">
      <xdr:nvGraphicFramePr>
        <xdr:cNvPr id="56" name="Man 30 y.o. 1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301</xdr:row>
      <xdr:rowOff>0</xdr:rowOff>
    </xdr:from>
    <xdr:to>
      <xdr:col>12</xdr:col>
      <xdr:colOff>304800</xdr:colOff>
      <xdr:row>321</xdr:row>
      <xdr:rowOff>0</xdr:rowOff>
    </xdr:to>
    <graphicFrame xmlns="http://schemas.openxmlformats.org/drawingml/2006/spreadsheetDrawing" macro="">
      <xdr:nvGraphicFramePr>
        <xdr:cNvPr id="57" name="Man 30 y.o. 1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321</xdr:row>
      <xdr:rowOff>0</xdr:rowOff>
    </xdr:from>
    <xdr:to>
      <xdr:col>12</xdr:col>
      <xdr:colOff>304800</xdr:colOff>
      <xdr:row>341</xdr:row>
      <xdr:rowOff>0</xdr:rowOff>
    </xdr:to>
    <graphicFrame xmlns="http://schemas.openxmlformats.org/drawingml/2006/spreadsheetDrawing" macro="">
      <xdr:nvGraphicFramePr>
        <xdr:cNvPr id="58" name="Man 30 y.o. 1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341</xdr:row>
      <xdr:rowOff>0</xdr:rowOff>
    </xdr:from>
    <xdr:to>
      <xdr:col>12</xdr:col>
      <xdr:colOff>304800</xdr:colOff>
      <xdr:row>361</xdr:row>
      <xdr:rowOff>0</xdr:rowOff>
    </xdr:to>
    <graphicFrame xmlns="http://schemas.openxmlformats.org/drawingml/2006/spreadsheetDrawing" macro="">
      <xdr:nvGraphicFramePr>
        <xdr:cNvPr id="59" name="Man 30 y.o. 1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361</xdr:row>
      <xdr:rowOff>0</xdr:rowOff>
    </xdr:from>
    <xdr:to>
      <xdr:col>12</xdr:col>
      <xdr:colOff>304800</xdr:colOff>
      <xdr:row>381</xdr:row>
      <xdr:rowOff>0</xdr:rowOff>
    </xdr:to>
    <graphicFrame xmlns="http://schemas.openxmlformats.org/drawingml/2006/spreadsheetDrawing" macro="">
      <xdr:nvGraphicFramePr>
        <xdr:cNvPr id="60" name="Man 30 y.o. 1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381</xdr:row>
      <xdr:rowOff>0</xdr:rowOff>
    </xdr:from>
    <xdr:to>
      <xdr:col>12</xdr:col>
      <xdr:colOff>304800</xdr:colOff>
      <xdr:row>401</xdr:row>
      <xdr:rowOff>0</xdr:rowOff>
    </xdr:to>
    <graphicFrame xmlns="http://schemas.openxmlformats.org/drawingml/2006/spreadsheetDrawing" macro="">
      <xdr:nvGraphicFramePr>
        <xdr:cNvPr id="61" name="Man 30 y.o. 2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62" name="Woman 30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63" name="Woman 30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41</xdr:row>
      <xdr:rowOff>0</xdr:rowOff>
    </xdr:from>
    <xdr:to>
      <xdr:col>12</xdr:col>
      <xdr:colOff>304800</xdr:colOff>
      <xdr:row>61</xdr:row>
      <xdr:rowOff>0</xdr:rowOff>
    </xdr:to>
    <graphicFrame xmlns="http://schemas.openxmlformats.org/drawingml/2006/spreadsheetDrawing" macro="">
      <xdr:nvGraphicFramePr>
        <xdr:cNvPr id="64" name="Woman 30 y.o. 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61</xdr:row>
      <xdr:rowOff>0</xdr:rowOff>
    </xdr:from>
    <xdr:to>
      <xdr:col>12</xdr:col>
      <xdr:colOff>304800</xdr:colOff>
      <xdr:row>81</xdr:row>
      <xdr:rowOff>0</xdr:rowOff>
    </xdr:to>
    <graphicFrame xmlns="http://schemas.openxmlformats.org/drawingml/2006/spreadsheetDrawing" macro="">
      <xdr:nvGraphicFramePr>
        <xdr:cNvPr id="65" name="Woman 30 y.o. 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81</xdr:row>
      <xdr:rowOff>0</xdr:rowOff>
    </xdr:from>
    <xdr:to>
      <xdr:col>12</xdr:col>
      <xdr:colOff>304800</xdr:colOff>
      <xdr:row>101</xdr:row>
      <xdr:rowOff>0</xdr:rowOff>
    </xdr:to>
    <graphicFrame xmlns="http://schemas.openxmlformats.org/drawingml/2006/spreadsheetDrawing" macro="">
      <xdr:nvGraphicFramePr>
        <xdr:cNvPr id="66" name="Woman 30 y.o. 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101</xdr:row>
      <xdr:rowOff>0</xdr:rowOff>
    </xdr:from>
    <xdr:to>
      <xdr:col>12</xdr:col>
      <xdr:colOff>304800</xdr:colOff>
      <xdr:row>121</xdr:row>
      <xdr:rowOff>0</xdr:rowOff>
    </xdr:to>
    <graphicFrame xmlns="http://schemas.openxmlformats.org/drawingml/2006/spreadsheetDrawing" macro="">
      <xdr:nvGraphicFramePr>
        <xdr:cNvPr id="67" name="Woman 30 y.o. 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121</xdr:row>
      <xdr:rowOff>0</xdr:rowOff>
    </xdr:from>
    <xdr:to>
      <xdr:col>12</xdr:col>
      <xdr:colOff>304800</xdr:colOff>
      <xdr:row>141</xdr:row>
      <xdr:rowOff>0</xdr:rowOff>
    </xdr:to>
    <graphicFrame xmlns="http://schemas.openxmlformats.org/drawingml/2006/spreadsheetDrawing" macro="">
      <xdr:nvGraphicFramePr>
        <xdr:cNvPr id="68" name="Woman 30 y.o. 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141</xdr:row>
      <xdr:rowOff>0</xdr:rowOff>
    </xdr:from>
    <xdr:to>
      <xdr:col>12</xdr:col>
      <xdr:colOff>304800</xdr:colOff>
      <xdr:row>161</xdr:row>
      <xdr:rowOff>0</xdr:rowOff>
    </xdr:to>
    <graphicFrame xmlns="http://schemas.openxmlformats.org/drawingml/2006/spreadsheetDrawing" macro="">
      <xdr:nvGraphicFramePr>
        <xdr:cNvPr id="69" name="Woman 30 y.o. 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161</xdr:row>
      <xdr:rowOff>0</xdr:rowOff>
    </xdr:from>
    <xdr:to>
      <xdr:col>12</xdr:col>
      <xdr:colOff>304800</xdr:colOff>
      <xdr:row>181</xdr:row>
      <xdr:rowOff>0</xdr:rowOff>
    </xdr:to>
    <graphicFrame xmlns="http://schemas.openxmlformats.org/drawingml/2006/spreadsheetDrawing" macro="">
      <xdr:nvGraphicFramePr>
        <xdr:cNvPr id="70" name="Woman 30 y.o. 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181</xdr:row>
      <xdr:rowOff>0</xdr:rowOff>
    </xdr:from>
    <xdr:to>
      <xdr:col>12</xdr:col>
      <xdr:colOff>304800</xdr:colOff>
      <xdr:row>201</xdr:row>
      <xdr:rowOff>0</xdr:rowOff>
    </xdr:to>
    <graphicFrame xmlns="http://schemas.openxmlformats.org/drawingml/2006/spreadsheetDrawing" macro="">
      <xdr:nvGraphicFramePr>
        <xdr:cNvPr id="71" name="Woman 30 y.o. 1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201</xdr:row>
      <xdr:rowOff>0</xdr:rowOff>
    </xdr:from>
    <xdr:to>
      <xdr:col>12</xdr:col>
      <xdr:colOff>304800</xdr:colOff>
      <xdr:row>221</xdr:row>
      <xdr:rowOff>0</xdr:rowOff>
    </xdr:to>
    <graphicFrame xmlns="http://schemas.openxmlformats.org/drawingml/2006/spreadsheetDrawing" macro="">
      <xdr:nvGraphicFramePr>
        <xdr:cNvPr id="72" name="Woman 30 y.o. 1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221</xdr:row>
      <xdr:rowOff>0</xdr:rowOff>
    </xdr:from>
    <xdr:to>
      <xdr:col>12</xdr:col>
      <xdr:colOff>304800</xdr:colOff>
      <xdr:row>241</xdr:row>
      <xdr:rowOff>0</xdr:rowOff>
    </xdr:to>
    <graphicFrame xmlns="http://schemas.openxmlformats.org/drawingml/2006/spreadsheetDrawing" macro="">
      <xdr:nvGraphicFramePr>
        <xdr:cNvPr id="73" name="Woman 30 y.o. 1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241</xdr:row>
      <xdr:rowOff>0</xdr:rowOff>
    </xdr:from>
    <xdr:to>
      <xdr:col>12</xdr:col>
      <xdr:colOff>304800</xdr:colOff>
      <xdr:row>261</xdr:row>
      <xdr:rowOff>0</xdr:rowOff>
    </xdr:to>
    <graphicFrame xmlns="http://schemas.openxmlformats.org/drawingml/2006/spreadsheetDrawing" macro="">
      <xdr:nvGraphicFramePr>
        <xdr:cNvPr id="74" name="Woman 30 y.o. 13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261</xdr:row>
      <xdr:rowOff>0</xdr:rowOff>
    </xdr:from>
    <xdr:to>
      <xdr:col>12</xdr:col>
      <xdr:colOff>304800</xdr:colOff>
      <xdr:row>281</xdr:row>
      <xdr:rowOff>0</xdr:rowOff>
    </xdr:to>
    <graphicFrame xmlns="http://schemas.openxmlformats.org/drawingml/2006/spreadsheetDrawing" macro="">
      <xdr:nvGraphicFramePr>
        <xdr:cNvPr id="75" name="Woman 30 y.o. 14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281</xdr:row>
      <xdr:rowOff>0</xdr:rowOff>
    </xdr:from>
    <xdr:to>
      <xdr:col>12</xdr:col>
      <xdr:colOff>304800</xdr:colOff>
      <xdr:row>301</xdr:row>
      <xdr:rowOff>0</xdr:rowOff>
    </xdr:to>
    <graphicFrame xmlns="http://schemas.openxmlformats.org/drawingml/2006/spreadsheetDrawing" macro="">
      <xdr:nvGraphicFramePr>
        <xdr:cNvPr id="76" name="Woman 30 y.o. 15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301</xdr:row>
      <xdr:rowOff>0</xdr:rowOff>
    </xdr:from>
    <xdr:to>
      <xdr:col>12</xdr:col>
      <xdr:colOff>304800</xdr:colOff>
      <xdr:row>321</xdr:row>
      <xdr:rowOff>0</xdr:rowOff>
    </xdr:to>
    <graphicFrame xmlns="http://schemas.openxmlformats.org/drawingml/2006/spreadsheetDrawing" macro="">
      <xdr:nvGraphicFramePr>
        <xdr:cNvPr id="77" name="Woman 30 y.o. 16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321</xdr:row>
      <xdr:rowOff>0</xdr:rowOff>
    </xdr:from>
    <xdr:to>
      <xdr:col>12</xdr:col>
      <xdr:colOff>304800</xdr:colOff>
      <xdr:row>341</xdr:row>
      <xdr:rowOff>0</xdr:rowOff>
    </xdr:to>
    <graphicFrame xmlns="http://schemas.openxmlformats.org/drawingml/2006/spreadsheetDrawing" macro="">
      <xdr:nvGraphicFramePr>
        <xdr:cNvPr id="78" name="Woman 30 y.o. 17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341</xdr:row>
      <xdr:rowOff>0</xdr:rowOff>
    </xdr:from>
    <xdr:to>
      <xdr:col>12</xdr:col>
      <xdr:colOff>304800</xdr:colOff>
      <xdr:row>361</xdr:row>
      <xdr:rowOff>0</xdr:rowOff>
    </xdr:to>
    <graphicFrame xmlns="http://schemas.openxmlformats.org/drawingml/2006/spreadsheetDrawing" macro="">
      <xdr:nvGraphicFramePr>
        <xdr:cNvPr id="79" name="Woman 30 y.o. 18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361</xdr:row>
      <xdr:rowOff>0</xdr:rowOff>
    </xdr:from>
    <xdr:to>
      <xdr:col>12</xdr:col>
      <xdr:colOff>304800</xdr:colOff>
      <xdr:row>381</xdr:row>
      <xdr:rowOff>0</xdr:rowOff>
    </xdr:to>
    <graphicFrame xmlns="http://schemas.openxmlformats.org/drawingml/2006/spreadsheetDrawing" macro="">
      <xdr:nvGraphicFramePr>
        <xdr:cNvPr id="80" name="Woman 30 y.o. 19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381</xdr:row>
      <xdr:rowOff>0</xdr:rowOff>
    </xdr:from>
    <xdr:to>
      <xdr:col>12</xdr:col>
      <xdr:colOff>304800</xdr:colOff>
      <xdr:row>401</xdr:row>
      <xdr:rowOff>0</xdr:rowOff>
    </xdr:to>
    <graphicFrame xmlns="http://schemas.openxmlformats.org/drawingml/2006/spreadsheetDrawing" macro="">
      <xdr:nvGraphicFramePr>
        <xdr:cNvPr id="81" name="Woman 30 y.o. 20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56"/>
  <sheetViews>
    <sheetView workbookViewId="0"/>
  </sheetViews>
  <sheetFormatPr defaultRowHeight="15"/>
  <cols>
    <col min="1" max="1" width="21.06355094909668" customWidth="1"/>
    <col min="2" max="2" width="8.43" customWidth="1"/>
    <col min="24" max="24" width="10.581223487854004" customWidth="1"/>
    <col min="25" max="25" width="9.140625" customWidth="1"/>
    <col min="26" max="26" width="9.140625" customWidth="1"/>
    <col min="27" max="27" width="9.140625" customWidth="1"/>
  </cols>
  <sheetData>
    <row r="1">
      <c r="A1" s="0" t="s">
        <v>0</v>
      </c>
      <c r="B1" s="27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0" t="s">
        <v>2</v>
      </c>
      <c r="B2" s="27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0" t="s">
        <v>3</v>
      </c>
      <c r="B3" s="27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0" t="s">
        <v>4</v>
      </c>
      <c r="B4" s="27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0" t="s">
        <v>5</v>
      </c>
      <c r="B5" s="27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0" t="s">
        <v>6</v>
      </c>
      <c r="B6" s="27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B9" s="2"/>
      <c r="C9" s="10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 t="s">
        <v>7</v>
      </c>
      <c r="J9" s="11" t="s">
        <v>7</v>
      </c>
      <c r="K9" s="11" t="s">
        <v>7</v>
      </c>
      <c r="L9" s="11" t="s">
        <v>7</v>
      </c>
      <c r="M9" s="11" t="s">
        <v>7</v>
      </c>
      <c r="N9" s="11" t="s">
        <v>7</v>
      </c>
      <c r="O9" s="11" t="s">
        <v>7</v>
      </c>
      <c r="P9" s="11" t="s">
        <v>7</v>
      </c>
      <c r="Q9" s="11" t="s">
        <v>7</v>
      </c>
      <c r="R9" s="11" t="s">
        <v>7</v>
      </c>
      <c r="S9" s="11" t="s">
        <v>7</v>
      </c>
      <c r="T9" s="11" t="s">
        <v>7</v>
      </c>
      <c r="U9" s="11" t="s">
        <v>7</v>
      </c>
      <c r="V9" s="12" t="s">
        <v>7</v>
      </c>
      <c r="X9" s="4" t="s">
        <v>8</v>
      </c>
      <c r="Y9" s="3" t="s">
        <v>8</v>
      </c>
      <c r="Z9" s="3" t="s">
        <v>8</v>
      </c>
      <c r="AA9" s="5" t="s">
        <v>8</v>
      </c>
    </row>
    <row r="10">
      <c r="A10" s="7" t="s">
        <v>9</v>
      </c>
      <c r="B10" s="6">
        <v>6</v>
      </c>
      <c r="C10" s="13" t="s">
        <v>10</v>
      </c>
      <c r="D10" s="13" t="s">
        <v>10</v>
      </c>
      <c r="E10" s="13" t="s">
        <v>10</v>
      </c>
      <c r="F10" s="13" t="s">
        <v>10</v>
      </c>
      <c r="G10" s="13" t="s">
        <v>10</v>
      </c>
      <c r="H10" s="14" t="s">
        <v>11</v>
      </c>
      <c r="I10" s="14" t="s">
        <v>11</v>
      </c>
      <c r="J10" s="14" t="s">
        <v>11</v>
      </c>
      <c r="K10" s="14" t="s">
        <v>11</v>
      </c>
      <c r="L10" s="14" t="s">
        <v>11</v>
      </c>
      <c r="M10" s="14" t="s">
        <v>11</v>
      </c>
      <c r="N10" s="14" t="s">
        <v>11</v>
      </c>
      <c r="O10" s="14" t="s">
        <v>11</v>
      </c>
      <c r="P10" s="14" t="s">
        <v>11</v>
      </c>
      <c r="Q10" s="14" t="s">
        <v>11</v>
      </c>
      <c r="R10" s="14" t="s">
        <v>11</v>
      </c>
      <c r="S10" s="14" t="s">
        <v>11</v>
      </c>
      <c r="T10" s="14" t="s">
        <v>11</v>
      </c>
      <c r="U10" s="14" t="s">
        <v>11</v>
      </c>
      <c r="V10" s="15" t="s">
        <v>11</v>
      </c>
      <c r="X10" s="6" t="s">
        <v>12</v>
      </c>
      <c r="Y10" s="6" t="s">
        <v>13</v>
      </c>
      <c r="Z10" s="6" t="s">
        <v>14</v>
      </c>
      <c r="AA10" s="6" t="s">
        <v>15</v>
      </c>
    </row>
    <row r="11">
      <c r="A11" s="7" t="s">
        <v>16</v>
      </c>
      <c r="B11" s="6">
        <v>7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4" t="s">
        <v>11</v>
      </c>
      <c r="I11" s="14" t="s">
        <v>11</v>
      </c>
      <c r="J11" s="14" t="s">
        <v>11</v>
      </c>
      <c r="K11" s="14" t="s">
        <v>11</v>
      </c>
      <c r="L11" s="14" t="s">
        <v>11</v>
      </c>
      <c r="M11" s="14" t="s">
        <v>11</v>
      </c>
      <c r="N11" s="14" t="s">
        <v>11</v>
      </c>
      <c r="O11" s="14" t="s">
        <v>11</v>
      </c>
      <c r="P11" s="14" t="s">
        <v>11</v>
      </c>
      <c r="Q11" s="14" t="s">
        <v>11</v>
      </c>
      <c r="R11" s="14" t="s">
        <v>11</v>
      </c>
      <c r="S11" s="14" t="s">
        <v>11</v>
      </c>
      <c r="T11" s="14" t="s">
        <v>11</v>
      </c>
      <c r="U11" s="14" t="s">
        <v>11</v>
      </c>
      <c r="V11" s="15" t="s">
        <v>11</v>
      </c>
      <c r="X11" s="6">
        <v>6</v>
      </c>
      <c r="Y11" s="6">
        <v>25</v>
      </c>
      <c r="Z11" s="6" t="s">
        <v>17</v>
      </c>
      <c r="AA11" s="6">
        <v>20</v>
      </c>
    </row>
    <row r="12">
      <c r="A12" s="7" t="s">
        <v>18</v>
      </c>
      <c r="B12" s="6">
        <v>8</v>
      </c>
      <c r="C12" s="13" t="s">
        <v>10</v>
      </c>
      <c r="D12" s="13" t="s">
        <v>10</v>
      </c>
      <c r="E12" s="13" t="s">
        <v>10</v>
      </c>
      <c r="F12" s="13" t="s">
        <v>10</v>
      </c>
      <c r="G12" s="13" t="s">
        <v>10</v>
      </c>
      <c r="H12" s="16" t="s">
        <v>19</v>
      </c>
      <c r="I12" s="16" t="s">
        <v>19</v>
      </c>
      <c r="J12" s="16" t="s">
        <v>19</v>
      </c>
      <c r="K12" s="16" t="s">
        <v>19</v>
      </c>
      <c r="L12" s="16" t="s">
        <v>19</v>
      </c>
      <c r="M12" s="16" t="s">
        <v>19</v>
      </c>
      <c r="N12" s="16" t="s">
        <v>19</v>
      </c>
      <c r="O12" s="16" t="s">
        <v>19</v>
      </c>
      <c r="P12" s="16" t="s">
        <v>19</v>
      </c>
      <c r="Q12" s="16" t="s">
        <v>19</v>
      </c>
      <c r="R12" s="16" t="s">
        <v>19</v>
      </c>
      <c r="S12" s="16" t="s">
        <v>19</v>
      </c>
      <c r="T12" s="16" t="s">
        <v>19</v>
      </c>
      <c r="U12" s="16" t="s">
        <v>19</v>
      </c>
      <c r="V12" s="17" t="s">
        <v>19</v>
      </c>
      <c r="X12" s="6">
        <v>7</v>
      </c>
      <c r="Y12" s="6">
        <v>25</v>
      </c>
      <c r="Z12" s="6" t="s">
        <v>20</v>
      </c>
      <c r="AA12" s="6">
        <v>20</v>
      </c>
    </row>
    <row r="13">
      <c r="A13" s="7" t="s">
        <v>21</v>
      </c>
      <c r="B13" s="6">
        <v>9</v>
      </c>
      <c r="C13" s="13" t="s">
        <v>10</v>
      </c>
      <c r="D13" s="13" t="s">
        <v>10</v>
      </c>
      <c r="E13" s="13" t="s">
        <v>10</v>
      </c>
      <c r="F13" s="13" t="s">
        <v>10</v>
      </c>
      <c r="G13" s="13" t="s">
        <v>10</v>
      </c>
      <c r="H13" s="16" t="s">
        <v>19</v>
      </c>
      <c r="I13" s="16" t="s">
        <v>19</v>
      </c>
      <c r="J13" s="16" t="s">
        <v>19</v>
      </c>
      <c r="K13" s="16" t="s">
        <v>19</v>
      </c>
      <c r="L13" s="16" t="s">
        <v>19</v>
      </c>
      <c r="M13" s="16" t="s">
        <v>19</v>
      </c>
      <c r="N13" s="16" t="s">
        <v>19</v>
      </c>
      <c r="O13" s="16" t="s">
        <v>19</v>
      </c>
      <c r="P13" s="16" t="s">
        <v>19</v>
      </c>
      <c r="Q13" s="16" t="s">
        <v>19</v>
      </c>
      <c r="R13" s="16" t="s">
        <v>19</v>
      </c>
      <c r="S13" s="16" t="s">
        <v>19</v>
      </c>
      <c r="T13" s="16" t="s">
        <v>19</v>
      </c>
      <c r="U13" s="16" t="s">
        <v>19</v>
      </c>
      <c r="V13" s="17" t="s">
        <v>19</v>
      </c>
      <c r="X13" s="6">
        <v>8</v>
      </c>
      <c r="Y13" s="6">
        <v>30</v>
      </c>
      <c r="Z13" s="6" t="s">
        <v>17</v>
      </c>
      <c r="AA13" s="6">
        <v>20</v>
      </c>
    </row>
    <row r="1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X14" s="6">
        <v>9</v>
      </c>
      <c r="Y14" s="6">
        <v>30</v>
      </c>
      <c r="Z14" s="6" t="s">
        <v>20</v>
      </c>
      <c r="AA14" s="6">
        <v>20</v>
      </c>
    </row>
    <row r="15">
      <c r="B15" s="2"/>
      <c r="C15" s="18" t="s">
        <v>22</v>
      </c>
      <c r="D15" s="19" t="s">
        <v>22</v>
      </c>
      <c r="E15" s="19" t="s">
        <v>22</v>
      </c>
      <c r="F15" s="19" t="s">
        <v>22</v>
      </c>
      <c r="G15" s="19" t="s">
        <v>22</v>
      </c>
      <c r="H15" s="19" t="s">
        <v>22</v>
      </c>
      <c r="I15" s="19" t="s">
        <v>22</v>
      </c>
      <c r="J15" s="19" t="s">
        <v>22</v>
      </c>
      <c r="K15" s="19" t="s">
        <v>22</v>
      </c>
      <c r="L15" s="19" t="s">
        <v>22</v>
      </c>
      <c r="M15" s="19" t="s">
        <v>22</v>
      </c>
      <c r="N15" s="19" t="s">
        <v>22</v>
      </c>
      <c r="O15" s="19" t="s">
        <v>22</v>
      </c>
      <c r="P15" s="19" t="s">
        <v>22</v>
      </c>
      <c r="Q15" s="19" t="s">
        <v>22</v>
      </c>
      <c r="R15" s="19" t="s">
        <v>22</v>
      </c>
      <c r="S15" s="19" t="s">
        <v>22</v>
      </c>
      <c r="T15" s="19" t="s">
        <v>22</v>
      </c>
      <c r="U15" s="19" t="s">
        <v>22</v>
      </c>
      <c r="V15" s="20" t="s">
        <v>22</v>
      </c>
    </row>
    <row r="16">
      <c r="A16" s="7" t="s">
        <v>9</v>
      </c>
      <c r="B16" s="6">
        <v>6</v>
      </c>
      <c r="C16" s="13" t="s">
        <v>10</v>
      </c>
      <c r="D16" s="13" t="s">
        <v>10</v>
      </c>
      <c r="E16" s="13" t="s">
        <v>10</v>
      </c>
      <c r="F16" s="13" t="s">
        <v>10</v>
      </c>
      <c r="G16" s="13" t="s">
        <v>10</v>
      </c>
      <c r="H16" s="13" t="s">
        <v>10</v>
      </c>
      <c r="I16" s="13" t="s">
        <v>10</v>
      </c>
      <c r="J16" s="13" t="s">
        <v>10</v>
      </c>
      <c r="K16" s="13" t="s">
        <v>10</v>
      </c>
      <c r="L16" s="13" t="s">
        <v>10</v>
      </c>
      <c r="M16" s="13" t="s">
        <v>10</v>
      </c>
      <c r="N16" s="13" t="s">
        <v>10</v>
      </c>
      <c r="O16" s="13" t="s">
        <v>10</v>
      </c>
      <c r="P16" s="13" t="s">
        <v>10</v>
      </c>
      <c r="Q16" s="13" t="s">
        <v>10</v>
      </c>
      <c r="R16" s="13" t="s">
        <v>10</v>
      </c>
      <c r="S16" s="13" t="s">
        <v>10</v>
      </c>
      <c r="T16" s="13" t="s">
        <v>10</v>
      </c>
      <c r="U16" s="13" t="s">
        <v>10</v>
      </c>
      <c r="V16" s="21" t="s">
        <v>10</v>
      </c>
    </row>
    <row r="17">
      <c r="A17" s="7" t="s">
        <v>9</v>
      </c>
      <c r="B17" s="6">
        <v>6</v>
      </c>
      <c r="C17" s="14" t="s">
        <v>11</v>
      </c>
      <c r="D17" s="14" t="s">
        <v>11</v>
      </c>
      <c r="E17" s="14" t="s">
        <v>11</v>
      </c>
      <c r="F17" s="14" t="s">
        <v>11</v>
      </c>
      <c r="G17" s="14" t="s">
        <v>11</v>
      </c>
      <c r="H17" s="13" t="s">
        <v>10</v>
      </c>
      <c r="I17" s="13" t="s">
        <v>10</v>
      </c>
      <c r="J17" s="13" t="s">
        <v>10</v>
      </c>
      <c r="K17" s="13" t="s">
        <v>10</v>
      </c>
      <c r="L17" s="13" t="s">
        <v>10</v>
      </c>
      <c r="M17" s="13" t="s">
        <v>10</v>
      </c>
      <c r="N17" s="13" t="s">
        <v>10</v>
      </c>
      <c r="O17" s="13" t="s">
        <v>10</v>
      </c>
      <c r="P17" s="13" t="s">
        <v>10</v>
      </c>
      <c r="Q17" s="13" t="s">
        <v>10</v>
      </c>
      <c r="R17" s="13" t="s">
        <v>10</v>
      </c>
      <c r="S17" s="13" t="s">
        <v>10</v>
      </c>
      <c r="T17" s="13" t="s">
        <v>10</v>
      </c>
      <c r="U17" s="13" t="s">
        <v>10</v>
      </c>
      <c r="V17" s="21" t="s">
        <v>10</v>
      </c>
    </row>
    <row r="18">
      <c r="A18" s="7" t="s">
        <v>18</v>
      </c>
      <c r="B18" s="6">
        <v>8</v>
      </c>
      <c r="C18" s="22" t="s">
        <v>23</v>
      </c>
      <c r="D18" s="22" t="s">
        <v>23</v>
      </c>
      <c r="E18" s="22" t="s">
        <v>23</v>
      </c>
      <c r="F18" s="22" t="s">
        <v>23</v>
      </c>
      <c r="G18" s="22" t="s">
        <v>23</v>
      </c>
      <c r="H18" s="22" t="s">
        <v>23</v>
      </c>
      <c r="I18" s="22" t="s">
        <v>23</v>
      </c>
      <c r="J18" s="22" t="s">
        <v>23</v>
      </c>
      <c r="K18" s="22" t="s">
        <v>23</v>
      </c>
      <c r="L18" s="22" t="s">
        <v>23</v>
      </c>
      <c r="M18" s="22" t="s">
        <v>23</v>
      </c>
      <c r="N18" s="22" t="s">
        <v>23</v>
      </c>
      <c r="O18" s="22" t="s">
        <v>23</v>
      </c>
      <c r="P18" s="22" t="s">
        <v>23</v>
      </c>
      <c r="Q18" s="22" t="s">
        <v>23</v>
      </c>
      <c r="R18" s="22" t="s">
        <v>23</v>
      </c>
      <c r="S18" s="22" t="s">
        <v>23</v>
      </c>
      <c r="T18" s="22" t="s">
        <v>23</v>
      </c>
      <c r="U18" s="22" t="s">
        <v>23</v>
      </c>
      <c r="V18" s="23" t="s">
        <v>23</v>
      </c>
    </row>
    <row r="19">
      <c r="A19" s="7" t="s">
        <v>21</v>
      </c>
      <c r="B19" s="6">
        <v>9</v>
      </c>
      <c r="C19" s="24" t="s">
        <v>24</v>
      </c>
      <c r="D19" s="24" t="s">
        <v>24</v>
      </c>
      <c r="E19" s="24" t="s">
        <v>24</v>
      </c>
      <c r="F19" s="24" t="s">
        <v>24</v>
      </c>
      <c r="G19" s="24" t="s">
        <v>24</v>
      </c>
      <c r="H19" s="24" t="s">
        <v>24</v>
      </c>
      <c r="I19" s="24" t="s">
        <v>24</v>
      </c>
      <c r="J19" s="24" t="s">
        <v>24</v>
      </c>
      <c r="K19" s="24" t="s">
        <v>24</v>
      </c>
      <c r="L19" s="24" t="s">
        <v>24</v>
      </c>
      <c r="M19" s="24" t="s">
        <v>24</v>
      </c>
      <c r="N19" s="24" t="s">
        <v>24</v>
      </c>
      <c r="O19" s="24" t="s">
        <v>24</v>
      </c>
      <c r="P19" s="24" t="s">
        <v>24</v>
      </c>
      <c r="Q19" s="24" t="s">
        <v>24</v>
      </c>
      <c r="R19" s="24" t="s">
        <v>24</v>
      </c>
      <c r="S19" s="24" t="s">
        <v>24</v>
      </c>
      <c r="T19" s="24" t="s">
        <v>24</v>
      </c>
      <c r="U19" s="24" t="s">
        <v>24</v>
      </c>
      <c r="V19" s="25" t="s">
        <v>24</v>
      </c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">
        <v>6</v>
      </c>
      <c r="B21" s="6" t="s">
        <v>10</v>
      </c>
      <c r="C21" s="6">
        <f>COUNTIFS(C16:C20, "Happy", B16:B20,A21)</f>
        <v>1</v>
      </c>
      <c r="D21" s="6">
        <f>COUNTIFS(D16:D20, "Happy", B16:B20,A21)</f>
        <v>1</v>
      </c>
      <c r="E21" s="6">
        <f>COUNTIFS(E16:E20, "Happy", B16:B20,A21)</f>
        <v>1</v>
      </c>
      <c r="F21" s="6">
        <f>COUNTIFS(F16:F20, "Happy", B16:B20,A21)</f>
        <v>1</v>
      </c>
      <c r="G21" s="6">
        <f>COUNTIFS(G16:G20, "Happy", B16:B20,A21)</f>
        <v>1</v>
      </c>
      <c r="H21" s="6">
        <f>COUNTIFS(H16:H20, "Happy", B16:B20,A21)</f>
        <v>2</v>
      </c>
      <c r="I21" s="6">
        <f>COUNTIFS(I16:I20, "Happy", B16:B20,A21)</f>
        <v>2</v>
      </c>
      <c r="J21" s="6">
        <f>COUNTIFS(J16:J20, "Happy", B16:B20,A21)</f>
        <v>2</v>
      </c>
      <c r="K21" s="6">
        <f>COUNTIFS(K16:K20, "Happy", B16:B20,A21)</f>
        <v>2</v>
      </c>
      <c r="L21" s="6">
        <f>COUNTIFS(L16:L20, "Happy", B16:B20,A21)</f>
        <v>2</v>
      </c>
      <c r="M21" s="6">
        <f>COUNTIFS(M16:M20, "Happy", B16:B20,A21)</f>
        <v>2</v>
      </c>
      <c r="N21" s="6">
        <f>COUNTIFS(N16:N20, "Happy", B16:B20,A21)</f>
        <v>2</v>
      </c>
      <c r="O21" s="6">
        <f>COUNTIFS(O16:O20, "Happy", B16:B20,A21)</f>
        <v>2</v>
      </c>
      <c r="P21" s="6">
        <f>COUNTIFS(P16:P20, "Happy", B16:B20,A21)</f>
        <v>2</v>
      </c>
      <c r="Q21" s="6">
        <f>COUNTIFS(Q16:Q20, "Happy", B16:B20,A21)</f>
        <v>2</v>
      </c>
      <c r="R21" s="6">
        <f>COUNTIFS(R16:R20, "Happy", B16:B20,A21)</f>
        <v>2</v>
      </c>
      <c r="S21" s="6">
        <f>COUNTIFS(S16:S20, "Happy", B16:B20,A21)</f>
        <v>2</v>
      </c>
      <c r="T21" s="6">
        <f>COUNTIFS(T16:T20, "Happy", B16:B20,A21)</f>
        <v>2</v>
      </c>
      <c r="U21" s="6">
        <f>COUNTIFS(U16:U20, "Happy", B16:B20,A21)</f>
        <v>2</v>
      </c>
      <c r="V21" s="6">
        <f>COUNTIFS(V16:V20, "Happy", B16:B20,A21)</f>
        <v>2</v>
      </c>
    </row>
    <row r="22">
      <c r="A22" s="2" t="s">
        <v>9</v>
      </c>
      <c r="B22" s="6" t="s">
        <v>11</v>
      </c>
      <c r="C22" s="6">
        <f>COUNTIFS(C16:C20, "Angry", B16:B20,A21)</f>
        <v>1</v>
      </c>
      <c r="D22" s="6">
        <f>COUNTIFS(D16:D20, "Angry", B16:B20,A21)</f>
        <v>1</v>
      </c>
      <c r="E22" s="6">
        <f>COUNTIFS(E16:E20, "Angry", B16:B20,A21)</f>
        <v>1</v>
      </c>
      <c r="F22" s="6">
        <f>COUNTIFS(F16:F20, "Angry", B16:B20,A21)</f>
        <v>1</v>
      </c>
      <c r="G22" s="6">
        <f>COUNTIFS(G16:G20, "Angry", B16:B20,A21)</f>
        <v>1</v>
      </c>
      <c r="H22" s="6">
        <f>COUNTIFS(H16:H20, "Angry", B16:B20,A21)</f>
        <v>0</v>
      </c>
      <c r="I22" s="6">
        <f>COUNTIFS(I16:I20, "Angry", B16:B20,A21)</f>
        <v>0</v>
      </c>
      <c r="J22" s="6">
        <f>COUNTIFS(J16:J20, "Angry", B16:B20,A21)</f>
        <v>0</v>
      </c>
      <c r="K22" s="6">
        <f>COUNTIFS(K16:K20, "Angry", B16:B20,A21)</f>
        <v>0</v>
      </c>
      <c r="L22" s="6">
        <f>COUNTIFS(L16:L20, "Angry", B16:B20,A21)</f>
        <v>0</v>
      </c>
      <c r="M22" s="6">
        <f>COUNTIFS(M16:M20, "Angry", B16:B20,A21)</f>
        <v>0</v>
      </c>
      <c r="N22" s="6">
        <f>COUNTIFS(N16:N20, "Angry", B16:B20,A21)</f>
        <v>0</v>
      </c>
      <c r="O22" s="6">
        <f>COUNTIFS(O16:O20, "Angry", B16:B20,A21)</f>
        <v>0</v>
      </c>
      <c r="P22" s="6">
        <f>COUNTIFS(P16:P20, "Angry", B16:B20,A21)</f>
        <v>0</v>
      </c>
      <c r="Q22" s="6">
        <f>COUNTIFS(Q16:Q20, "Angry", B16:B20,A21)</f>
        <v>0</v>
      </c>
      <c r="R22" s="6">
        <f>COUNTIFS(R16:R20, "Angry", B16:B20,A21)</f>
        <v>0</v>
      </c>
      <c r="S22" s="6">
        <f>COUNTIFS(S16:S20, "Angry", B16:B20,A21)</f>
        <v>0</v>
      </c>
      <c r="T22" s="6">
        <f>COUNTIFS(T16:T20, "Angry", B16:B20,A21)</f>
        <v>0</v>
      </c>
      <c r="U22" s="6">
        <f>COUNTIFS(U16:U20, "Angry", B16:B20,A21)</f>
        <v>0</v>
      </c>
      <c r="V22" s="6">
        <f>COUNTIFS(V16:V20, "Angry", B16:B20,A21)</f>
        <v>0</v>
      </c>
    </row>
    <row r="23">
      <c r="B23" s="6" t="s">
        <v>19</v>
      </c>
      <c r="C23" s="6">
        <f>COUNTIFS(C16:C20, "Sad", B16:B20,A21)</f>
        <v>0</v>
      </c>
      <c r="D23" s="6">
        <f>COUNTIFS(D16:D20, "Sad", B16:B20,A21)</f>
        <v>0</v>
      </c>
      <c r="E23" s="6">
        <f>COUNTIFS(E16:E20, "Sad", B16:B20,A21)</f>
        <v>0</v>
      </c>
      <c r="F23" s="6">
        <f>COUNTIFS(F16:F20, "Sad", B16:B20,A21)</f>
        <v>0</v>
      </c>
      <c r="G23" s="6">
        <f>COUNTIFS(G16:G20, "Sad", B16:B20,A21)</f>
        <v>0</v>
      </c>
      <c r="H23" s="6">
        <f>COUNTIFS(H16:H20, "Sad", B16:B20,A21)</f>
        <v>0</v>
      </c>
      <c r="I23" s="6">
        <f>COUNTIFS(I16:I20, "Sad", B16:B20,A21)</f>
        <v>0</v>
      </c>
      <c r="J23" s="6">
        <f>COUNTIFS(J16:J20, "Sad", B16:B20,A21)</f>
        <v>0</v>
      </c>
      <c r="K23" s="6">
        <f>COUNTIFS(K16:K20, "Sad", B16:B20,A21)</f>
        <v>0</v>
      </c>
      <c r="L23" s="6">
        <f>COUNTIFS(L16:L20, "Sad", B16:B20,A21)</f>
        <v>0</v>
      </c>
      <c r="M23" s="6">
        <f>COUNTIFS(M16:M20, "Sad", B16:B20,A21)</f>
        <v>0</v>
      </c>
      <c r="N23" s="6">
        <f>COUNTIFS(N16:N20, "Sad", B16:B20,A21)</f>
        <v>0</v>
      </c>
      <c r="O23" s="6">
        <f>COUNTIFS(O16:O20, "Sad", B16:B20,A21)</f>
        <v>0</v>
      </c>
      <c r="P23" s="6">
        <f>COUNTIFS(P16:P20, "Sad", B16:B20,A21)</f>
        <v>0</v>
      </c>
      <c r="Q23" s="6">
        <f>COUNTIFS(Q16:Q20, "Sad", B16:B20,A21)</f>
        <v>0</v>
      </c>
      <c r="R23" s="6">
        <f>COUNTIFS(R16:R20, "Sad", B16:B20,A21)</f>
        <v>0</v>
      </c>
      <c r="S23" s="6">
        <f>COUNTIFS(S16:S20, "Sad", B16:B20,A21)</f>
        <v>0</v>
      </c>
      <c r="T23" s="6">
        <f>COUNTIFS(T16:T20, "Sad", B16:B20,A21)</f>
        <v>0</v>
      </c>
      <c r="U23" s="6">
        <f>COUNTIFS(U16:U20, "Sad", B16:B20,A21)</f>
        <v>0</v>
      </c>
      <c r="V23" s="6">
        <f>COUNTIFS(V16:V20, "Sad", B16:B20,A21)</f>
        <v>0</v>
      </c>
    </row>
    <row r="24">
      <c r="A24" s="2" t="s">
        <v>25</v>
      </c>
      <c r="B24" s="6" t="s">
        <v>23</v>
      </c>
      <c r="C24" s="6">
        <f>COUNTIFS(C16:C20, "Scary", B16:B20,A21)</f>
        <v>0</v>
      </c>
      <c r="D24" s="6">
        <f>COUNTIFS(D16:D20, "Scary", B16:B20,A21)</f>
        <v>0</v>
      </c>
      <c r="E24" s="6">
        <f>COUNTIFS(E16:E20, "Scary", B16:B20,A21)</f>
        <v>0</v>
      </c>
      <c r="F24" s="6">
        <f>COUNTIFS(F16:F20, "Scary", B16:B20,A21)</f>
        <v>0</v>
      </c>
      <c r="G24" s="6">
        <f>COUNTIFS(G16:G20, "Scary", B16:B20,A21)</f>
        <v>0</v>
      </c>
      <c r="H24" s="6">
        <f>COUNTIFS(H16:H20, "Scary", B16:B20,A21)</f>
        <v>0</v>
      </c>
      <c r="I24" s="6">
        <f>COUNTIFS(I16:I20, "Scary", B16:B20,A21)</f>
        <v>0</v>
      </c>
      <c r="J24" s="6">
        <f>COUNTIFS(J16:J20, "Scary", B16:B20,A21)</f>
        <v>0</v>
      </c>
      <c r="K24" s="6">
        <f>COUNTIFS(K16:K20, "Scary", B16:B20,A21)</f>
        <v>0</v>
      </c>
      <c r="L24" s="6">
        <f>COUNTIFS(L16:L20, "Scary", B16:B20,A21)</f>
        <v>0</v>
      </c>
      <c r="M24" s="6">
        <f>COUNTIFS(M16:M20, "Scary", B16:B20,A21)</f>
        <v>0</v>
      </c>
      <c r="N24" s="6">
        <f>COUNTIFS(N16:N20, "Scary", B16:B20,A21)</f>
        <v>0</v>
      </c>
      <c r="O24" s="6">
        <f>COUNTIFS(O16:O20, "Scary", B16:B20,A21)</f>
        <v>0</v>
      </c>
      <c r="P24" s="6">
        <f>COUNTIFS(P16:P20, "Scary", B16:B20,A21)</f>
        <v>0</v>
      </c>
      <c r="Q24" s="6">
        <f>COUNTIFS(Q16:Q20, "Scary", B16:B20,A21)</f>
        <v>0</v>
      </c>
      <c r="R24" s="6">
        <f>COUNTIFS(R16:R20, "Scary", B16:B20,A21)</f>
        <v>0</v>
      </c>
      <c r="S24" s="6">
        <f>COUNTIFS(S16:S20, "Scary", B16:B20,A21)</f>
        <v>0</v>
      </c>
      <c r="T24" s="6">
        <f>COUNTIFS(T16:T20, "Scary", B16:B20,A21)</f>
        <v>0</v>
      </c>
      <c r="U24" s="6">
        <f>COUNTIFS(U16:U20, "Scary", B16:B20,A21)</f>
        <v>0</v>
      </c>
      <c r="V24" s="6">
        <f>COUNTIFS(V16:V20, "Scary", B16:B20,A21)</f>
        <v>0</v>
      </c>
    </row>
    <row r="25">
      <c r="A25" s="8">
        <f>SUM(C26:V26)/20 </f>
        <v>12.5</v>
      </c>
      <c r="B25" s="6" t="s">
        <v>24</v>
      </c>
      <c r="C25" s="6">
        <f>COUNTIFS(C16:C20, "None", B16:B20,A21)</f>
        <v>0</v>
      </c>
      <c r="D25" s="6">
        <f>COUNTIFS(D16:D20, "None", B16:B20,A21)</f>
        <v>0</v>
      </c>
      <c r="E25" s="6">
        <f>COUNTIFS(E16:E20, "None", B16:B20,A21)</f>
        <v>0</v>
      </c>
      <c r="F25" s="6">
        <f>COUNTIFS(F16:F20, "None", B16:B20,A21)</f>
        <v>0</v>
      </c>
      <c r="G25" s="6">
        <f>COUNTIFS(G16:G20, "None", B16:B20,A21)</f>
        <v>0</v>
      </c>
      <c r="H25" s="6">
        <f>COUNTIFS(H16:H20, "None", B16:B20,A21)</f>
        <v>0</v>
      </c>
      <c r="I25" s="6">
        <f>COUNTIFS(I16:I20, "None", B16:B20,A21)</f>
        <v>0</v>
      </c>
      <c r="J25" s="6">
        <f>COUNTIFS(J16:J20, "None", B16:B20,A21)</f>
        <v>0</v>
      </c>
      <c r="K25" s="6">
        <f>COUNTIFS(K16:K20, "None", B16:B20,A21)</f>
        <v>0</v>
      </c>
      <c r="L25" s="6">
        <f>COUNTIFS(L16:L20, "None", B16:B20,A21)</f>
        <v>0</v>
      </c>
      <c r="M25" s="6">
        <f>COUNTIFS(M16:M20, "None", B16:B20,A21)</f>
        <v>0</v>
      </c>
      <c r="N25" s="6">
        <f>COUNTIFS(N16:N20, "None", B16:B20,A21)</f>
        <v>0</v>
      </c>
      <c r="O25" s="6">
        <f>COUNTIFS(O16:O20, "None", B16:B20,A21)</f>
        <v>0</v>
      </c>
      <c r="P25" s="6">
        <f>COUNTIFS(P16:P20, "None", B16:B20,A21)</f>
        <v>0</v>
      </c>
      <c r="Q25" s="6">
        <f>COUNTIFS(Q16:Q20, "None", B16:B20,A21)</f>
        <v>0</v>
      </c>
      <c r="R25" s="6">
        <f>COUNTIFS(R16:R20, "None", B16:B20,A21)</f>
        <v>0</v>
      </c>
      <c r="S25" s="6">
        <f>COUNTIFS(S16:S20, "None", B16:B20,A21)</f>
        <v>0</v>
      </c>
      <c r="T25" s="6">
        <f>COUNTIFS(T16:T20, "None", B16:B20,A21)</f>
        <v>0</v>
      </c>
      <c r="U25" s="6">
        <f>COUNTIFS(U16:U20, "None", B16:B20,A21)</f>
        <v>0</v>
      </c>
      <c r="V25" s="6">
        <f>COUNTIFS(V16:V20, "None", B16:B20,A21)</f>
        <v>0</v>
      </c>
    </row>
    <row r="26">
      <c r="B26" s="6" t="s">
        <v>26</v>
      </c>
      <c r="C26" s="26">
        <f>100*VLOOKUP(VLOOKUP(A21,B10:C14,2,FALSE),B21:C25,2,FALSE)/SUM(C21:C25)</f>
        <v>50</v>
      </c>
      <c r="D26" s="26">
        <f>100*VLOOKUP(VLOOKUP(A21,B10:D14,3,FALSE),B21:D25,3,FALSE)/SUM(D21:D25)</f>
        <v>50</v>
      </c>
      <c r="E26" s="26">
        <f>100*VLOOKUP(VLOOKUP(A21,B10:E14,4,FALSE),B21:E25,4,FALSE)/SUM(E21:E25)</f>
        <v>50</v>
      </c>
      <c r="F26" s="26">
        <f>100*VLOOKUP(VLOOKUP(A21,B10:F14,5,FALSE),B21:F25,5,FALSE)/SUM(F21:F25)</f>
        <v>50</v>
      </c>
      <c r="G26" s="26">
        <f>100*VLOOKUP(VLOOKUP(A21,B10:G14,6,FALSE),B21:G25,6,FALSE)/SUM(G21:G25)</f>
        <v>50</v>
      </c>
      <c r="H26" s="26">
        <f>100*VLOOKUP(VLOOKUP(A21,B10:H14,7,FALSE),B21:H25,7,FALSE)/SUM(H21:H25)</f>
        <v>0</v>
      </c>
      <c r="I26" s="26">
        <f>100*VLOOKUP(VLOOKUP(A21,B10:I14,8,FALSE),B21:I25,8,FALSE)/SUM(I21:I25)</f>
        <v>0</v>
      </c>
      <c r="J26" s="26">
        <f>100*VLOOKUP(VLOOKUP(A21,B10:J14,9,FALSE),B21:J25,9,FALSE)/SUM(J21:J25)</f>
        <v>0</v>
      </c>
      <c r="K26" s="26">
        <f>100*VLOOKUP(VLOOKUP(A21,B10:K14,10,FALSE),B21:K25,10,FALSE)/SUM(K21:K25)</f>
        <v>0</v>
      </c>
      <c r="L26" s="26">
        <f>100*VLOOKUP(VLOOKUP(A21,B10:L14,11,FALSE),B21:L25,11,FALSE)/SUM(L21:L25)</f>
        <v>0</v>
      </c>
      <c r="M26" s="26">
        <f>100*VLOOKUP(VLOOKUP(A21,B10:M14,12,FALSE),B21:M25,12,FALSE)/SUM(M21:M25)</f>
        <v>0</v>
      </c>
      <c r="N26" s="26">
        <f>100*VLOOKUP(VLOOKUP(A21,B10:N14,13,FALSE),B21:N25,13,FALSE)/SUM(N21:N25)</f>
        <v>0</v>
      </c>
      <c r="O26" s="26">
        <f>100*VLOOKUP(VLOOKUP(A21,B10:O14,14,FALSE),B21:O25,14,FALSE)/SUM(O21:O25)</f>
        <v>0</v>
      </c>
      <c r="P26" s="26">
        <f>100*VLOOKUP(VLOOKUP(A21,B10:P14,15,FALSE),B21:P25,15,FALSE)/SUM(P21:P25)</f>
        <v>0</v>
      </c>
      <c r="Q26" s="26">
        <f>100*VLOOKUP(VLOOKUP(A21,B10:Q14,16,FALSE),B21:Q25,16,FALSE)/SUM(Q21:Q25)</f>
        <v>0</v>
      </c>
      <c r="R26" s="26">
        <f>100*VLOOKUP(VLOOKUP(A21,B10:R14,17,FALSE),B21:R25,17,FALSE)/SUM(R21:R25)</f>
        <v>0</v>
      </c>
      <c r="S26" s="26">
        <f>100*VLOOKUP(VLOOKUP(A21,B10:S14,18,FALSE),B21:S25,18,FALSE)/SUM(S21:S25)</f>
        <v>0</v>
      </c>
      <c r="T26" s="26">
        <f>100*VLOOKUP(VLOOKUP(A21,B10:T14,19,FALSE),B21:T25,19,FALSE)/SUM(T21:T25)</f>
        <v>0</v>
      </c>
      <c r="U26" s="26">
        <f>100*VLOOKUP(VLOOKUP(A21,B10:U14,20,FALSE),B21:U25,20,FALSE)/SUM(U21:U25)</f>
        <v>0</v>
      </c>
      <c r="V26" s="26">
        <f>100*VLOOKUP(VLOOKUP(A21,B10:V14,21,FALSE),B21:V25,21,FALSE)/SUM(V21:V25)</f>
        <v>0</v>
      </c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>
        <v>7</v>
      </c>
      <c r="B29" s="6" t="s">
        <v>10</v>
      </c>
      <c r="C29" s="6">
        <f>COUNTIFS(C16:C20, "Happy", B16:B20,A29)</f>
        <v>0</v>
      </c>
      <c r="D29" s="6">
        <f>COUNTIFS(D16:D20, "Happy", B16:B20,A29)</f>
        <v>0</v>
      </c>
      <c r="E29" s="6">
        <f>COUNTIFS(E16:E20, "Happy", B16:B20,A29)</f>
        <v>0</v>
      </c>
      <c r="F29" s="6">
        <f>COUNTIFS(F16:F20, "Happy", B16:B20,A29)</f>
        <v>0</v>
      </c>
      <c r="G29" s="6">
        <f>COUNTIFS(G16:G20, "Happy", B16:B20,A29)</f>
        <v>0</v>
      </c>
      <c r="H29" s="6">
        <f>COUNTIFS(H16:H20, "Happy", B16:B20,A29)</f>
        <v>0</v>
      </c>
      <c r="I29" s="6">
        <f>COUNTIFS(I16:I20, "Happy", B16:B20,A29)</f>
        <v>0</v>
      </c>
      <c r="J29" s="6">
        <f>COUNTIFS(J16:J20, "Happy", B16:B20,A29)</f>
        <v>0</v>
      </c>
      <c r="K29" s="6">
        <f>COUNTIFS(K16:K20, "Happy", B16:B20,A29)</f>
        <v>0</v>
      </c>
      <c r="L29" s="6">
        <f>COUNTIFS(L16:L20, "Happy", B16:B20,A29)</f>
        <v>0</v>
      </c>
      <c r="M29" s="6">
        <f>COUNTIFS(M16:M20, "Happy", B16:B20,A29)</f>
        <v>0</v>
      </c>
      <c r="N29" s="6">
        <f>COUNTIFS(N16:N20, "Happy", B16:B20,A29)</f>
        <v>0</v>
      </c>
      <c r="O29" s="6">
        <f>COUNTIFS(O16:O20, "Happy", B16:B20,A29)</f>
        <v>0</v>
      </c>
      <c r="P29" s="6">
        <f>COUNTIFS(P16:P20, "Happy", B16:B20,A29)</f>
        <v>0</v>
      </c>
      <c r="Q29" s="6">
        <f>COUNTIFS(Q16:Q20, "Happy", B16:B20,A29)</f>
        <v>0</v>
      </c>
      <c r="R29" s="6">
        <f>COUNTIFS(R16:R20, "Happy", B16:B20,A29)</f>
        <v>0</v>
      </c>
      <c r="S29" s="6">
        <f>COUNTIFS(S16:S20, "Happy", B16:B20,A29)</f>
        <v>0</v>
      </c>
      <c r="T29" s="6">
        <f>COUNTIFS(T16:T20, "Happy", B16:B20,A29)</f>
        <v>0</v>
      </c>
      <c r="U29" s="6">
        <f>COUNTIFS(U16:U20, "Happy", B16:B20,A29)</f>
        <v>0</v>
      </c>
      <c r="V29" s="6">
        <f>COUNTIFS(V16:V20, "Happy", B16:B20,A29)</f>
        <v>0</v>
      </c>
    </row>
    <row r="30">
      <c r="A30" s="2" t="s">
        <v>16</v>
      </c>
      <c r="B30" s="6" t="s">
        <v>11</v>
      </c>
      <c r="C30" s="6">
        <f>COUNTIFS(C16:C20, "Angry", B16:B20,A29)</f>
        <v>0</v>
      </c>
      <c r="D30" s="6">
        <f>COUNTIFS(D16:D20, "Angry", B16:B20,A29)</f>
        <v>0</v>
      </c>
      <c r="E30" s="6">
        <f>COUNTIFS(E16:E20, "Angry", B16:B20,A29)</f>
        <v>0</v>
      </c>
      <c r="F30" s="6">
        <f>COUNTIFS(F16:F20, "Angry", B16:B20,A29)</f>
        <v>0</v>
      </c>
      <c r="G30" s="6">
        <f>COUNTIFS(G16:G20, "Angry", B16:B20,A29)</f>
        <v>0</v>
      </c>
      <c r="H30" s="6">
        <f>COUNTIFS(H16:H20, "Angry", B16:B20,A29)</f>
        <v>0</v>
      </c>
      <c r="I30" s="6">
        <f>COUNTIFS(I16:I20, "Angry", B16:B20,A29)</f>
        <v>0</v>
      </c>
      <c r="J30" s="6">
        <f>COUNTIFS(J16:J20, "Angry", B16:B20,A29)</f>
        <v>0</v>
      </c>
      <c r="K30" s="6">
        <f>COUNTIFS(K16:K20, "Angry", B16:B20,A29)</f>
        <v>0</v>
      </c>
      <c r="L30" s="6">
        <f>COUNTIFS(L16:L20, "Angry", B16:B20,A29)</f>
        <v>0</v>
      </c>
      <c r="M30" s="6">
        <f>COUNTIFS(M16:M20, "Angry", B16:B20,A29)</f>
        <v>0</v>
      </c>
      <c r="N30" s="6">
        <f>COUNTIFS(N16:N20, "Angry", B16:B20,A29)</f>
        <v>0</v>
      </c>
      <c r="O30" s="6">
        <f>COUNTIFS(O16:O20, "Angry", B16:B20,A29)</f>
        <v>0</v>
      </c>
      <c r="P30" s="6">
        <f>COUNTIFS(P16:P20, "Angry", B16:B20,A29)</f>
        <v>0</v>
      </c>
      <c r="Q30" s="6">
        <f>COUNTIFS(Q16:Q20, "Angry", B16:B20,A29)</f>
        <v>0</v>
      </c>
      <c r="R30" s="6">
        <f>COUNTIFS(R16:R20, "Angry", B16:B20,A29)</f>
        <v>0</v>
      </c>
      <c r="S30" s="6">
        <f>COUNTIFS(S16:S20, "Angry", B16:B20,A29)</f>
        <v>0</v>
      </c>
      <c r="T30" s="6">
        <f>COUNTIFS(T16:T20, "Angry", B16:B20,A29)</f>
        <v>0</v>
      </c>
      <c r="U30" s="6">
        <f>COUNTIFS(U16:U20, "Angry", B16:B20,A29)</f>
        <v>0</v>
      </c>
      <c r="V30" s="6">
        <f>COUNTIFS(V16:V20, "Angry", B16:B20,A29)</f>
        <v>0</v>
      </c>
    </row>
    <row r="31">
      <c r="B31" s="6" t="s">
        <v>19</v>
      </c>
      <c r="C31" s="6">
        <f>COUNTIFS(C16:C20, "Sad", B16:B20,A29)</f>
        <v>0</v>
      </c>
      <c r="D31" s="6">
        <f>COUNTIFS(D16:D20, "Sad", B16:B20,A29)</f>
        <v>0</v>
      </c>
      <c r="E31" s="6">
        <f>COUNTIFS(E16:E20, "Sad", B16:B20,A29)</f>
        <v>0</v>
      </c>
      <c r="F31" s="6">
        <f>COUNTIFS(F16:F20, "Sad", B16:B20,A29)</f>
        <v>0</v>
      </c>
      <c r="G31" s="6">
        <f>COUNTIFS(G16:G20, "Sad", B16:B20,A29)</f>
        <v>0</v>
      </c>
      <c r="H31" s="6">
        <f>COUNTIFS(H16:H20, "Sad", B16:B20,A29)</f>
        <v>0</v>
      </c>
      <c r="I31" s="6">
        <f>COUNTIFS(I16:I20, "Sad", B16:B20,A29)</f>
        <v>0</v>
      </c>
      <c r="J31" s="6">
        <f>COUNTIFS(J16:J20, "Sad", B16:B20,A29)</f>
        <v>0</v>
      </c>
      <c r="K31" s="6">
        <f>COUNTIFS(K16:K20, "Sad", B16:B20,A29)</f>
        <v>0</v>
      </c>
      <c r="L31" s="6">
        <f>COUNTIFS(L16:L20, "Sad", B16:B20,A29)</f>
        <v>0</v>
      </c>
      <c r="M31" s="6">
        <f>COUNTIFS(M16:M20, "Sad", B16:B20,A29)</f>
        <v>0</v>
      </c>
      <c r="N31" s="6">
        <f>COUNTIFS(N16:N20, "Sad", B16:B20,A29)</f>
        <v>0</v>
      </c>
      <c r="O31" s="6">
        <f>COUNTIFS(O16:O20, "Sad", B16:B20,A29)</f>
        <v>0</v>
      </c>
      <c r="P31" s="6">
        <f>COUNTIFS(P16:P20, "Sad", B16:B20,A29)</f>
        <v>0</v>
      </c>
      <c r="Q31" s="6">
        <f>COUNTIFS(Q16:Q20, "Sad", B16:B20,A29)</f>
        <v>0</v>
      </c>
      <c r="R31" s="6">
        <f>COUNTIFS(R16:R20, "Sad", B16:B20,A29)</f>
        <v>0</v>
      </c>
      <c r="S31" s="6">
        <f>COUNTIFS(S16:S20, "Sad", B16:B20,A29)</f>
        <v>0</v>
      </c>
      <c r="T31" s="6">
        <f>COUNTIFS(T16:T20, "Sad", B16:B20,A29)</f>
        <v>0</v>
      </c>
      <c r="U31" s="6">
        <f>COUNTIFS(U16:U20, "Sad", B16:B20,A29)</f>
        <v>0</v>
      </c>
      <c r="V31" s="6">
        <f>COUNTIFS(V16:V20, "Sad", B16:B20,A29)</f>
        <v>0</v>
      </c>
    </row>
    <row r="32">
      <c r="A32" s="2" t="s">
        <v>25</v>
      </c>
      <c r="B32" s="6" t="s">
        <v>23</v>
      </c>
      <c r="C32" s="6">
        <f>COUNTIFS(C16:C20, "Scary", B16:B20,A29)</f>
        <v>0</v>
      </c>
      <c r="D32" s="6">
        <f>COUNTIFS(D16:D20, "Scary", B16:B20,A29)</f>
        <v>0</v>
      </c>
      <c r="E32" s="6">
        <f>COUNTIFS(E16:E20, "Scary", B16:B20,A29)</f>
        <v>0</v>
      </c>
      <c r="F32" s="6">
        <f>COUNTIFS(F16:F20, "Scary", B16:B20,A29)</f>
        <v>0</v>
      </c>
      <c r="G32" s="6">
        <f>COUNTIFS(G16:G20, "Scary", B16:B20,A29)</f>
        <v>0</v>
      </c>
      <c r="H32" s="6">
        <f>COUNTIFS(H16:H20, "Scary", B16:B20,A29)</f>
        <v>0</v>
      </c>
      <c r="I32" s="6">
        <f>COUNTIFS(I16:I20, "Scary", B16:B20,A29)</f>
        <v>0</v>
      </c>
      <c r="J32" s="6">
        <f>COUNTIFS(J16:J20, "Scary", B16:B20,A29)</f>
        <v>0</v>
      </c>
      <c r="K32" s="6">
        <f>COUNTIFS(K16:K20, "Scary", B16:B20,A29)</f>
        <v>0</v>
      </c>
      <c r="L32" s="6">
        <f>COUNTIFS(L16:L20, "Scary", B16:B20,A29)</f>
        <v>0</v>
      </c>
      <c r="M32" s="6">
        <f>COUNTIFS(M16:M20, "Scary", B16:B20,A29)</f>
        <v>0</v>
      </c>
      <c r="N32" s="6">
        <f>COUNTIFS(N16:N20, "Scary", B16:B20,A29)</f>
        <v>0</v>
      </c>
      <c r="O32" s="6">
        <f>COUNTIFS(O16:O20, "Scary", B16:B20,A29)</f>
        <v>0</v>
      </c>
      <c r="P32" s="6">
        <f>COUNTIFS(P16:P20, "Scary", B16:B20,A29)</f>
        <v>0</v>
      </c>
      <c r="Q32" s="6">
        <f>COUNTIFS(Q16:Q20, "Scary", B16:B20,A29)</f>
        <v>0</v>
      </c>
      <c r="R32" s="6">
        <f>COUNTIFS(R16:R20, "Scary", B16:B20,A29)</f>
        <v>0</v>
      </c>
      <c r="S32" s="6">
        <f>COUNTIFS(S16:S20, "Scary", B16:B20,A29)</f>
        <v>0</v>
      </c>
      <c r="T32" s="6">
        <f>COUNTIFS(T16:T20, "Scary", B16:B20,A29)</f>
        <v>0</v>
      </c>
      <c r="U32" s="6">
        <f>COUNTIFS(U16:U20, "Scary", B16:B20,A29)</f>
        <v>0</v>
      </c>
      <c r="V32" s="6">
        <f>COUNTIFS(V16:V20, "Scary", B16:B20,A29)</f>
        <v>0</v>
      </c>
    </row>
    <row r="33">
      <c r="A33" s="8" t="e">
        <f>SUM(C34:V34)/20 </f>
        <v>#DIV/0!</v>
      </c>
      <c r="B33" s="6" t="s">
        <v>24</v>
      </c>
      <c r="C33" s="6">
        <f>COUNTIFS(C16:C20, "None", B16:B20,A29)</f>
        <v>0</v>
      </c>
      <c r="D33" s="6">
        <f>COUNTIFS(D16:D20, "None", B16:B20,A29)</f>
        <v>0</v>
      </c>
      <c r="E33" s="6">
        <f>COUNTIFS(E16:E20, "None", B16:B20,A29)</f>
        <v>0</v>
      </c>
      <c r="F33" s="6">
        <f>COUNTIFS(F16:F20, "None", B16:B20,A29)</f>
        <v>0</v>
      </c>
      <c r="G33" s="6">
        <f>COUNTIFS(G16:G20, "None", B16:B20,A29)</f>
        <v>0</v>
      </c>
      <c r="H33" s="6">
        <f>COUNTIFS(H16:H20, "None", B16:B20,A29)</f>
        <v>0</v>
      </c>
      <c r="I33" s="6">
        <f>COUNTIFS(I16:I20, "None", B16:B20,A29)</f>
        <v>0</v>
      </c>
      <c r="J33" s="6">
        <f>COUNTIFS(J16:J20, "None", B16:B20,A29)</f>
        <v>0</v>
      </c>
      <c r="K33" s="6">
        <f>COUNTIFS(K16:K20, "None", B16:B20,A29)</f>
        <v>0</v>
      </c>
      <c r="L33" s="6">
        <f>COUNTIFS(L16:L20, "None", B16:B20,A29)</f>
        <v>0</v>
      </c>
      <c r="M33" s="6">
        <f>COUNTIFS(M16:M20, "None", B16:B20,A29)</f>
        <v>0</v>
      </c>
      <c r="N33" s="6">
        <f>COUNTIFS(N16:N20, "None", B16:B20,A29)</f>
        <v>0</v>
      </c>
      <c r="O33" s="6">
        <f>COUNTIFS(O16:O20, "None", B16:B20,A29)</f>
        <v>0</v>
      </c>
      <c r="P33" s="6">
        <f>COUNTIFS(P16:P20, "None", B16:B20,A29)</f>
        <v>0</v>
      </c>
      <c r="Q33" s="6">
        <f>COUNTIFS(Q16:Q20, "None", B16:B20,A29)</f>
        <v>0</v>
      </c>
      <c r="R33" s="6">
        <f>COUNTIFS(R16:R20, "None", B16:B20,A29)</f>
        <v>0</v>
      </c>
      <c r="S33" s="6">
        <f>COUNTIFS(S16:S20, "None", B16:B20,A29)</f>
        <v>0</v>
      </c>
      <c r="T33" s="6">
        <f>COUNTIFS(T16:T20, "None", B16:B20,A29)</f>
        <v>0</v>
      </c>
      <c r="U33" s="6">
        <f>COUNTIFS(U16:U20, "None", B16:B20,A29)</f>
        <v>0</v>
      </c>
      <c r="V33" s="6">
        <f>COUNTIFS(V16:V20, "None", B16:B20,A29)</f>
        <v>0</v>
      </c>
    </row>
    <row r="34">
      <c r="B34" s="6" t="s">
        <v>26</v>
      </c>
      <c r="C34" s="26" t="e">
        <f>100*VLOOKUP(VLOOKUP(A29,B10:C14,2,FALSE),B29:C33,2,FALSE)/SUM(C29:C33)</f>
        <v>#DIV/0!</v>
      </c>
      <c r="D34" s="26" t="e">
        <f>100*VLOOKUP(VLOOKUP(A29,B10:D14,3,FALSE),B29:D33,3,FALSE)/SUM(D29:D33)</f>
        <v>#DIV/0!</v>
      </c>
      <c r="E34" s="26" t="e">
        <f>100*VLOOKUP(VLOOKUP(A29,B10:E14,4,FALSE),B29:E33,4,FALSE)/SUM(E29:E33)</f>
        <v>#DIV/0!</v>
      </c>
      <c r="F34" s="26" t="e">
        <f>100*VLOOKUP(VLOOKUP(A29,B10:F14,5,FALSE),B29:F33,5,FALSE)/SUM(F29:F33)</f>
        <v>#DIV/0!</v>
      </c>
      <c r="G34" s="26" t="e">
        <f>100*VLOOKUP(VLOOKUP(A29,B10:G14,6,FALSE),B29:G33,6,FALSE)/SUM(G29:G33)</f>
        <v>#DIV/0!</v>
      </c>
      <c r="H34" s="26" t="e">
        <f>100*VLOOKUP(VLOOKUP(A29,B10:H14,7,FALSE),B29:H33,7,FALSE)/SUM(H29:H33)</f>
        <v>#DIV/0!</v>
      </c>
      <c r="I34" s="26" t="e">
        <f>100*VLOOKUP(VLOOKUP(A29,B10:I14,8,FALSE),B29:I33,8,FALSE)/SUM(I29:I33)</f>
        <v>#DIV/0!</v>
      </c>
      <c r="J34" s="26" t="e">
        <f>100*VLOOKUP(VLOOKUP(A29,B10:J14,9,FALSE),B29:J33,9,FALSE)/SUM(J29:J33)</f>
        <v>#DIV/0!</v>
      </c>
      <c r="K34" s="26" t="e">
        <f>100*VLOOKUP(VLOOKUP(A29,B10:K14,10,FALSE),B29:K33,10,FALSE)/SUM(K29:K33)</f>
        <v>#DIV/0!</v>
      </c>
      <c r="L34" s="26" t="e">
        <f>100*VLOOKUP(VLOOKUP(A29,B10:L14,11,FALSE),B29:L33,11,FALSE)/SUM(L29:L33)</f>
        <v>#DIV/0!</v>
      </c>
      <c r="M34" s="26" t="e">
        <f>100*VLOOKUP(VLOOKUP(A29,B10:M14,12,FALSE),B29:M33,12,FALSE)/SUM(M29:M33)</f>
        <v>#DIV/0!</v>
      </c>
      <c r="N34" s="26" t="e">
        <f>100*VLOOKUP(VLOOKUP(A29,B10:N14,13,FALSE),B29:N33,13,FALSE)/SUM(N29:N33)</f>
        <v>#DIV/0!</v>
      </c>
      <c r="O34" s="26" t="e">
        <f>100*VLOOKUP(VLOOKUP(A29,B10:O14,14,FALSE),B29:O33,14,FALSE)/SUM(O29:O33)</f>
        <v>#DIV/0!</v>
      </c>
      <c r="P34" s="26" t="e">
        <f>100*VLOOKUP(VLOOKUP(A29,B10:P14,15,FALSE),B29:P33,15,FALSE)/SUM(P29:P33)</f>
        <v>#DIV/0!</v>
      </c>
      <c r="Q34" s="26" t="e">
        <f>100*VLOOKUP(VLOOKUP(A29,B10:Q14,16,FALSE),B29:Q33,16,FALSE)/SUM(Q29:Q33)</f>
        <v>#DIV/0!</v>
      </c>
      <c r="R34" s="26" t="e">
        <f>100*VLOOKUP(VLOOKUP(A29,B10:R14,17,FALSE),B29:R33,17,FALSE)/SUM(R29:R33)</f>
        <v>#DIV/0!</v>
      </c>
      <c r="S34" s="26" t="e">
        <f>100*VLOOKUP(VLOOKUP(A29,B10:S14,18,FALSE),B29:S33,18,FALSE)/SUM(S29:S33)</f>
        <v>#DIV/0!</v>
      </c>
      <c r="T34" s="26" t="e">
        <f>100*VLOOKUP(VLOOKUP(A29,B10:T14,19,FALSE),B29:T33,19,FALSE)/SUM(T29:T33)</f>
        <v>#DIV/0!</v>
      </c>
      <c r="U34" s="26" t="e">
        <f>100*VLOOKUP(VLOOKUP(A29,B10:U14,20,FALSE),B29:U33,20,FALSE)/SUM(U29:U33)</f>
        <v>#DIV/0!</v>
      </c>
      <c r="V34" s="26" t="e">
        <f>100*VLOOKUP(VLOOKUP(A29,B10:V14,21,FALSE),B29:V33,21,FALSE)/SUM(V29:V33)</f>
        <v>#DIV/0!</v>
      </c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>
        <v>8</v>
      </c>
      <c r="B37" s="6" t="s">
        <v>10</v>
      </c>
      <c r="C37" s="6">
        <f>COUNTIFS(C16:C20, "Happy", B16:B20,A37)</f>
        <v>0</v>
      </c>
      <c r="D37" s="6">
        <f>COUNTIFS(D16:D20, "Happy", B16:B20,A37)</f>
        <v>0</v>
      </c>
      <c r="E37" s="6">
        <f>COUNTIFS(E16:E20, "Happy", B16:B20,A37)</f>
        <v>0</v>
      </c>
      <c r="F37" s="6">
        <f>COUNTIFS(F16:F20, "Happy", B16:B20,A37)</f>
        <v>0</v>
      </c>
      <c r="G37" s="6">
        <f>COUNTIFS(G16:G20, "Happy", B16:B20,A37)</f>
        <v>0</v>
      </c>
      <c r="H37" s="6">
        <f>COUNTIFS(H16:H20, "Happy", B16:B20,A37)</f>
        <v>0</v>
      </c>
      <c r="I37" s="6">
        <f>COUNTIFS(I16:I20, "Happy", B16:B20,A37)</f>
        <v>0</v>
      </c>
      <c r="J37" s="6">
        <f>COUNTIFS(J16:J20, "Happy", B16:B20,A37)</f>
        <v>0</v>
      </c>
      <c r="K37" s="6">
        <f>COUNTIFS(K16:K20, "Happy", B16:B20,A37)</f>
        <v>0</v>
      </c>
      <c r="L37" s="6">
        <f>COUNTIFS(L16:L20, "Happy", B16:B20,A37)</f>
        <v>0</v>
      </c>
      <c r="M37" s="6">
        <f>COUNTIFS(M16:M20, "Happy", B16:B20,A37)</f>
        <v>0</v>
      </c>
      <c r="N37" s="6">
        <f>COUNTIFS(N16:N20, "Happy", B16:B20,A37)</f>
        <v>0</v>
      </c>
      <c r="O37" s="6">
        <f>COUNTIFS(O16:O20, "Happy", B16:B20,A37)</f>
        <v>0</v>
      </c>
      <c r="P37" s="6">
        <f>COUNTIFS(P16:P20, "Happy", B16:B20,A37)</f>
        <v>0</v>
      </c>
      <c r="Q37" s="6">
        <f>COUNTIFS(Q16:Q20, "Happy", B16:B20,A37)</f>
        <v>0</v>
      </c>
      <c r="R37" s="6">
        <f>COUNTIFS(R16:R20, "Happy", B16:B20,A37)</f>
        <v>0</v>
      </c>
      <c r="S37" s="6">
        <f>COUNTIFS(S16:S20, "Happy", B16:B20,A37)</f>
        <v>0</v>
      </c>
      <c r="T37" s="6">
        <f>COUNTIFS(T16:T20, "Happy", B16:B20,A37)</f>
        <v>0</v>
      </c>
      <c r="U37" s="6">
        <f>COUNTIFS(U16:U20, "Happy", B16:B20,A37)</f>
        <v>0</v>
      </c>
      <c r="V37" s="6">
        <f>COUNTIFS(V16:V20, "Happy", B16:B20,A37)</f>
        <v>0</v>
      </c>
    </row>
    <row r="38">
      <c r="A38" s="2" t="s">
        <v>18</v>
      </c>
      <c r="B38" s="6" t="s">
        <v>11</v>
      </c>
      <c r="C38" s="6">
        <f>COUNTIFS(C16:C20, "Angry", B16:B20,A37)</f>
        <v>0</v>
      </c>
      <c r="D38" s="6">
        <f>COUNTIFS(D16:D20, "Angry", B16:B20,A37)</f>
        <v>0</v>
      </c>
      <c r="E38" s="6">
        <f>COUNTIFS(E16:E20, "Angry", B16:B20,A37)</f>
        <v>0</v>
      </c>
      <c r="F38" s="6">
        <f>COUNTIFS(F16:F20, "Angry", B16:B20,A37)</f>
        <v>0</v>
      </c>
      <c r="G38" s="6">
        <f>COUNTIFS(G16:G20, "Angry", B16:B20,A37)</f>
        <v>0</v>
      </c>
      <c r="H38" s="6">
        <f>COUNTIFS(H16:H20, "Angry", B16:B20,A37)</f>
        <v>0</v>
      </c>
      <c r="I38" s="6">
        <f>COUNTIFS(I16:I20, "Angry", B16:B20,A37)</f>
        <v>0</v>
      </c>
      <c r="J38" s="6">
        <f>COUNTIFS(J16:J20, "Angry", B16:B20,A37)</f>
        <v>0</v>
      </c>
      <c r="K38" s="6">
        <f>COUNTIFS(K16:K20, "Angry", B16:B20,A37)</f>
        <v>0</v>
      </c>
      <c r="L38" s="6">
        <f>COUNTIFS(L16:L20, "Angry", B16:B20,A37)</f>
        <v>0</v>
      </c>
      <c r="M38" s="6">
        <f>COUNTIFS(M16:M20, "Angry", B16:B20,A37)</f>
        <v>0</v>
      </c>
      <c r="N38" s="6">
        <f>COUNTIFS(N16:N20, "Angry", B16:B20,A37)</f>
        <v>0</v>
      </c>
      <c r="O38" s="6">
        <f>COUNTIFS(O16:O20, "Angry", B16:B20,A37)</f>
        <v>0</v>
      </c>
      <c r="P38" s="6">
        <f>COUNTIFS(P16:P20, "Angry", B16:B20,A37)</f>
        <v>0</v>
      </c>
      <c r="Q38" s="6">
        <f>COUNTIFS(Q16:Q20, "Angry", B16:B20,A37)</f>
        <v>0</v>
      </c>
      <c r="R38" s="6">
        <f>COUNTIFS(R16:R20, "Angry", B16:B20,A37)</f>
        <v>0</v>
      </c>
      <c r="S38" s="6">
        <f>COUNTIFS(S16:S20, "Angry", B16:B20,A37)</f>
        <v>0</v>
      </c>
      <c r="T38" s="6">
        <f>COUNTIFS(T16:T20, "Angry", B16:B20,A37)</f>
        <v>0</v>
      </c>
      <c r="U38" s="6">
        <f>COUNTIFS(U16:U20, "Angry", B16:B20,A37)</f>
        <v>0</v>
      </c>
      <c r="V38" s="6">
        <f>COUNTIFS(V16:V20, "Angry", B16:B20,A37)</f>
        <v>0</v>
      </c>
    </row>
    <row r="39">
      <c r="B39" s="6" t="s">
        <v>19</v>
      </c>
      <c r="C39" s="6">
        <f>COUNTIFS(C16:C20, "Sad", B16:B20,A37)</f>
        <v>0</v>
      </c>
      <c r="D39" s="6">
        <f>COUNTIFS(D16:D20, "Sad", B16:B20,A37)</f>
        <v>0</v>
      </c>
      <c r="E39" s="6">
        <f>COUNTIFS(E16:E20, "Sad", B16:B20,A37)</f>
        <v>0</v>
      </c>
      <c r="F39" s="6">
        <f>COUNTIFS(F16:F20, "Sad", B16:B20,A37)</f>
        <v>0</v>
      </c>
      <c r="G39" s="6">
        <f>COUNTIFS(G16:G20, "Sad", B16:B20,A37)</f>
        <v>0</v>
      </c>
      <c r="H39" s="6">
        <f>COUNTIFS(H16:H20, "Sad", B16:B20,A37)</f>
        <v>0</v>
      </c>
      <c r="I39" s="6">
        <f>COUNTIFS(I16:I20, "Sad", B16:B20,A37)</f>
        <v>0</v>
      </c>
      <c r="J39" s="6">
        <f>COUNTIFS(J16:J20, "Sad", B16:B20,A37)</f>
        <v>0</v>
      </c>
      <c r="K39" s="6">
        <f>COUNTIFS(K16:K20, "Sad", B16:B20,A37)</f>
        <v>0</v>
      </c>
      <c r="L39" s="6">
        <f>COUNTIFS(L16:L20, "Sad", B16:B20,A37)</f>
        <v>0</v>
      </c>
      <c r="M39" s="6">
        <f>COUNTIFS(M16:M20, "Sad", B16:B20,A37)</f>
        <v>0</v>
      </c>
      <c r="N39" s="6">
        <f>COUNTIFS(N16:N20, "Sad", B16:B20,A37)</f>
        <v>0</v>
      </c>
      <c r="O39" s="6">
        <f>COUNTIFS(O16:O20, "Sad", B16:B20,A37)</f>
        <v>0</v>
      </c>
      <c r="P39" s="6">
        <f>COUNTIFS(P16:P20, "Sad", B16:B20,A37)</f>
        <v>0</v>
      </c>
      <c r="Q39" s="6">
        <f>COUNTIFS(Q16:Q20, "Sad", B16:B20,A37)</f>
        <v>0</v>
      </c>
      <c r="R39" s="6">
        <f>COUNTIFS(R16:R20, "Sad", B16:B20,A37)</f>
        <v>0</v>
      </c>
      <c r="S39" s="6">
        <f>COUNTIFS(S16:S20, "Sad", B16:B20,A37)</f>
        <v>0</v>
      </c>
      <c r="T39" s="6">
        <f>COUNTIFS(T16:T20, "Sad", B16:B20,A37)</f>
        <v>0</v>
      </c>
      <c r="U39" s="6">
        <f>COUNTIFS(U16:U20, "Sad", B16:B20,A37)</f>
        <v>0</v>
      </c>
      <c r="V39" s="6">
        <f>COUNTIFS(V16:V20, "Sad", B16:B20,A37)</f>
        <v>0</v>
      </c>
    </row>
    <row r="40">
      <c r="A40" s="2" t="s">
        <v>25</v>
      </c>
      <c r="B40" s="6" t="s">
        <v>23</v>
      </c>
      <c r="C40" s="6">
        <f>COUNTIFS(C16:C20, "Scary", B16:B20,A37)</f>
        <v>1</v>
      </c>
      <c r="D40" s="6">
        <f>COUNTIFS(D16:D20, "Scary", B16:B20,A37)</f>
        <v>1</v>
      </c>
      <c r="E40" s="6">
        <f>COUNTIFS(E16:E20, "Scary", B16:B20,A37)</f>
        <v>1</v>
      </c>
      <c r="F40" s="6">
        <f>COUNTIFS(F16:F20, "Scary", B16:B20,A37)</f>
        <v>1</v>
      </c>
      <c r="G40" s="6">
        <f>COUNTIFS(G16:G20, "Scary", B16:B20,A37)</f>
        <v>1</v>
      </c>
      <c r="H40" s="6">
        <f>COUNTIFS(H16:H20, "Scary", B16:B20,A37)</f>
        <v>1</v>
      </c>
      <c r="I40" s="6">
        <f>COUNTIFS(I16:I20, "Scary", B16:B20,A37)</f>
        <v>1</v>
      </c>
      <c r="J40" s="6">
        <f>COUNTIFS(J16:J20, "Scary", B16:B20,A37)</f>
        <v>1</v>
      </c>
      <c r="K40" s="6">
        <f>COUNTIFS(K16:K20, "Scary", B16:B20,A37)</f>
        <v>1</v>
      </c>
      <c r="L40" s="6">
        <f>COUNTIFS(L16:L20, "Scary", B16:B20,A37)</f>
        <v>1</v>
      </c>
      <c r="M40" s="6">
        <f>COUNTIFS(M16:M20, "Scary", B16:B20,A37)</f>
        <v>1</v>
      </c>
      <c r="N40" s="6">
        <f>COUNTIFS(N16:N20, "Scary", B16:B20,A37)</f>
        <v>1</v>
      </c>
      <c r="O40" s="6">
        <f>COUNTIFS(O16:O20, "Scary", B16:B20,A37)</f>
        <v>1</v>
      </c>
      <c r="P40" s="6">
        <f>COUNTIFS(P16:P20, "Scary", B16:B20,A37)</f>
        <v>1</v>
      </c>
      <c r="Q40" s="6">
        <f>COUNTIFS(Q16:Q20, "Scary", B16:B20,A37)</f>
        <v>1</v>
      </c>
      <c r="R40" s="6">
        <f>COUNTIFS(R16:R20, "Scary", B16:B20,A37)</f>
        <v>1</v>
      </c>
      <c r="S40" s="6">
        <f>COUNTIFS(S16:S20, "Scary", B16:B20,A37)</f>
        <v>1</v>
      </c>
      <c r="T40" s="6">
        <f>COUNTIFS(T16:T20, "Scary", B16:B20,A37)</f>
        <v>1</v>
      </c>
      <c r="U40" s="6">
        <f>COUNTIFS(U16:U20, "Scary", B16:B20,A37)</f>
        <v>1</v>
      </c>
      <c r="V40" s="6">
        <f>COUNTIFS(V16:V20, "Scary", B16:B20,A37)</f>
        <v>1</v>
      </c>
    </row>
    <row r="41">
      <c r="A41" s="8">
        <f>SUM(C42:V42)/20 </f>
        <v>0</v>
      </c>
      <c r="B41" s="6" t="s">
        <v>24</v>
      </c>
      <c r="C41" s="6">
        <f>COUNTIFS(C16:C20, "None", B16:B20,A37)</f>
        <v>0</v>
      </c>
      <c r="D41" s="6">
        <f>COUNTIFS(D16:D20, "None", B16:B20,A37)</f>
        <v>0</v>
      </c>
      <c r="E41" s="6">
        <f>COUNTIFS(E16:E20, "None", B16:B20,A37)</f>
        <v>0</v>
      </c>
      <c r="F41" s="6">
        <f>COUNTIFS(F16:F20, "None", B16:B20,A37)</f>
        <v>0</v>
      </c>
      <c r="G41" s="6">
        <f>COUNTIFS(G16:G20, "None", B16:B20,A37)</f>
        <v>0</v>
      </c>
      <c r="H41" s="6">
        <f>COUNTIFS(H16:H20, "None", B16:B20,A37)</f>
        <v>0</v>
      </c>
      <c r="I41" s="6">
        <f>COUNTIFS(I16:I20, "None", B16:B20,A37)</f>
        <v>0</v>
      </c>
      <c r="J41" s="6">
        <f>COUNTIFS(J16:J20, "None", B16:B20,A37)</f>
        <v>0</v>
      </c>
      <c r="K41" s="6">
        <f>COUNTIFS(K16:K20, "None", B16:B20,A37)</f>
        <v>0</v>
      </c>
      <c r="L41" s="6">
        <f>COUNTIFS(L16:L20, "None", B16:B20,A37)</f>
        <v>0</v>
      </c>
      <c r="M41" s="6">
        <f>COUNTIFS(M16:M20, "None", B16:B20,A37)</f>
        <v>0</v>
      </c>
      <c r="N41" s="6">
        <f>COUNTIFS(N16:N20, "None", B16:B20,A37)</f>
        <v>0</v>
      </c>
      <c r="O41" s="6">
        <f>COUNTIFS(O16:O20, "None", B16:B20,A37)</f>
        <v>0</v>
      </c>
      <c r="P41" s="6">
        <f>COUNTIFS(P16:P20, "None", B16:B20,A37)</f>
        <v>0</v>
      </c>
      <c r="Q41" s="6">
        <f>COUNTIFS(Q16:Q20, "None", B16:B20,A37)</f>
        <v>0</v>
      </c>
      <c r="R41" s="6">
        <f>COUNTIFS(R16:R20, "None", B16:B20,A37)</f>
        <v>0</v>
      </c>
      <c r="S41" s="6">
        <f>COUNTIFS(S16:S20, "None", B16:B20,A37)</f>
        <v>0</v>
      </c>
      <c r="T41" s="6">
        <f>COUNTIFS(T16:T20, "None", B16:B20,A37)</f>
        <v>0</v>
      </c>
      <c r="U41" s="6">
        <f>COUNTIFS(U16:U20, "None", B16:B20,A37)</f>
        <v>0</v>
      </c>
      <c r="V41" s="6">
        <f>COUNTIFS(V16:V20, "None", B16:B20,A37)</f>
        <v>0</v>
      </c>
    </row>
    <row r="42">
      <c r="B42" s="6" t="s">
        <v>26</v>
      </c>
      <c r="C42" s="26">
        <f>100*VLOOKUP(VLOOKUP(A37,B10:C14,2,FALSE),B37:C41,2,FALSE)/SUM(C37:C41)</f>
        <v>0</v>
      </c>
      <c r="D42" s="26">
        <f>100*VLOOKUP(VLOOKUP(A37,B10:D14,3,FALSE),B37:D41,3,FALSE)/SUM(D37:D41)</f>
        <v>0</v>
      </c>
      <c r="E42" s="26">
        <f>100*VLOOKUP(VLOOKUP(A37,B10:E14,4,FALSE),B37:E41,4,FALSE)/SUM(E37:E41)</f>
        <v>0</v>
      </c>
      <c r="F42" s="26">
        <f>100*VLOOKUP(VLOOKUP(A37,B10:F14,5,FALSE),B37:F41,5,FALSE)/SUM(F37:F41)</f>
        <v>0</v>
      </c>
      <c r="G42" s="26">
        <f>100*VLOOKUP(VLOOKUP(A37,B10:G14,6,FALSE),B37:G41,6,FALSE)/SUM(G37:G41)</f>
        <v>0</v>
      </c>
      <c r="H42" s="26">
        <f>100*VLOOKUP(VLOOKUP(A37,B10:H14,7,FALSE),B37:H41,7,FALSE)/SUM(H37:H41)</f>
        <v>0</v>
      </c>
      <c r="I42" s="26">
        <f>100*VLOOKUP(VLOOKUP(A37,B10:I14,8,FALSE),B37:I41,8,FALSE)/SUM(I37:I41)</f>
        <v>0</v>
      </c>
      <c r="J42" s="26">
        <f>100*VLOOKUP(VLOOKUP(A37,B10:J14,9,FALSE),B37:J41,9,FALSE)/SUM(J37:J41)</f>
        <v>0</v>
      </c>
      <c r="K42" s="26">
        <f>100*VLOOKUP(VLOOKUP(A37,B10:K14,10,FALSE),B37:K41,10,FALSE)/SUM(K37:K41)</f>
        <v>0</v>
      </c>
      <c r="L42" s="26">
        <f>100*VLOOKUP(VLOOKUP(A37,B10:L14,11,FALSE),B37:L41,11,FALSE)/SUM(L37:L41)</f>
        <v>0</v>
      </c>
      <c r="M42" s="26">
        <f>100*VLOOKUP(VLOOKUP(A37,B10:M14,12,FALSE),B37:M41,12,FALSE)/SUM(M37:M41)</f>
        <v>0</v>
      </c>
      <c r="N42" s="26">
        <f>100*VLOOKUP(VLOOKUP(A37,B10:N14,13,FALSE),B37:N41,13,FALSE)/SUM(N37:N41)</f>
        <v>0</v>
      </c>
      <c r="O42" s="26">
        <f>100*VLOOKUP(VLOOKUP(A37,B10:O14,14,FALSE),B37:O41,14,FALSE)/SUM(O37:O41)</f>
        <v>0</v>
      </c>
      <c r="P42" s="26">
        <f>100*VLOOKUP(VLOOKUP(A37,B10:P14,15,FALSE),B37:P41,15,FALSE)/SUM(P37:P41)</f>
        <v>0</v>
      </c>
      <c r="Q42" s="26">
        <f>100*VLOOKUP(VLOOKUP(A37,B10:Q14,16,FALSE),B37:Q41,16,FALSE)/SUM(Q37:Q41)</f>
        <v>0</v>
      </c>
      <c r="R42" s="26">
        <f>100*VLOOKUP(VLOOKUP(A37,B10:R14,17,FALSE),B37:R41,17,FALSE)/SUM(R37:R41)</f>
        <v>0</v>
      </c>
      <c r="S42" s="26">
        <f>100*VLOOKUP(VLOOKUP(A37,B10:S14,18,FALSE),B37:S41,18,FALSE)/SUM(S37:S41)</f>
        <v>0</v>
      </c>
      <c r="T42" s="26">
        <f>100*VLOOKUP(VLOOKUP(A37,B10:T14,19,FALSE),B37:T41,19,FALSE)/SUM(T37:T41)</f>
        <v>0</v>
      </c>
      <c r="U42" s="26">
        <f>100*VLOOKUP(VLOOKUP(A37,B10:U14,20,FALSE),B37:U41,20,FALSE)/SUM(U37:U41)</f>
        <v>0</v>
      </c>
      <c r="V42" s="26">
        <f>100*VLOOKUP(VLOOKUP(A37,B10:V14,21,FALSE),B37:V41,21,FALSE)/SUM(V37:V41)</f>
        <v>0</v>
      </c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>
        <v>9</v>
      </c>
      <c r="B45" s="6" t="s">
        <v>10</v>
      </c>
      <c r="C45" s="6">
        <f>COUNTIFS(C16:C20, "Happy", B16:B20,A45)</f>
        <v>0</v>
      </c>
      <c r="D45" s="6">
        <f>COUNTIFS(D16:D20, "Happy", B16:B20,A45)</f>
        <v>0</v>
      </c>
      <c r="E45" s="6">
        <f>COUNTIFS(E16:E20, "Happy", B16:B20,A45)</f>
        <v>0</v>
      </c>
      <c r="F45" s="6">
        <f>COUNTIFS(F16:F20, "Happy", B16:B20,A45)</f>
        <v>0</v>
      </c>
      <c r="G45" s="6">
        <f>COUNTIFS(G16:G20, "Happy", B16:B20,A45)</f>
        <v>0</v>
      </c>
      <c r="H45" s="6">
        <f>COUNTIFS(H16:H20, "Happy", B16:B20,A45)</f>
        <v>0</v>
      </c>
      <c r="I45" s="6">
        <f>COUNTIFS(I16:I20, "Happy", B16:B20,A45)</f>
        <v>0</v>
      </c>
      <c r="J45" s="6">
        <f>COUNTIFS(J16:J20, "Happy", B16:B20,A45)</f>
        <v>0</v>
      </c>
      <c r="K45" s="6">
        <f>COUNTIFS(K16:K20, "Happy", B16:B20,A45)</f>
        <v>0</v>
      </c>
      <c r="L45" s="6">
        <f>COUNTIFS(L16:L20, "Happy", B16:B20,A45)</f>
        <v>0</v>
      </c>
      <c r="M45" s="6">
        <f>COUNTIFS(M16:M20, "Happy", B16:B20,A45)</f>
        <v>0</v>
      </c>
      <c r="N45" s="6">
        <f>COUNTIFS(N16:N20, "Happy", B16:B20,A45)</f>
        <v>0</v>
      </c>
      <c r="O45" s="6">
        <f>COUNTIFS(O16:O20, "Happy", B16:B20,A45)</f>
        <v>0</v>
      </c>
      <c r="P45" s="6">
        <f>COUNTIFS(P16:P20, "Happy", B16:B20,A45)</f>
        <v>0</v>
      </c>
      <c r="Q45" s="6">
        <f>COUNTIFS(Q16:Q20, "Happy", B16:B20,A45)</f>
        <v>0</v>
      </c>
      <c r="R45" s="6">
        <f>COUNTIFS(R16:R20, "Happy", B16:B20,A45)</f>
        <v>0</v>
      </c>
      <c r="S45" s="6">
        <f>COUNTIFS(S16:S20, "Happy", B16:B20,A45)</f>
        <v>0</v>
      </c>
      <c r="T45" s="6">
        <f>COUNTIFS(T16:T20, "Happy", B16:B20,A45)</f>
        <v>0</v>
      </c>
      <c r="U45" s="6">
        <f>COUNTIFS(U16:U20, "Happy", B16:B20,A45)</f>
        <v>0</v>
      </c>
      <c r="V45" s="6">
        <f>COUNTIFS(V16:V20, "Happy", B16:B20,A45)</f>
        <v>0</v>
      </c>
    </row>
    <row r="46">
      <c r="A46" s="2" t="s">
        <v>21</v>
      </c>
      <c r="B46" s="6" t="s">
        <v>11</v>
      </c>
      <c r="C46" s="6">
        <f>COUNTIFS(C16:C20, "Angry", B16:B20,A45)</f>
        <v>0</v>
      </c>
      <c r="D46" s="6">
        <f>COUNTIFS(D16:D20, "Angry", B16:B20,A45)</f>
        <v>0</v>
      </c>
      <c r="E46" s="6">
        <f>COUNTIFS(E16:E20, "Angry", B16:B20,A45)</f>
        <v>0</v>
      </c>
      <c r="F46" s="6">
        <f>COUNTIFS(F16:F20, "Angry", B16:B20,A45)</f>
        <v>0</v>
      </c>
      <c r="G46" s="6">
        <f>COUNTIFS(G16:G20, "Angry", B16:B20,A45)</f>
        <v>0</v>
      </c>
      <c r="H46" s="6">
        <f>COUNTIFS(H16:H20, "Angry", B16:B20,A45)</f>
        <v>0</v>
      </c>
      <c r="I46" s="6">
        <f>COUNTIFS(I16:I20, "Angry", B16:B20,A45)</f>
        <v>0</v>
      </c>
      <c r="J46" s="6">
        <f>COUNTIFS(J16:J20, "Angry", B16:B20,A45)</f>
        <v>0</v>
      </c>
      <c r="K46" s="6">
        <f>COUNTIFS(K16:K20, "Angry", B16:B20,A45)</f>
        <v>0</v>
      </c>
      <c r="L46" s="6">
        <f>COUNTIFS(L16:L20, "Angry", B16:B20,A45)</f>
        <v>0</v>
      </c>
      <c r="M46" s="6">
        <f>COUNTIFS(M16:M20, "Angry", B16:B20,A45)</f>
        <v>0</v>
      </c>
      <c r="N46" s="6">
        <f>COUNTIFS(N16:N20, "Angry", B16:B20,A45)</f>
        <v>0</v>
      </c>
      <c r="O46" s="6">
        <f>COUNTIFS(O16:O20, "Angry", B16:B20,A45)</f>
        <v>0</v>
      </c>
      <c r="P46" s="6">
        <f>COUNTIFS(P16:P20, "Angry", B16:B20,A45)</f>
        <v>0</v>
      </c>
      <c r="Q46" s="6">
        <f>COUNTIFS(Q16:Q20, "Angry", B16:B20,A45)</f>
        <v>0</v>
      </c>
      <c r="R46" s="6">
        <f>COUNTIFS(R16:R20, "Angry", B16:B20,A45)</f>
        <v>0</v>
      </c>
      <c r="S46" s="6">
        <f>COUNTIFS(S16:S20, "Angry", B16:B20,A45)</f>
        <v>0</v>
      </c>
      <c r="T46" s="6">
        <f>COUNTIFS(T16:T20, "Angry", B16:B20,A45)</f>
        <v>0</v>
      </c>
      <c r="U46" s="6">
        <f>COUNTIFS(U16:U20, "Angry", B16:B20,A45)</f>
        <v>0</v>
      </c>
      <c r="V46" s="6">
        <f>COUNTIFS(V16:V20, "Angry", B16:B20,A45)</f>
        <v>0</v>
      </c>
    </row>
    <row r="47">
      <c r="B47" s="6" t="s">
        <v>19</v>
      </c>
      <c r="C47" s="6">
        <f>COUNTIFS(C16:C20, "Sad", B16:B20,A45)</f>
        <v>0</v>
      </c>
      <c r="D47" s="6">
        <f>COUNTIFS(D16:D20, "Sad", B16:B20,A45)</f>
        <v>0</v>
      </c>
      <c r="E47" s="6">
        <f>COUNTIFS(E16:E20, "Sad", B16:B20,A45)</f>
        <v>0</v>
      </c>
      <c r="F47" s="6">
        <f>COUNTIFS(F16:F20, "Sad", B16:B20,A45)</f>
        <v>0</v>
      </c>
      <c r="G47" s="6">
        <f>COUNTIFS(G16:G20, "Sad", B16:B20,A45)</f>
        <v>0</v>
      </c>
      <c r="H47" s="6">
        <f>COUNTIFS(H16:H20, "Sad", B16:B20,A45)</f>
        <v>0</v>
      </c>
      <c r="I47" s="6">
        <f>COUNTIFS(I16:I20, "Sad", B16:B20,A45)</f>
        <v>0</v>
      </c>
      <c r="J47" s="6">
        <f>COUNTIFS(J16:J20, "Sad", B16:B20,A45)</f>
        <v>0</v>
      </c>
      <c r="K47" s="6">
        <f>COUNTIFS(K16:K20, "Sad", B16:B20,A45)</f>
        <v>0</v>
      </c>
      <c r="L47" s="6">
        <f>COUNTIFS(L16:L20, "Sad", B16:B20,A45)</f>
        <v>0</v>
      </c>
      <c r="M47" s="6">
        <f>COUNTIFS(M16:M20, "Sad", B16:B20,A45)</f>
        <v>0</v>
      </c>
      <c r="N47" s="6">
        <f>COUNTIFS(N16:N20, "Sad", B16:B20,A45)</f>
        <v>0</v>
      </c>
      <c r="O47" s="6">
        <f>COUNTIFS(O16:O20, "Sad", B16:B20,A45)</f>
        <v>0</v>
      </c>
      <c r="P47" s="6">
        <f>COUNTIFS(P16:P20, "Sad", B16:B20,A45)</f>
        <v>0</v>
      </c>
      <c r="Q47" s="6">
        <f>COUNTIFS(Q16:Q20, "Sad", B16:B20,A45)</f>
        <v>0</v>
      </c>
      <c r="R47" s="6">
        <f>COUNTIFS(R16:R20, "Sad", B16:B20,A45)</f>
        <v>0</v>
      </c>
      <c r="S47" s="6">
        <f>COUNTIFS(S16:S20, "Sad", B16:B20,A45)</f>
        <v>0</v>
      </c>
      <c r="T47" s="6">
        <f>COUNTIFS(T16:T20, "Sad", B16:B20,A45)</f>
        <v>0</v>
      </c>
      <c r="U47" s="6">
        <f>COUNTIFS(U16:U20, "Sad", B16:B20,A45)</f>
        <v>0</v>
      </c>
      <c r="V47" s="6">
        <f>COUNTIFS(V16:V20, "Sad", B16:B20,A45)</f>
        <v>0</v>
      </c>
    </row>
    <row r="48">
      <c r="A48" s="2" t="s">
        <v>25</v>
      </c>
      <c r="B48" s="6" t="s">
        <v>23</v>
      </c>
      <c r="C48" s="6">
        <f>COUNTIFS(C16:C20, "Scary", B16:B20,A45)</f>
        <v>0</v>
      </c>
      <c r="D48" s="6">
        <f>COUNTIFS(D16:D20, "Scary", B16:B20,A45)</f>
        <v>0</v>
      </c>
      <c r="E48" s="6">
        <f>COUNTIFS(E16:E20, "Scary", B16:B20,A45)</f>
        <v>0</v>
      </c>
      <c r="F48" s="6">
        <f>COUNTIFS(F16:F20, "Scary", B16:B20,A45)</f>
        <v>0</v>
      </c>
      <c r="G48" s="6">
        <f>COUNTIFS(G16:G20, "Scary", B16:B20,A45)</f>
        <v>0</v>
      </c>
      <c r="H48" s="6">
        <f>COUNTIFS(H16:H20, "Scary", B16:B20,A45)</f>
        <v>0</v>
      </c>
      <c r="I48" s="6">
        <f>COUNTIFS(I16:I20, "Scary", B16:B20,A45)</f>
        <v>0</v>
      </c>
      <c r="J48" s="6">
        <f>COUNTIFS(J16:J20, "Scary", B16:B20,A45)</f>
        <v>0</v>
      </c>
      <c r="K48" s="6">
        <f>COUNTIFS(K16:K20, "Scary", B16:B20,A45)</f>
        <v>0</v>
      </c>
      <c r="L48" s="6">
        <f>COUNTIFS(L16:L20, "Scary", B16:B20,A45)</f>
        <v>0</v>
      </c>
      <c r="M48" s="6">
        <f>COUNTIFS(M16:M20, "Scary", B16:B20,A45)</f>
        <v>0</v>
      </c>
      <c r="N48" s="6">
        <f>COUNTIFS(N16:N20, "Scary", B16:B20,A45)</f>
        <v>0</v>
      </c>
      <c r="O48" s="6">
        <f>COUNTIFS(O16:O20, "Scary", B16:B20,A45)</f>
        <v>0</v>
      </c>
      <c r="P48" s="6">
        <f>COUNTIFS(P16:P20, "Scary", B16:B20,A45)</f>
        <v>0</v>
      </c>
      <c r="Q48" s="6">
        <f>COUNTIFS(Q16:Q20, "Scary", B16:B20,A45)</f>
        <v>0</v>
      </c>
      <c r="R48" s="6">
        <f>COUNTIFS(R16:R20, "Scary", B16:B20,A45)</f>
        <v>0</v>
      </c>
      <c r="S48" s="6">
        <f>COUNTIFS(S16:S20, "Scary", B16:B20,A45)</f>
        <v>0</v>
      </c>
      <c r="T48" s="6">
        <f>COUNTIFS(T16:T20, "Scary", B16:B20,A45)</f>
        <v>0</v>
      </c>
      <c r="U48" s="6">
        <f>COUNTIFS(U16:U20, "Scary", B16:B20,A45)</f>
        <v>0</v>
      </c>
      <c r="V48" s="6">
        <f>COUNTIFS(V16:V20, "Scary", B16:B20,A45)</f>
        <v>0</v>
      </c>
    </row>
    <row r="49">
      <c r="A49" s="8">
        <f>SUM(C50:V50)/20 </f>
        <v>0</v>
      </c>
      <c r="B49" s="6" t="s">
        <v>24</v>
      </c>
      <c r="C49" s="6">
        <f>COUNTIFS(C16:C20, "None", B16:B20,A45)</f>
        <v>1</v>
      </c>
      <c r="D49" s="6">
        <f>COUNTIFS(D16:D20, "None", B16:B20,A45)</f>
        <v>1</v>
      </c>
      <c r="E49" s="6">
        <f>COUNTIFS(E16:E20, "None", B16:B20,A45)</f>
        <v>1</v>
      </c>
      <c r="F49" s="6">
        <f>COUNTIFS(F16:F20, "None", B16:B20,A45)</f>
        <v>1</v>
      </c>
      <c r="G49" s="6">
        <f>COUNTIFS(G16:G20, "None", B16:B20,A45)</f>
        <v>1</v>
      </c>
      <c r="H49" s="6">
        <f>COUNTIFS(H16:H20, "None", B16:B20,A45)</f>
        <v>1</v>
      </c>
      <c r="I49" s="6">
        <f>COUNTIFS(I16:I20, "None", B16:B20,A45)</f>
        <v>1</v>
      </c>
      <c r="J49" s="6">
        <f>COUNTIFS(J16:J20, "None", B16:B20,A45)</f>
        <v>1</v>
      </c>
      <c r="K49" s="6">
        <f>COUNTIFS(K16:K20, "None", B16:B20,A45)</f>
        <v>1</v>
      </c>
      <c r="L49" s="6">
        <f>COUNTIFS(L16:L20, "None", B16:B20,A45)</f>
        <v>1</v>
      </c>
      <c r="M49" s="6">
        <f>COUNTIFS(M16:M20, "None", B16:B20,A45)</f>
        <v>1</v>
      </c>
      <c r="N49" s="6">
        <f>COUNTIFS(N16:N20, "None", B16:B20,A45)</f>
        <v>1</v>
      </c>
      <c r="O49" s="6">
        <f>COUNTIFS(O16:O20, "None", B16:B20,A45)</f>
        <v>1</v>
      </c>
      <c r="P49" s="6">
        <f>COUNTIFS(P16:P20, "None", B16:B20,A45)</f>
        <v>1</v>
      </c>
      <c r="Q49" s="6">
        <f>COUNTIFS(Q16:Q20, "None", B16:B20,A45)</f>
        <v>1</v>
      </c>
      <c r="R49" s="6">
        <f>COUNTIFS(R16:R20, "None", B16:B20,A45)</f>
        <v>1</v>
      </c>
      <c r="S49" s="6">
        <f>COUNTIFS(S16:S20, "None", B16:B20,A45)</f>
        <v>1</v>
      </c>
      <c r="T49" s="6">
        <f>COUNTIFS(T16:T20, "None", B16:B20,A45)</f>
        <v>1</v>
      </c>
      <c r="U49" s="6">
        <f>COUNTIFS(U16:U20, "None", B16:B20,A45)</f>
        <v>1</v>
      </c>
      <c r="V49" s="6">
        <f>COUNTIFS(V16:V20, "None", B16:B20,A45)</f>
        <v>1</v>
      </c>
    </row>
    <row r="50">
      <c r="B50" s="6" t="s">
        <v>26</v>
      </c>
      <c r="C50" s="26">
        <f>100*VLOOKUP(VLOOKUP(A45,B10:C14,2,FALSE),B45:C49,2,FALSE)/SUM(C45:C49)</f>
        <v>0</v>
      </c>
      <c r="D50" s="26">
        <f>100*VLOOKUP(VLOOKUP(A45,B10:D14,3,FALSE),B45:D49,3,FALSE)/SUM(D45:D49)</f>
        <v>0</v>
      </c>
      <c r="E50" s="26">
        <f>100*VLOOKUP(VLOOKUP(A45,B10:E14,4,FALSE),B45:E49,4,FALSE)/SUM(E45:E49)</f>
        <v>0</v>
      </c>
      <c r="F50" s="26">
        <f>100*VLOOKUP(VLOOKUP(A45,B10:F14,5,FALSE),B45:F49,5,FALSE)/SUM(F45:F49)</f>
        <v>0</v>
      </c>
      <c r="G50" s="26">
        <f>100*VLOOKUP(VLOOKUP(A45,B10:G14,6,FALSE),B45:G49,6,FALSE)/SUM(G45:G49)</f>
        <v>0</v>
      </c>
      <c r="H50" s="26">
        <f>100*VLOOKUP(VLOOKUP(A45,B10:H14,7,FALSE),B45:H49,7,FALSE)/SUM(H45:H49)</f>
        <v>0</v>
      </c>
      <c r="I50" s="26">
        <f>100*VLOOKUP(VLOOKUP(A45,B10:I14,8,FALSE),B45:I49,8,FALSE)/SUM(I45:I49)</f>
        <v>0</v>
      </c>
      <c r="J50" s="26">
        <f>100*VLOOKUP(VLOOKUP(A45,B10:J14,9,FALSE),B45:J49,9,FALSE)/SUM(J45:J49)</f>
        <v>0</v>
      </c>
      <c r="K50" s="26">
        <f>100*VLOOKUP(VLOOKUP(A45,B10:K14,10,FALSE),B45:K49,10,FALSE)/SUM(K45:K49)</f>
        <v>0</v>
      </c>
      <c r="L50" s="26">
        <f>100*VLOOKUP(VLOOKUP(A45,B10:L14,11,FALSE),B45:L49,11,FALSE)/SUM(L45:L49)</f>
        <v>0</v>
      </c>
      <c r="M50" s="26">
        <f>100*VLOOKUP(VLOOKUP(A45,B10:M14,12,FALSE),B45:M49,12,FALSE)/SUM(M45:M49)</f>
        <v>0</v>
      </c>
      <c r="N50" s="26">
        <f>100*VLOOKUP(VLOOKUP(A45,B10:N14,13,FALSE),B45:N49,13,FALSE)/SUM(N45:N49)</f>
        <v>0</v>
      </c>
      <c r="O50" s="26">
        <f>100*VLOOKUP(VLOOKUP(A45,B10:O14,14,FALSE),B45:O49,14,FALSE)/SUM(O45:O49)</f>
        <v>0</v>
      </c>
      <c r="P50" s="26">
        <f>100*VLOOKUP(VLOOKUP(A45,B10:P14,15,FALSE),B45:P49,15,FALSE)/SUM(P45:P49)</f>
        <v>0</v>
      </c>
      <c r="Q50" s="26">
        <f>100*VLOOKUP(VLOOKUP(A45,B10:Q14,16,FALSE),B45:Q49,16,FALSE)/SUM(Q45:Q49)</f>
        <v>0</v>
      </c>
      <c r="R50" s="26">
        <f>100*VLOOKUP(VLOOKUP(A45,B10:R14,17,FALSE),B45:R49,17,FALSE)/SUM(R45:R49)</f>
        <v>0</v>
      </c>
      <c r="S50" s="26">
        <f>100*VLOOKUP(VLOOKUP(A45,B10:S14,18,FALSE),B45:S49,18,FALSE)/SUM(S45:S49)</f>
        <v>0</v>
      </c>
      <c r="T50" s="26">
        <f>100*VLOOKUP(VLOOKUP(A45,B10:T14,19,FALSE),B45:T49,19,FALSE)/SUM(T45:T49)</f>
        <v>0</v>
      </c>
      <c r="U50" s="26">
        <f>100*VLOOKUP(VLOOKUP(A45,B10:U14,20,FALSE),B45:U49,20,FALSE)/SUM(U45:U49)</f>
        <v>0</v>
      </c>
      <c r="V50" s="26">
        <f>100*VLOOKUP(VLOOKUP(A45,B10:V14,21,FALSE),B45:V49,21,FALSE)/SUM(V45:V49)</f>
        <v>0</v>
      </c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</sheetData>
  <mergeCells>
    <mergeCell ref="A8:V8"/>
    <mergeCell ref="C9:V9"/>
    <mergeCell ref="X9:AA9"/>
    <mergeCell ref="C10:G10"/>
    <mergeCell ref="H10:V10"/>
    <mergeCell ref="C11:G11"/>
    <mergeCell ref="H11:V11"/>
    <mergeCell ref="C12:G12"/>
    <mergeCell ref="H12:V12"/>
    <mergeCell ref="C13:G13"/>
    <mergeCell ref="H13:V13"/>
    <mergeCell ref="C15:V15"/>
    <mergeCell ref="C16:V16"/>
    <mergeCell ref="C17:G17"/>
    <mergeCell ref="H17:V17"/>
    <mergeCell ref="C18:V18"/>
    <mergeCell ref="C19:V19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