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cuments\Code\TowerDefence\"/>
    </mc:Choice>
  </mc:AlternateContent>
  <xr:revisionPtr revIDLastSave="0" documentId="8_{7B17AF8A-780E-4C42-84E0-334D02A4CE06}" xr6:coauthVersionLast="47" xr6:coauthVersionMax="47" xr10:uidLastSave="{00000000-0000-0000-0000-000000000000}"/>
  <bookViews>
    <workbookView xWindow="-120" yWindow="-120" windowWidth="29040" windowHeight="16440" xr2:uid="{7DBFE593-801E-4868-9324-D1C88B19A6B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W7" i="1"/>
  <c r="R7" i="1"/>
  <c r="W6" i="1"/>
  <c r="R6" i="1"/>
  <c r="W5" i="1"/>
  <c r="R5" i="1"/>
  <c r="W4" i="1"/>
  <c r="W3" i="1"/>
  <c r="R3" i="1"/>
  <c r="X2" i="1"/>
  <c r="Y2" i="1" s="1"/>
  <c r="W2" i="1"/>
  <c r="U2" i="1"/>
  <c r="V2" i="1" s="1"/>
  <c r="R2" i="1"/>
  <c r="P2" i="1"/>
  <c r="E4" i="1"/>
  <c r="E5" i="1"/>
  <c r="E6" i="1"/>
  <c r="E7" i="1"/>
  <c r="E3" i="1"/>
  <c r="E2" i="1"/>
  <c r="C4" i="1"/>
  <c r="C5" i="1"/>
  <c r="C6" i="1"/>
  <c r="C7" i="1"/>
  <c r="C3" i="1"/>
  <c r="C2" i="1"/>
  <c r="J3" i="1"/>
  <c r="J4" i="1"/>
  <c r="J5" i="1"/>
  <c r="J6" i="1"/>
  <c r="J7" i="1"/>
  <c r="J2" i="1"/>
  <c r="K3" i="1"/>
  <c r="K4" i="1"/>
  <c r="K5" i="1"/>
  <c r="K6" i="1"/>
  <c r="K7" i="1"/>
  <c r="H2" i="1"/>
  <c r="H3" i="1" s="1"/>
  <c r="H4" i="1" s="1"/>
  <c r="K2" i="1"/>
  <c r="L2" i="1" s="1"/>
  <c r="H5" i="1" l="1"/>
  <c r="H6" i="1" s="1"/>
  <c r="H7" i="1" s="1"/>
  <c r="I7" i="1" s="1"/>
  <c r="I2" i="1"/>
  <c r="I4" i="1"/>
  <c r="I3" i="1"/>
  <c r="X4" i="1"/>
  <c r="P3" i="1"/>
  <c r="U3" i="1"/>
  <c r="U4" i="1" s="1"/>
  <c r="V4" i="1" s="1"/>
  <c r="P4" i="1"/>
  <c r="X3" i="1"/>
  <c r="L3" i="1"/>
  <c r="L7" i="1"/>
  <c r="L6" i="1"/>
  <c r="L5" i="1"/>
  <c r="L4" i="1"/>
  <c r="Y4" i="1" l="1"/>
  <c r="V3" i="1"/>
  <c r="I5" i="1"/>
  <c r="I6" i="1"/>
  <c r="U5" i="1"/>
  <c r="V5" i="1" s="1"/>
  <c r="Y3" i="1"/>
  <c r="P5" i="1"/>
  <c r="X5" i="1"/>
  <c r="Y5" i="1" s="1"/>
  <c r="U6" i="1" l="1"/>
  <c r="V6" i="1" s="1"/>
  <c r="X6" i="1"/>
  <c r="Y6" i="1" s="1"/>
  <c r="P6" i="1"/>
  <c r="U7" i="1" l="1"/>
  <c r="V7" i="1" s="1"/>
  <c r="X7" i="1"/>
  <c r="Y7" i="1" s="1"/>
  <c r="P7" i="1"/>
</calcChain>
</file>

<file path=xl/sharedStrings.xml><?xml version="1.0" encoding="utf-8"?>
<sst xmlns="http://schemas.openxmlformats.org/spreadsheetml/2006/main" count="24" uniqueCount="12">
  <si>
    <t>damage</t>
    <phoneticPr fontId="1" type="noConversion"/>
  </si>
  <si>
    <t>range</t>
    <phoneticPr fontId="1" type="noConversion"/>
  </si>
  <si>
    <t>cooldown</t>
    <phoneticPr fontId="1" type="noConversion"/>
  </si>
  <si>
    <t>cost</t>
    <phoneticPr fontId="1" type="noConversion"/>
  </si>
  <si>
    <t>damage per second</t>
    <phoneticPr fontId="1" type="noConversion"/>
  </si>
  <si>
    <t>total cost</t>
    <phoneticPr fontId="1" type="noConversion"/>
  </si>
  <si>
    <t>damage per dollar</t>
    <phoneticPr fontId="1" type="noConversion"/>
  </si>
  <si>
    <t>attack speed</t>
    <phoneticPr fontId="1" type="noConversion"/>
  </si>
  <si>
    <t>level</t>
    <phoneticPr fontId="1" type="noConversion"/>
  </si>
  <si>
    <t>add damge</t>
    <phoneticPr fontId="1" type="noConversion"/>
  </si>
  <si>
    <t>add range</t>
    <phoneticPr fontId="1" type="noConversion"/>
  </si>
  <si>
    <t>sell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</si>
</sst>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damage per 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工作表1!$K$2:$K$7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43.529411764705884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793-B131-B768E472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02304"/>
        <c:axId val="617601472"/>
      </c:lineChart>
      <c:catAx>
        <c:axId val="6176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601472"/>
        <c:crosses val="autoZero"/>
        <c:auto val="1"/>
        <c:lblAlgn val="ctr"/>
        <c:lblOffset val="100"/>
        <c:noMultiLvlLbl val="0"/>
      </c:catAx>
      <c:valAx>
        <c:axId val="6176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6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工作表1!$L$1</c:f>
              <c:strCache>
                <c:ptCount val="1"/>
                <c:pt idx="0">
                  <c:v>damage per dollar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工作表1!$L$2:$L$7</c:f>
              <c:numCache>
                <c:formatCode>General</c:formatCode>
                <c:ptCount val="6"/>
                <c:pt idx="0">
                  <c:v>0.25</c:v>
                </c:pt>
                <c:pt idx="1">
                  <c:v>0.22222222222222221</c:v>
                </c:pt>
                <c:pt idx="2">
                  <c:v>0.21428571428571427</c:v>
                </c:pt>
                <c:pt idx="3">
                  <c:v>0.20499108734402854</c:v>
                </c:pt>
                <c:pt idx="4">
                  <c:v>0.19607843137254899</c:v>
                </c:pt>
                <c:pt idx="5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B-4A86-90FC-FE8C16BB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92848"/>
        <c:axId val="924792432"/>
      </c:lineChart>
      <c:catAx>
        <c:axId val="9247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4792432"/>
        <c:crosses val="autoZero"/>
        <c:auto val="1"/>
        <c:lblAlgn val="ctr"/>
        <c:lblOffset val="100"/>
        <c:noMultiLvlLbl val="0"/>
      </c:catAx>
      <c:valAx>
        <c:axId val="9247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47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工作表1!$X$1</c:f>
              <c:strCache>
                <c:ptCount val="1"/>
                <c:pt idx="0">
                  <c:v>damage per 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工作表1!$N$2:$N$7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工作表1!$X$2:$X$7</c:f>
              <c:numCache>
                <c:formatCode>General</c:formatCode>
                <c:ptCount val="6"/>
                <c:pt idx="0">
                  <c:v>12</c:v>
                </c:pt>
                <c:pt idx="1">
                  <c:v>18.75</c:v>
                </c:pt>
                <c:pt idx="2">
                  <c:v>27.826086956521742</c:v>
                </c:pt>
                <c:pt idx="3">
                  <c:v>39.130434782608695</c:v>
                </c:pt>
                <c:pt idx="4">
                  <c:v>54.54545454545454</c:v>
                </c:pt>
                <c:pt idx="5">
                  <c:v>74.761904761904759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6-46C6-904F-04064691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07520"/>
        <c:axId val="940106272"/>
      </c:lineChart>
      <c:catAx>
        <c:axId val="9401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0106272"/>
        <c:crosses val="autoZero"/>
        <c:auto val="1"/>
        <c:lblAlgn val="ctr"/>
        <c:lblOffset val="100"/>
        <c:noMultiLvlLbl val="0"/>
      </c:catAx>
      <c:valAx>
        <c:axId val="9401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01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工作表1!$Y$1</c:f>
              <c:strCache>
                <c:ptCount val="1"/>
                <c:pt idx="0">
                  <c:v>damage per dollar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工作表1!$N$2:$N$7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工作表1!$Y$2:$Y$7</c:f>
              <c:numCache>
                <c:formatCode>General</c:formatCode>
                <c:ptCount val="6"/>
                <c:pt idx="0">
                  <c:v>0.18461538461538463</c:v>
                </c:pt>
                <c:pt idx="1">
                  <c:v>0.15</c:v>
                </c:pt>
                <c:pt idx="2">
                  <c:v>0.13347186700767266</c:v>
                </c:pt>
                <c:pt idx="3">
                  <c:v>0.13144590495449945</c:v>
                </c:pt>
                <c:pt idx="4">
                  <c:v>0.12953798120038523</c:v>
                </c:pt>
                <c:pt idx="5">
                  <c:v>0.1271474856380517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C-4192-842F-615F0A51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14512"/>
        <c:axId val="618017424"/>
      </c:lineChart>
      <c:catAx>
        <c:axId val="6180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017424"/>
        <c:crosses val="autoZero"/>
        <c:auto val="1"/>
        <c:lblAlgn val="ctr"/>
        <c:lblOffset val="100"/>
        <c:noMultiLvlLbl val="0"/>
      </c:catAx>
      <c:valAx>
        <c:axId val="6180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0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166687</xdr:rowOff>
    </xdr:from>
    <xdr:to>
      <xdr:col>6</xdr:col>
      <xdr:colOff>428625</xdr:colOff>
      <xdr:row>20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79211C9-3F08-4B23-8E60-878D7DDBE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8</xdr:row>
      <xdr:rowOff>33337</xdr:rowOff>
    </xdr:from>
    <xdr:to>
      <xdr:col>11</xdr:col>
      <xdr:colOff>333375</xdr:colOff>
      <xdr:row>21</xdr:row>
      <xdr:rowOff>52387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6445C33-353D-415C-A8CB-B679DBA8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8</xdr:row>
      <xdr:rowOff>33337</xdr:rowOff>
    </xdr:from>
    <xdr:to>
      <xdr:col>19</xdr:col>
      <xdr:colOff>523875</xdr:colOff>
      <xdr:row>21</xdr:row>
      <xdr:rowOff>52387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9B6B46F-82A2-4906-89D0-0B83BE165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190500</xdr:colOff>
      <xdr:row>7</xdr:row>
      <xdr:rowOff>204787</xdr:rowOff>
    </xdr:from>
    <xdr:to>
      <xdr:col>25</xdr:col>
      <xdr:colOff>85725</xdr:colOff>
      <xdr:row>21</xdr:row>
      <xdr:rowOff>14287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1F79E-A40B-4DEE-82CE-46651DA7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8484-387E-4C17-AC33-35E452C073F4}">
  <dimension ref="A1:Y7"/>
  <sheetViews>
    <sheetView tabSelected="1" topLeftCell="G1" zoomScaleNormal="100" workbookViewId="0">
      <selection activeCell="T2" sqref="T2"/>
    </sheetView>
  </sheetViews>
  <sheetFormatPr defaultRowHeight="16.5"/>
  <cols>
    <col min="3" max="3" width="10.375" customWidth="1"/>
    <col min="5" max="5" width="9.75" customWidth="1"/>
    <col min="6" max="6" width="13" customWidth="1"/>
    <col min="7" max="7" width="8.75" customWidth="1"/>
    <col min="8" max="8" width="10.5" customWidth="1"/>
    <col min="9" max="9" width="9.125" customWidth="1"/>
    <col min="10" max="10" width="12.75" customWidth="1"/>
    <col min="11" max="11" width="18.375" customWidth="1"/>
    <col min="12" max="12" width="16.125" customWidth="1"/>
    <col min="23" max="23" width="11.25" customWidth="1"/>
    <col min="24" max="24" width="15.875" customWidth="1"/>
    <col min="25" max="25" width="16.25" customWidth="1"/>
  </cols>
  <sheetData>
    <row r="1" spans="1:25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2</v>
      </c>
      <c r="G1" t="s">
        <v>3</v>
      </c>
      <c r="H1" t="s">
        <v>5</v>
      </c>
      <c r="I1" t="s">
        <v>11</v>
      </c>
      <c r="J1" t="s">
        <v>7</v>
      </c>
      <c r="K1" t="s">
        <v>4</v>
      </c>
      <c r="L1" t="s">
        <v>6</v>
      </c>
      <c r="N1" t="s">
        <v>8</v>
      </c>
      <c r="O1" t="s">
        <v>0</v>
      </c>
      <c r="P1" t="s">
        <v>9</v>
      </c>
      <c r="Q1" t="s">
        <v>1</v>
      </c>
      <c r="R1" t="s">
        <v>10</v>
      </c>
      <c r="S1" t="s">
        <v>2</v>
      </c>
      <c r="T1" t="s">
        <v>3</v>
      </c>
      <c r="U1" t="s">
        <v>5</v>
      </c>
      <c r="V1" t="s">
        <v>11</v>
      </c>
      <c r="W1" t="s">
        <v>7</v>
      </c>
      <c r="X1" t="s">
        <v>4</v>
      </c>
      <c r="Y1" t="s">
        <v>6</v>
      </c>
    </row>
    <row r="2" spans="1:25">
      <c r="A2">
        <v>1</v>
      </c>
      <c r="B2">
        <v>10</v>
      </c>
      <c r="C2">
        <f>B2</f>
        <v>10</v>
      </c>
      <c r="D2">
        <v>140</v>
      </c>
      <c r="E2">
        <f>D2</f>
        <v>140</v>
      </c>
      <c r="F2">
        <v>1000</v>
      </c>
      <c r="G2">
        <v>40</v>
      </c>
      <c r="H2">
        <f>G2</f>
        <v>40</v>
      </c>
      <c r="I2">
        <f>H2*0.9</f>
        <v>36</v>
      </c>
      <c r="J2">
        <f>1000/F2</f>
        <v>1</v>
      </c>
      <c r="K2">
        <f>B2/(F2/1000)</f>
        <v>10</v>
      </c>
      <c r="L2">
        <f>K2/G2</f>
        <v>0.25</v>
      </c>
      <c r="N2">
        <v>1</v>
      </c>
      <c r="O2">
        <v>30</v>
      </c>
      <c r="P2">
        <f>O2</f>
        <v>30</v>
      </c>
      <c r="Q2">
        <v>300</v>
      </c>
      <c r="R2">
        <f>Q2</f>
        <v>300</v>
      </c>
      <c r="S2">
        <v>2500</v>
      </c>
      <c r="T2">
        <v>65</v>
      </c>
      <c r="U2">
        <f>T2</f>
        <v>65</v>
      </c>
      <c r="V2">
        <f>U2*0.9</f>
        <v>58.5</v>
      </c>
      <c r="W2">
        <f>1000/S2</f>
        <v>0.4</v>
      </c>
      <c r="X2">
        <f>O2/(S2/1000)</f>
        <v>12</v>
      </c>
      <c r="Y2">
        <f>X2/T2</f>
        <v>0.18461538461538463</v>
      </c>
    </row>
    <row r="3" spans="1:25">
      <c r="A3">
        <v>2</v>
      </c>
      <c r="B3">
        <v>18</v>
      </c>
      <c r="C3">
        <f>B3-B2</f>
        <v>8</v>
      </c>
      <c r="D3">
        <v>155</v>
      </c>
      <c r="E3">
        <f>D3-D2</f>
        <v>15</v>
      </c>
      <c r="F3">
        <v>1000</v>
      </c>
      <c r="G3">
        <v>36</v>
      </c>
      <c r="H3">
        <f>H2+G3</f>
        <v>76</v>
      </c>
      <c r="I3">
        <f t="shared" ref="I3:I7" si="0">H3*0.9</f>
        <v>68.400000000000006</v>
      </c>
      <c r="J3">
        <f>1000/F3</f>
        <v>1</v>
      </c>
      <c r="K3">
        <f>B3/(F3/1000)</f>
        <v>18</v>
      </c>
      <c r="L3">
        <f>(K3-K2)/G3</f>
        <v>0.22222222222222221</v>
      </c>
      <c r="N3">
        <v>2</v>
      </c>
      <c r="O3">
        <v>45</v>
      </c>
      <c r="P3">
        <f>O3-O2</f>
        <v>15</v>
      </c>
      <c r="Q3">
        <v>320</v>
      </c>
      <c r="R3">
        <f>Q3-Q2</f>
        <v>20</v>
      </c>
      <c r="S3">
        <v>2400</v>
      </c>
      <c r="T3">
        <v>45</v>
      </c>
      <c r="U3">
        <f>U2+T3</f>
        <v>110</v>
      </c>
      <c r="V3">
        <f t="shared" ref="V3:V7" si="1">U3*0.9</f>
        <v>99</v>
      </c>
      <c r="W3">
        <f>1000/S3</f>
        <v>0.41666666666666669</v>
      </c>
      <c r="X3">
        <f>O3/(S3/1000)</f>
        <v>18.75</v>
      </c>
      <c r="Y3">
        <f>(X3-X2)/T3</f>
        <v>0.15</v>
      </c>
    </row>
    <row r="4" spans="1:25">
      <c r="A4">
        <v>3</v>
      </c>
      <c r="B4">
        <v>27</v>
      </c>
      <c r="C4">
        <f t="shared" ref="C4:C7" si="2">B4-B3</f>
        <v>9</v>
      </c>
      <c r="D4">
        <v>170</v>
      </c>
      <c r="E4">
        <f t="shared" ref="E4:E7" si="3">D4-D3</f>
        <v>15</v>
      </c>
      <c r="F4">
        <v>900</v>
      </c>
      <c r="G4">
        <v>56</v>
      </c>
      <c r="H4">
        <f>H3+G4</f>
        <v>132</v>
      </c>
      <c r="I4">
        <f t="shared" si="0"/>
        <v>118.8</v>
      </c>
      <c r="J4">
        <f>1000/F4</f>
        <v>1.1111111111111112</v>
      </c>
      <c r="K4">
        <f>B4/(F4/1000)</f>
        <v>30</v>
      </c>
      <c r="L4">
        <f>(K4-K3)/G4</f>
        <v>0.21428571428571427</v>
      </c>
      <c r="N4">
        <v>3</v>
      </c>
      <c r="O4">
        <v>64</v>
      </c>
      <c r="P4">
        <f t="shared" ref="P4:P7" si="4">O4-O3</f>
        <v>19</v>
      </c>
      <c r="Q4">
        <v>340</v>
      </c>
      <c r="R4">
        <f>Q4-Q3</f>
        <v>20</v>
      </c>
      <c r="S4">
        <v>2300</v>
      </c>
      <c r="T4">
        <v>68</v>
      </c>
      <c r="U4">
        <f>U3+T4</f>
        <v>178</v>
      </c>
      <c r="V4">
        <f t="shared" si="1"/>
        <v>160.20000000000002</v>
      </c>
      <c r="W4">
        <f>1000/S4</f>
        <v>0.43478260869565216</v>
      </c>
      <c r="X4">
        <f>O4/(S4/1000)</f>
        <v>27.826086956521742</v>
      </c>
      <c r="Y4">
        <f>(X4-X3)/T4</f>
        <v>0.13347186700767266</v>
      </c>
    </row>
    <row r="5" spans="1:25">
      <c r="A5">
        <v>4</v>
      </c>
      <c r="B5">
        <v>37</v>
      </c>
      <c r="C5">
        <f t="shared" si="2"/>
        <v>10</v>
      </c>
      <c r="D5">
        <v>170</v>
      </c>
      <c r="E5">
        <f t="shared" si="3"/>
        <v>0</v>
      </c>
      <c r="F5">
        <v>850</v>
      </c>
      <c r="G5">
        <v>66</v>
      </c>
      <c r="H5">
        <f>H4+G5</f>
        <v>198</v>
      </c>
      <c r="I5">
        <f t="shared" si="0"/>
        <v>178.20000000000002</v>
      </c>
      <c r="J5">
        <f>1000/F5</f>
        <v>1.1764705882352942</v>
      </c>
      <c r="K5">
        <f>B5/(F5/1000)</f>
        <v>43.529411764705884</v>
      </c>
      <c r="L5">
        <f>(K5-K4)/G5</f>
        <v>0.20499108734402854</v>
      </c>
      <c r="N5">
        <v>4</v>
      </c>
      <c r="O5">
        <v>90</v>
      </c>
      <c r="P5">
        <f t="shared" si="4"/>
        <v>26</v>
      </c>
      <c r="Q5">
        <v>340</v>
      </c>
      <c r="R5">
        <f t="shared" ref="R4:R7" si="5">Q5-Q4</f>
        <v>0</v>
      </c>
      <c r="S5">
        <v>2300</v>
      </c>
      <c r="T5">
        <v>86</v>
      </c>
      <c r="U5">
        <f>U4+T5</f>
        <v>264</v>
      </c>
      <c r="V5">
        <f t="shared" si="1"/>
        <v>237.6</v>
      </c>
      <c r="W5">
        <f>1000/S5</f>
        <v>0.43478260869565216</v>
      </c>
      <c r="X5">
        <f>O5/(S5/1000)</f>
        <v>39.130434782608695</v>
      </c>
      <c r="Y5">
        <f>(X5-X4)/T5</f>
        <v>0.13144590495449945</v>
      </c>
    </row>
    <row r="6" spans="1:25">
      <c r="A6">
        <v>5</v>
      </c>
      <c r="B6">
        <v>48</v>
      </c>
      <c r="C6">
        <f t="shared" si="2"/>
        <v>11</v>
      </c>
      <c r="D6">
        <v>190</v>
      </c>
      <c r="E6">
        <f t="shared" si="3"/>
        <v>20</v>
      </c>
      <c r="F6">
        <v>800</v>
      </c>
      <c r="G6">
        <v>84</v>
      </c>
      <c r="H6">
        <f>H5+G6</f>
        <v>282</v>
      </c>
      <c r="I6">
        <f t="shared" si="0"/>
        <v>253.8</v>
      </c>
      <c r="J6">
        <f>1000/F6</f>
        <v>1.25</v>
      </c>
      <c r="K6">
        <f>B6/(F6/1000)</f>
        <v>60</v>
      </c>
      <c r="L6">
        <f>(K6-K5)/G6</f>
        <v>0.19607843137254899</v>
      </c>
      <c r="N6">
        <v>5</v>
      </c>
      <c r="O6">
        <v>120</v>
      </c>
      <c r="P6">
        <f t="shared" si="4"/>
        <v>30</v>
      </c>
      <c r="Q6">
        <v>360</v>
      </c>
      <c r="R6">
        <f t="shared" si="5"/>
        <v>20</v>
      </c>
      <c r="S6">
        <v>2200</v>
      </c>
      <c r="T6">
        <v>119</v>
      </c>
      <c r="U6">
        <f>U5+T6</f>
        <v>383</v>
      </c>
      <c r="V6">
        <f t="shared" si="1"/>
        <v>344.7</v>
      </c>
      <c r="W6">
        <f>1000/S6</f>
        <v>0.45454545454545453</v>
      </c>
      <c r="X6">
        <f>O6/(S6/1000)</f>
        <v>54.54545454545454</v>
      </c>
      <c r="Y6">
        <f>(X6-X5)/T6</f>
        <v>0.12953798120038523</v>
      </c>
    </row>
    <row r="7" spans="1:25">
      <c r="A7">
        <v>6</v>
      </c>
      <c r="B7">
        <v>60</v>
      </c>
      <c r="C7">
        <f t="shared" si="2"/>
        <v>12</v>
      </c>
      <c r="D7">
        <v>190</v>
      </c>
      <c r="E7">
        <f t="shared" si="3"/>
        <v>0</v>
      </c>
      <c r="F7">
        <v>750</v>
      </c>
      <c r="G7">
        <v>110</v>
      </c>
      <c r="H7">
        <f>H6+G7</f>
        <v>392</v>
      </c>
      <c r="I7">
        <f t="shared" si="0"/>
        <v>352.8</v>
      </c>
      <c r="J7">
        <f>1000/F7</f>
        <v>1.3333333333333333</v>
      </c>
      <c r="K7">
        <f>B7/(F7/1000)</f>
        <v>80</v>
      </c>
      <c r="L7">
        <f>(K7-K6)/G7</f>
        <v>0.18181818181818182</v>
      </c>
      <c r="N7">
        <v>6</v>
      </c>
      <c r="O7">
        <v>157</v>
      </c>
      <c r="P7">
        <f t="shared" si="4"/>
        <v>37</v>
      </c>
      <c r="Q7">
        <v>360</v>
      </c>
      <c r="R7">
        <f t="shared" si="5"/>
        <v>0</v>
      </c>
      <c r="S7">
        <v>2100</v>
      </c>
      <c r="T7">
        <v>159</v>
      </c>
      <c r="U7">
        <f>U6+T7</f>
        <v>542</v>
      </c>
      <c r="V7">
        <f t="shared" si="1"/>
        <v>487.8</v>
      </c>
      <c r="W7">
        <f>1000/S7</f>
        <v>0.47619047619047616</v>
      </c>
      <c r="X7">
        <f>O7/(S7/1000)</f>
        <v>74.761904761904759</v>
      </c>
      <c r="Y7">
        <f>(X7-X6)/T7</f>
        <v>0.1271474856380517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2023-08-03T10:11:49Z</dcterms:created>
  <dcterms:modified xsi:type="dcterms:W3CDTF">2023-08-03T12:31:18Z</dcterms:modified>
</cp:coreProperties>
</file>