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62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" i="1" l="1"/>
  <c r="C6" i="1" l="1"/>
  <c r="C28" i="1" s="1"/>
  <c r="C5" i="1"/>
  <c r="C27" i="1" s="1"/>
  <c r="G7" i="1" l="1"/>
  <c r="C3" i="1" l="1"/>
  <c r="C25" i="1" s="1"/>
  <c r="C4" i="1"/>
  <c r="C26" i="1" s="1"/>
  <c r="B26" i="1" s="1"/>
  <c r="C2" i="1"/>
  <c r="C24" i="1" l="1"/>
  <c r="B24" i="1" s="1"/>
  <c r="B28" i="1"/>
  <c r="B25" i="1"/>
  <c r="B27" i="1"/>
  <c r="E2" i="1"/>
</calcChain>
</file>

<file path=xl/sharedStrings.xml><?xml version="1.0" encoding="utf-8"?>
<sst xmlns="http://schemas.openxmlformats.org/spreadsheetml/2006/main" count="23" uniqueCount="18">
  <si>
    <t>User/Artist Rewards</t>
  </si>
  <si>
    <t>Treasury</t>
  </si>
  <si>
    <t>Per Week</t>
  </si>
  <si>
    <t>Variables</t>
  </si>
  <si>
    <t>Inputs</t>
  </si>
  <si>
    <t>Inflation</t>
  </si>
  <si>
    <t>Innitial Total</t>
  </si>
  <si>
    <t>Incentive Weeks</t>
  </si>
  <si>
    <t>Years Passed</t>
  </si>
  <si>
    <t>NOTES</t>
  </si>
  <si>
    <t>Future Drops</t>
  </si>
  <si>
    <t>Dev Supply</t>
  </si>
  <si>
    <t>Presale</t>
  </si>
  <si>
    <t xml:space="preserve">Largest proportion of token supply is distributed to platform users over a lengthy 3 year timeframe, allows maximal participance. </t>
  </si>
  <si>
    <t>3 year vesting of dev funds.  Cliff vesting, every 3 months - over 3 years</t>
  </si>
  <si>
    <r>
      <t>A </t>
    </r>
    <r>
      <rPr>
        <b/>
        <sz val="10"/>
        <color rgb="FF191B1F"/>
        <rFont val="Calibri"/>
        <family val="2"/>
        <scheme val="minor"/>
      </rPr>
      <t>perpetual inflation rate of 3% per year after innitial 3 years</t>
    </r>
    <r>
      <rPr>
        <sz val="10"/>
        <color rgb="FF010101"/>
        <rFont val="Calibri"/>
        <family val="2"/>
        <scheme val="minor"/>
      </rPr>
      <t>, allows for rewards to flow to artists and users for gamifying.</t>
    </r>
  </si>
  <si>
    <t>After 10 years:</t>
  </si>
  <si>
    <t>Treasury funds will not be used on the platform and will go towards an ETH-ONFT LP pair, and partnerships.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</si>
</sst>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10101"/>
      <name val="Calibri"/>
      <family val="2"/>
      <scheme val="minor"/>
    </font>
    <font>
      <b/>
      <sz val="10"/>
      <color rgb="FF191B1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+10y</a:t>
            </a:r>
            <a:r>
              <a:rPr lang="en-US" baseline="0"/>
              <a:t> Inflation $ONFT Distribution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Sheet1!$A$24:$A$28</c:f>
              <c:strCache>
                <c:ptCount val="5"/>
                <c:pt idx="0">
                  <c:v>User/Artist Rewards</c:v>
                </c:pt>
                <c:pt idx="1">
                  <c:v>Dev Supply</c:v>
                </c:pt>
                <c:pt idx="2">
                  <c:v>Presale</c:v>
                </c:pt>
                <c:pt idx="3">
                  <c:v>Future Drops</c:v>
                </c:pt>
                <c:pt idx="4">
                  <c:v>Treasury</c:v>
                </c:pt>
              </c:strCache>
            </c:strRef>
          </c:cat>
          <c:val>
            <c:numRef>
              <c:f>Sheet1!$B$24:$B$28</c:f>
              <c:numCache>
                <c:formatCode>0.00%</c:formatCode>
                <c:ptCount val="5"/>
                <c:pt idx="0">
                  <c:v>0.45563523315562465</c:v>
                </c:pt>
                <c:pt idx="1">
                  <c:v>0.2512452770050963</c:v>
                </c:pt>
                <c:pt idx="2">
                  <c:v>0.12562263850254815</c:v>
                </c:pt>
                <c:pt idx="3">
                  <c:v>8.3748425668365434E-2</c:v>
                </c:pt>
                <c:pt idx="4">
                  <c:v>8.3748425668365434E-2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$ONFT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Sheet1!$A$2:$A$6</c:f>
              <c:strCache>
                <c:ptCount val="5"/>
                <c:pt idx="0">
                  <c:v>User/Artist Rewards</c:v>
                </c:pt>
                <c:pt idx="1">
                  <c:v>Dev Supply</c:v>
                </c:pt>
                <c:pt idx="2">
                  <c:v>Presale</c:v>
                </c:pt>
                <c:pt idx="3">
                  <c:v>Future Drops</c:v>
                </c:pt>
                <c:pt idx="4">
                  <c:v>Treasury</c:v>
                </c:pt>
              </c:strCache>
            </c:strRef>
          </c:cat>
          <c:val>
            <c:numRef>
              <c:f>Sheet1!$B$2:$B$6</c:f>
              <c:numCache>
                <c:formatCode>0%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Sheet1!$A$2:$A$6</c:f>
              <c:strCache>
                <c:ptCount val="5"/>
                <c:pt idx="0">
                  <c:v>User/Artist Rewards</c:v>
                </c:pt>
                <c:pt idx="1">
                  <c:v>Dev Supply</c:v>
                </c:pt>
                <c:pt idx="2">
                  <c:v>Presale</c:v>
                </c:pt>
                <c:pt idx="3">
                  <c:v>Future Drops</c:v>
                </c:pt>
                <c:pt idx="4">
                  <c:v>Treasury</c:v>
                </c:pt>
              </c:strCache>
            </c:strRef>
          </c:cat>
          <c:val>
            <c:numRef>
              <c:f>Sheet1!$C$2:$C$6</c:f>
              <c:numCache>
                <c:formatCode>#,##0</c:formatCode>
                <c:ptCount val="5"/>
                <c:pt idx="0">
                  <c:v>87500</c:v>
                </c:pt>
                <c:pt idx="1">
                  <c:v>75000</c:v>
                </c:pt>
                <c:pt idx="2">
                  <c:v>37500</c:v>
                </c:pt>
                <c:pt idx="3">
                  <c:v>25000</c:v>
                </c:pt>
                <c:pt idx="4">
                  <c:v>25000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176212</xdr:rowOff>
    </xdr:from>
    <xdr:to>
      <xdr:col>4</xdr:col>
      <xdr:colOff>666750</xdr:colOff>
      <xdr:row>43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7</xdr:row>
      <xdr:rowOff>152400</xdr:rowOff>
    </xdr:from>
    <xdr:to>
      <xdr:col>4</xdr:col>
      <xdr:colOff>695325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selection activeCell="H14" sqref="H14"/>
    </sheetView>
  </sheetViews>
  <sheetFormatPr defaultRowHeight="15" x14ac:dyDescent="0.25"/>
  <cols>
    <col min="1" max="1" width="25.42578125" customWidth="1"/>
    <col min="3" max="3" width="14.85546875" style="2" customWidth="1"/>
    <col min="5" max="5" width="11.42578125" style="2" customWidth="1"/>
    <col min="6" max="6" width="16" customWidth="1"/>
    <col min="7" max="7" width="12.7109375" style="2" customWidth="1"/>
    <col min="8" max="8" width="118.7109375" style="5" customWidth="1"/>
  </cols>
  <sheetData>
    <row r="1" spans="1:8" x14ac:dyDescent="0.25">
      <c r="E1" s="2" t="s">
        <v>2</v>
      </c>
      <c r="F1" t="s">
        <v>3</v>
      </c>
      <c r="G1" s="2" t="s">
        <v>4</v>
      </c>
      <c r="H1" s="5" t="s">
        <v>9</v>
      </c>
    </row>
    <row r="2" spans="1:8" x14ac:dyDescent="0.25">
      <c r="A2" t="s">
        <v>0</v>
      </c>
      <c r="B2" s="1">
        <v>0.35</v>
      </c>
      <c r="C2" s="2">
        <f>B2 * G6</f>
        <v>87500</v>
      </c>
      <c r="E2" s="2">
        <f>C2 / G2</f>
        <v>560.89743589743591</v>
      </c>
      <c r="F2" t="s">
        <v>7</v>
      </c>
      <c r="G2" s="2">
        <f xml:space="preserve"> 52 * 3</f>
        <v>156</v>
      </c>
      <c r="H2" s="5" t="s">
        <v>13</v>
      </c>
    </row>
    <row r="3" spans="1:8" x14ac:dyDescent="0.25">
      <c r="A3" t="s">
        <v>11</v>
      </c>
      <c r="B3" s="1">
        <v>0.3</v>
      </c>
      <c r="C3" s="2">
        <f>B3 * G6</f>
        <v>75000</v>
      </c>
      <c r="F3" t="s">
        <v>5</v>
      </c>
      <c r="G3" s="3">
        <v>1.03</v>
      </c>
      <c r="H3" s="5" t="s">
        <v>14</v>
      </c>
    </row>
    <row r="4" spans="1:8" x14ac:dyDescent="0.25">
      <c r="A4" t="s">
        <v>12</v>
      </c>
      <c r="B4" s="1">
        <v>0.15</v>
      </c>
      <c r="C4" s="2">
        <f>B4 * G6</f>
        <v>37500</v>
      </c>
      <c r="F4" t="s">
        <v>8</v>
      </c>
      <c r="G4" s="2">
        <v>10</v>
      </c>
      <c r="H4" s="5" t="s">
        <v>17</v>
      </c>
    </row>
    <row r="5" spans="1:8" x14ac:dyDescent="0.25">
      <c r="A5" t="s">
        <v>10</v>
      </c>
      <c r="B5" s="1">
        <v>0.1</v>
      </c>
      <c r="C5" s="2">
        <f>B5 * G6</f>
        <v>25000</v>
      </c>
      <c r="H5" s="6" t="s">
        <v>15</v>
      </c>
    </row>
    <row r="6" spans="1:8" x14ac:dyDescent="0.25">
      <c r="A6" t="s">
        <v>1</v>
      </c>
      <c r="B6" s="1">
        <v>0.1</v>
      </c>
      <c r="C6" s="2">
        <f>B6 * G6</f>
        <v>25000</v>
      </c>
      <c r="F6" t="s">
        <v>6</v>
      </c>
      <c r="G6" s="2">
        <v>250000</v>
      </c>
    </row>
    <row r="7" spans="1:8" x14ac:dyDescent="0.25">
      <c r="F7" t="s">
        <v>16</v>
      </c>
      <c r="G7" s="2">
        <f>G6*G3^(G4-4)</f>
        <v>298513.07413224998</v>
      </c>
    </row>
    <row r="24" spans="1:3" x14ac:dyDescent="0.25">
      <c r="A24" t="s">
        <v>0</v>
      </c>
      <c r="B24" s="4">
        <f>C24/G7</f>
        <v>0.45563523315562465</v>
      </c>
      <c r="C24" s="2">
        <f>G7 - SUM(C3, C4,C5, C6)</f>
        <v>136013.07413224998</v>
      </c>
    </row>
    <row r="25" spans="1:3" x14ac:dyDescent="0.25">
      <c r="A25" t="s">
        <v>11</v>
      </c>
      <c r="B25" s="4">
        <f>C25/G7</f>
        <v>0.2512452770050963</v>
      </c>
      <c r="C25" s="2">
        <f>C3</f>
        <v>75000</v>
      </c>
    </row>
    <row r="26" spans="1:3" x14ac:dyDescent="0.25">
      <c r="A26" t="s">
        <v>12</v>
      </c>
      <c r="B26" s="4">
        <f>C26/G7</f>
        <v>0.12562263850254815</v>
      </c>
      <c r="C26" s="2">
        <f>C4</f>
        <v>37500</v>
      </c>
    </row>
    <row r="27" spans="1:3" x14ac:dyDescent="0.25">
      <c r="A27" t="s">
        <v>10</v>
      </c>
      <c r="B27" s="4">
        <f>C27/G7</f>
        <v>8.3748425668365434E-2</v>
      </c>
      <c r="C27" s="2">
        <f>C5</f>
        <v>25000</v>
      </c>
    </row>
    <row r="28" spans="1:3" x14ac:dyDescent="0.25">
      <c r="A28" t="s">
        <v>1</v>
      </c>
      <c r="B28" s="4">
        <f>C28/G7</f>
        <v>8.3748425668365434E-2</v>
      </c>
      <c r="C28" s="2">
        <f>C6</f>
        <v>25000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2020-11-12T23:33:55Z</dcterms:created>
  <dcterms:modified xsi:type="dcterms:W3CDTF">2021-02-18T03:14:30Z</dcterms:modified>
</cp:coreProperties>
</file>