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492965EA-F2CB-4617-8808-8EA5337265CA}" xr6:coauthVersionLast="45" xr6:coauthVersionMax="45" xr10:uidLastSave="{00000000-0000-0000-0000-000000000000}"/>
  <bookViews>
    <workbookView visibility="veryHidden" xWindow="-120" yWindow="-120" windowWidth="29040" windowHeight="15840" xr2:uid="{A5059E7C-4793-41EC-90BC-71058505FA60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5" i="1" l="1"/>
  <c r="N75" i="1"/>
  <c r="C75" i="1"/>
  <c r="A75" i="1"/>
  <c r="O74" i="1"/>
  <c r="N74" i="1"/>
  <c r="C74" i="1"/>
  <c r="A74" i="1"/>
  <c r="O73" i="1"/>
  <c r="N73" i="1"/>
  <c r="C73" i="1"/>
  <c r="A73" i="1"/>
  <c r="O72" i="1"/>
  <c r="N72" i="1"/>
  <c r="C72" i="1"/>
  <c r="A72" i="1"/>
  <c r="O71" i="1"/>
  <c r="N71" i="1"/>
  <c r="C71" i="1"/>
  <c r="A71" i="1"/>
  <c r="O70" i="1"/>
  <c r="N70" i="1"/>
  <c r="C70" i="1"/>
  <c r="A70" i="1"/>
  <c r="O69" i="1"/>
  <c r="N69" i="1"/>
  <c r="C69" i="1"/>
  <c r="A69" i="1"/>
  <c r="O68" i="1"/>
  <c r="N68" i="1"/>
  <c r="C68" i="1"/>
  <c r="A68" i="1"/>
  <c r="O67" i="1"/>
  <c r="N67" i="1"/>
  <c r="C67" i="1"/>
  <c r="A67" i="1"/>
  <c r="O66" i="1"/>
  <c r="N66" i="1"/>
  <c r="C66" i="1"/>
  <c r="A66" i="1"/>
  <c r="O65" i="1"/>
  <c r="N65" i="1"/>
  <c r="C65" i="1"/>
  <c r="A65" i="1"/>
  <c r="O64" i="1"/>
  <c r="N64" i="1"/>
  <c r="A64" i="1"/>
  <c r="O63" i="1"/>
  <c r="N63" i="1"/>
  <c r="A63" i="1"/>
  <c r="O62" i="1"/>
  <c r="N62" i="1"/>
  <c r="A62" i="1"/>
  <c r="O61" i="1"/>
  <c r="N61" i="1"/>
  <c r="A61" i="1"/>
  <c r="O60" i="1"/>
  <c r="N60" i="1"/>
  <c r="A60" i="1"/>
  <c r="O59" i="1"/>
  <c r="A59" i="1"/>
  <c r="O58" i="1"/>
  <c r="C58" i="1"/>
  <c r="A58" i="1"/>
  <c r="O57" i="1"/>
  <c r="C57" i="1"/>
  <c r="A57" i="1"/>
  <c r="O56" i="1"/>
  <c r="C56" i="1"/>
  <c r="A56" i="1"/>
  <c r="O55" i="1"/>
  <c r="C55" i="1"/>
  <c r="A55" i="1"/>
  <c r="O54" i="1"/>
  <c r="C54" i="1"/>
  <c r="A54" i="1"/>
  <c r="O53" i="1"/>
  <c r="C53" i="1"/>
  <c r="A53" i="1"/>
  <c r="O52" i="1"/>
  <c r="C52" i="1"/>
  <c r="A52" i="1"/>
  <c r="O51" i="1"/>
  <c r="C51" i="1"/>
  <c r="A51" i="1"/>
  <c r="O50" i="1"/>
  <c r="C50" i="1"/>
  <c r="A50" i="1"/>
  <c r="O49" i="1"/>
  <c r="A49" i="1"/>
  <c r="O48" i="1"/>
  <c r="A48" i="1"/>
  <c r="O47" i="1"/>
  <c r="A47" i="1"/>
  <c r="O46" i="1"/>
  <c r="A46" i="1"/>
  <c r="O45" i="1"/>
  <c r="A45" i="1"/>
  <c r="O44" i="1"/>
  <c r="A44" i="1"/>
  <c r="O43" i="1"/>
  <c r="A43" i="1"/>
  <c r="O42" i="1"/>
  <c r="A42" i="1"/>
  <c r="O41" i="1"/>
  <c r="A41" i="1"/>
  <c r="O40" i="1"/>
  <c r="A40" i="1"/>
  <c r="O39" i="1"/>
  <c r="A39" i="1"/>
  <c r="O38" i="1"/>
  <c r="A38" i="1"/>
  <c r="O37" i="1"/>
  <c r="A37" i="1"/>
  <c r="O36" i="1"/>
  <c r="A36" i="1"/>
  <c r="O35" i="1"/>
  <c r="A35" i="1"/>
  <c r="O34" i="1"/>
  <c r="A34" i="1"/>
  <c r="O33" i="1"/>
  <c r="A33" i="1"/>
  <c r="O32" i="1"/>
  <c r="A32" i="1"/>
  <c r="O31" i="1"/>
  <c r="A31" i="1"/>
  <c r="O30" i="1"/>
  <c r="A30" i="1"/>
  <c r="O29" i="1"/>
  <c r="A29" i="1"/>
  <c r="O28" i="1"/>
  <c r="A28" i="1"/>
  <c r="O27" i="1"/>
  <c r="A27" i="1"/>
  <c r="O26" i="1"/>
  <c r="A26" i="1"/>
  <c r="O25" i="1"/>
  <c r="A25" i="1"/>
  <c r="O24" i="1"/>
  <c r="A24" i="1"/>
  <c r="O23" i="1"/>
  <c r="A23" i="1"/>
  <c r="O22" i="1"/>
  <c r="A22" i="1"/>
  <c r="O21" i="1"/>
  <c r="A21" i="1"/>
  <c r="O20" i="1"/>
  <c r="A20" i="1"/>
  <c r="O19" i="1"/>
  <c r="A19" i="1"/>
  <c r="O18" i="1"/>
  <c r="A18" i="1"/>
  <c r="O17" i="1"/>
  <c r="A17" i="1"/>
  <c r="O16" i="1"/>
  <c r="A16" i="1"/>
  <c r="O15" i="1"/>
  <c r="A15" i="1"/>
  <c r="O14" i="1"/>
  <c r="A14" i="1"/>
  <c r="O13" i="1"/>
  <c r="A13" i="1"/>
  <c r="O12" i="1"/>
  <c r="A12" i="1"/>
  <c r="O11" i="1"/>
  <c r="A11" i="1"/>
  <c r="O10" i="1"/>
  <c r="A10" i="1"/>
  <c r="O9" i="1"/>
  <c r="A9" i="1"/>
  <c r="O8" i="1"/>
  <c r="A8" i="1"/>
  <c r="O7" i="1"/>
  <c r="A7" i="1"/>
  <c r="O6" i="1"/>
  <c r="A6" i="1"/>
  <c r="O5" i="1"/>
  <c r="A5" i="1"/>
  <c r="O4" i="1"/>
  <c r="A4" i="1"/>
  <c r="O3" i="1"/>
  <c r="A3" i="1"/>
</calcChain>
</file>

<file path=xl/sharedStrings.xml><?xml version="1.0" encoding="utf-8"?>
<sst xmlns="http://schemas.openxmlformats.org/spreadsheetml/2006/main" count="15" uniqueCount="15">
  <si>
    <t>Таблица параметров для: Стопор внутренний до 165мм (ГОСТ 13943-86)</t>
  </si>
  <si>
    <t>_d2@Эскиз1</t>
  </si>
  <si>
    <t>_e@Эскиз1</t>
  </si>
  <si>
    <t>_d4@Эскиз1</t>
  </si>
  <si>
    <t>_a@Эскиз1</t>
  </si>
  <si>
    <t>_l@Эскиз1</t>
  </si>
  <si>
    <t>_r1@Эскиз1</t>
  </si>
  <si>
    <t>_r2@Эскиз1</t>
  </si>
  <si>
    <t>_d3@Эскиз1</t>
  </si>
  <si>
    <t>_D@Эскиз2</t>
  </si>
  <si>
    <t>_d1@Эскиз2</t>
  </si>
  <si>
    <t>_DD@Эскиз2</t>
  </si>
  <si>
    <t>_b@Эскиз2</t>
  </si>
  <si>
    <t>_s@Эскиз2</t>
  </si>
  <si>
    <t>$СВОЙСТВО@Наименование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</si>
</sst>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1" fillId="0" borderId="0" xfId="1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42;&#1054;&#1049;&#1057;&#1058;&#1042;&#1054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191-12A5-4164-8AA7-9D7C0A5728CD}">
  <dimension ref="A1:O75"/>
  <sheetViews>
    <sheetView tabSelected="1" zoomScale="105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9.140625" style="1" bestFit="1" customWidth="1"/>
    <col min="2" max="2" width="5.5703125" style="1" customWidth="1"/>
    <col min="3" max="3" width="7.7109375" style="1" customWidth="1"/>
    <col min="4" max="4" width="7.5703125" style="1" customWidth="1"/>
    <col min="5" max="13" width="5.5703125" style="1" customWidth="1"/>
    <col min="14" max="14" width="7.42578125" style="1" customWidth="1"/>
    <col min="15" max="15" width="5.5703125" style="1" customWidth="1"/>
    <col min="16" max="16384" width="9.140625" style="1"/>
  </cols>
  <sheetData>
    <row r="1" spans="1:15" x14ac:dyDescent="0.25">
      <c r="A1" s="1" t="s">
        <v>0</v>
      </c>
    </row>
    <row r="2" spans="1:15" s="2" customFormat="1" ht="70.5" customHeight="1" x14ac:dyDescent="0.25">
      <c r="B2" s="2" t="s">
        <v>9</v>
      </c>
      <c r="C2" s="2" t="s">
        <v>1</v>
      </c>
      <c r="D2" s="2" t="s">
        <v>8</v>
      </c>
      <c r="E2" s="2" t="s">
        <v>3</v>
      </c>
      <c r="F2" s="2" t="s">
        <v>13</v>
      </c>
      <c r="G2" s="2" t="s">
        <v>12</v>
      </c>
      <c r="H2" s="2" t="s">
        <v>4</v>
      </c>
      <c r="I2" s="2" t="s">
        <v>5</v>
      </c>
      <c r="J2" s="2" t="s">
        <v>7</v>
      </c>
      <c r="K2" s="2" t="s">
        <v>6</v>
      </c>
      <c r="L2" s="2" t="s">
        <v>11</v>
      </c>
      <c r="M2" s="2" t="s">
        <v>2</v>
      </c>
      <c r="N2" s="2" t="s">
        <v>10</v>
      </c>
      <c r="O2" s="3" t="s">
        <v>14</v>
      </c>
    </row>
    <row r="3" spans="1:15" x14ac:dyDescent="0.25">
      <c r="A3" s="1" t="str">
        <f>"Кольцо "&amp;B3</f>
        <v>Кольцо 8</v>
      </c>
      <c r="B3" s="1">
        <v>8</v>
      </c>
      <c r="C3" s="1">
        <v>8.8000000000000007</v>
      </c>
      <c r="D3" s="1">
        <v>7.2</v>
      </c>
      <c r="E3" s="1">
        <v>1</v>
      </c>
      <c r="F3" s="1">
        <v>0.8</v>
      </c>
      <c r="G3" s="1">
        <v>1.1000000000000001</v>
      </c>
      <c r="H3" s="1">
        <v>2.3999999999970538</v>
      </c>
      <c r="I3" s="1">
        <v>3.0000000000069713</v>
      </c>
      <c r="J3" s="1">
        <v>1</v>
      </c>
      <c r="K3" s="1">
        <v>1.2</v>
      </c>
      <c r="L3" s="1">
        <v>2.8</v>
      </c>
      <c r="M3" s="1">
        <v>0.3</v>
      </c>
      <c r="N3" s="1">
        <v>8.5</v>
      </c>
      <c r="O3" s="1" t="str">
        <f>"Кольцо А"&amp;B3&amp;"  ГОСТ 13943-86"</f>
        <v>Кольцо А8  ГОСТ 13943-86</v>
      </c>
    </row>
    <row r="4" spans="1:15" x14ac:dyDescent="0.25">
      <c r="A4" s="1" t="str">
        <f>"Кольцо "&amp;B4</f>
        <v>Кольцо 9</v>
      </c>
      <c r="B4" s="1">
        <v>9</v>
      </c>
      <c r="C4" s="1">
        <v>9.8000000000000007</v>
      </c>
      <c r="D4" s="1">
        <v>7.9</v>
      </c>
      <c r="E4" s="1">
        <v>1</v>
      </c>
      <c r="F4" s="1">
        <v>0.8</v>
      </c>
      <c r="G4" s="1">
        <v>1.3</v>
      </c>
      <c r="H4" s="1">
        <v>2.5</v>
      </c>
      <c r="I4" s="1">
        <v>3.5</v>
      </c>
      <c r="J4" s="1">
        <v>1</v>
      </c>
      <c r="K4" s="1">
        <v>1.2</v>
      </c>
      <c r="L4" s="1">
        <v>3.5</v>
      </c>
      <c r="M4" s="1">
        <v>0.35</v>
      </c>
      <c r="N4" s="1">
        <v>9.5</v>
      </c>
      <c r="O4" s="1" t="str">
        <f>"Кольцо А"&amp;B4&amp;"  ГОСТ 13943-86"</f>
        <v>Кольцо А9  ГОСТ 13943-86</v>
      </c>
    </row>
    <row r="5" spans="1:15" x14ac:dyDescent="0.25">
      <c r="A5" s="1" t="str">
        <f t="shared" ref="A5:A75" si="0">"Кольцо "&amp;B5</f>
        <v>Кольцо 10</v>
      </c>
      <c r="B5" s="1">
        <v>10</v>
      </c>
      <c r="C5" s="1">
        <v>10.8</v>
      </c>
      <c r="D5" s="1">
        <v>8.9</v>
      </c>
      <c r="E5" s="1">
        <v>1.5</v>
      </c>
      <c r="F5" s="1">
        <v>1</v>
      </c>
      <c r="G5" s="1">
        <v>1.4</v>
      </c>
      <c r="H5" s="1">
        <v>3.2</v>
      </c>
      <c r="I5" s="1">
        <v>3.5</v>
      </c>
      <c r="J5" s="1">
        <v>1</v>
      </c>
      <c r="K5" s="1">
        <v>1.6</v>
      </c>
      <c r="L5" s="1">
        <v>3.1</v>
      </c>
      <c r="M5" s="1">
        <v>0.45</v>
      </c>
      <c r="N5" s="1">
        <v>10.5</v>
      </c>
      <c r="O5" s="1" t="str">
        <f t="shared" ref="O5:O75" si="1">"Кольцо А"&amp;B5&amp;"  ГОСТ 13943-86"</f>
        <v>Кольцо А10  ГОСТ 13943-86</v>
      </c>
    </row>
    <row r="6" spans="1:15" x14ac:dyDescent="0.25">
      <c r="A6" s="1" t="str">
        <f t="shared" si="0"/>
        <v>Кольцо 11</v>
      </c>
      <c r="B6" s="1">
        <v>11</v>
      </c>
      <c r="C6" s="1">
        <v>11.8</v>
      </c>
      <c r="D6" s="1">
        <v>9.8000000000000007</v>
      </c>
      <c r="E6" s="1">
        <v>1.5</v>
      </c>
      <c r="F6" s="1">
        <v>1</v>
      </c>
      <c r="G6" s="1">
        <v>1.5</v>
      </c>
      <c r="H6" s="1">
        <v>3.3</v>
      </c>
      <c r="I6" s="1">
        <v>4</v>
      </c>
      <c r="J6" s="1">
        <v>1</v>
      </c>
      <c r="K6" s="1">
        <v>1.6</v>
      </c>
      <c r="L6" s="1">
        <v>3.9</v>
      </c>
      <c r="M6" s="1">
        <v>0.5</v>
      </c>
      <c r="N6" s="1">
        <v>11.5</v>
      </c>
      <c r="O6" s="1" t="str">
        <f t="shared" si="1"/>
        <v>Кольцо А11  ГОСТ 13943-86</v>
      </c>
    </row>
    <row r="7" spans="1:15" x14ac:dyDescent="0.25">
      <c r="A7" s="1" t="str">
        <f t="shared" si="0"/>
        <v>Кольцо 12</v>
      </c>
      <c r="B7" s="1">
        <v>12</v>
      </c>
      <c r="C7" s="1">
        <v>13</v>
      </c>
      <c r="D7" s="1">
        <v>10.6</v>
      </c>
      <c r="E7" s="1">
        <v>1.5</v>
      </c>
      <c r="F7" s="1">
        <v>1</v>
      </c>
      <c r="G7" s="1">
        <v>1.7</v>
      </c>
      <c r="H7" s="1">
        <v>3.4</v>
      </c>
      <c r="I7" s="1">
        <v>4</v>
      </c>
      <c r="J7" s="1">
        <v>1</v>
      </c>
      <c r="K7" s="1">
        <v>1.7</v>
      </c>
      <c r="L7" s="1">
        <v>4.7</v>
      </c>
      <c r="M7" s="1">
        <v>0.5</v>
      </c>
      <c r="N7" s="1">
        <v>12.7</v>
      </c>
      <c r="O7" s="1" t="str">
        <f t="shared" si="1"/>
        <v>Кольцо А12  ГОСТ 13943-86</v>
      </c>
    </row>
    <row r="8" spans="1:15" x14ac:dyDescent="0.25">
      <c r="A8" s="1" t="str">
        <f t="shared" si="0"/>
        <v>Кольцо 13</v>
      </c>
      <c r="B8" s="1">
        <v>13</v>
      </c>
      <c r="C8" s="1">
        <v>14.1</v>
      </c>
      <c r="D8" s="1">
        <v>11.5</v>
      </c>
      <c r="E8" s="1">
        <v>1.5</v>
      </c>
      <c r="F8" s="1">
        <v>1</v>
      </c>
      <c r="G8" s="1">
        <v>1.8</v>
      </c>
      <c r="H8" s="1">
        <v>3.6</v>
      </c>
      <c r="I8" s="1">
        <v>4</v>
      </c>
      <c r="J8" s="1">
        <v>1</v>
      </c>
      <c r="K8" s="1">
        <v>1.8</v>
      </c>
      <c r="L8" s="1">
        <v>5.3</v>
      </c>
      <c r="M8" s="1">
        <v>0.5</v>
      </c>
      <c r="N8" s="1">
        <v>13.8</v>
      </c>
      <c r="O8" s="1" t="str">
        <f t="shared" si="1"/>
        <v>Кольцо А13  ГОСТ 13943-86</v>
      </c>
    </row>
    <row r="9" spans="1:15" x14ac:dyDescent="0.25">
      <c r="A9" s="1" t="str">
        <f t="shared" si="0"/>
        <v>Кольцо 14</v>
      </c>
      <c r="B9" s="1">
        <v>14</v>
      </c>
      <c r="C9" s="1">
        <v>15.1</v>
      </c>
      <c r="D9" s="1">
        <v>12.3</v>
      </c>
      <c r="E9" s="1">
        <v>1.7</v>
      </c>
      <c r="F9" s="1">
        <v>1</v>
      </c>
      <c r="G9" s="1">
        <v>1.9</v>
      </c>
      <c r="H9" s="1">
        <v>3.7</v>
      </c>
      <c r="I9" s="1">
        <v>4.5</v>
      </c>
      <c r="J9" s="1">
        <v>1</v>
      </c>
      <c r="K9" s="1">
        <v>1.8</v>
      </c>
      <c r="L9" s="1">
        <v>6</v>
      </c>
      <c r="M9" s="1">
        <v>0.5</v>
      </c>
      <c r="N9" s="1">
        <v>14.8</v>
      </c>
      <c r="O9" s="1" t="str">
        <f t="shared" si="1"/>
        <v>Кольцо А14  ГОСТ 13943-86</v>
      </c>
    </row>
    <row r="10" spans="1:15" x14ac:dyDescent="0.25">
      <c r="A10" s="1" t="str">
        <f t="shared" si="0"/>
        <v>Кольцо 15</v>
      </c>
      <c r="B10" s="1">
        <v>15</v>
      </c>
      <c r="C10" s="1">
        <v>16.2</v>
      </c>
      <c r="D10" s="1">
        <v>13.2</v>
      </c>
      <c r="E10" s="1">
        <v>1.7</v>
      </c>
      <c r="F10" s="1">
        <v>1</v>
      </c>
      <c r="G10" s="1">
        <v>2</v>
      </c>
      <c r="H10" s="1">
        <v>3.7</v>
      </c>
      <c r="I10" s="1">
        <v>4.5</v>
      </c>
      <c r="J10" s="1">
        <v>1</v>
      </c>
      <c r="K10" s="1">
        <v>1.8</v>
      </c>
      <c r="L10" s="1">
        <v>7</v>
      </c>
      <c r="M10" s="1">
        <v>0.5</v>
      </c>
      <c r="N10" s="1">
        <v>15.9</v>
      </c>
      <c r="O10" s="1" t="str">
        <f t="shared" si="1"/>
        <v>Кольцо А15  ГОСТ 13943-86</v>
      </c>
    </row>
    <row r="11" spans="1:15" x14ac:dyDescent="0.25">
      <c r="A11" s="1" t="str">
        <f t="shared" si="0"/>
        <v>Кольцо 16</v>
      </c>
      <c r="B11" s="1">
        <v>16</v>
      </c>
      <c r="C11" s="1">
        <v>17.3</v>
      </c>
      <c r="D11" s="1">
        <v>14.3</v>
      </c>
      <c r="E11" s="1">
        <v>1.7</v>
      </c>
      <c r="F11" s="1">
        <v>1</v>
      </c>
      <c r="G11" s="1">
        <v>2</v>
      </c>
      <c r="H11" s="1">
        <v>3.8</v>
      </c>
      <c r="I11" s="1">
        <v>5</v>
      </c>
      <c r="J11" s="1">
        <v>1</v>
      </c>
      <c r="K11" s="1">
        <v>1.9</v>
      </c>
      <c r="L11" s="1">
        <v>7.7</v>
      </c>
      <c r="M11" s="1">
        <v>0.5</v>
      </c>
      <c r="N11" s="1">
        <v>17</v>
      </c>
      <c r="O11" s="1" t="str">
        <f t="shared" si="1"/>
        <v>Кольцо А16  ГОСТ 13943-86</v>
      </c>
    </row>
    <row r="12" spans="1:15" x14ac:dyDescent="0.25">
      <c r="A12" s="1" t="str">
        <f t="shared" si="0"/>
        <v>Кольцо 17</v>
      </c>
      <c r="B12" s="1">
        <v>17</v>
      </c>
      <c r="C12" s="1">
        <v>18.399999999999999</v>
      </c>
      <c r="D12" s="1">
        <v>15.2</v>
      </c>
      <c r="E12" s="1">
        <v>1.7</v>
      </c>
      <c r="F12" s="1">
        <v>1</v>
      </c>
      <c r="G12" s="1">
        <v>2.1</v>
      </c>
      <c r="H12" s="1">
        <v>3.9</v>
      </c>
      <c r="I12" s="1">
        <v>5</v>
      </c>
      <c r="J12" s="1">
        <v>1</v>
      </c>
      <c r="K12" s="1">
        <v>1.9</v>
      </c>
      <c r="L12" s="1">
        <v>8.4</v>
      </c>
      <c r="M12" s="1">
        <v>0.5</v>
      </c>
      <c r="N12" s="1">
        <v>18</v>
      </c>
      <c r="O12" s="1" t="str">
        <f t="shared" si="1"/>
        <v>Кольцо А17  ГОСТ 13943-86</v>
      </c>
    </row>
    <row r="13" spans="1:15" x14ac:dyDescent="0.25">
      <c r="A13" s="1" t="str">
        <f t="shared" si="0"/>
        <v>Кольцо 18</v>
      </c>
      <c r="B13" s="1">
        <v>18</v>
      </c>
      <c r="C13" s="1">
        <v>19.600000000000001</v>
      </c>
      <c r="D13" s="1">
        <v>16.2</v>
      </c>
      <c r="E13" s="1">
        <v>2</v>
      </c>
      <c r="F13" s="1">
        <v>1</v>
      </c>
      <c r="G13" s="1">
        <v>2.2000000000000002</v>
      </c>
      <c r="H13" s="1">
        <v>4.0999999999999996</v>
      </c>
      <c r="I13" s="1">
        <v>6</v>
      </c>
      <c r="J13" s="1">
        <v>1</v>
      </c>
      <c r="K13" s="1">
        <v>2</v>
      </c>
      <c r="L13" s="1">
        <v>8.9</v>
      </c>
      <c r="M13" s="1">
        <v>0.5</v>
      </c>
      <c r="N13" s="1">
        <v>19.2</v>
      </c>
      <c r="O13" s="1" t="str">
        <f t="shared" si="1"/>
        <v>Кольцо А18  ГОСТ 13943-86</v>
      </c>
    </row>
    <row r="14" spans="1:15" x14ac:dyDescent="0.25">
      <c r="A14" s="1" t="str">
        <f t="shared" si="0"/>
        <v>Кольцо 19</v>
      </c>
      <c r="B14" s="1">
        <v>19</v>
      </c>
      <c r="C14" s="1">
        <v>20.6</v>
      </c>
      <c r="D14" s="1">
        <v>17.399999999999999</v>
      </c>
      <c r="E14" s="1">
        <v>2</v>
      </c>
      <c r="F14" s="1">
        <v>1</v>
      </c>
      <c r="G14" s="1">
        <v>2.2000000000000002</v>
      </c>
      <c r="H14" s="1">
        <v>4.0999999999999996</v>
      </c>
      <c r="I14" s="1">
        <v>6</v>
      </c>
      <c r="J14" s="1">
        <v>1</v>
      </c>
      <c r="K14" s="1">
        <v>2</v>
      </c>
      <c r="L14" s="1">
        <v>9.8000000000000007</v>
      </c>
      <c r="M14" s="1">
        <v>0.6</v>
      </c>
      <c r="N14" s="1">
        <v>20.2</v>
      </c>
      <c r="O14" s="1" t="str">
        <f t="shared" si="1"/>
        <v>Кольцо А19  ГОСТ 13943-86</v>
      </c>
    </row>
    <row r="15" spans="1:15" x14ac:dyDescent="0.25">
      <c r="A15" s="1" t="str">
        <f t="shared" si="0"/>
        <v>Кольцо 20</v>
      </c>
      <c r="B15" s="1">
        <v>20</v>
      </c>
      <c r="C15" s="1">
        <v>21.8</v>
      </c>
      <c r="D15" s="1">
        <v>18.399999999999999</v>
      </c>
      <c r="E15" s="1">
        <v>2</v>
      </c>
      <c r="F15" s="1">
        <v>1</v>
      </c>
      <c r="G15" s="1">
        <v>2.2999999999999998</v>
      </c>
      <c r="H15" s="1">
        <v>4.2</v>
      </c>
      <c r="I15" s="1">
        <v>6</v>
      </c>
      <c r="J15" s="1">
        <v>2</v>
      </c>
      <c r="K15" s="1">
        <v>2.5</v>
      </c>
      <c r="L15" s="1">
        <v>10.6</v>
      </c>
      <c r="M15" s="1">
        <v>0.6</v>
      </c>
      <c r="N15" s="1">
        <v>21.4</v>
      </c>
      <c r="O15" s="1" t="str">
        <f t="shared" si="1"/>
        <v>Кольцо А20  ГОСТ 13943-86</v>
      </c>
    </row>
    <row r="16" spans="1:15" x14ac:dyDescent="0.25">
      <c r="A16" s="1" t="str">
        <f t="shared" si="0"/>
        <v>Кольцо 21</v>
      </c>
      <c r="B16" s="1">
        <v>21</v>
      </c>
      <c r="C16" s="1">
        <v>22.8</v>
      </c>
      <c r="D16" s="1">
        <v>19.2</v>
      </c>
      <c r="E16" s="1">
        <v>2</v>
      </c>
      <c r="F16" s="1">
        <v>1</v>
      </c>
      <c r="G16" s="1">
        <v>2.4</v>
      </c>
      <c r="H16" s="1">
        <v>4.2</v>
      </c>
      <c r="I16" s="1">
        <v>6</v>
      </c>
      <c r="J16" s="1">
        <v>2</v>
      </c>
      <c r="K16" s="1">
        <v>2.5</v>
      </c>
      <c r="L16" s="1">
        <v>11.6</v>
      </c>
      <c r="M16" s="1">
        <v>0.6</v>
      </c>
      <c r="N16" s="1">
        <v>22.4</v>
      </c>
      <c r="O16" s="1" t="str">
        <f t="shared" si="1"/>
        <v>Кольцо А21  ГОСТ 13943-86</v>
      </c>
    </row>
    <row r="17" spans="1:15" x14ac:dyDescent="0.25">
      <c r="A17" s="1" t="str">
        <f t="shared" si="0"/>
        <v>Кольцо 22</v>
      </c>
      <c r="B17" s="1">
        <v>22</v>
      </c>
      <c r="C17" s="1">
        <v>23.8</v>
      </c>
      <c r="D17" s="1">
        <v>20.2</v>
      </c>
      <c r="E17" s="1">
        <v>2</v>
      </c>
      <c r="F17" s="1">
        <v>1</v>
      </c>
      <c r="G17" s="1">
        <v>2.5</v>
      </c>
      <c r="H17" s="1">
        <v>4.2</v>
      </c>
      <c r="I17" s="1">
        <v>6</v>
      </c>
      <c r="J17" s="1">
        <v>2</v>
      </c>
      <c r="K17" s="1">
        <v>2.5</v>
      </c>
      <c r="L17" s="1">
        <v>12.6</v>
      </c>
      <c r="M17" s="1">
        <v>0.7</v>
      </c>
      <c r="N17" s="1">
        <v>23.4</v>
      </c>
      <c r="O17" s="1" t="str">
        <f t="shared" si="1"/>
        <v>Кольцо А22  ГОСТ 13943-86</v>
      </c>
    </row>
    <row r="18" spans="1:15" x14ac:dyDescent="0.25">
      <c r="A18" s="1" t="str">
        <f t="shared" si="0"/>
        <v>Кольцо 23</v>
      </c>
      <c r="B18" s="1">
        <v>23</v>
      </c>
      <c r="C18" s="1">
        <v>24.9</v>
      </c>
      <c r="D18" s="1">
        <v>21.3</v>
      </c>
      <c r="E18" s="1">
        <v>2</v>
      </c>
      <c r="F18" s="1">
        <v>1.2</v>
      </c>
      <c r="G18" s="1">
        <v>2.5</v>
      </c>
      <c r="H18" s="1">
        <v>4.2</v>
      </c>
      <c r="I18" s="1">
        <v>7</v>
      </c>
      <c r="J18" s="1">
        <v>2</v>
      </c>
      <c r="K18" s="1">
        <v>2.5</v>
      </c>
      <c r="L18" s="1">
        <v>13.6</v>
      </c>
      <c r="M18" s="1">
        <v>0.7</v>
      </c>
      <c r="N18" s="1">
        <v>24.5</v>
      </c>
      <c r="O18" s="1" t="str">
        <f t="shared" si="1"/>
        <v>Кольцо А23  ГОСТ 13943-86</v>
      </c>
    </row>
    <row r="19" spans="1:15" x14ac:dyDescent="0.25">
      <c r="A19" s="1" t="str">
        <f t="shared" si="0"/>
        <v>Кольцо 24</v>
      </c>
      <c r="B19" s="1">
        <v>24</v>
      </c>
      <c r="C19" s="1">
        <v>25.9</v>
      </c>
      <c r="D19" s="1">
        <v>22.1</v>
      </c>
      <c r="E19" s="1">
        <v>2</v>
      </c>
      <c r="F19" s="1">
        <v>1.2</v>
      </c>
      <c r="G19" s="1">
        <v>2.6</v>
      </c>
      <c r="H19" s="1">
        <v>4.4000000000000004</v>
      </c>
      <c r="I19" s="1">
        <v>7</v>
      </c>
      <c r="J19" s="1">
        <v>2</v>
      </c>
      <c r="K19" s="1">
        <v>2.5</v>
      </c>
      <c r="L19" s="1">
        <v>14.2</v>
      </c>
      <c r="M19" s="1">
        <v>0.7</v>
      </c>
      <c r="N19" s="1">
        <v>25.5</v>
      </c>
      <c r="O19" s="1" t="str">
        <f t="shared" si="1"/>
        <v>Кольцо А24  ГОСТ 13943-86</v>
      </c>
    </row>
    <row r="20" spans="1:15" x14ac:dyDescent="0.25">
      <c r="A20" s="1" t="str">
        <f t="shared" si="0"/>
        <v>Кольцо 25</v>
      </c>
      <c r="B20" s="1">
        <v>25</v>
      </c>
      <c r="C20" s="1">
        <v>26.9</v>
      </c>
      <c r="D20" s="1">
        <v>23.1</v>
      </c>
      <c r="E20" s="1">
        <v>2</v>
      </c>
      <c r="F20" s="1">
        <v>1.2</v>
      </c>
      <c r="G20" s="1">
        <v>2.7</v>
      </c>
      <c r="H20" s="1">
        <v>4.5</v>
      </c>
      <c r="I20" s="1">
        <v>7</v>
      </c>
      <c r="J20" s="1">
        <v>2</v>
      </c>
      <c r="K20" s="1">
        <v>2.5</v>
      </c>
      <c r="L20" s="1">
        <v>15</v>
      </c>
      <c r="M20" s="1">
        <v>0.8</v>
      </c>
      <c r="N20" s="1">
        <v>26.5</v>
      </c>
      <c r="O20" s="1" t="str">
        <f t="shared" si="1"/>
        <v>Кольцо А25  ГОСТ 13943-86</v>
      </c>
    </row>
    <row r="21" spans="1:15" x14ac:dyDescent="0.25">
      <c r="A21" s="1" t="str">
        <f t="shared" si="0"/>
        <v>Кольцо 26</v>
      </c>
      <c r="B21" s="1">
        <v>26</v>
      </c>
      <c r="C21" s="1">
        <v>28</v>
      </c>
      <c r="D21" s="1">
        <v>24</v>
      </c>
      <c r="E21" s="1">
        <v>2</v>
      </c>
      <c r="F21" s="1">
        <v>1.2</v>
      </c>
      <c r="G21" s="1">
        <v>2.8</v>
      </c>
      <c r="H21" s="1">
        <v>4.7</v>
      </c>
      <c r="I21" s="1">
        <v>7</v>
      </c>
      <c r="J21" s="1">
        <v>2</v>
      </c>
      <c r="K21" s="1">
        <v>3</v>
      </c>
      <c r="L21" s="1">
        <v>15.6</v>
      </c>
      <c r="M21" s="1">
        <v>0.8</v>
      </c>
      <c r="N21" s="1">
        <v>27.5</v>
      </c>
      <c r="O21" s="1" t="str">
        <f t="shared" si="1"/>
        <v>Кольцо А26  ГОСТ 13943-86</v>
      </c>
    </row>
    <row r="22" spans="1:15" x14ac:dyDescent="0.25">
      <c r="A22" s="1" t="str">
        <f t="shared" si="0"/>
        <v>Кольцо 28</v>
      </c>
      <c r="B22" s="1">
        <v>28</v>
      </c>
      <c r="C22" s="1">
        <v>30.2</v>
      </c>
      <c r="D22" s="1">
        <v>26</v>
      </c>
      <c r="E22" s="1">
        <v>2</v>
      </c>
      <c r="F22" s="1">
        <v>1.2</v>
      </c>
      <c r="G22" s="1">
        <v>2.9</v>
      </c>
      <c r="H22" s="1">
        <v>4.8</v>
      </c>
      <c r="I22" s="1">
        <v>8</v>
      </c>
      <c r="J22" s="1">
        <v>2</v>
      </c>
      <c r="K22" s="1">
        <v>3</v>
      </c>
      <c r="L22" s="1">
        <v>17.399999999999999</v>
      </c>
      <c r="M22" s="1">
        <v>0.8</v>
      </c>
      <c r="N22" s="1">
        <v>29.5</v>
      </c>
      <c r="O22" s="1" t="str">
        <f t="shared" si="1"/>
        <v>Кольцо А28  ГОСТ 13943-86</v>
      </c>
    </row>
    <row r="23" spans="1:15" x14ac:dyDescent="0.25">
      <c r="A23" s="1" t="str">
        <f t="shared" si="0"/>
        <v>Кольцо 29</v>
      </c>
      <c r="B23" s="1">
        <v>29</v>
      </c>
      <c r="C23" s="1">
        <v>31.2</v>
      </c>
      <c r="D23" s="1">
        <v>27.2</v>
      </c>
      <c r="E23" s="1">
        <v>2</v>
      </c>
      <c r="F23" s="1">
        <v>1.2</v>
      </c>
      <c r="G23" s="1">
        <v>2.9</v>
      </c>
      <c r="H23" s="1">
        <v>4.8</v>
      </c>
      <c r="I23" s="1">
        <v>8</v>
      </c>
      <c r="J23" s="1">
        <v>2</v>
      </c>
      <c r="K23" s="1">
        <v>3</v>
      </c>
      <c r="L23" s="1">
        <v>18.399999999999999</v>
      </c>
      <c r="M23" s="1">
        <v>0.9</v>
      </c>
      <c r="N23" s="1">
        <v>30.5</v>
      </c>
      <c r="O23" s="1" t="str">
        <f t="shared" si="1"/>
        <v>Кольцо А29  ГОСТ 13943-86</v>
      </c>
    </row>
    <row r="24" spans="1:15" x14ac:dyDescent="0.25">
      <c r="A24" s="1" t="str">
        <f t="shared" si="0"/>
        <v>Кольцо 30</v>
      </c>
      <c r="B24" s="1">
        <v>30</v>
      </c>
      <c r="C24" s="1">
        <v>32.200000000000003</v>
      </c>
      <c r="D24" s="1">
        <v>28</v>
      </c>
      <c r="E24" s="1">
        <v>2</v>
      </c>
      <c r="F24" s="1">
        <v>1.2</v>
      </c>
      <c r="G24" s="1">
        <v>3</v>
      </c>
      <c r="H24" s="1">
        <v>4.8</v>
      </c>
      <c r="I24" s="1">
        <v>8</v>
      </c>
      <c r="J24" s="1">
        <v>2</v>
      </c>
      <c r="K24" s="1">
        <v>3</v>
      </c>
      <c r="L24" s="1">
        <v>19.399999999999999</v>
      </c>
      <c r="M24" s="1">
        <v>0.9</v>
      </c>
      <c r="N24" s="1">
        <v>31.5</v>
      </c>
      <c r="O24" s="1" t="str">
        <f t="shared" si="1"/>
        <v>Кольцо А30  ГОСТ 13943-86</v>
      </c>
    </row>
    <row r="25" spans="1:15" x14ac:dyDescent="0.25">
      <c r="A25" s="1" t="str">
        <f t="shared" si="0"/>
        <v>Кольцо 32</v>
      </c>
      <c r="B25" s="1">
        <v>32</v>
      </c>
      <c r="C25" s="1">
        <v>34.5</v>
      </c>
      <c r="D25" s="1">
        <v>29.9</v>
      </c>
      <c r="E25" s="1">
        <v>2.5</v>
      </c>
      <c r="F25" s="1">
        <v>1.2</v>
      </c>
      <c r="G25" s="1">
        <v>3.2</v>
      </c>
      <c r="H25" s="1">
        <v>5.4</v>
      </c>
      <c r="I25" s="1">
        <v>9</v>
      </c>
      <c r="J25" s="1">
        <v>2</v>
      </c>
      <c r="K25" s="1">
        <v>3.5</v>
      </c>
      <c r="L25" s="1">
        <v>20.2</v>
      </c>
      <c r="M25" s="1">
        <v>0.9</v>
      </c>
      <c r="N25" s="1">
        <v>33.799999999999997</v>
      </c>
      <c r="O25" s="1" t="str">
        <f t="shared" si="1"/>
        <v>Кольцо А32  ГОСТ 13943-86</v>
      </c>
    </row>
    <row r="26" spans="1:15" x14ac:dyDescent="0.25">
      <c r="A26" s="1" t="str">
        <f t="shared" si="0"/>
        <v>Кольцо 34</v>
      </c>
      <c r="B26" s="1">
        <v>34</v>
      </c>
      <c r="C26" s="1">
        <v>36.5</v>
      </c>
      <c r="D26" s="1">
        <v>31.7</v>
      </c>
      <c r="E26" s="1">
        <v>2.5</v>
      </c>
      <c r="F26" s="1">
        <v>1.2</v>
      </c>
      <c r="G26" s="1">
        <v>3.3</v>
      </c>
      <c r="H26" s="1">
        <v>5.4</v>
      </c>
      <c r="I26" s="1">
        <v>9</v>
      </c>
      <c r="J26" s="1">
        <v>2</v>
      </c>
      <c r="K26" s="1">
        <v>3.5</v>
      </c>
      <c r="L26" s="1">
        <v>22.2</v>
      </c>
      <c r="M26" s="1">
        <v>0.9</v>
      </c>
      <c r="N26" s="1">
        <v>35.799999999999997</v>
      </c>
      <c r="O26" s="1" t="str">
        <f t="shared" si="1"/>
        <v>Кольцо А34  ГОСТ 13943-86</v>
      </c>
    </row>
    <row r="27" spans="1:15" x14ac:dyDescent="0.25">
      <c r="A27" s="1" t="str">
        <f t="shared" si="0"/>
        <v>Кольцо 35</v>
      </c>
      <c r="B27" s="1">
        <v>35</v>
      </c>
      <c r="C27" s="1">
        <v>37.799999999999997</v>
      </c>
      <c r="D27" s="1">
        <v>32.799999999999997</v>
      </c>
      <c r="E27" s="1">
        <v>2.5</v>
      </c>
      <c r="F27" s="1">
        <v>1.2</v>
      </c>
      <c r="G27" s="1">
        <v>3.4</v>
      </c>
      <c r="H27" s="1">
        <v>5.4</v>
      </c>
      <c r="I27" s="1">
        <v>10</v>
      </c>
      <c r="J27" s="1">
        <v>2</v>
      </c>
      <c r="K27" s="1">
        <v>3.5</v>
      </c>
      <c r="L27" s="1">
        <v>23.2</v>
      </c>
      <c r="M27" s="1">
        <v>0.9</v>
      </c>
      <c r="N27" s="1">
        <v>37</v>
      </c>
      <c r="O27" s="1" t="str">
        <f t="shared" si="1"/>
        <v>Кольцо А35  ГОСТ 13943-86</v>
      </c>
    </row>
    <row r="28" spans="1:15" x14ac:dyDescent="0.25">
      <c r="A28" s="1" t="str">
        <f t="shared" si="0"/>
        <v>Кольцо 36</v>
      </c>
      <c r="B28" s="1">
        <v>36</v>
      </c>
      <c r="C28" s="1">
        <v>38.799999999999997</v>
      </c>
      <c r="D28" s="1">
        <v>33.799999999999997</v>
      </c>
      <c r="E28" s="1">
        <v>2.5</v>
      </c>
      <c r="F28" s="1">
        <v>1.2</v>
      </c>
      <c r="G28" s="1">
        <v>3.5</v>
      </c>
      <c r="H28" s="1">
        <v>5.4</v>
      </c>
      <c r="I28" s="1">
        <v>10</v>
      </c>
      <c r="J28" s="1">
        <v>2</v>
      </c>
      <c r="K28" s="1">
        <v>3.5</v>
      </c>
      <c r="L28" s="1">
        <v>24.2</v>
      </c>
      <c r="M28" s="1">
        <v>1</v>
      </c>
      <c r="N28" s="1">
        <v>38</v>
      </c>
      <c r="O28" s="1" t="str">
        <f t="shared" si="1"/>
        <v>Кольцо А36  ГОСТ 13943-86</v>
      </c>
    </row>
    <row r="29" spans="1:15" x14ac:dyDescent="0.25">
      <c r="A29" s="1" t="str">
        <f t="shared" si="0"/>
        <v>Кольцо 37</v>
      </c>
      <c r="B29" s="1">
        <v>37</v>
      </c>
      <c r="C29" s="1">
        <v>39.799999999999997</v>
      </c>
      <c r="D29" s="1">
        <v>34.6</v>
      </c>
      <c r="E29" s="1">
        <v>2.5</v>
      </c>
      <c r="F29" s="1">
        <v>1.2</v>
      </c>
      <c r="G29" s="1">
        <v>3.6</v>
      </c>
      <c r="H29" s="1">
        <v>5.5</v>
      </c>
      <c r="I29" s="1">
        <v>10</v>
      </c>
      <c r="J29" s="1">
        <v>2</v>
      </c>
      <c r="K29" s="1">
        <v>3.5</v>
      </c>
      <c r="L29" s="1">
        <v>25</v>
      </c>
      <c r="M29" s="1">
        <v>1</v>
      </c>
      <c r="N29" s="1">
        <v>39</v>
      </c>
      <c r="O29" s="1" t="str">
        <f t="shared" si="1"/>
        <v>Кольцо А37  ГОСТ 13943-86</v>
      </c>
    </row>
    <row r="30" spans="1:15" x14ac:dyDescent="0.25">
      <c r="A30" s="1" t="str">
        <f t="shared" si="0"/>
        <v>Кольцо 38</v>
      </c>
      <c r="B30" s="1">
        <v>38</v>
      </c>
      <c r="C30" s="1">
        <v>40.799999999999997</v>
      </c>
      <c r="D30" s="1">
        <v>35.4</v>
      </c>
      <c r="E30" s="1">
        <v>2.5</v>
      </c>
      <c r="F30" s="1">
        <v>1.2</v>
      </c>
      <c r="G30" s="1">
        <v>3.7</v>
      </c>
      <c r="H30" s="1">
        <v>5.5</v>
      </c>
      <c r="I30" s="1">
        <v>10</v>
      </c>
      <c r="J30" s="1">
        <v>2</v>
      </c>
      <c r="K30" s="1">
        <v>3.5</v>
      </c>
      <c r="L30" s="1">
        <v>26</v>
      </c>
      <c r="M30" s="1">
        <v>1</v>
      </c>
      <c r="N30" s="1">
        <v>40</v>
      </c>
      <c r="O30" s="1" t="str">
        <f t="shared" si="1"/>
        <v>Кольцо А38  ГОСТ 13943-86</v>
      </c>
    </row>
    <row r="31" spans="1:15" x14ac:dyDescent="0.25">
      <c r="A31" s="1" t="str">
        <f t="shared" si="0"/>
        <v>Кольцо 40</v>
      </c>
      <c r="B31" s="1">
        <v>40</v>
      </c>
      <c r="C31" s="1">
        <v>43.5</v>
      </c>
      <c r="D31" s="1">
        <v>37.700000000000003</v>
      </c>
      <c r="E31" s="1">
        <v>2.5</v>
      </c>
      <c r="F31" s="1">
        <v>1.7</v>
      </c>
      <c r="G31" s="1">
        <v>3.9</v>
      </c>
      <c r="H31" s="1">
        <v>5.8</v>
      </c>
      <c r="I31" s="1">
        <v>12</v>
      </c>
      <c r="J31" s="1">
        <v>2</v>
      </c>
      <c r="K31" s="1">
        <v>4.5</v>
      </c>
      <c r="L31" s="1">
        <v>27.4</v>
      </c>
      <c r="M31" s="1">
        <v>1</v>
      </c>
      <c r="N31" s="1">
        <v>42.5</v>
      </c>
      <c r="O31" s="1" t="str">
        <f t="shared" si="1"/>
        <v>Кольцо А40  ГОСТ 13943-86</v>
      </c>
    </row>
    <row r="32" spans="1:15" x14ac:dyDescent="0.25">
      <c r="A32" s="1" t="str">
        <f t="shared" si="0"/>
        <v>Кольцо 42</v>
      </c>
      <c r="B32" s="1">
        <v>42</v>
      </c>
      <c r="C32" s="1">
        <v>45.5</v>
      </c>
      <c r="D32" s="1">
        <v>39.299999999999997</v>
      </c>
      <c r="E32" s="1">
        <v>2.5</v>
      </c>
      <c r="F32" s="1">
        <v>1.7</v>
      </c>
      <c r="G32" s="1">
        <v>4.0999999999999996</v>
      </c>
      <c r="H32" s="1">
        <v>5.9</v>
      </c>
      <c r="I32" s="1">
        <v>12</v>
      </c>
      <c r="J32" s="1">
        <v>2</v>
      </c>
      <c r="K32" s="1">
        <v>4.5</v>
      </c>
      <c r="L32" s="1">
        <v>29.2</v>
      </c>
      <c r="M32" s="1">
        <v>1</v>
      </c>
      <c r="N32" s="1">
        <v>44.5</v>
      </c>
      <c r="O32" s="1" t="str">
        <f t="shared" si="1"/>
        <v>Кольцо А42  ГОСТ 13943-86</v>
      </c>
    </row>
    <row r="33" spans="1:15" x14ac:dyDescent="0.25">
      <c r="A33" s="1" t="str">
        <f t="shared" si="0"/>
        <v>Кольцо 45</v>
      </c>
      <c r="B33" s="1">
        <v>45</v>
      </c>
      <c r="C33" s="1">
        <v>48.5</v>
      </c>
      <c r="D33" s="1">
        <v>42.1</v>
      </c>
      <c r="E33" s="1">
        <v>2.5</v>
      </c>
      <c r="F33" s="1">
        <v>1.7</v>
      </c>
      <c r="G33" s="1">
        <v>4.2</v>
      </c>
      <c r="H33" s="1">
        <v>6.2</v>
      </c>
      <c r="I33" s="1">
        <v>14</v>
      </c>
      <c r="J33" s="1">
        <v>2</v>
      </c>
      <c r="K33" s="1">
        <v>5</v>
      </c>
      <c r="L33" s="1">
        <v>31.6</v>
      </c>
      <c r="M33" s="1">
        <v>1</v>
      </c>
      <c r="N33" s="1">
        <v>47.5</v>
      </c>
      <c r="O33" s="1" t="str">
        <f t="shared" si="1"/>
        <v>Кольцо А45  ГОСТ 13943-86</v>
      </c>
    </row>
    <row r="34" spans="1:15" x14ac:dyDescent="0.25">
      <c r="A34" s="1" t="str">
        <f t="shared" si="0"/>
        <v>Кольцо 46</v>
      </c>
      <c r="B34" s="1">
        <v>46</v>
      </c>
      <c r="C34" s="1">
        <v>49.5</v>
      </c>
      <c r="D34" s="1">
        <v>43.1</v>
      </c>
      <c r="E34" s="1">
        <v>2.5</v>
      </c>
      <c r="F34" s="1">
        <v>1.7</v>
      </c>
      <c r="G34" s="1">
        <v>4.3</v>
      </c>
      <c r="H34" s="1">
        <v>6.3</v>
      </c>
      <c r="I34" s="1">
        <v>14</v>
      </c>
      <c r="J34" s="1">
        <v>2</v>
      </c>
      <c r="K34" s="1">
        <v>5</v>
      </c>
      <c r="L34" s="1">
        <v>32.200000000000003</v>
      </c>
      <c r="M34" s="1">
        <v>1.1000000000000001</v>
      </c>
      <c r="N34" s="1">
        <v>48.5</v>
      </c>
      <c r="O34" s="1" t="str">
        <f t="shared" si="1"/>
        <v>Кольцо А46  ГОСТ 13943-86</v>
      </c>
    </row>
    <row r="35" spans="1:15" x14ac:dyDescent="0.25">
      <c r="A35" s="1" t="str">
        <f t="shared" si="0"/>
        <v>Кольцо 47</v>
      </c>
      <c r="B35" s="1">
        <v>47</v>
      </c>
      <c r="C35" s="1">
        <v>50.6</v>
      </c>
      <c r="D35" s="1">
        <v>44</v>
      </c>
      <c r="E35" s="1">
        <v>2.5</v>
      </c>
      <c r="F35" s="1">
        <v>1.7</v>
      </c>
      <c r="G35" s="1">
        <v>4.4000000000000004</v>
      </c>
      <c r="H35" s="1">
        <v>6.4</v>
      </c>
      <c r="I35" s="1">
        <v>14</v>
      </c>
      <c r="J35" s="1">
        <v>2</v>
      </c>
      <c r="K35" s="1">
        <v>5</v>
      </c>
      <c r="L35" s="1">
        <v>33.200000000000003</v>
      </c>
      <c r="M35" s="1">
        <v>1.1000000000000001</v>
      </c>
      <c r="N35" s="1">
        <v>49.5</v>
      </c>
      <c r="O35" s="1" t="str">
        <f t="shared" si="1"/>
        <v>Кольцо А47  ГОСТ 13943-86</v>
      </c>
    </row>
    <row r="36" spans="1:15" x14ac:dyDescent="0.25">
      <c r="A36" s="1" t="str">
        <f t="shared" si="0"/>
        <v>Кольцо 48</v>
      </c>
      <c r="B36" s="1">
        <v>48</v>
      </c>
      <c r="C36" s="1">
        <v>51.6</v>
      </c>
      <c r="D36" s="1">
        <v>44.8</v>
      </c>
      <c r="E36" s="1">
        <v>2.5</v>
      </c>
      <c r="F36" s="1">
        <v>1.7</v>
      </c>
      <c r="G36" s="1">
        <v>4.5</v>
      </c>
      <c r="H36" s="1">
        <v>6.5</v>
      </c>
      <c r="I36" s="1">
        <v>14</v>
      </c>
      <c r="J36" s="1">
        <v>2</v>
      </c>
      <c r="K36" s="1">
        <v>5</v>
      </c>
      <c r="L36" s="1">
        <v>34.6</v>
      </c>
      <c r="M36" s="1">
        <v>1.1000000000000001</v>
      </c>
      <c r="N36" s="1">
        <v>50.5</v>
      </c>
      <c r="O36" s="1" t="str">
        <f t="shared" si="1"/>
        <v>Кольцо А48  ГОСТ 13943-86</v>
      </c>
    </row>
    <row r="37" spans="1:15" x14ac:dyDescent="0.25">
      <c r="A37" s="1" t="str">
        <f t="shared" si="0"/>
        <v>Кольцо 50</v>
      </c>
      <c r="B37" s="1">
        <v>50</v>
      </c>
      <c r="C37" s="1">
        <v>54.2</v>
      </c>
      <c r="D37" s="1">
        <v>47.2</v>
      </c>
      <c r="E37" s="1">
        <v>2.5</v>
      </c>
      <c r="F37" s="1">
        <v>1.7</v>
      </c>
      <c r="G37" s="1">
        <v>4.7</v>
      </c>
      <c r="H37" s="1">
        <v>6.7</v>
      </c>
      <c r="I37" s="1">
        <v>16</v>
      </c>
      <c r="J37" s="1">
        <v>2</v>
      </c>
      <c r="K37" s="1">
        <v>5</v>
      </c>
      <c r="L37" s="1">
        <v>36</v>
      </c>
      <c r="M37" s="1">
        <v>1.1000000000000001</v>
      </c>
      <c r="N37" s="1">
        <v>53</v>
      </c>
      <c r="O37" s="1" t="str">
        <f t="shared" si="1"/>
        <v>Кольцо А50  ГОСТ 13943-86</v>
      </c>
    </row>
    <row r="38" spans="1:15" x14ac:dyDescent="0.25">
      <c r="A38" s="1" t="str">
        <f t="shared" si="0"/>
        <v>Кольцо 52</v>
      </c>
      <c r="B38" s="1">
        <v>52</v>
      </c>
      <c r="C38" s="1">
        <v>56.2</v>
      </c>
      <c r="D38" s="1">
        <v>49.4</v>
      </c>
      <c r="E38" s="1">
        <v>2.5</v>
      </c>
      <c r="F38" s="1">
        <v>1.7</v>
      </c>
      <c r="G38" s="1">
        <v>4.7</v>
      </c>
      <c r="H38" s="1">
        <v>6.7</v>
      </c>
      <c r="I38" s="1">
        <v>16</v>
      </c>
      <c r="J38" s="1">
        <v>2</v>
      </c>
      <c r="K38" s="1">
        <v>5.5</v>
      </c>
      <c r="L38" s="1">
        <v>37.6</v>
      </c>
      <c r="M38" s="1">
        <v>1.3</v>
      </c>
      <c r="N38" s="1">
        <v>55</v>
      </c>
      <c r="O38" s="1" t="str">
        <f t="shared" si="1"/>
        <v>Кольцо А52  ГОСТ 13943-86</v>
      </c>
    </row>
    <row r="39" spans="1:15" x14ac:dyDescent="0.25">
      <c r="A39" s="1" t="str">
        <f t="shared" si="0"/>
        <v>Кольцо 54</v>
      </c>
      <c r="B39" s="1">
        <v>54</v>
      </c>
      <c r="C39" s="1">
        <v>58.2</v>
      </c>
      <c r="D39" s="1">
        <v>51.2</v>
      </c>
      <c r="E39" s="1">
        <v>2.5</v>
      </c>
      <c r="F39" s="1">
        <v>1.7</v>
      </c>
      <c r="G39" s="1">
        <v>4.8</v>
      </c>
      <c r="H39" s="1">
        <v>6.8</v>
      </c>
      <c r="I39" s="1">
        <v>16</v>
      </c>
      <c r="J39" s="1">
        <v>2</v>
      </c>
      <c r="K39" s="1">
        <v>5.5</v>
      </c>
      <c r="L39" s="1">
        <v>39.6</v>
      </c>
      <c r="M39" s="1">
        <v>1.3</v>
      </c>
      <c r="N39" s="1">
        <v>57</v>
      </c>
      <c r="O39" s="1" t="str">
        <f t="shared" si="1"/>
        <v>Кольцо А54  ГОСТ 13943-86</v>
      </c>
    </row>
    <row r="40" spans="1:15" x14ac:dyDescent="0.25">
      <c r="A40" s="1" t="str">
        <f t="shared" si="0"/>
        <v>Кольцо 55</v>
      </c>
      <c r="B40" s="1">
        <v>55</v>
      </c>
      <c r="C40" s="1">
        <v>59.2</v>
      </c>
      <c r="D40" s="1">
        <v>51.8</v>
      </c>
      <c r="E40" s="1">
        <v>2.5</v>
      </c>
      <c r="F40" s="1">
        <v>1.7</v>
      </c>
      <c r="G40" s="1">
        <v>5</v>
      </c>
      <c r="H40" s="1">
        <v>6.8</v>
      </c>
      <c r="I40" s="1">
        <v>16</v>
      </c>
      <c r="J40" s="1">
        <v>2</v>
      </c>
      <c r="K40" s="1">
        <v>5.5</v>
      </c>
      <c r="L40" s="1">
        <v>40.4</v>
      </c>
      <c r="M40" s="1">
        <v>1.3</v>
      </c>
      <c r="N40" s="1">
        <v>58</v>
      </c>
      <c r="O40" s="1" t="str">
        <f t="shared" si="1"/>
        <v>Кольцо А55  ГОСТ 13943-86</v>
      </c>
    </row>
    <row r="41" spans="1:15" x14ac:dyDescent="0.25">
      <c r="A41" s="1" t="str">
        <f t="shared" si="0"/>
        <v>Кольцо 56</v>
      </c>
      <c r="B41" s="1">
        <v>56</v>
      </c>
      <c r="C41" s="1">
        <v>60.2</v>
      </c>
      <c r="D41" s="1">
        <v>52.6</v>
      </c>
      <c r="E41" s="1">
        <v>2.5</v>
      </c>
      <c r="F41" s="1">
        <v>1.7</v>
      </c>
      <c r="G41" s="1">
        <v>5.0999999999999996</v>
      </c>
      <c r="H41" s="1">
        <v>6.9</v>
      </c>
      <c r="I41" s="1">
        <v>16</v>
      </c>
      <c r="J41" s="1">
        <v>2</v>
      </c>
      <c r="K41" s="1">
        <v>5.5</v>
      </c>
      <c r="L41" s="1">
        <v>41.4</v>
      </c>
      <c r="M41" s="1">
        <v>1.3</v>
      </c>
      <c r="N41" s="1">
        <v>59</v>
      </c>
      <c r="O41" s="1" t="str">
        <f t="shared" si="1"/>
        <v>Кольцо А56  ГОСТ 13943-86</v>
      </c>
    </row>
    <row r="42" spans="1:15" x14ac:dyDescent="0.25">
      <c r="A42" s="1" t="str">
        <f t="shared" si="0"/>
        <v>Кольцо 58</v>
      </c>
      <c r="B42" s="1">
        <v>58</v>
      </c>
      <c r="C42" s="1">
        <v>62.2</v>
      </c>
      <c r="D42" s="1">
        <v>54.4</v>
      </c>
      <c r="E42" s="1">
        <v>2.5</v>
      </c>
      <c r="F42" s="1">
        <v>1.7</v>
      </c>
      <c r="G42" s="1">
        <v>5.2</v>
      </c>
      <c r="H42" s="1">
        <v>7.3</v>
      </c>
      <c r="I42" s="1">
        <v>16</v>
      </c>
      <c r="J42" s="1">
        <v>2</v>
      </c>
      <c r="K42" s="1">
        <v>6</v>
      </c>
      <c r="L42" s="1">
        <v>43.2</v>
      </c>
      <c r="M42" s="1">
        <v>1.3</v>
      </c>
      <c r="N42" s="1">
        <v>61</v>
      </c>
      <c r="O42" s="1" t="str">
        <f t="shared" si="1"/>
        <v>Кольцо А58  ГОСТ 13943-86</v>
      </c>
    </row>
    <row r="43" spans="1:15" x14ac:dyDescent="0.25">
      <c r="A43" s="1" t="str">
        <f t="shared" si="0"/>
        <v>Кольцо 60</v>
      </c>
      <c r="B43" s="1">
        <v>60</v>
      </c>
      <c r="C43" s="1">
        <v>64.2</v>
      </c>
      <c r="D43" s="1">
        <v>56</v>
      </c>
      <c r="E43" s="1">
        <v>2.5</v>
      </c>
      <c r="F43" s="1">
        <v>1.7</v>
      </c>
      <c r="G43" s="1">
        <v>5.4</v>
      </c>
      <c r="H43" s="1">
        <v>7.3</v>
      </c>
      <c r="I43" s="1">
        <v>16</v>
      </c>
      <c r="J43" s="1">
        <v>2</v>
      </c>
      <c r="K43" s="1">
        <v>6</v>
      </c>
      <c r="L43" s="1">
        <v>44.4</v>
      </c>
      <c r="M43" s="1">
        <v>1.3</v>
      </c>
      <c r="N43" s="1">
        <v>63</v>
      </c>
      <c r="O43" s="1" t="str">
        <f t="shared" si="1"/>
        <v>Кольцо А60  ГОСТ 13943-86</v>
      </c>
    </row>
    <row r="44" spans="1:15" x14ac:dyDescent="0.25">
      <c r="A44" s="1" t="str">
        <f t="shared" si="0"/>
        <v>Кольцо 62</v>
      </c>
      <c r="B44" s="1">
        <v>62</v>
      </c>
      <c r="C44" s="1">
        <v>66.2</v>
      </c>
      <c r="D44" s="1">
        <v>57.8</v>
      </c>
      <c r="E44" s="1">
        <v>2.5</v>
      </c>
      <c r="F44" s="1">
        <v>1.7</v>
      </c>
      <c r="G44" s="1">
        <v>5.5</v>
      </c>
      <c r="H44" s="1">
        <v>7.6</v>
      </c>
      <c r="I44" s="1">
        <v>16</v>
      </c>
      <c r="J44" s="1">
        <v>2</v>
      </c>
      <c r="K44" s="1">
        <v>6</v>
      </c>
      <c r="L44" s="1">
        <v>46.4</v>
      </c>
      <c r="M44" s="1">
        <v>1.3</v>
      </c>
      <c r="N44" s="1">
        <v>65</v>
      </c>
      <c r="O44" s="1" t="str">
        <f t="shared" si="1"/>
        <v>Кольцо А62  ГОСТ 13943-86</v>
      </c>
    </row>
    <row r="45" spans="1:15" x14ac:dyDescent="0.25">
      <c r="A45" s="1" t="str">
        <f t="shared" si="0"/>
        <v>Кольцо 65</v>
      </c>
      <c r="B45" s="1">
        <v>65</v>
      </c>
      <c r="C45" s="1">
        <v>69.2</v>
      </c>
      <c r="D45" s="1">
        <v>60.2</v>
      </c>
      <c r="E45" s="1">
        <v>3</v>
      </c>
      <c r="F45" s="1">
        <v>1.7</v>
      </c>
      <c r="G45" s="1">
        <v>5.8</v>
      </c>
      <c r="H45" s="1">
        <v>7.8</v>
      </c>
      <c r="I45" s="1">
        <v>16</v>
      </c>
      <c r="J45" s="1">
        <v>2</v>
      </c>
      <c r="K45" s="1">
        <v>6</v>
      </c>
      <c r="L45" s="1">
        <v>48.8</v>
      </c>
      <c r="M45" s="1">
        <v>1.3</v>
      </c>
      <c r="N45" s="1">
        <v>68</v>
      </c>
      <c r="O45" s="1" t="str">
        <f t="shared" si="1"/>
        <v>Кольцо А65  ГОСТ 13943-86</v>
      </c>
    </row>
    <row r="46" spans="1:15" x14ac:dyDescent="0.25">
      <c r="A46" s="1" t="str">
        <f t="shared" si="0"/>
        <v>Кольцо 68</v>
      </c>
      <c r="B46" s="1">
        <v>68</v>
      </c>
      <c r="C46" s="1">
        <v>72.5</v>
      </c>
      <c r="D46" s="1">
        <v>62.9</v>
      </c>
      <c r="E46" s="1">
        <v>3</v>
      </c>
      <c r="F46" s="1">
        <v>1.7</v>
      </c>
      <c r="G46" s="1">
        <v>6.1</v>
      </c>
      <c r="H46" s="1">
        <v>7.8</v>
      </c>
      <c r="I46" s="1">
        <v>16</v>
      </c>
      <c r="J46" s="1">
        <v>2</v>
      </c>
      <c r="K46" s="1">
        <v>6</v>
      </c>
      <c r="L46" s="1">
        <v>51.4</v>
      </c>
      <c r="M46" s="1">
        <v>1.3</v>
      </c>
      <c r="N46" s="1">
        <v>71</v>
      </c>
      <c r="O46" s="1" t="str">
        <f t="shared" si="1"/>
        <v>Кольцо А68  ГОСТ 13943-86</v>
      </c>
    </row>
    <row r="47" spans="1:15" x14ac:dyDescent="0.25">
      <c r="A47" s="1" t="str">
        <f t="shared" si="0"/>
        <v>Кольцо 70</v>
      </c>
      <c r="B47" s="1">
        <v>70</v>
      </c>
      <c r="C47" s="1">
        <v>74.599999999999994</v>
      </c>
      <c r="D47" s="1">
        <v>65.099999999999994</v>
      </c>
      <c r="E47" s="1">
        <v>3</v>
      </c>
      <c r="F47" s="1">
        <v>1.7</v>
      </c>
      <c r="G47" s="1">
        <v>6.2</v>
      </c>
      <c r="H47" s="1">
        <v>7.8</v>
      </c>
      <c r="I47" s="1">
        <v>16</v>
      </c>
      <c r="J47" s="1">
        <v>2</v>
      </c>
      <c r="K47" s="1">
        <v>6</v>
      </c>
      <c r="L47" s="1">
        <v>53.4</v>
      </c>
      <c r="M47" s="1">
        <v>1.5</v>
      </c>
      <c r="N47" s="1">
        <v>73</v>
      </c>
      <c r="O47" s="1" t="str">
        <f t="shared" si="1"/>
        <v>Кольцо А70  ГОСТ 13943-86</v>
      </c>
    </row>
    <row r="48" spans="1:15" x14ac:dyDescent="0.25">
      <c r="A48" s="1" t="str">
        <f t="shared" si="0"/>
        <v>Кольцо 72</v>
      </c>
      <c r="B48" s="1">
        <v>72</v>
      </c>
      <c r="C48" s="1">
        <v>76.5</v>
      </c>
      <c r="D48" s="1">
        <v>66.7</v>
      </c>
      <c r="E48" s="1">
        <v>3</v>
      </c>
      <c r="F48" s="1">
        <v>1.7</v>
      </c>
      <c r="G48" s="1">
        <v>6.4</v>
      </c>
      <c r="H48" s="1">
        <v>7.8</v>
      </c>
      <c r="I48" s="1">
        <v>18</v>
      </c>
      <c r="J48" s="1">
        <v>2</v>
      </c>
      <c r="K48" s="1">
        <v>6</v>
      </c>
      <c r="L48" s="1">
        <v>55.4</v>
      </c>
      <c r="M48" s="1">
        <v>1.5</v>
      </c>
      <c r="N48" s="1">
        <v>75</v>
      </c>
      <c r="O48" s="1" t="str">
        <f t="shared" si="1"/>
        <v>Кольцо А72  ГОСТ 13943-86</v>
      </c>
    </row>
    <row r="49" spans="1:15" x14ac:dyDescent="0.25">
      <c r="A49" s="1" t="str">
        <f t="shared" si="0"/>
        <v>Кольцо 75</v>
      </c>
      <c r="B49" s="1">
        <v>75</v>
      </c>
      <c r="C49" s="1">
        <v>79.5</v>
      </c>
      <c r="D49" s="1">
        <v>69.3</v>
      </c>
      <c r="E49" s="1">
        <v>3</v>
      </c>
      <c r="F49" s="1">
        <v>1.7</v>
      </c>
      <c r="G49" s="1">
        <v>6.6</v>
      </c>
      <c r="H49" s="1">
        <v>7.8</v>
      </c>
      <c r="I49" s="1">
        <v>18</v>
      </c>
      <c r="J49" s="1">
        <v>2</v>
      </c>
      <c r="K49" s="1">
        <v>6</v>
      </c>
      <c r="L49" s="1">
        <v>58.4</v>
      </c>
      <c r="M49" s="1">
        <v>1.5</v>
      </c>
      <c r="N49" s="1">
        <v>78</v>
      </c>
      <c r="O49" s="1" t="str">
        <f t="shared" si="1"/>
        <v>Кольцо А75  ГОСТ 13943-86</v>
      </c>
    </row>
    <row r="50" spans="1:15" x14ac:dyDescent="0.25">
      <c r="A50" s="1" t="str">
        <f t="shared" si="0"/>
        <v>Кольцо 78</v>
      </c>
      <c r="B50" s="1">
        <v>78</v>
      </c>
      <c r="C50" s="1">
        <f>B50+4.5</f>
        <v>82.5</v>
      </c>
      <c r="D50" s="1">
        <v>71.900000000000006</v>
      </c>
      <c r="E50" s="1">
        <v>3</v>
      </c>
      <c r="F50" s="1">
        <v>2</v>
      </c>
      <c r="G50" s="1">
        <v>6.8</v>
      </c>
      <c r="H50" s="1">
        <v>8.5</v>
      </c>
      <c r="I50" s="1">
        <v>18</v>
      </c>
      <c r="J50" s="1">
        <v>2</v>
      </c>
      <c r="K50" s="1">
        <v>6.5</v>
      </c>
      <c r="L50" s="1">
        <v>60</v>
      </c>
      <c r="M50" s="1">
        <v>1.5</v>
      </c>
      <c r="N50" s="1">
        <v>81</v>
      </c>
      <c r="O50" s="1" t="str">
        <f t="shared" si="1"/>
        <v>Кольцо А78  ГОСТ 13943-86</v>
      </c>
    </row>
    <row r="51" spans="1:15" x14ac:dyDescent="0.25">
      <c r="A51" s="1" t="str">
        <f t="shared" si="0"/>
        <v>Кольцо 80</v>
      </c>
      <c r="B51" s="1">
        <v>80</v>
      </c>
      <c r="C51" s="1">
        <f>B51+5.5</f>
        <v>85.5</v>
      </c>
      <c r="D51" s="1">
        <v>74.5</v>
      </c>
      <c r="E51" s="1">
        <v>3</v>
      </c>
      <c r="F51" s="1">
        <v>2</v>
      </c>
      <c r="G51" s="1">
        <v>7</v>
      </c>
      <c r="H51" s="1">
        <v>8.5</v>
      </c>
      <c r="I51" s="1">
        <v>18</v>
      </c>
      <c r="J51" s="1">
        <v>2</v>
      </c>
      <c r="K51" s="1">
        <v>6.5</v>
      </c>
      <c r="L51" s="1">
        <v>62</v>
      </c>
      <c r="M51" s="1">
        <v>1.5</v>
      </c>
      <c r="N51" s="1">
        <v>83.5</v>
      </c>
      <c r="O51" s="1" t="str">
        <f t="shared" si="1"/>
        <v>Кольцо А80  ГОСТ 13943-86</v>
      </c>
    </row>
    <row r="52" spans="1:15" x14ac:dyDescent="0.25">
      <c r="A52" s="1" t="str">
        <f t="shared" si="0"/>
        <v>Кольцо 82</v>
      </c>
      <c r="B52" s="1">
        <v>82</v>
      </c>
      <c r="C52" s="1">
        <f t="shared" ref="C52:C58" si="2">B52+5.5</f>
        <v>87.5</v>
      </c>
      <c r="D52" s="1">
        <v>76.5</v>
      </c>
      <c r="E52" s="1">
        <v>3</v>
      </c>
      <c r="F52" s="1">
        <v>2</v>
      </c>
      <c r="G52" s="1">
        <v>7</v>
      </c>
      <c r="H52" s="1">
        <v>8.5</v>
      </c>
      <c r="I52" s="1">
        <v>18</v>
      </c>
      <c r="J52" s="1">
        <v>2</v>
      </c>
      <c r="K52" s="1">
        <v>6.5</v>
      </c>
      <c r="L52" s="1">
        <v>64</v>
      </c>
      <c r="M52" s="1">
        <v>1.5</v>
      </c>
      <c r="N52" s="1">
        <v>85.5</v>
      </c>
      <c r="O52" s="1" t="str">
        <f t="shared" si="1"/>
        <v>Кольцо А82  ГОСТ 13943-86</v>
      </c>
    </row>
    <row r="53" spans="1:15" x14ac:dyDescent="0.25">
      <c r="A53" s="1" t="str">
        <f t="shared" si="0"/>
        <v>Кольцо 85</v>
      </c>
      <c r="B53" s="1">
        <v>85</v>
      </c>
      <c r="C53" s="1">
        <f t="shared" si="2"/>
        <v>90.5</v>
      </c>
      <c r="D53" s="1">
        <v>79.099999999999994</v>
      </c>
      <c r="E53" s="1">
        <v>3.5</v>
      </c>
      <c r="F53" s="1">
        <v>2</v>
      </c>
      <c r="G53" s="1">
        <v>7.2</v>
      </c>
      <c r="H53" s="1">
        <v>8.6</v>
      </c>
      <c r="I53" s="1">
        <v>20</v>
      </c>
      <c r="J53" s="1">
        <v>2</v>
      </c>
      <c r="K53" s="1">
        <v>7</v>
      </c>
      <c r="L53" s="1">
        <v>66.8</v>
      </c>
      <c r="M53" s="1">
        <v>1.5</v>
      </c>
      <c r="N53" s="1">
        <v>88.5</v>
      </c>
      <c r="O53" s="1" t="str">
        <f t="shared" si="1"/>
        <v>Кольцо А85  ГОСТ 13943-86</v>
      </c>
    </row>
    <row r="54" spans="1:15" x14ac:dyDescent="0.25">
      <c r="A54" s="1" t="str">
        <f t="shared" si="0"/>
        <v>Кольцо 88</v>
      </c>
      <c r="B54" s="1">
        <v>88</v>
      </c>
      <c r="C54" s="1">
        <f t="shared" si="2"/>
        <v>93.5</v>
      </c>
      <c r="D54" s="1">
        <v>81.7</v>
      </c>
      <c r="E54" s="1">
        <v>3.5</v>
      </c>
      <c r="F54" s="1">
        <v>2</v>
      </c>
      <c r="G54" s="1">
        <v>7.4</v>
      </c>
      <c r="H54" s="1">
        <v>8.6</v>
      </c>
      <c r="I54" s="1">
        <v>20</v>
      </c>
      <c r="J54" s="1">
        <v>2</v>
      </c>
      <c r="K54" s="1">
        <v>7</v>
      </c>
      <c r="L54" s="1">
        <v>69.8</v>
      </c>
      <c r="M54" s="1">
        <v>1.5</v>
      </c>
      <c r="N54" s="1">
        <v>91.5</v>
      </c>
      <c r="O54" s="1" t="str">
        <f t="shared" si="1"/>
        <v>Кольцо А88  ГОСТ 13943-86</v>
      </c>
    </row>
    <row r="55" spans="1:15" x14ac:dyDescent="0.25">
      <c r="A55" s="1" t="str">
        <f t="shared" si="0"/>
        <v>Кольцо 90</v>
      </c>
      <c r="B55" s="1">
        <v>90</v>
      </c>
      <c r="C55" s="1">
        <f t="shared" si="2"/>
        <v>95.5</v>
      </c>
      <c r="D55" s="1">
        <v>83.9</v>
      </c>
      <c r="E55" s="1">
        <v>3.5</v>
      </c>
      <c r="F55" s="1">
        <v>2</v>
      </c>
      <c r="G55" s="1">
        <v>7.6</v>
      </c>
      <c r="H55" s="1">
        <v>8.6</v>
      </c>
      <c r="I55" s="1">
        <v>20</v>
      </c>
      <c r="J55" s="1">
        <v>2</v>
      </c>
      <c r="K55" s="1">
        <v>7</v>
      </c>
      <c r="L55" s="1">
        <v>71.8</v>
      </c>
      <c r="M55" s="1">
        <v>1.8</v>
      </c>
      <c r="N55" s="1">
        <v>93.5</v>
      </c>
      <c r="O55" s="1" t="str">
        <f t="shared" si="1"/>
        <v>Кольцо А90  ГОСТ 13943-86</v>
      </c>
    </row>
    <row r="56" spans="1:15" x14ac:dyDescent="0.25">
      <c r="A56" s="1" t="str">
        <f t="shared" si="0"/>
        <v>Кольцо 92</v>
      </c>
      <c r="B56" s="1">
        <v>92</v>
      </c>
      <c r="C56" s="1">
        <f t="shared" si="2"/>
        <v>97.5</v>
      </c>
      <c r="D56" s="1">
        <v>85.5</v>
      </c>
      <c r="E56" s="1">
        <v>3.5</v>
      </c>
      <c r="F56" s="1">
        <v>2</v>
      </c>
      <c r="G56" s="1">
        <v>7.8</v>
      </c>
      <c r="H56" s="1">
        <v>8.6999999999999993</v>
      </c>
      <c r="I56" s="1">
        <v>20</v>
      </c>
      <c r="J56" s="1">
        <v>2</v>
      </c>
      <c r="K56" s="1">
        <v>7</v>
      </c>
      <c r="L56" s="1">
        <v>73.599999999999994</v>
      </c>
      <c r="M56" s="1">
        <v>1.8</v>
      </c>
      <c r="N56" s="1">
        <v>95.5</v>
      </c>
      <c r="O56" s="1" t="str">
        <f t="shared" si="1"/>
        <v>Кольцо А92  ГОСТ 13943-86</v>
      </c>
    </row>
    <row r="57" spans="1:15" x14ac:dyDescent="0.25">
      <c r="A57" s="1" t="str">
        <f t="shared" si="0"/>
        <v>Кольцо 95</v>
      </c>
      <c r="B57" s="1">
        <v>95</v>
      </c>
      <c r="C57" s="1">
        <f t="shared" si="2"/>
        <v>100.5</v>
      </c>
      <c r="D57" s="1">
        <v>87.9</v>
      </c>
      <c r="E57" s="1">
        <v>3.5</v>
      </c>
      <c r="F57" s="1">
        <v>2</v>
      </c>
      <c r="G57" s="1">
        <v>8.1</v>
      </c>
      <c r="H57" s="1">
        <v>8.8000000000000007</v>
      </c>
      <c r="I57" s="1">
        <v>20</v>
      </c>
      <c r="J57" s="1">
        <v>2</v>
      </c>
      <c r="K57" s="1">
        <v>7.5</v>
      </c>
      <c r="L57" s="1">
        <v>76.400000000000006</v>
      </c>
      <c r="M57" s="1">
        <v>1.8</v>
      </c>
      <c r="N57" s="1">
        <v>98.5</v>
      </c>
      <c r="O57" s="1" t="str">
        <f t="shared" si="1"/>
        <v>Кольцо А95  ГОСТ 13943-86</v>
      </c>
    </row>
    <row r="58" spans="1:15" x14ac:dyDescent="0.25">
      <c r="A58" s="1" t="str">
        <f t="shared" si="0"/>
        <v>Кольцо 98</v>
      </c>
      <c r="B58" s="1">
        <v>98</v>
      </c>
      <c r="C58" s="1">
        <f t="shared" si="2"/>
        <v>103.5</v>
      </c>
      <c r="D58" s="1">
        <v>90.5</v>
      </c>
      <c r="E58" s="1">
        <v>3.5</v>
      </c>
      <c r="F58" s="1">
        <v>2</v>
      </c>
      <c r="G58" s="1">
        <v>8.3000000000000007</v>
      </c>
      <c r="H58" s="1">
        <v>9</v>
      </c>
      <c r="I58" s="1">
        <v>20</v>
      </c>
      <c r="J58" s="1">
        <v>2</v>
      </c>
      <c r="K58" s="1">
        <v>7.5</v>
      </c>
      <c r="L58" s="1">
        <v>79</v>
      </c>
      <c r="M58" s="1">
        <v>1.8</v>
      </c>
      <c r="N58" s="1">
        <v>101.5</v>
      </c>
      <c r="O58" s="1" t="str">
        <f t="shared" si="1"/>
        <v>Кольцо А98  ГОСТ 13943-86</v>
      </c>
    </row>
    <row r="59" spans="1:15" x14ac:dyDescent="0.25">
      <c r="A59" s="1" t="str">
        <f t="shared" si="0"/>
        <v>Кольцо 100</v>
      </c>
      <c r="B59" s="1">
        <v>100</v>
      </c>
      <c r="C59" s="1">
        <v>105.5</v>
      </c>
      <c r="D59" s="1">
        <v>92.3</v>
      </c>
      <c r="E59" s="1">
        <v>3.5</v>
      </c>
      <c r="F59" s="1">
        <v>2</v>
      </c>
      <c r="G59" s="1">
        <v>8.4</v>
      </c>
      <c r="H59" s="1">
        <v>9</v>
      </c>
      <c r="I59" s="1">
        <v>20</v>
      </c>
      <c r="J59" s="1">
        <v>2</v>
      </c>
      <c r="K59" s="1">
        <v>7.5</v>
      </c>
      <c r="L59" s="1">
        <v>81</v>
      </c>
      <c r="M59" s="1">
        <v>1.8</v>
      </c>
      <c r="N59" s="1">
        <v>103.5</v>
      </c>
      <c r="O59" s="1" t="str">
        <f t="shared" si="1"/>
        <v>Кольцо А100  ГОСТ 13943-86</v>
      </c>
    </row>
    <row r="60" spans="1:15" x14ac:dyDescent="0.25">
      <c r="A60" s="1" t="str">
        <f t="shared" si="0"/>
        <v>Кольцо 102</v>
      </c>
      <c r="B60" s="1">
        <v>102</v>
      </c>
      <c r="C60" s="1">
        <v>108</v>
      </c>
      <c r="D60" s="1">
        <v>94.6</v>
      </c>
      <c r="E60" s="1">
        <v>3.5</v>
      </c>
      <c r="F60" s="1">
        <v>2.5</v>
      </c>
      <c r="G60" s="1">
        <v>8.5</v>
      </c>
      <c r="H60" s="1">
        <v>9.1999999999999993</v>
      </c>
      <c r="I60" s="1">
        <v>22</v>
      </c>
      <c r="J60" s="1">
        <v>2</v>
      </c>
      <c r="K60" s="1">
        <v>7.5</v>
      </c>
      <c r="L60" s="1">
        <v>82.6</v>
      </c>
      <c r="M60" s="1">
        <v>1.8</v>
      </c>
      <c r="N60" s="1">
        <f>B60+4</f>
        <v>106</v>
      </c>
      <c r="O60" s="1" t="str">
        <f t="shared" si="1"/>
        <v>Кольцо А102  ГОСТ 13943-86</v>
      </c>
    </row>
    <row r="61" spans="1:15" x14ac:dyDescent="0.25">
      <c r="A61" s="1" t="str">
        <f t="shared" si="0"/>
        <v>Кольцо 105</v>
      </c>
      <c r="B61" s="1">
        <v>105</v>
      </c>
      <c r="C61" s="1">
        <v>111</v>
      </c>
      <c r="D61" s="1">
        <v>97.2</v>
      </c>
      <c r="E61" s="1">
        <v>3.5</v>
      </c>
      <c r="F61" s="1">
        <v>2.5</v>
      </c>
      <c r="G61" s="1">
        <v>8.6999999999999993</v>
      </c>
      <c r="H61" s="1">
        <v>9.1999999999999993</v>
      </c>
      <c r="I61" s="1">
        <v>22</v>
      </c>
      <c r="J61" s="1">
        <v>2</v>
      </c>
      <c r="K61" s="1">
        <v>7.5</v>
      </c>
      <c r="L61" s="1">
        <v>85.6</v>
      </c>
      <c r="M61" s="1">
        <v>1.8</v>
      </c>
      <c r="N61" s="1">
        <f t="shared" ref="N61:N71" si="3">B61+4</f>
        <v>109</v>
      </c>
      <c r="O61" s="1" t="str">
        <f t="shared" si="1"/>
        <v>Кольцо А105  ГОСТ 13943-86</v>
      </c>
    </row>
    <row r="62" spans="1:15" x14ac:dyDescent="0.25">
      <c r="A62" s="1" t="str">
        <f t="shared" si="0"/>
        <v>Кольцо 108</v>
      </c>
      <c r="B62" s="1">
        <v>108</v>
      </c>
      <c r="C62" s="1">
        <v>114</v>
      </c>
      <c r="D62" s="1">
        <v>99.8</v>
      </c>
      <c r="E62" s="1">
        <v>3.5</v>
      </c>
      <c r="F62" s="1">
        <v>2.5</v>
      </c>
      <c r="G62" s="1">
        <v>8.9</v>
      </c>
      <c r="H62" s="1">
        <v>9.5</v>
      </c>
      <c r="I62" s="1">
        <v>22</v>
      </c>
      <c r="J62" s="1">
        <v>2</v>
      </c>
      <c r="K62" s="1">
        <v>7.5</v>
      </c>
      <c r="L62" s="1">
        <v>88</v>
      </c>
      <c r="M62" s="1">
        <v>1.8</v>
      </c>
      <c r="N62" s="1">
        <f t="shared" si="3"/>
        <v>112</v>
      </c>
      <c r="O62" s="1" t="str">
        <f t="shared" si="1"/>
        <v>Кольцо А108  ГОСТ 13943-86</v>
      </c>
    </row>
    <row r="63" spans="1:15" x14ac:dyDescent="0.25">
      <c r="A63" s="1" t="str">
        <f t="shared" si="0"/>
        <v>Кольцо 110</v>
      </c>
      <c r="B63" s="1">
        <v>110</v>
      </c>
      <c r="C63" s="1">
        <v>116</v>
      </c>
      <c r="D63" s="1">
        <v>102.2</v>
      </c>
      <c r="E63" s="1">
        <v>3.5</v>
      </c>
      <c r="F63" s="1">
        <v>2.5</v>
      </c>
      <c r="G63" s="1">
        <v>9</v>
      </c>
      <c r="H63" s="1">
        <v>10.4</v>
      </c>
      <c r="I63" s="1">
        <v>22</v>
      </c>
      <c r="J63" s="1">
        <v>2</v>
      </c>
      <c r="K63" s="1">
        <v>8.5</v>
      </c>
      <c r="L63" s="1">
        <v>88.2</v>
      </c>
      <c r="M63" s="1">
        <v>2.1</v>
      </c>
      <c r="N63" s="1">
        <f t="shared" si="3"/>
        <v>114</v>
      </c>
      <c r="O63" s="1" t="str">
        <f t="shared" si="1"/>
        <v>Кольцо А110  ГОСТ 13943-86</v>
      </c>
    </row>
    <row r="64" spans="1:15" x14ac:dyDescent="0.25">
      <c r="A64" s="1" t="str">
        <f t="shared" si="0"/>
        <v>Кольцо 112</v>
      </c>
      <c r="B64" s="1">
        <v>112</v>
      </c>
      <c r="C64" s="1">
        <v>118</v>
      </c>
      <c r="D64" s="1">
        <v>104</v>
      </c>
      <c r="E64" s="1">
        <v>3.5</v>
      </c>
      <c r="F64" s="1">
        <v>2.5</v>
      </c>
      <c r="G64" s="1">
        <v>9.1</v>
      </c>
      <c r="H64" s="1">
        <v>10.5</v>
      </c>
      <c r="I64" s="1">
        <v>22</v>
      </c>
      <c r="J64" s="1">
        <v>2</v>
      </c>
      <c r="K64" s="1">
        <v>8.5</v>
      </c>
      <c r="L64" s="1">
        <v>90</v>
      </c>
      <c r="M64" s="1">
        <v>2.1</v>
      </c>
      <c r="N64" s="1">
        <f t="shared" si="3"/>
        <v>116</v>
      </c>
      <c r="O64" s="1" t="str">
        <f t="shared" si="1"/>
        <v>Кольцо А112  ГОСТ 13943-86</v>
      </c>
    </row>
    <row r="65" spans="1:15" x14ac:dyDescent="0.25">
      <c r="A65" s="1" t="str">
        <f t="shared" si="0"/>
        <v>Кольцо 115</v>
      </c>
      <c r="B65" s="1">
        <v>115</v>
      </c>
      <c r="C65" s="1">
        <f>B65+6.5</f>
        <v>121.5</v>
      </c>
      <c r="D65" s="1">
        <v>107.1</v>
      </c>
      <c r="E65" s="1">
        <v>3.5</v>
      </c>
      <c r="F65" s="1">
        <v>2.5</v>
      </c>
      <c r="G65" s="1">
        <v>9.3000000000000007</v>
      </c>
      <c r="H65" s="1">
        <v>10.5</v>
      </c>
      <c r="I65" s="1">
        <v>22</v>
      </c>
      <c r="J65" s="1">
        <v>2</v>
      </c>
      <c r="K65" s="1">
        <v>8.5</v>
      </c>
      <c r="L65" s="1">
        <v>93</v>
      </c>
      <c r="M65" s="1">
        <v>2.1</v>
      </c>
      <c r="N65" s="1">
        <f t="shared" si="3"/>
        <v>119</v>
      </c>
      <c r="O65" s="1" t="str">
        <f t="shared" si="1"/>
        <v>Кольцо А115  ГОСТ 13943-86</v>
      </c>
    </row>
    <row r="66" spans="1:15" x14ac:dyDescent="0.25">
      <c r="A66" s="1" t="str">
        <f t="shared" si="0"/>
        <v>Кольцо 120</v>
      </c>
      <c r="B66" s="1">
        <v>120</v>
      </c>
      <c r="C66" s="1">
        <f t="shared" ref="C66:C71" si="4">B66+6.5</f>
        <v>126.5</v>
      </c>
      <c r="D66" s="1">
        <v>111.3</v>
      </c>
      <c r="E66" s="1">
        <v>4</v>
      </c>
      <c r="F66" s="1">
        <v>2.5</v>
      </c>
      <c r="G66" s="1">
        <v>9.6999999999999993</v>
      </c>
      <c r="H66" s="1">
        <v>11</v>
      </c>
      <c r="I66" s="1">
        <v>22</v>
      </c>
      <c r="J66" s="1">
        <v>2</v>
      </c>
      <c r="K66" s="1">
        <v>8.5</v>
      </c>
      <c r="L66" s="1">
        <v>97</v>
      </c>
      <c r="M66" s="1">
        <v>2.1</v>
      </c>
      <c r="N66" s="1">
        <f t="shared" si="3"/>
        <v>124</v>
      </c>
      <c r="O66" s="1" t="str">
        <f t="shared" si="1"/>
        <v>Кольцо А120  ГОСТ 13943-86</v>
      </c>
    </row>
    <row r="67" spans="1:15" x14ac:dyDescent="0.25">
      <c r="A67" s="1" t="str">
        <f t="shared" si="0"/>
        <v>Кольцо 125</v>
      </c>
      <c r="B67" s="1">
        <v>125</v>
      </c>
      <c r="C67" s="1">
        <f t="shared" si="4"/>
        <v>131.5</v>
      </c>
      <c r="D67" s="1">
        <v>116.3</v>
      </c>
      <c r="E67" s="1">
        <v>4</v>
      </c>
      <c r="F67" s="1">
        <v>2.5</v>
      </c>
      <c r="G67" s="1">
        <v>10</v>
      </c>
      <c r="H67" s="1">
        <v>11</v>
      </c>
      <c r="I67" s="1">
        <v>22</v>
      </c>
      <c r="J67" s="1">
        <v>2</v>
      </c>
      <c r="K67" s="1">
        <v>8.5</v>
      </c>
      <c r="L67" s="1">
        <v>102</v>
      </c>
      <c r="M67" s="1">
        <v>2.4</v>
      </c>
      <c r="N67" s="1">
        <f t="shared" si="3"/>
        <v>129</v>
      </c>
      <c r="O67" s="1" t="str">
        <f t="shared" si="1"/>
        <v>Кольцо А125  ГОСТ 13943-86</v>
      </c>
    </row>
    <row r="68" spans="1:15" x14ac:dyDescent="0.25">
      <c r="A68" s="1" t="str">
        <f t="shared" si="0"/>
        <v>Кольцо 130</v>
      </c>
      <c r="B68" s="1">
        <v>130</v>
      </c>
      <c r="C68" s="1">
        <f t="shared" si="4"/>
        <v>136.5</v>
      </c>
      <c r="D68" s="1">
        <v>120.9</v>
      </c>
      <c r="E68" s="1">
        <v>4</v>
      </c>
      <c r="F68" s="1">
        <v>2.5</v>
      </c>
      <c r="G68" s="1">
        <v>10.199999999999999</v>
      </c>
      <c r="H68" s="1">
        <v>11</v>
      </c>
      <c r="I68" s="1">
        <v>24</v>
      </c>
      <c r="J68" s="1">
        <v>2</v>
      </c>
      <c r="K68" s="1">
        <v>8.5</v>
      </c>
      <c r="L68" s="1">
        <v>107</v>
      </c>
      <c r="M68" s="1">
        <v>2.4</v>
      </c>
      <c r="N68" s="1">
        <f t="shared" si="3"/>
        <v>134</v>
      </c>
      <c r="O68" s="1" t="str">
        <f t="shared" si="1"/>
        <v>Кольцо А130  ГОСТ 13943-86</v>
      </c>
    </row>
    <row r="69" spans="1:15" x14ac:dyDescent="0.25">
      <c r="A69" s="1" t="str">
        <f t="shared" si="0"/>
        <v>Кольцо 135</v>
      </c>
      <c r="B69" s="1">
        <v>135</v>
      </c>
      <c r="C69" s="1">
        <f t="shared" si="4"/>
        <v>141.5</v>
      </c>
      <c r="D69" s="1">
        <v>125.3</v>
      </c>
      <c r="E69" s="1">
        <v>4</v>
      </c>
      <c r="F69" s="1">
        <v>2.5</v>
      </c>
      <c r="G69" s="1">
        <v>10.5</v>
      </c>
      <c r="H69" s="1">
        <v>11.2</v>
      </c>
      <c r="I69" s="1">
        <v>24</v>
      </c>
      <c r="J69" s="1">
        <v>2</v>
      </c>
      <c r="K69" s="1">
        <v>10</v>
      </c>
      <c r="L69" s="1">
        <v>112</v>
      </c>
      <c r="M69" s="1">
        <v>2.4</v>
      </c>
      <c r="N69" s="1">
        <f t="shared" si="3"/>
        <v>139</v>
      </c>
      <c r="O69" s="1" t="str">
        <f t="shared" si="1"/>
        <v>Кольцо А135  ГОСТ 13943-86</v>
      </c>
    </row>
    <row r="70" spans="1:15" x14ac:dyDescent="0.25">
      <c r="A70" s="1" t="str">
        <f t="shared" si="0"/>
        <v>Кольцо 140</v>
      </c>
      <c r="B70" s="1">
        <v>140</v>
      </c>
      <c r="C70" s="1">
        <f t="shared" si="4"/>
        <v>146.5</v>
      </c>
      <c r="D70" s="1">
        <v>129.9</v>
      </c>
      <c r="E70" s="1">
        <v>4</v>
      </c>
      <c r="F70" s="1">
        <v>2.5</v>
      </c>
      <c r="G70" s="1">
        <v>10.7</v>
      </c>
      <c r="H70" s="1">
        <v>11.2</v>
      </c>
      <c r="I70" s="1">
        <v>24</v>
      </c>
      <c r="J70" s="1">
        <v>2</v>
      </c>
      <c r="K70" s="1">
        <v>10</v>
      </c>
      <c r="L70" s="1">
        <v>117</v>
      </c>
      <c r="M70" s="1">
        <v>2.4</v>
      </c>
      <c r="N70" s="1">
        <f t="shared" si="3"/>
        <v>144</v>
      </c>
      <c r="O70" s="1" t="str">
        <f t="shared" si="1"/>
        <v>Кольцо А140  ГОСТ 13943-86</v>
      </c>
    </row>
    <row r="71" spans="1:15" x14ac:dyDescent="0.25">
      <c r="A71" s="1" t="str">
        <f t="shared" si="0"/>
        <v>Кольцо 145</v>
      </c>
      <c r="B71" s="1">
        <v>145</v>
      </c>
      <c r="C71" s="1">
        <f t="shared" si="4"/>
        <v>151.5</v>
      </c>
      <c r="D71" s="1">
        <v>134.5</v>
      </c>
      <c r="E71" s="1">
        <v>4</v>
      </c>
      <c r="F71" s="1">
        <v>2.5</v>
      </c>
      <c r="G71" s="1">
        <v>10.9</v>
      </c>
      <c r="H71" s="1">
        <v>11.4</v>
      </c>
      <c r="I71" s="1">
        <v>24</v>
      </c>
      <c r="J71" s="1">
        <v>2</v>
      </c>
      <c r="K71" s="1">
        <v>10</v>
      </c>
      <c r="L71" s="1">
        <v>122</v>
      </c>
      <c r="M71" s="1">
        <v>2.4</v>
      </c>
      <c r="N71" s="1">
        <f t="shared" si="3"/>
        <v>149</v>
      </c>
      <c r="O71" s="1" t="str">
        <f t="shared" si="1"/>
        <v>Кольцо А145  ГОСТ 13943-86</v>
      </c>
    </row>
    <row r="72" spans="1:15" x14ac:dyDescent="0.25">
      <c r="A72" s="1" t="str">
        <f t="shared" si="0"/>
        <v>Кольцо 150</v>
      </c>
      <c r="B72" s="1">
        <v>150</v>
      </c>
      <c r="C72" s="1">
        <f>B72+7.5</f>
        <v>157.5</v>
      </c>
      <c r="D72" s="1">
        <v>140.5</v>
      </c>
      <c r="E72" s="1">
        <v>4</v>
      </c>
      <c r="F72" s="1">
        <v>3</v>
      </c>
      <c r="G72" s="1">
        <v>11.2</v>
      </c>
      <c r="H72" s="1">
        <v>12</v>
      </c>
      <c r="I72" s="1">
        <v>28</v>
      </c>
      <c r="J72" s="1">
        <v>3</v>
      </c>
      <c r="K72" s="1">
        <v>10</v>
      </c>
      <c r="L72" s="1">
        <v>125</v>
      </c>
      <c r="M72" s="1">
        <v>2.7</v>
      </c>
      <c r="N72" s="1">
        <f>B72+5</f>
        <v>155</v>
      </c>
      <c r="O72" s="1" t="str">
        <f t="shared" si="1"/>
        <v>Кольцо А150  ГОСТ 13943-86</v>
      </c>
    </row>
    <row r="73" spans="1:15" x14ac:dyDescent="0.25">
      <c r="A73" s="1" t="str">
        <f t="shared" si="0"/>
        <v>Кольцо 155</v>
      </c>
      <c r="B73" s="1">
        <v>155</v>
      </c>
      <c r="C73" s="1">
        <f t="shared" ref="C73:C75" si="5">B73+7.5</f>
        <v>162.5</v>
      </c>
      <c r="D73" s="1">
        <v>145.1</v>
      </c>
      <c r="E73" s="1">
        <v>4</v>
      </c>
      <c r="F73" s="1">
        <v>3</v>
      </c>
      <c r="G73" s="1">
        <v>11.4</v>
      </c>
      <c r="H73" s="1">
        <v>12</v>
      </c>
      <c r="I73" s="1">
        <v>28</v>
      </c>
      <c r="J73" s="1">
        <v>3</v>
      </c>
      <c r="K73" s="1">
        <v>10</v>
      </c>
      <c r="L73" s="1">
        <v>130</v>
      </c>
      <c r="M73" s="1">
        <v>2.7</v>
      </c>
      <c r="N73" s="1">
        <f t="shared" ref="N73:N75" si="6">B73+5</f>
        <v>160</v>
      </c>
      <c r="O73" s="1" t="str">
        <f t="shared" si="1"/>
        <v>Кольцо А155  ГОСТ 13943-86</v>
      </c>
    </row>
    <row r="74" spans="1:15" x14ac:dyDescent="0.25">
      <c r="A74" s="1" t="str">
        <f t="shared" si="0"/>
        <v>Кольцо 160</v>
      </c>
      <c r="B74" s="1">
        <v>160</v>
      </c>
      <c r="C74" s="1">
        <f t="shared" si="5"/>
        <v>167.5</v>
      </c>
      <c r="D74" s="1">
        <v>149.69999999999999</v>
      </c>
      <c r="E74" s="1">
        <v>4</v>
      </c>
      <c r="F74" s="1">
        <v>3</v>
      </c>
      <c r="G74" s="1">
        <v>11.6</v>
      </c>
      <c r="H74" s="1">
        <v>13</v>
      </c>
      <c r="I74" s="1">
        <v>28</v>
      </c>
      <c r="J74" s="1">
        <v>3</v>
      </c>
      <c r="K74" s="1">
        <v>10</v>
      </c>
      <c r="L74" s="1">
        <v>133</v>
      </c>
      <c r="M74" s="1">
        <v>2.7</v>
      </c>
      <c r="N74" s="1">
        <f t="shared" si="6"/>
        <v>165</v>
      </c>
      <c r="O74" s="1" t="str">
        <f t="shared" si="1"/>
        <v>Кольцо А160  ГОСТ 13943-86</v>
      </c>
    </row>
    <row r="75" spans="1:15" x14ac:dyDescent="0.25">
      <c r="A75" s="1" t="str">
        <f t="shared" si="0"/>
        <v>Кольцо 165</v>
      </c>
      <c r="B75" s="1">
        <v>165</v>
      </c>
      <c r="C75" s="1">
        <f t="shared" si="5"/>
        <v>172.5</v>
      </c>
      <c r="D75" s="1">
        <v>152.5</v>
      </c>
      <c r="E75" s="1">
        <v>4</v>
      </c>
      <c r="F75" s="1">
        <v>3</v>
      </c>
      <c r="G75" s="1">
        <v>11.8</v>
      </c>
      <c r="H75" s="1">
        <v>13</v>
      </c>
      <c r="I75" s="1">
        <v>28</v>
      </c>
      <c r="J75" s="1">
        <v>3</v>
      </c>
      <c r="K75" s="1">
        <v>10</v>
      </c>
      <c r="L75" s="1">
        <v>138</v>
      </c>
      <c r="M75" s="1">
        <v>1.8</v>
      </c>
      <c r="N75" s="1">
        <f t="shared" si="6"/>
        <v>170</v>
      </c>
      <c r="O75" s="1" t="str">
        <f t="shared" si="1"/>
        <v>Кольцо А165  ГОСТ 13943-86</v>
      </c>
    </row>
  </sheetData>
  <dataValidations count="13">
    <dataValidation showInputMessage="1" showErrorMessage="1" errorTitle="Ошибка SOLIDWORKS:" error="Введенное значение не верно.  Прежде чем продолжить, введите верное значение." promptTitle="_d2@Эскиз1" prompt="Введите новое значение для этого параметра." sqref="C59:C64 C3:C49" xr:uid="{78D84083-5DBE-450A-8504-4F71D609DCCC}"/>
    <dataValidation showInputMessage="1" showErrorMessage="1" errorTitle="Ошибка SOLIDWORKS:" error="Введенное значение не верно.  Прежде чем продолжить, введите верное значение." promptTitle="_e@Эскиз1" prompt="Введите новое значение для этого параметра." sqref="M3:M75" xr:uid="{2D852152-A6AE-4283-929C-3061F6CE5FE1}"/>
    <dataValidation showInputMessage="1" showErrorMessage="1" errorTitle="Ошибка SOLIDWORKS:" error="Введенное значение не верно.  Прежде чем продолжить, введите верное значение." promptTitle="_d4@Эскиз1" prompt="Введите новое значение для этого параметра." sqref="E3:E75" xr:uid="{EAEB1A5F-0D40-4733-BB00-A725EF1C3B33}"/>
    <dataValidation showInputMessage="1" showErrorMessage="1" errorTitle="Ошибка SOLIDWORKS:" error="Введенное значение не верно.  Прежде чем продолжить, введите верное значение." promptTitle="_a@Эскиз1" prompt="Введите новое значение для этого параметра." sqref="I3:I4 J3:J14 K3:L4 H3:H75" xr:uid="{A1EE5753-439B-4F55-ABB0-2324048FB51C}"/>
    <dataValidation showInputMessage="1" showErrorMessage="1" errorTitle="Ошибка SOLIDWORKS:" error="Введенное значение не верно.  Прежде чем продолжить, введите верное значение." promptTitle="_l@Эскиз1" prompt="Введите новое значение для этого параметра." sqref="I3:J4 J5:J14 I3:I75" xr:uid="{7CF0F89E-C80E-4578-A3C9-8666DBEB2458}"/>
    <dataValidation showInputMessage="1" showErrorMessage="1" errorTitle="Ошибка SOLIDWORKS:" error="Введенное значение не верно.  Прежде чем продолжить, введите верное значение." promptTitle="_r1@Эскиз1" prompt="Введите новое значение для этого параметра." sqref="K3:L4 K3:K75" xr:uid="{2B1EC042-24F1-41CE-AAB2-1FB91C7CFA25}"/>
    <dataValidation showInputMessage="1" showErrorMessage="1" errorTitle="Ошибка SOLIDWORKS:" error="Введенное значение не верно.  Прежде чем продолжить, введите верное значение." promptTitle="_r2@Эскиз1" prompt="Введите новое значение для этого параметра." sqref="J3:J75" xr:uid="{E8790516-FE1C-445A-9CD4-28DAE89A52BD}"/>
    <dataValidation showInputMessage="1" showErrorMessage="1" errorTitle="Ошибка SOLIDWORKS:" error="Введенное значение не верно.  Прежде чем продолжить, введите верное значение." promptTitle="_d3@Эскиз1" prompt="Введите новое значение для этого параметра." sqref="J5:J14 E3:L4 D3:D75" xr:uid="{09E50F95-9D7E-49F8-98EA-83DDD5E21868}"/>
    <dataValidation showInputMessage="1" showErrorMessage="1" errorTitle="Ошибка SOLIDWORKS:" error="Введенное значение не верно.  Прежде чем продолжить, введите верное значение." promptTitle="_D@Эскиз2" prompt="Введите новое значение для этого параметра." sqref="B3:B75" xr:uid="{3FC99DF7-431C-432E-88A1-B9BF24CAF91D}"/>
    <dataValidation showInputMessage="1" showErrorMessage="1" errorTitle="Ошибка SOLIDWORKS:" error="Введенное значение не верно.  Прежде чем продолжить, введите верное значение." promptTitle="_d1@Эскиз2" prompt="Введите новое значение для этого параметра." sqref="O3:O15 N3:N59" xr:uid="{50442185-D530-451C-8A03-19D2FD04EFF2}"/>
    <dataValidation showInputMessage="1" showErrorMessage="1" errorTitle="Ошибка SOLIDWORKS:" error="Введенное значение не верно.  Прежде чем продолжить, введите верное значение." promptTitle="_DD@Эскиз2" prompt="Введите новое значение для этого параметра." sqref="L3:L75" xr:uid="{014EC0FA-6466-477C-943E-1FC9B544980E}"/>
    <dataValidation showInputMessage="1" showErrorMessage="1" errorTitle="Ошибка SOLIDWORKS:" error="Введенное значение не верно.  Прежде чем продолжить, введите верное значение." promptTitle="_b@Эскиз2" prompt="Введите новое значение для этого параметра." sqref="G3:L4 J5:J14 G3:G75" xr:uid="{CBAF7EC4-4C98-4545-84B9-08439C8BB442}"/>
    <dataValidation showInputMessage="1" showErrorMessage="1" errorTitle="Ошибка SOLIDWORKS:" error="Введенное значение не верно.  Прежде чем продолжить, введите верное значение." promptTitle="_s@Эскиз2" prompt="Введите новое значение для этого параметра." sqref="F3:L4 J5:J14 F3:F75" xr:uid="{6C688956-C673-4F6D-AB06-AE104CE8885B}"/>
  </dataValidations>
  <hyperlinks>
    <hyperlink ref="O2" r:id="rId1" xr:uid="{E635130D-4DF6-46EB-81BE-D01C68FEBB6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PC</cp:lastModifiedBy>
  <dcterms:created xsi:type="dcterms:W3CDTF">2021-05-02T01:03:12Z</dcterms:created>
  <dcterms:modified xsi:type="dcterms:W3CDTF">2021-07-15T04:42:54Z</dcterms:modified>
</cp:coreProperties>
</file>