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xr:revisionPtr revIDLastSave="0" documentId="8_{8AFFF7E6-B89E-4668-8A94-A134AED24F5C}" xr6:coauthVersionLast="46" xr6:coauthVersionMax="46" xr10:uidLastSave="{00000000-0000-0000-0000-000000000000}"/>
  <bookViews>
    <workbookView xWindow="-120" yWindow="-120" windowWidth="20730" windowHeight="11310" xr2:uid="{506B88A8-A05B-40C4-9DCF-A0A94043606B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1" i="1" l="1"/>
  <c r="N301" i="1"/>
  <c r="N300" i="1"/>
  <c r="A300" i="1"/>
  <c r="P300" i="1" s="1"/>
  <c r="P299" i="1"/>
  <c r="N299" i="1"/>
  <c r="A299" i="1"/>
  <c r="P298" i="1"/>
  <c r="N298" i="1"/>
  <c r="A298" i="1"/>
  <c r="P297" i="1"/>
  <c r="N297" i="1"/>
  <c r="A297" i="1"/>
  <c r="P296" i="1"/>
  <c r="N296" i="1"/>
  <c r="A296" i="1"/>
  <c r="P295" i="1"/>
  <c r="N295" i="1"/>
  <c r="A295" i="1"/>
  <c r="P294" i="1"/>
  <c r="N294" i="1"/>
  <c r="A294" i="1"/>
  <c r="P293" i="1"/>
  <c r="N293" i="1"/>
  <c r="A293" i="1"/>
  <c r="P292" i="1"/>
  <c r="N292" i="1"/>
  <c r="A292" i="1"/>
  <c r="P291" i="1"/>
  <c r="N291" i="1"/>
  <c r="A291" i="1"/>
  <c r="P290" i="1"/>
  <c r="N290" i="1"/>
  <c r="A290" i="1"/>
  <c r="P289" i="1"/>
  <c r="N289" i="1"/>
  <c r="A289" i="1"/>
  <c r="P288" i="1"/>
  <c r="N288" i="1"/>
  <c r="A288" i="1"/>
  <c r="P287" i="1"/>
  <c r="N287" i="1"/>
  <c r="A287" i="1"/>
  <c r="P286" i="1"/>
  <c r="N286" i="1"/>
  <c r="A286" i="1"/>
  <c r="P285" i="1"/>
  <c r="N285" i="1"/>
  <c r="A285" i="1"/>
  <c r="P284" i="1"/>
  <c r="N284" i="1"/>
  <c r="A284" i="1"/>
  <c r="N283" i="1"/>
  <c r="A283" i="1"/>
  <c r="B300" i="1" s="1"/>
  <c r="N282" i="1"/>
  <c r="A282" i="1"/>
  <c r="P282" i="1" s="1"/>
  <c r="N281" i="1"/>
  <c r="A281" i="1"/>
  <c r="P281" i="1" s="1"/>
  <c r="N280" i="1"/>
  <c r="A280" i="1"/>
  <c r="P280" i="1" s="1"/>
  <c r="N279" i="1"/>
  <c r="B279" i="1"/>
  <c r="A279" i="1"/>
  <c r="P279" i="1" s="1"/>
  <c r="N278" i="1"/>
  <c r="A278" i="1"/>
  <c r="P278" i="1" s="1"/>
  <c r="N277" i="1"/>
  <c r="A277" i="1"/>
  <c r="P277" i="1" s="1"/>
  <c r="N276" i="1"/>
  <c r="A276" i="1"/>
  <c r="P276" i="1" s="1"/>
  <c r="N275" i="1"/>
  <c r="B275" i="1"/>
  <c r="A275" i="1"/>
  <c r="P275" i="1" s="1"/>
  <c r="N274" i="1"/>
  <c r="A274" i="1"/>
  <c r="P274" i="1" s="1"/>
  <c r="N273" i="1"/>
  <c r="A273" i="1"/>
  <c r="P273" i="1" s="1"/>
  <c r="N272" i="1"/>
  <c r="A272" i="1"/>
  <c r="P272" i="1" s="1"/>
  <c r="N271" i="1"/>
  <c r="B271" i="1"/>
  <c r="A271" i="1"/>
  <c r="P271" i="1" s="1"/>
  <c r="N270" i="1"/>
  <c r="A270" i="1"/>
  <c r="P270" i="1" s="1"/>
  <c r="N269" i="1"/>
  <c r="A269" i="1"/>
  <c r="P269" i="1" s="1"/>
  <c r="N268" i="1"/>
  <c r="A268" i="1"/>
  <c r="P268" i="1" s="1"/>
  <c r="N267" i="1"/>
  <c r="B267" i="1"/>
  <c r="A267" i="1"/>
  <c r="P267" i="1" s="1"/>
  <c r="N266" i="1"/>
  <c r="A266" i="1"/>
  <c r="P266" i="1" s="1"/>
  <c r="N265" i="1"/>
  <c r="A265" i="1"/>
  <c r="P265" i="1" s="1"/>
  <c r="N264" i="1"/>
  <c r="A264" i="1"/>
  <c r="B281" i="1" s="1"/>
  <c r="N263" i="1"/>
  <c r="A263" i="1"/>
  <c r="P263" i="1" s="1"/>
  <c r="N262" i="1"/>
  <c r="A262" i="1"/>
  <c r="P262" i="1" s="1"/>
  <c r="N261" i="1"/>
  <c r="A261" i="1"/>
  <c r="P261" i="1" s="1"/>
  <c r="N260" i="1"/>
  <c r="A260" i="1"/>
  <c r="P260" i="1" s="1"/>
  <c r="N259" i="1"/>
  <c r="A259" i="1"/>
  <c r="P259" i="1" s="1"/>
  <c r="N258" i="1"/>
  <c r="A258" i="1"/>
  <c r="P258" i="1" s="1"/>
  <c r="N257" i="1"/>
  <c r="A257" i="1"/>
  <c r="P257" i="1" s="1"/>
  <c r="N256" i="1"/>
  <c r="A256" i="1"/>
  <c r="P256" i="1" s="1"/>
  <c r="N255" i="1"/>
  <c r="A255" i="1"/>
  <c r="P255" i="1" s="1"/>
  <c r="N254" i="1"/>
  <c r="A254" i="1"/>
  <c r="P254" i="1" s="1"/>
  <c r="N253" i="1"/>
  <c r="A253" i="1"/>
  <c r="P253" i="1" s="1"/>
  <c r="N252" i="1"/>
  <c r="A252" i="1"/>
  <c r="P252" i="1" s="1"/>
  <c r="N251" i="1"/>
  <c r="A251" i="1"/>
  <c r="P251" i="1" s="1"/>
  <c r="N250" i="1"/>
  <c r="A250" i="1"/>
  <c r="P250" i="1" s="1"/>
  <c r="N249" i="1"/>
  <c r="A249" i="1"/>
  <c r="P249" i="1" s="1"/>
  <c r="N248" i="1"/>
  <c r="A248" i="1"/>
  <c r="P248" i="1" s="1"/>
  <c r="N247" i="1"/>
  <c r="A247" i="1"/>
  <c r="P247" i="1" s="1"/>
  <c r="N246" i="1"/>
  <c r="A246" i="1"/>
  <c r="P246" i="1" s="1"/>
  <c r="N245" i="1"/>
  <c r="A245" i="1"/>
  <c r="P245" i="1" s="1"/>
  <c r="P244" i="1"/>
  <c r="N244" i="1"/>
  <c r="A244" i="1"/>
  <c r="B263" i="1" s="1"/>
  <c r="P243" i="1"/>
  <c r="N243" i="1"/>
  <c r="A243" i="1"/>
  <c r="P242" i="1"/>
  <c r="N242" i="1"/>
  <c r="A242" i="1"/>
  <c r="P241" i="1"/>
  <c r="N241" i="1"/>
  <c r="A241" i="1"/>
  <c r="P240" i="1"/>
  <c r="N240" i="1"/>
  <c r="A240" i="1"/>
  <c r="P239" i="1"/>
  <c r="N239" i="1"/>
  <c r="A239" i="1"/>
  <c r="P238" i="1"/>
  <c r="N238" i="1"/>
  <c r="A238" i="1"/>
  <c r="P237" i="1"/>
  <c r="N237" i="1"/>
  <c r="A237" i="1"/>
  <c r="P236" i="1"/>
  <c r="N236" i="1"/>
  <c r="A236" i="1"/>
  <c r="P235" i="1"/>
  <c r="N235" i="1"/>
  <c r="A235" i="1"/>
  <c r="P234" i="1"/>
  <c r="N234" i="1"/>
  <c r="A234" i="1"/>
  <c r="P233" i="1"/>
  <c r="N233" i="1"/>
  <c r="A233" i="1"/>
  <c r="P232" i="1"/>
  <c r="N232" i="1"/>
  <c r="A232" i="1"/>
  <c r="P231" i="1"/>
  <c r="N231" i="1"/>
  <c r="A231" i="1"/>
  <c r="P230" i="1"/>
  <c r="N230" i="1"/>
  <c r="A230" i="1"/>
  <c r="P229" i="1"/>
  <c r="N229" i="1"/>
  <c r="A229" i="1"/>
  <c r="P228" i="1"/>
  <c r="N228" i="1"/>
  <c r="A228" i="1"/>
  <c r="P227" i="1"/>
  <c r="N227" i="1"/>
  <c r="A227" i="1"/>
  <c r="P226" i="1"/>
  <c r="N226" i="1"/>
  <c r="A226" i="1"/>
  <c r="P225" i="1"/>
  <c r="N225" i="1"/>
  <c r="A225" i="1"/>
  <c r="P224" i="1"/>
  <c r="N224" i="1"/>
  <c r="A224" i="1"/>
  <c r="P223" i="1"/>
  <c r="N223" i="1"/>
  <c r="A223" i="1"/>
  <c r="B243" i="1" s="1"/>
  <c r="P222" i="1"/>
  <c r="N222" i="1"/>
  <c r="A222" i="1"/>
  <c r="P221" i="1"/>
  <c r="N221" i="1"/>
  <c r="A221" i="1"/>
  <c r="P220" i="1"/>
  <c r="N220" i="1"/>
  <c r="A220" i="1"/>
  <c r="P219" i="1"/>
  <c r="N219" i="1"/>
  <c r="A219" i="1"/>
  <c r="P218" i="1"/>
  <c r="N218" i="1"/>
  <c r="A218" i="1"/>
  <c r="P217" i="1"/>
  <c r="N217" i="1"/>
  <c r="A217" i="1"/>
  <c r="P216" i="1"/>
  <c r="N216" i="1"/>
  <c r="A216" i="1"/>
  <c r="P215" i="1"/>
  <c r="N215" i="1"/>
  <c r="A215" i="1"/>
  <c r="P214" i="1"/>
  <c r="N214" i="1"/>
  <c r="A214" i="1"/>
  <c r="P213" i="1"/>
  <c r="N213" i="1"/>
  <c r="A213" i="1"/>
  <c r="P212" i="1"/>
  <c r="N212" i="1"/>
  <c r="A212" i="1"/>
  <c r="P211" i="1"/>
  <c r="N211" i="1"/>
  <c r="A211" i="1"/>
  <c r="P210" i="1"/>
  <c r="N210" i="1"/>
  <c r="A210" i="1"/>
  <c r="P209" i="1"/>
  <c r="N209" i="1"/>
  <c r="A209" i="1"/>
  <c r="P208" i="1"/>
  <c r="N208" i="1"/>
  <c r="A208" i="1"/>
  <c r="P207" i="1"/>
  <c r="N207" i="1"/>
  <c r="A207" i="1"/>
  <c r="P206" i="1"/>
  <c r="N206" i="1"/>
  <c r="A206" i="1"/>
  <c r="P205" i="1"/>
  <c r="N205" i="1"/>
  <c r="A205" i="1"/>
  <c r="P204" i="1"/>
  <c r="N204" i="1"/>
  <c r="A204" i="1"/>
  <c r="P203" i="1"/>
  <c r="N203" i="1"/>
  <c r="A203" i="1"/>
  <c r="P202" i="1"/>
  <c r="N202" i="1"/>
  <c r="A202" i="1"/>
  <c r="B222" i="1" s="1"/>
  <c r="N201" i="1"/>
  <c r="A201" i="1"/>
  <c r="P201" i="1" s="1"/>
  <c r="N200" i="1"/>
  <c r="A200" i="1"/>
  <c r="P200" i="1" s="1"/>
  <c r="N199" i="1"/>
  <c r="B199" i="1"/>
  <c r="A199" i="1"/>
  <c r="P199" i="1" s="1"/>
  <c r="N198" i="1"/>
  <c r="A198" i="1"/>
  <c r="P198" i="1" s="1"/>
  <c r="N197" i="1"/>
  <c r="A197" i="1"/>
  <c r="P197" i="1" s="1"/>
  <c r="N196" i="1"/>
  <c r="A196" i="1"/>
  <c r="P196" i="1" s="1"/>
  <c r="N195" i="1"/>
  <c r="B195" i="1"/>
  <c r="A195" i="1"/>
  <c r="P195" i="1" s="1"/>
  <c r="N194" i="1"/>
  <c r="A194" i="1"/>
  <c r="P194" i="1" s="1"/>
  <c r="N193" i="1"/>
  <c r="A193" i="1"/>
  <c r="P193" i="1" s="1"/>
  <c r="N192" i="1"/>
  <c r="A192" i="1"/>
  <c r="P192" i="1" s="1"/>
  <c r="N191" i="1"/>
  <c r="B191" i="1"/>
  <c r="A191" i="1"/>
  <c r="P191" i="1" s="1"/>
  <c r="N190" i="1"/>
  <c r="A190" i="1"/>
  <c r="P190" i="1" s="1"/>
  <c r="N189" i="1"/>
  <c r="A189" i="1"/>
  <c r="P189" i="1" s="1"/>
  <c r="N188" i="1"/>
  <c r="A188" i="1"/>
  <c r="P188" i="1" s="1"/>
  <c r="N187" i="1"/>
  <c r="B187" i="1"/>
  <c r="A187" i="1"/>
  <c r="P187" i="1" s="1"/>
  <c r="N186" i="1"/>
  <c r="A186" i="1"/>
  <c r="P186" i="1" s="1"/>
  <c r="N185" i="1"/>
  <c r="A185" i="1"/>
  <c r="P185" i="1" s="1"/>
  <c r="N184" i="1"/>
  <c r="A184" i="1"/>
  <c r="P184" i="1" s="1"/>
  <c r="N183" i="1"/>
  <c r="B183" i="1"/>
  <c r="A183" i="1"/>
  <c r="P183" i="1" s="1"/>
  <c r="N182" i="1"/>
  <c r="A182" i="1"/>
  <c r="P182" i="1" s="1"/>
  <c r="N181" i="1"/>
  <c r="A181" i="1"/>
  <c r="P181" i="1" s="1"/>
  <c r="N180" i="1"/>
  <c r="A180" i="1"/>
  <c r="P180" i="1" s="1"/>
  <c r="N179" i="1"/>
  <c r="A179" i="1"/>
  <c r="P179" i="1" s="1"/>
  <c r="N178" i="1"/>
  <c r="A178" i="1"/>
  <c r="P178" i="1" s="1"/>
  <c r="N177" i="1"/>
  <c r="A177" i="1"/>
  <c r="P177" i="1" s="1"/>
  <c r="N176" i="1"/>
  <c r="A176" i="1"/>
  <c r="P176" i="1" s="1"/>
  <c r="N175" i="1"/>
  <c r="A175" i="1"/>
  <c r="P175" i="1" s="1"/>
  <c r="N174" i="1"/>
  <c r="A174" i="1"/>
  <c r="P174" i="1" s="1"/>
  <c r="N173" i="1"/>
  <c r="A173" i="1"/>
  <c r="P173" i="1" s="1"/>
  <c r="N172" i="1"/>
  <c r="A172" i="1"/>
  <c r="P172" i="1" s="1"/>
  <c r="N171" i="1"/>
  <c r="A171" i="1"/>
  <c r="P171" i="1" s="1"/>
  <c r="N170" i="1"/>
  <c r="A170" i="1"/>
  <c r="P170" i="1" s="1"/>
  <c r="N169" i="1"/>
  <c r="A169" i="1"/>
  <c r="P169" i="1" s="1"/>
  <c r="N168" i="1"/>
  <c r="A168" i="1"/>
  <c r="P168" i="1" s="1"/>
  <c r="N167" i="1"/>
  <c r="A167" i="1"/>
  <c r="P167" i="1" s="1"/>
  <c r="N166" i="1"/>
  <c r="A166" i="1"/>
  <c r="P166" i="1" s="1"/>
  <c r="N165" i="1"/>
  <c r="A165" i="1"/>
  <c r="P165" i="1" s="1"/>
  <c r="N164" i="1"/>
  <c r="A164" i="1"/>
  <c r="P164" i="1" s="1"/>
  <c r="N163" i="1"/>
  <c r="A163" i="1"/>
  <c r="P163" i="1" s="1"/>
  <c r="N162" i="1"/>
  <c r="A162" i="1"/>
  <c r="P162" i="1" s="1"/>
  <c r="N161" i="1"/>
  <c r="A161" i="1"/>
  <c r="P161" i="1" s="1"/>
  <c r="N160" i="1"/>
  <c r="A160" i="1"/>
  <c r="P160" i="1" s="1"/>
  <c r="N159" i="1"/>
  <c r="A159" i="1"/>
  <c r="P159" i="1" s="1"/>
  <c r="N158" i="1"/>
  <c r="A158" i="1"/>
  <c r="P158" i="1" s="1"/>
  <c r="P157" i="1"/>
  <c r="N157" i="1"/>
  <c r="A157" i="1"/>
  <c r="B179" i="1" s="1"/>
  <c r="P156" i="1"/>
  <c r="N156" i="1"/>
  <c r="A156" i="1"/>
  <c r="P155" i="1"/>
  <c r="N155" i="1"/>
  <c r="A155" i="1"/>
  <c r="P154" i="1"/>
  <c r="N154" i="1"/>
  <c r="A154" i="1"/>
  <c r="P153" i="1"/>
  <c r="N153" i="1"/>
  <c r="A153" i="1"/>
  <c r="P152" i="1"/>
  <c r="N152" i="1"/>
  <c r="A152" i="1"/>
  <c r="P151" i="1"/>
  <c r="N151" i="1"/>
  <c r="A151" i="1"/>
  <c r="P150" i="1"/>
  <c r="N150" i="1"/>
  <c r="A150" i="1"/>
  <c r="P149" i="1"/>
  <c r="N149" i="1"/>
  <c r="A149" i="1"/>
  <c r="P148" i="1"/>
  <c r="N148" i="1"/>
  <c r="A148" i="1"/>
  <c r="P147" i="1"/>
  <c r="N147" i="1"/>
  <c r="A147" i="1"/>
  <c r="P146" i="1"/>
  <c r="N146" i="1"/>
  <c r="A146" i="1"/>
  <c r="P145" i="1"/>
  <c r="N145" i="1"/>
  <c r="A145" i="1"/>
  <c r="P144" i="1"/>
  <c r="N144" i="1"/>
  <c r="A144" i="1"/>
  <c r="P143" i="1"/>
  <c r="N143" i="1"/>
  <c r="A143" i="1"/>
  <c r="P142" i="1"/>
  <c r="N142" i="1"/>
  <c r="A142" i="1"/>
  <c r="P141" i="1"/>
  <c r="N141" i="1"/>
  <c r="A141" i="1"/>
  <c r="P140" i="1"/>
  <c r="N140" i="1"/>
  <c r="A140" i="1"/>
  <c r="P139" i="1"/>
  <c r="N139" i="1"/>
  <c r="A139" i="1"/>
  <c r="P138" i="1"/>
  <c r="N138" i="1"/>
  <c r="A138" i="1"/>
  <c r="B156" i="1" s="1"/>
  <c r="P137" i="1"/>
  <c r="N137" i="1"/>
  <c r="A137" i="1"/>
  <c r="P136" i="1"/>
  <c r="N136" i="1"/>
  <c r="A136" i="1"/>
  <c r="P135" i="1"/>
  <c r="N135" i="1"/>
  <c r="A135" i="1"/>
  <c r="P134" i="1"/>
  <c r="N134" i="1"/>
  <c r="A134" i="1"/>
  <c r="P133" i="1"/>
  <c r="N133" i="1"/>
  <c r="A133" i="1"/>
  <c r="P132" i="1"/>
  <c r="N132" i="1"/>
  <c r="A132" i="1"/>
  <c r="P131" i="1"/>
  <c r="N131" i="1"/>
  <c r="A131" i="1"/>
  <c r="P130" i="1"/>
  <c r="N130" i="1"/>
  <c r="A130" i="1"/>
  <c r="P129" i="1"/>
  <c r="N129" i="1"/>
  <c r="A129" i="1"/>
  <c r="P128" i="1"/>
  <c r="N128" i="1"/>
  <c r="A128" i="1"/>
  <c r="P127" i="1"/>
  <c r="N127" i="1"/>
  <c r="A127" i="1"/>
  <c r="P126" i="1"/>
  <c r="N126" i="1"/>
  <c r="A126" i="1"/>
  <c r="P125" i="1"/>
  <c r="N125" i="1"/>
  <c r="A125" i="1"/>
  <c r="P124" i="1"/>
  <c r="N124" i="1"/>
  <c r="A124" i="1"/>
  <c r="P123" i="1"/>
  <c r="N123" i="1"/>
  <c r="A123" i="1"/>
  <c r="P122" i="1"/>
  <c r="N122" i="1"/>
  <c r="A122" i="1"/>
  <c r="P121" i="1"/>
  <c r="N121" i="1"/>
  <c r="A121" i="1"/>
  <c r="P120" i="1"/>
  <c r="N120" i="1"/>
  <c r="A120" i="1"/>
  <c r="P119" i="1"/>
  <c r="N119" i="1"/>
  <c r="A119" i="1"/>
  <c r="N118" i="1"/>
  <c r="A118" i="1"/>
  <c r="P118" i="1" s="1"/>
  <c r="N117" i="1"/>
  <c r="A117" i="1"/>
  <c r="P117" i="1" s="1"/>
  <c r="N116" i="1"/>
  <c r="A116" i="1"/>
  <c r="P116" i="1" s="1"/>
  <c r="N115" i="1"/>
  <c r="A115" i="1"/>
  <c r="P115" i="1" s="1"/>
  <c r="N114" i="1"/>
  <c r="A114" i="1"/>
  <c r="P114" i="1" s="1"/>
  <c r="N113" i="1"/>
  <c r="A113" i="1"/>
  <c r="P113" i="1" s="1"/>
  <c r="N112" i="1"/>
  <c r="A112" i="1"/>
  <c r="P112" i="1" s="1"/>
  <c r="N111" i="1"/>
  <c r="A111" i="1"/>
  <c r="P111" i="1" s="1"/>
  <c r="N110" i="1"/>
  <c r="A110" i="1"/>
  <c r="P110" i="1" s="1"/>
  <c r="N109" i="1"/>
  <c r="A109" i="1"/>
  <c r="P109" i="1" s="1"/>
  <c r="N108" i="1"/>
  <c r="A108" i="1"/>
  <c r="P108" i="1" s="1"/>
  <c r="N107" i="1"/>
  <c r="A107" i="1"/>
  <c r="P107" i="1" s="1"/>
  <c r="N106" i="1"/>
  <c r="A106" i="1"/>
  <c r="P106" i="1" s="1"/>
  <c r="N105" i="1"/>
  <c r="A105" i="1"/>
  <c r="P105" i="1" s="1"/>
  <c r="N104" i="1"/>
  <c r="A104" i="1"/>
  <c r="P104" i="1" s="1"/>
  <c r="N103" i="1"/>
  <c r="A103" i="1"/>
  <c r="P103" i="1" s="1"/>
  <c r="N102" i="1"/>
  <c r="A102" i="1"/>
  <c r="P102" i="1" s="1"/>
  <c r="N101" i="1"/>
  <c r="A101" i="1"/>
  <c r="P101" i="1" s="1"/>
  <c r="N100" i="1"/>
  <c r="A100" i="1"/>
  <c r="P100" i="1" s="1"/>
  <c r="N99" i="1"/>
  <c r="A99" i="1"/>
  <c r="P99" i="1" s="1"/>
  <c r="N98" i="1"/>
  <c r="A98" i="1"/>
  <c r="P98" i="1" s="1"/>
  <c r="N97" i="1"/>
  <c r="A97" i="1"/>
  <c r="P97" i="1" s="1"/>
  <c r="N96" i="1"/>
  <c r="A96" i="1"/>
  <c r="P96" i="1" s="1"/>
  <c r="N95" i="1"/>
  <c r="A95" i="1"/>
  <c r="P95" i="1" s="1"/>
  <c r="N94" i="1"/>
  <c r="A94" i="1"/>
  <c r="P94" i="1" s="1"/>
  <c r="N93" i="1"/>
  <c r="A93" i="1"/>
  <c r="P93" i="1" s="1"/>
  <c r="N92" i="1"/>
  <c r="A92" i="1"/>
  <c r="P92" i="1" s="1"/>
  <c r="N91" i="1"/>
  <c r="A91" i="1"/>
  <c r="P91" i="1" s="1"/>
  <c r="N90" i="1"/>
  <c r="A90" i="1"/>
  <c r="P90" i="1" s="1"/>
  <c r="N89" i="1"/>
  <c r="A89" i="1"/>
  <c r="P89" i="1" s="1"/>
  <c r="N88" i="1"/>
  <c r="A88" i="1"/>
  <c r="P88" i="1" s="1"/>
  <c r="N87" i="1"/>
  <c r="A87" i="1"/>
  <c r="P87" i="1" s="1"/>
  <c r="N86" i="1"/>
  <c r="A86" i="1"/>
  <c r="P86" i="1" s="1"/>
  <c r="N85" i="1"/>
  <c r="A85" i="1"/>
  <c r="P85" i="1" s="1"/>
  <c r="N84" i="1"/>
  <c r="A84" i="1"/>
  <c r="P84" i="1" s="1"/>
  <c r="N83" i="1"/>
  <c r="A83" i="1"/>
  <c r="P83" i="1" s="1"/>
  <c r="P82" i="1"/>
  <c r="N82" i="1"/>
  <c r="A82" i="1"/>
  <c r="B99" i="1" s="1"/>
  <c r="P81" i="1"/>
  <c r="N81" i="1"/>
  <c r="A81" i="1"/>
  <c r="P80" i="1"/>
  <c r="N80" i="1"/>
  <c r="A80" i="1"/>
  <c r="P79" i="1"/>
  <c r="N79" i="1"/>
  <c r="A79" i="1"/>
  <c r="P78" i="1"/>
  <c r="N78" i="1"/>
  <c r="A78" i="1"/>
  <c r="P77" i="1"/>
  <c r="N77" i="1"/>
  <c r="A77" i="1"/>
  <c r="P76" i="1"/>
  <c r="N76" i="1"/>
  <c r="A76" i="1"/>
  <c r="P75" i="1"/>
  <c r="N75" i="1"/>
  <c r="A75" i="1"/>
  <c r="P74" i="1"/>
  <c r="N74" i="1"/>
  <c r="A74" i="1"/>
  <c r="P73" i="1"/>
  <c r="N73" i="1"/>
  <c r="A73" i="1"/>
  <c r="P72" i="1"/>
  <c r="N72" i="1"/>
  <c r="A72" i="1"/>
  <c r="P71" i="1"/>
  <c r="N71" i="1"/>
  <c r="A71" i="1"/>
  <c r="P70" i="1"/>
  <c r="N70" i="1"/>
  <c r="A70" i="1"/>
  <c r="P69" i="1"/>
  <c r="N69" i="1"/>
  <c r="A69" i="1"/>
  <c r="P68" i="1"/>
  <c r="N68" i="1"/>
  <c r="A68" i="1"/>
  <c r="P67" i="1"/>
  <c r="N67" i="1"/>
  <c r="A67" i="1"/>
  <c r="P66" i="1"/>
  <c r="N66" i="1"/>
  <c r="A66" i="1"/>
  <c r="P65" i="1"/>
  <c r="N65" i="1"/>
  <c r="A65" i="1"/>
  <c r="B81" i="1" s="1"/>
  <c r="P64" i="1"/>
  <c r="N64" i="1"/>
  <c r="A64" i="1"/>
  <c r="P63" i="1"/>
  <c r="N63" i="1"/>
  <c r="A63" i="1"/>
  <c r="P62" i="1"/>
  <c r="N62" i="1"/>
  <c r="A62" i="1"/>
  <c r="P61" i="1"/>
  <c r="N61" i="1"/>
  <c r="A61" i="1"/>
  <c r="P60" i="1"/>
  <c r="N60" i="1"/>
  <c r="A60" i="1"/>
  <c r="P59" i="1"/>
  <c r="N59" i="1"/>
  <c r="A59" i="1"/>
  <c r="P58" i="1"/>
  <c r="N58" i="1"/>
  <c r="A58" i="1"/>
  <c r="P57" i="1"/>
  <c r="N57" i="1"/>
  <c r="A57" i="1"/>
  <c r="P56" i="1"/>
  <c r="N56" i="1"/>
  <c r="A56" i="1"/>
  <c r="P55" i="1"/>
  <c r="N55" i="1"/>
  <c r="A55" i="1"/>
  <c r="P54" i="1"/>
  <c r="N54" i="1"/>
  <c r="A54" i="1"/>
  <c r="P53" i="1"/>
  <c r="N53" i="1"/>
  <c r="A53" i="1"/>
  <c r="P52" i="1"/>
  <c r="N52" i="1"/>
  <c r="A52" i="1"/>
  <c r="P51" i="1"/>
  <c r="N51" i="1"/>
  <c r="A51" i="1"/>
  <c r="P50" i="1"/>
  <c r="N50" i="1"/>
  <c r="A50" i="1"/>
  <c r="N49" i="1"/>
  <c r="A49" i="1"/>
  <c r="B64" i="1" s="1"/>
  <c r="N48" i="1"/>
  <c r="A48" i="1"/>
  <c r="P48" i="1" s="1"/>
  <c r="N47" i="1"/>
  <c r="A47" i="1"/>
  <c r="P47" i="1" s="1"/>
  <c r="N46" i="1"/>
  <c r="A46" i="1"/>
  <c r="P46" i="1" s="1"/>
  <c r="N45" i="1"/>
  <c r="A45" i="1"/>
  <c r="P45" i="1" s="1"/>
  <c r="N44" i="1"/>
  <c r="A44" i="1"/>
  <c r="P44" i="1" s="1"/>
  <c r="N43" i="1"/>
  <c r="A43" i="1"/>
  <c r="P43" i="1" s="1"/>
  <c r="N42" i="1"/>
  <c r="A42" i="1"/>
  <c r="P42" i="1" s="1"/>
  <c r="N41" i="1"/>
  <c r="A41" i="1"/>
  <c r="P41" i="1" s="1"/>
  <c r="N40" i="1"/>
  <c r="A40" i="1"/>
  <c r="P40" i="1" s="1"/>
  <c r="N39" i="1"/>
  <c r="A39" i="1"/>
  <c r="P39" i="1" s="1"/>
  <c r="N38" i="1"/>
  <c r="A38" i="1"/>
  <c r="P38" i="1" s="1"/>
  <c r="N37" i="1"/>
  <c r="A37" i="1"/>
  <c r="P37" i="1" s="1"/>
  <c r="N36" i="1"/>
  <c r="A36" i="1"/>
  <c r="B41" i="1" s="1"/>
  <c r="N35" i="1"/>
  <c r="A35" i="1"/>
  <c r="P35" i="1" s="1"/>
  <c r="N34" i="1"/>
  <c r="A34" i="1"/>
  <c r="P34" i="1" s="1"/>
  <c r="P33" i="1"/>
  <c r="N33" i="1"/>
  <c r="A33" i="1"/>
  <c r="P32" i="1"/>
  <c r="N32" i="1"/>
  <c r="A32" i="1"/>
  <c r="N31" i="1"/>
  <c r="A31" i="1"/>
  <c r="P31" i="1" s="1"/>
  <c r="N30" i="1"/>
  <c r="A30" i="1"/>
  <c r="P30" i="1" s="1"/>
  <c r="P29" i="1"/>
  <c r="N29" i="1"/>
  <c r="A29" i="1"/>
  <c r="N28" i="1"/>
  <c r="A28" i="1"/>
  <c r="P28" i="1" s="1"/>
  <c r="N27" i="1"/>
  <c r="A27" i="1"/>
  <c r="P27" i="1" s="1"/>
  <c r="N26" i="1"/>
  <c r="A26" i="1"/>
  <c r="P26" i="1" s="1"/>
  <c r="P25" i="1"/>
  <c r="N25" i="1"/>
  <c r="A25" i="1"/>
  <c r="P24" i="1"/>
  <c r="N24" i="1"/>
  <c r="A24" i="1"/>
  <c r="B35" i="1" s="1"/>
  <c r="P23" i="1"/>
  <c r="N23" i="1"/>
  <c r="A23" i="1"/>
  <c r="P22" i="1"/>
  <c r="N22" i="1"/>
  <c r="A22" i="1"/>
  <c r="P21" i="1"/>
  <c r="N21" i="1"/>
  <c r="A21" i="1"/>
  <c r="P20" i="1"/>
  <c r="N20" i="1"/>
  <c r="A20" i="1"/>
  <c r="P19" i="1"/>
  <c r="N19" i="1"/>
  <c r="A19" i="1"/>
  <c r="P18" i="1"/>
  <c r="N18" i="1"/>
  <c r="A18" i="1"/>
  <c r="P17" i="1"/>
  <c r="N17" i="1"/>
  <c r="A17" i="1"/>
  <c r="P16" i="1"/>
  <c r="N16" i="1"/>
  <c r="A16" i="1"/>
  <c r="P15" i="1"/>
  <c r="N15" i="1"/>
  <c r="A15" i="1"/>
  <c r="P14" i="1"/>
  <c r="N14" i="1"/>
  <c r="A14" i="1"/>
  <c r="P13" i="1"/>
  <c r="N13" i="1"/>
  <c r="A13" i="1"/>
  <c r="B23" i="1" s="1"/>
  <c r="P12" i="1"/>
  <c r="N12" i="1"/>
  <c r="A12" i="1"/>
  <c r="P11" i="1"/>
  <c r="N11" i="1"/>
  <c r="A11" i="1"/>
  <c r="P10" i="1"/>
  <c r="N10" i="1"/>
  <c r="A10" i="1"/>
  <c r="P9" i="1"/>
  <c r="N9" i="1"/>
  <c r="A9" i="1"/>
  <c r="P8" i="1"/>
  <c r="N8" i="1"/>
  <c r="A8" i="1"/>
  <c r="P7" i="1"/>
  <c r="N7" i="1"/>
  <c r="A7" i="1"/>
  <c r="P6" i="1"/>
  <c r="N6" i="1"/>
  <c r="A6" i="1"/>
  <c r="P5" i="1"/>
  <c r="N5" i="1"/>
  <c r="A5" i="1"/>
  <c r="P4" i="1"/>
  <c r="N4" i="1"/>
  <c r="A4" i="1"/>
  <c r="N3" i="1"/>
  <c r="A3" i="1"/>
  <c r="P3" i="1" s="1"/>
  <c r="B6" i="1" l="1"/>
  <c r="B10" i="1"/>
  <c r="B39" i="1"/>
  <c r="B5" i="1"/>
  <c r="B8" i="1"/>
  <c r="B38" i="1"/>
  <c r="B37" i="1"/>
  <c r="B4" i="1"/>
  <c r="B7" i="1"/>
  <c r="B9" i="1"/>
  <c r="B11" i="1"/>
  <c r="B12" i="1"/>
  <c r="P36" i="1"/>
  <c r="B47" i="1"/>
  <c r="B45" i="1"/>
  <c r="B43" i="1"/>
  <c r="B48" i="1"/>
  <c r="B46" i="1"/>
  <c r="B44" i="1"/>
  <c r="B42" i="1"/>
  <c r="B40" i="1"/>
  <c r="B101" i="1"/>
  <c r="B103" i="1"/>
  <c r="B105" i="1"/>
  <c r="B107" i="1"/>
  <c r="B109" i="1"/>
  <c r="B111" i="1"/>
  <c r="B113" i="1"/>
  <c r="B115" i="1"/>
  <c r="B117" i="1"/>
  <c r="B25" i="1"/>
  <c r="B27" i="1"/>
  <c r="B29" i="1"/>
  <c r="B31" i="1"/>
  <c r="B33" i="1"/>
  <c r="P4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82" i="1"/>
  <c r="B186" i="1"/>
  <c r="B190" i="1"/>
  <c r="B194" i="1"/>
  <c r="B198" i="1"/>
  <c r="B266" i="1"/>
  <c r="B270" i="1"/>
  <c r="B274" i="1"/>
  <c r="B278" i="1"/>
  <c r="B102" i="1"/>
  <c r="B104" i="1"/>
  <c r="B106" i="1"/>
  <c r="B108" i="1"/>
  <c r="B110" i="1"/>
  <c r="B112" i="1"/>
  <c r="B114" i="1"/>
  <c r="B116" i="1"/>
  <c r="B26" i="1"/>
  <c r="B28" i="1"/>
  <c r="B30" i="1"/>
  <c r="B32" i="1"/>
  <c r="B34" i="1"/>
  <c r="B14" i="1"/>
  <c r="B15" i="1"/>
  <c r="B16" i="1"/>
  <c r="B17" i="1"/>
  <c r="B18" i="1"/>
  <c r="B19" i="1"/>
  <c r="B20" i="1"/>
  <c r="B21" i="1"/>
  <c r="B22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81" i="1"/>
  <c r="B185" i="1"/>
  <c r="B189" i="1"/>
  <c r="B193" i="1"/>
  <c r="B197" i="1"/>
  <c r="B201" i="1"/>
  <c r="B265" i="1"/>
  <c r="B269" i="1"/>
  <c r="B273" i="1"/>
  <c r="B277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37" i="1"/>
  <c r="B136" i="1"/>
  <c r="B135" i="1"/>
  <c r="B134" i="1"/>
  <c r="B133" i="1"/>
  <c r="B132" i="1"/>
  <c r="B131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84" i="1"/>
  <c r="B188" i="1"/>
  <c r="B192" i="1"/>
  <c r="B196" i="1"/>
  <c r="B200" i="1"/>
  <c r="P264" i="1"/>
  <c r="B282" i="1"/>
  <c r="B268" i="1"/>
  <c r="B272" i="1"/>
  <c r="B276" i="1"/>
  <c r="B280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P283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Анатолий</author>
  </authors>
  <commentList>
    <comment ref="Q2" authorId="0" shapeId="0" xr:uid="{12B90A30-87B4-4DF7-8823-FFE58C8850D5}">
      <text>
        <r>
          <rPr>
            <b/>
            <sz val="9"/>
            <color indexed="81"/>
            <rFont val="Tahoma"/>
            <charset val="1"/>
          </rPr>
          <t>Анатолий:</t>
        </r>
        <r>
          <rPr>
            <sz val="9"/>
            <color indexed="81"/>
            <rFont val="Tahoma"/>
            <charset val="1"/>
          </rPr>
          <t xml:space="preserve">
Максиамальная длина резьбы
</t>
        </r>
      </text>
    </comment>
    <comment ref="R2" authorId="0" shapeId="0" xr:uid="{0C69E02A-7B52-4F4C-804A-09DD927A873D}">
      <text>
        <r>
          <rPr>
            <b/>
            <sz val="9"/>
            <color indexed="81"/>
            <rFont val="Tahoma"/>
            <charset val="1"/>
          </rPr>
          <t>Анатолий:</t>
        </r>
        <r>
          <rPr>
            <sz val="9"/>
            <color indexed="81"/>
            <rFont val="Tahoma"/>
            <charset val="1"/>
          </rPr>
          <t xml:space="preserve">
Рекомендуемость
</t>
        </r>
      </text>
    </comment>
  </commentList>
</comments>
</file>

<file path=xl/sharedStrings.xml><?xml version="1.0" encoding="utf-8"?>
<sst xmlns="http://schemas.openxmlformats.org/spreadsheetml/2006/main" count="217" uniqueCount="19">
  <si>
    <t>Таблица параметров для: Винты с цилиндрической головкой (ГОСТ 11738-84)</t>
  </si>
  <si>
    <t/>
  </si>
  <si>
    <t>_d_@Эскиз1</t>
  </si>
  <si>
    <t>D_@Эскиз1</t>
  </si>
  <si>
    <t>D1_@Эскиз1</t>
  </si>
  <si>
    <t>k_@Эскиз1</t>
  </si>
  <si>
    <t>S_@Эскиз1</t>
  </si>
  <si>
    <t>t_@Эскиз1</t>
  </si>
  <si>
    <t>f_@Эскиз1</t>
  </si>
  <si>
    <t>_R_@Эскиз1</t>
  </si>
  <si>
    <t>da_@Эскиз1</t>
  </si>
  <si>
    <t>_c_@Эскиз1</t>
  </si>
  <si>
    <t>l_@Эскиз1</t>
  </si>
  <si>
    <t>b_@Эскиз1</t>
  </si>
  <si>
    <t>Shag_@Эскиз1</t>
  </si>
  <si>
    <t>--</t>
  </si>
  <si>
    <t>$РОДИТЕЛЬ</t>
  </si>
  <si>
    <t>YES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</si>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</sst>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3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8B92-2ABE-4EF8-9D40-201A376E138B}">
  <dimension ref="A1:R302"/>
  <sheetViews>
    <sheetView tabSelected="1" topLeftCell="A290" zoomScale="96" zoomScaleNormal="90" workbookViewId="0">
      <selection activeCell="Q2" sqref="Q2"/>
    </sheetView>
  </sheetViews>
  <sheetFormatPr defaultRowHeight="15" x14ac:dyDescent="0.25"/>
  <cols>
    <col min="1" max="1" width="28.140625" style="1" bestFit="1" customWidth="1"/>
    <col min="2" max="2" width="28.140625" style="1" customWidth="1"/>
    <col min="3" max="15" width="7.42578125" style="1" bestFit="1" customWidth="1"/>
    <col min="16" max="16" width="7.42578125" style="1" customWidth="1"/>
    <col min="17" max="16384" width="9.140625" style="1"/>
  </cols>
  <sheetData>
    <row r="1" spans="1:18" ht="19.5" customHeight="1" x14ac:dyDescent="0.25">
      <c r="A1" s="1" t="s">
        <v>0</v>
      </c>
    </row>
    <row r="2" spans="1:18" s="2" customFormat="1" ht="138.75" x14ac:dyDescent="0.25">
      <c r="B2" s="2" t="s">
        <v>16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 t="s">
        <v>18</v>
      </c>
    </row>
    <row r="3" spans="1:18" x14ac:dyDescent="0.25">
      <c r="A3" s="1" t="str">
        <f>IF(R3="YES","Винт М"&amp;C3&amp;"-(6g)x"&amp;M3&amp;" ГОСТ 11738-84","*Винт М"&amp;C3&amp;"-(6g)x"&amp;M3&amp;" ГОСТ 11738-84")</f>
        <v>Винт М3-(6g)x5 ГОСТ 11738-84</v>
      </c>
      <c r="C3" s="1">
        <v>3</v>
      </c>
      <c r="D3" s="1">
        <v>5.5</v>
      </c>
      <c r="E3" s="1">
        <v>3.2</v>
      </c>
      <c r="F3" s="1">
        <v>3</v>
      </c>
      <c r="G3" s="1">
        <v>2.5</v>
      </c>
      <c r="H3" s="1">
        <v>1.3</v>
      </c>
      <c r="I3" s="1">
        <v>0.51</v>
      </c>
      <c r="J3" s="1">
        <v>0.1</v>
      </c>
      <c r="K3" s="1">
        <v>3.6</v>
      </c>
      <c r="L3" s="1">
        <v>0.5</v>
      </c>
      <c r="M3" s="1">
        <v>5</v>
      </c>
      <c r="N3" s="1">
        <f>IF(M3&lt;Q3,M3,Q3)</f>
        <v>5</v>
      </c>
      <c r="O3" s="1">
        <v>0.5</v>
      </c>
      <c r="P3" s="1" t="str">
        <f>A3</f>
        <v>Винт М3-(6g)x5 ГОСТ 11738-84</v>
      </c>
      <c r="Q3" s="1">
        <v>18</v>
      </c>
      <c r="R3" s="1" t="s">
        <v>17</v>
      </c>
    </row>
    <row r="4" spans="1:18" x14ac:dyDescent="0.25">
      <c r="A4" s="1" t="str">
        <f t="shared" ref="A4:A12" si="0">IF(R4="YES","Винт М"&amp;C4&amp;"-(6g)x"&amp;M4&amp;" ГОСТ 11738-84","*Винт М"&amp;C4&amp;"-(6g)x"&amp;M4&amp;" ГОСТ 11738-84")</f>
        <v>Винт М3-(6g)x6 ГОСТ 11738-84</v>
      </c>
      <c r="B4" s="1" t="str">
        <f>$A$3</f>
        <v>Винт М3-(6g)x5 ГОСТ 11738-84</v>
      </c>
      <c r="C4" s="1">
        <v>3</v>
      </c>
      <c r="M4" s="1">
        <v>6</v>
      </c>
      <c r="N4" s="1">
        <f t="shared" ref="N4:N12" si="1">IF(M4&lt;Q4,M4,Q4)</f>
        <v>6</v>
      </c>
      <c r="P4" s="1" t="str">
        <f t="shared" ref="P4:P301" si="2">A4</f>
        <v>Винт М3-(6g)x6 ГОСТ 11738-84</v>
      </c>
      <c r="Q4" s="1">
        <v>18</v>
      </c>
      <c r="R4" s="1" t="s">
        <v>17</v>
      </c>
    </row>
    <row r="5" spans="1:18" x14ac:dyDescent="0.25">
      <c r="A5" s="1" t="str">
        <f t="shared" si="0"/>
        <v>Винт М3-(6g)x8 ГОСТ 11738-84</v>
      </c>
      <c r="B5" s="1" t="str">
        <f t="shared" ref="B5:B12" si="3">$A$3</f>
        <v>Винт М3-(6g)x5 ГОСТ 11738-84</v>
      </c>
      <c r="C5" s="1">
        <v>3</v>
      </c>
      <c r="M5" s="1">
        <v>8</v>
      </c>
      <c r="N5" s="1">
        <f t="shared" si="1"/>
        <v>8</v>
      </c>
      <c r="P5" s="1" t="str">
        <f t="shared" si="2"/>
        <v>Винт М3-(6g)x8 ГОСТ 11738-84</v>
      </c>
      <c r="Q5" s="1">
        <v>18</v>
      </c>
      <c r="R5" s="1" t="s">
        <v>17</v>
      </c>
    </row>
    <row r="6" spans="1:18" x14ac:dyDescent="0.25">
      <c r="A6" s="1" t="str">
        <f t="shared" si="0"/>
        <v>Винт М3-(6g)x10 ГОСТ 11738-84</v>
      </c>
      <c r="B6" s="1" t="str">
        <f t="shared" si="3"/>
        <v>Винт М3-(6g)x5 ГОСТ 11738-84</v>
      </c>
      <c r="C6" s="1">
        <v>3</v>
      </c>
      <c r="M6" s="1">
        <v>10</v>
      </c>
      <c r="N6" s="1">
        <f t="shared" si="1"/>
        <v>10</v>
      </c>
      <c r="P6" s="1" t="str">
        <f t="shared" si="2"/>
        <v>Винт М3-(6g)x10 ГОСТ 11738-84</v>
      </c>
      <c r="Q6" s="1">
        <v>18</v>
      </c>
      <c r="R6" s="1" t="s">
        <v>17</v>
      </c>
    </row>
    <row r="7" spans="1:18" x14ac:dyDescent="0.25">
      <c r="A7" s="1" t="str">
        <f t="shared" si="0"/>
        <v>Винт М3-(6g)x12 ГОСТ 11738-84</v>
      </c>
      <c r="B7" s="1" t="str">
        <f t="shared" si="3"/>
        <v>Винт М3-(6g)x5 ГОСТ 11738-84</v>
      </c>
      <c r="C7" s="1">
        <v>3</v>
      </c>
      <c r="M7" s="1">
        <v>12</v>
      </c>
      <c r="N7" s="1">
        <f t="shared" si="1"/>
        <v>12</v>
      </c>
      <c r="P7" s="1" t="str">
        <f t="shared" si="2"/>
        <v>Винт М3-(6g)x12 ГОСТ 11738-84</v>
      </c>
      <c r="Q7" s="1">
        <v>18</v>
      </c>
      <c r="R7" s="1" t="s">
        <v>17</v>
      </c>
    </row>
    <row r="8" spans="1:18" x14ac:dyDescent="0.25">
      <c r="A8" s="1" t="str">
        <f t="shared" si="0"/>
        <v>Винт М3-(6g)x14 ГОСТ 11738-84</v>
      </c>
      <c r="B8" s="1" t="str">
        <f t="shared" si="3"/>
        <v>Винт М3-(6g)x5 ГОСТ 11738-84</v>
      </c>
      <c r="C8" s="1">
        <v>3</v>
      </c>
      <c r="M8" s="1">
        <v>14</v>
      </c>
      <c r="N8" s="1">
        <f t="shared" si="1"/>
        <v>14</v>
      </c>
      <c r="P8" s="1" t="str">
        <f t="shared" si="2"/>
        <v>Винт М3-(6g)x14 ГОСТ 11738-84</v>
      </c>
      <c r="Q8" s="1">
        <v>18</v>
      </c>
      <c r="R8" s="1" t="s">
        <v>17</v>
      </c>
    </row>
    <row r="9" spans="1:18" x14ac:dyDescent="0.25">
      <c r="A9" s="1" t="str">
        <f t="shared" si="0"/>
        <v>Винт М3-(6g)x16 ГОСТ 11738-84</v>
      </c>
      <c r="B9" s="1" t="str">
        <f t="shared" si="3"/>
        <v>Винт М3-(6g)x5 ГОСТ 11738-84</v>
      </c>
      <c r="C9" s="1">
        <v>3</v>
      </c>
      <c r="M9" s="1">
        <v>16</v>
      </c>
      <c r="N9" s="1">
        <f t="shared" si="1"/>
        <v>16</v>
      </c>
      <c r="P9" s="1" t="str">
        <f t="shared" si="2"/>
        <v>Винт М3-(6g)x16 ГОСТ 11738-84</v>
      </c>
      <c r="Q9" s="1">
        <v>18</v>
      </c>
      <c r="R9" s="1" t="s">
        <v>17</v>
      </c>
    </row>
    <row r="10" spans="1:18" x14ac:dyDescent="0.25">
      <c r="A10" s="1" t="str">
        <f t="shared" si="0"/>
        <v>Винт М3-(6g)x20 ГОСТ 11738-84</v>
      </c>
      <c r="B10" s="1" t="str">
        <f t="shared" si="3"/>
        <v>Винт М3-(6g)x5 ГОСТ 11738-84</v>
      </c>
      <c r="C10" s="1">
        <v>3</v>
      </c>
      <c r="M10" s="1">
        <v>20</v>
      </c>
      <c r="N10" s="1">
        <f t="shared" si="1"/>
        <v>18</v>
      </c>
      <c r="P10" s="1" t="str">
        <f t="shared" si="2"/>
        <v>Винт М3-(6g)x20 ГОСТ 11738-84</v>
      </c>
      <c r="Q10" s="1">
        <v>18</v>
      </c>
      <c r="R10" s="1" t="s">
        <v>17</v>
      </c>
    </row>
    <row r="11" spans="1:18" x14ac:dyDescent="0.25">
      <c r="A11" s="1" t="str">
        <f t="shared" si="0"/>
        <v>Винт М3-(6g)x25 ГОСТ 11738-84</v>
      </c>
      <c r="B11" s="1" t="str">
        <f t="shared" si="3"/>
        <v>Винт М3-(6g)x5 ГОСТ 11738-84</v>
      </c>
      <c r="C11" s="1">
        <v>3</v>
      </c>
      <c r="M11" s="1">
        <v>25</v>
      </c>
      <c r="N11" s="1">
        <f t="shared" si="1"/>
        <v>18</v>
      </c>
      <c r="P11" s="1" t="str">
        <f t="shared" si="2"/>
        <v>Винт М3-(6g)x25 ГОСТ 11738-84</v>
      </c>
      <c r="Q11" s="1">
        <v>18</v>
      </c>
      <c r="R11" s="1" t="s">
        <v>17</v>
      </c>
    </row>
    <row r="12" spans="1:18" x14ac:dyDescent="0.25">
      <c r="A12" s="1" t="str">
        <f t="shared" si="0"/>
        <v>Винт М3-(6g)x30 ГОСТ 11738-84</v>
      </c>
      <c r="B12" s="1" t="str">
        <f t="shared" si="3"/>
        <v>Винт М3-(6g)x5 ГОСТ 11738-84</v>
      </c>
      <c r="C12" s="1">
        <v>3</v>
      </c>
      <c r="M12" s="1">
        <v>30</v>
      </c>
      <c r="N12" s="1">
        <f t="shared" si="1"/>
        <v>18</v>
      </c>
      <c r="P12" s="1" t="str">
        <f t="shared" si="2"/>
        <v>Винт М3-(6g)x30 ГОСТ 11738-84</v>
      </c>
      <c r="Q12" s="1">
        <v>18</v>
      </c>
      <c r="R12" s="1" t="s">
        <v>17</v>
      </c>
    </row>
    <row r="13" spans="1:18" x14ac:dyDescent="0.25">
      <c r="A13" s="1" t="str">
        <f t="shared" ref="A13:A283" si="4">IF(R13="YES","Винт М"&amp;C13&amp;"-(6g)x"&amp;M13&amp;" ГОСТ 11738-84","*Винт М"&amp;C13&amp;"-(6g)x"&amp;M13&amp;" ГОСТ 11738-84")</f>
        <v>Винт М4-(6g)x6 ГОСТ 11738-84</v>
      </c>
      <c r="C13" s="1">
        <v>4</v>
      </c>
      <c r="D13" s="1">
        <v>7</v>
      </c>
      <c r="E13" s="1">
        <v>3.8</v>
      </c>
      <c r="F13" s="1">
        <v>4</v>
      </c>
      <c r="G13" s="1">
        <v>3</v>
      </c>
      <c r="H13" s="1">
        <v>2</v>
      </c>
      <c r="I13" s="1">
        <v>0.6</v>
      </c>
      <c r="J13" s="1">
        <v>0.2</v>
      </c>
      <c r="K13" s="1">
        <v>4.7</v>
      </c>
      <c r="L13" s="1">
        <v>0.5</v>
      </c>
      <c r="M13" s="1">
        <v>6</v>
      </c>
      <c r="N13" s="1">
        <f t="shared" ref="N13:N301" si="5">IF(M13&lt;Q13,M13,Q13)</f>
        <v>6</v>
      </c>
      <c r="O13" s="1">
        <v>0.7</v>
      </c>
      <c r="P13" s="1" t="str">
        <f t="shared" si="2"/>
        <v>Винт М4-(6g)x6 ГОСТ 11738-84</v>
      </c>
      <c r="Q13" s="1">
        <v>20</v>
      </c>
      <c r="R13" s="1" t="s">
        <v>17</v>
      </c>
    </row>
    <row r="14" spans="1:18" x14ac:dyDescent="0.25">
      <c r="A14" s="1" t="str">
        <f t="shared" si="4"/>
        <v>Винт М4-(6g)x8 ГОСТ 11738-84</v>
      </c>
      <c r="B14" s="1" t="str">
        <f>$A$13</f>
        <v>Винт М4-(6g)x6 ГОСТ 11738-84</v>
      </c>
      <c r="C14" s="1">
        <v>4</v>
      </c>
      <c r="M14" s="1">
        <v>8</v>
      </c>
      <c r="N14" s="1">
        <f t="shared" si="5"/>
        <v>8</v>
      </c>
      <c r="P14" s="1" t="str">
        <f t="shared" si="2"/>
        <v>Винт М4-(6g)x8 ГОСТ 11738-84</v>
      </c>
      <c r="Q14" s="1">
        <v>20</v>
      </c>
      <c r="R14" s="1" t="s">
        <v>17</v>
      </c>
    </row>
    <row r="15" spans="1:18" x14ac:dyDescent="0.25">
      <c r="A15" s="1" t="str">
        <f t="shared" si="4"/>
        <v>Винт М4-(6g)x10 ГОСТ 11738-84</v>
      </c>
      <c r="B15" s="1" t="str">
        <f t="shared" ref="B15:B23" si="6">$A$13</f>
        <v>Винт М4-(6g)x6 ГОСТ 11738-84</v>
      </c>
      <c r="C15" s="1">
        <v>4</v>
      </c>
      <c r="M15" s="1">
        <v>10</v>
      </c>
      <c r="N15" s="1">
        <f t="shared" si="5"/>
        <v>10</v>
      </c>
      <c r="P15" s="1" t="str">
        <f t="shared" si="2"/>
        <v>Винт М4-(6g)x10 ГОСТ 11738-84</v>
      </c>
      <c r="Q15" s="1">
        <v>20</v>
      </c>
      <c r="R15" s="1" t="s">
        <v>17</v>
      </c>
    </row>
    <row r="16" spans="1:18" x14ac:dyDescent="0.25">
      <c r="A16" s="1" t="str">
        <f t="shared" si="4"/>
        <v>Винт М4-(6g)x12 ГОСТ 11738-84</v>
      </c>
      <c r="B16" s="1" t="str">
        <f t="shared" si="6"/>
        <v>Винт М4-(6g)x6 ГОСТ 11738-84</v>
      </c>
      <c r="C16" s="1">
        <v>4</v>
      </c>
      <c r="M16" s="1">
        <v>12</v>
      </c>
      <c r="N16" s="1">
        <f t="shared" si="5"/>
        <v>12</v>
      </c>
      <c r="P16" s="1" t="str">
        <f t="shared" si="2"/>
        <v>Винт М4-(6g)x12 ГОСТ 11738-84</v>
      </c>
      <c r="Q16" s="1">
        <v>20</v>
      </c>
      <c r="R16" s="1" t="s">
        <v>17</v>
      </c>
    </row>
    <row r="17" spans="1:18" x14ac:dyDescent="0.25">
      <c r="A17" s="1" t="str">
        <f t="shared" si="4"/>
        <v>Винт М4-(6g)x14 ГОСТ 11738-84</v>
      </c>
      <c r="B17" s="1" t="str">
        <f t="shared" si="6"/>
        <v>Винт М4-(6g)x6 ГОСТ 11738-84</v>
      </c>
      <c r="C17" s="1">
        <v>4</v>
      </c>
      <c r="M17" s="1">
        <v>14</v>
      </c>
      <c r="N17" s="1">
        <f t="shared" si="5"/>
        <v>14</v>
      </c>
      <c r="P17" s="1" t="str">
        <f t="shared" si="2"/>
        <v>Винт М4-(6g)x14 ГОСТ 11738-84</v>
      </c>
      <c r="Q17" s="1">
        <v>20</v>
      </c>
      <c r="R17" s="1" t="s">
        <v>17</v>
      </c>
    </row>
    <row r="18" spans="1:18" x14ac:dyDescent="0.25">
      <c r="A18" s="1" t="str">
        <f t="shared" si="4"/>
        <v>Винт М4-(6g)x16 ГОСТ 11738-84</v>
      </c>
      <c r="B18" s="1" t="str">
        <f t="shared" si="6"/>
        <v>Винт М4-(6g)x6 ГОСТ 11738-84</v>
      </c>
      <c r="C18" s="1">
        <v>4</v>
      </c>
      <c r="M18" s="1">
        <v>16</v>
      </c>
      <c r="N18" s="1">
        <f t="shared" si="5"/>
        <v>16</v>
      </c>
      <c r="P18" s="1" t="str">
        <f t="shared" si="2"/>
        <v>Винт М4-(6g)x16 ГОСТ 11738-84</v>
      </c>
      <c r="Q18" s="1">
        <v>20</v>
      </c>
      <c r="R18" s="1" t="s">
        <v>17</v>
      </c>
    </row>
    <row r="19" spans="1:18" x14ac:dyDescent="0.25">
      <c r="A19" s="1" t="str">
        <f t="shared" si="4"/>
        <v>Винт М4-(6g)x20 ГОСТ 11738-84</v>
      </c>
      <c r="B19" s="1" t="str">
        <f t="shared" si="6"/>
        <v>Винт М4-(6g)x6 ГОСТ 11738-84</v>
      </c>
      <c r="C19" s="1">
        <v>4</v>
      </c>
      <c r="M19" s="1">
        <v>20</v>
      </c>
      <c r="N19" s="1">
        <f t="shared" si="5"/>
        <v>20</v>
      </c>
      <c r="P19" s="1" t="str">
        <f t="shared" si="2"/>
        <v>Винт М4-(6g)x20 ГОСТ 11738-84</v>
      </c>
      <c r="Q19" s="1">
        <v>20</v>
      </c>
      <c r="R19" s="1" t="s">
        <v>17</v>
      </c>
    </row>
    <row r="20" spans="1:18" x14ac:dyDescent="0.25">
      <c r="A20" s="1" t="str">
        <f t="shared" si="4"/>
        <v>Винт М4-(6g)x25 ГОСТ 11738-84</v>
      </c>
      <c r="B20" s="1" t="str">
        <f t="shared" si="6"/>
        <v>Винт М4-(6g)x6 ГОСТ 11738-84</v>
      </c>
      <c r="C20" s="1">
        <v>4</v>
      </c>
      <c r="M20" s="1">
        <v>25</v>
      </c>
      <c r="N20" s="1">
        <f t="shared" si="5"/>
        <v>20</v>
      </c>
      <c r="P20" s="1" t="str">
        <f t="shared" si="2"/>
        <v>Винт М4-(6g)x25 ГОСТ 11738-84</v>
      </c>
      <c r="Q20" s="1">
        <v>20</v>
      </c>
      <c r="R20" s="1" t="s">
        <v>17</v>
      </c>
    </row>
    <row r="21" spans="1:18" x14ac:dyDescent="0.25">
      <c r="A21" s="1" t="str">
        <f t="shared" si="4"/>
        <v>Винт М4-(6g)x30 ГОСТ 11738-84</v>
      </c>
      <c r="B21" s="1" t="str">
        <f t="shared" si="6"/>
        <v>Винт М4-(6g)x6 ГОСТ 11738-84</v>
      </c>
      <c r="C21" s="1">
        <v>4</v>
      </c>
      <c r="M21" s="1">
        <v>30</v>
      </c>
      <c r="N21" s="1">
        <f t="shared" si="5"/>
        <v>20</v>
      </c>
      <c r="P21" s="1" t="str">
        <f t="shared" si="2"/>
        <v>Винт М4-(6g)x30 ГОСТ 11738-84</v>
      </c>
      <c r="Q21" s="1">
        <v>20</v>
      </c>
      <c r="R21" s="1" t="s">
        <v>17</v>
      </c>
    </row>
    <row r="22" spans="1:18" x14ac:dyDescent="0.25">
      <c r="A22" s="1" t="str">
        <f t="shared" si="4"/>
        <v>Винт М4-(6g)x35 ГОСТ 11738-84</v>
      </c>
      <c r="B22" s="1" t="str">
        <f t="shared" si="6"/>
        <v>Винт М4-(6g)x6 ГОСТ 11738-84</v>
      </c>
      <c r="C22" s="1">
        <v>4</v>
      </c>
      <c r="M22" s="1">
        <v>35</v>
      </c>
      <c r="N22" s="1">
        <f t="shared" si="5"/>
        <v>20</v>
      </c>
      <c r="P22" s="1" t="str">
        <f t="shared" si="2"/>
        <v>Винт М4-(6g)x35 ГОСТ 11738-84</v>
      </c>
      <c r="Q22" s="1">
        <v>20</v>
      </c>
      <c r="R22" s="1" t="s">
        <v>17</v>
      </c>
    </row>
    <row r="23" spans="1:18" x14ac:dyDescent="0.25">
      <c r="A23" s="1" t="str">
        <f t="shared" si="4"/>
        <v>Винт М4-(6g)x40 ГОСТ 11738-84</v>
      </c>
      <c r="B23" s="1" t="str">
        <f t="shared" si="6"/>
        <v>Винт М4-(6g)x6 ГОСТ 11738-84</v>
      </c>
      <c r="C23" s="1">
        <v>4</v>
      </c>
      <c r="M23" s="1">
        <v>40</v>
      </c>
      <c r="N23" s="1">
        <f t="shared" si="5"/>
        <v>20</v>
      </c>
      <c r="P23" s="1" t="str">
        <f t="shared" si="2"/>
        <v>Винт М4-(6g)x40 ГОСТ 11738-84</v>
      </c>
      <c r="Q23" s="1">
        <v>20</v>
      </c>
      <c r="R23" s="1" t="s">
        <v>17</v>
      </c>
    </row>
    <row r="24" spans="1:18" x14ac:dyDescent="0.25">
      <c r="A24" s="1" t="str">
        <f t="shared" si="4"/>
        <v>Винт М5-(6g)x8 ГОСТ 11738-84</v>
      </c>
      <c r="C24" s="1">
        <v>5</v>
      </c>
      <c r="D24" s="1">
        <v>8.5</v>
      </c>
      <c r="E24" s="1">
        <v>4.9000000000000004</v>
      </c>
      <c r="F24" s="1">
        <v>5</v>
      </c>
      <c r="G24" s="1">
        <v>4</v>
      </c>
      <c r="H24" s="1">
        <v>2.5</v>
      </c>
      <c r="I24" s="1">
        <v>0.6</v>
      </c>
      <c r="J24" s="1">
        <v>0.2</v>
      </c>
      <c r="K24" s="1">
        <v>5.7</v>
      </c>
      <c r="L24" s="1">
        <v>1</v>
      </c>
      <c r="M24" s="1">
        <v>8</v>
      </c>
      <c r="N24" s="1">
        <f t="shared" si="5"/>
        <v>8</v>
      </c>
      <c r="O24" s="1">
        <v>0.8</v>
      </c>
      <c r="P24" s="1" t="str">
        <f t="shared" si="2"/>
        <v>Винт М5-(6g)x8 ГОСТ 11738-84</v>
      </c>
      <c r="Q24" s="1">
        <v>22</v>
      </c>
      <c r="R24" s="1" t="s">
        <v>17</v>
      </c>
    </row>
    <row r="25" spans="1:18" x14ac:dyDescent="0.25">
      <c r="A25" s="1" t="str">
        <f t="shared" si="4"/>
        <v>Винт М5-(6g)x10 ГОСТ 11738-84</v>
      </c>
      <c r="B25" s="1" t="str">
        <f>$A$24</f>
        <v>Винт М5-(6g)x8 ГОСТ 11738-84</v>
      </c>
      <c r="C25" s="1">
        <v>5</v>
      </c>
      <c r="M25" s="1">
        <v>10</v>
      </c>
      <c r="N25" s="1">
        <f t="shared" si="5"/>
        <v>10</v>
      </c>
      <c r="P25" s="1" t="str">
        <f t="shared" si="2"/>
        <v>Винт М5-(6g)x10 ГОСТ 11738-84</v>
      </c>
      <c r="Q25" s="1">
        <v>22</v>
      </c>
      <c r="R25" s="1" t="s">
        <v>17</v>
      </c>
    </row>
    <row r="26" spans="1:18" x14ac:dyDescent="0.25">
      <c r="A26" s="1" t="str">
        <f t="shared" si="4"/>
        <v>Винт М5-(6g)x12 ГОСТ 11738-84</v>
      </c>
      <c r="B26" s="1" t="str">
        <f t="shared" ref="B26:B35" si="7">$A$24</f>
        <v>Винт М5-(6g)x8 ГОСТ 11738-84</v>
      </c>
      <c r="C26" s="1">
        <v>5</v>
      </c>
      <c r="M26" s="1">
        <v>12</v>
      </c>
      <c r="N26" s="1">
        <f t="shared" si="5"/>
        <v>12</v>
      </c>
      <c r="P26" s="1" t="str">
        <f t="shared" si="2"/>
        <v>Винт М5-(6g)x12 ГОСТ 11738-84</v>
      </c>
      <c r="Q26" s="1">
        <v>22</v>
      </c>
      <c r="R26" s="1" t="s">
        <v>17</v>
      </c>
    </row>
    <row r="27" spans="1:18" x14ac:dyDescent="0.25">
      <c r="A27" s="1" t="str">
        <f t="shared" si="4"/>
        <v>Винт М5-(6g)x14 ГОСТ 11738-84</v>
      </c>
      <c r="B27" s="1" t="str">
        <f t="shared" si="7"/>
        <v>Винт М5-(6g)x8 ГОСТ 11738-84</v>
      </c>
      <c r="C27" s="1">
        <v>5</v>
      </c>
      <c r="M27" s="1">
        <v>14</v>
      </c>
      <c r="N27" s="1">
        <f t="shared" si="5"/>
        <v>14</v>
      </c>
      <c r="P27" s="1" t="str">
        <f t="shared" si="2"/>
        <v>Винт М5-(6g)x14 ГОСТ 11738-84</v>
      </c>
      <c r="Q27" s="1">
        <v>22</v>
      </c>
      <c r="R27" s="1" t="s">
        <v>17</v>
      </c>
    </row>
    <row r="28" spans="1:18" x14ac:dyDescent="0.25">
      <c r="A28" s="1" t="str">
        <f t="shared" si="4"/>
        <v>Винт М5-(6g)x16 ГОСТ 11738-84</v>
      </c>
      <c r="B28" s="1" t="str">
        <f t="shared" si="7"/>
        <v>Винт М5-(6g)x8 ГОСТ 11738-84</v>
      </c>
      <c r="C28" s="1">
        <v>5</v>
      </c>
      <c r="M28" s="1">
        <v>16</v>
      </c>
      <c r="N28" s="1">
        <f t="shared" si="5"/>
        <v>16</v>
      </c>
      <c r="P28" s="1" t="str">
        <f t="shared" si="2"/>
        <v>Винт М5-(6g)x16 ГОСТ 11738-84</v>
      </c>
      <c r="Q28" s="1">
        <v>22</v>
      </c>
      <c r="R28" s="1" t="s">
        <v>17</v>
      </c>
    </row>
    <row r="29" spans="1:18" x14ac:dyDescent="0.25">
      <c r="A29" s="1" t="str">
        <f t="shared" si="4"/>
        <v>Винт М5-(6g)x20 ГОСТ 11738-84</v>
      </c>
      <c r="B29" s="1" t="str">
        <f t="shared" si="7"/>
        <v>Винт М5-(6g)x8 ГОСТ 11738-84</v>
      </c>
      <c r="C29" s="1">
        <v>5</v>
      </c>
      <c r="M29" s="1">
        <v>20</v>
      </c>
      <c r="N29" s="1">
        <f t="shared" si="5"/>
        <v>20</v>
      </c>
      <c r="P29" s="1" t="str">
        <f t="shared" si="2"/>
        <v>Винт М5-(6g)x20 ГОСТ 11738-84</v>
      </c>
      <c r="Q29" s="1">
        <v>22</v>
      </c>
      <c r="R29" s="1" t="s">
        <v>17</v>
      </c>
    </row>
    <row r="30" spans="1:18" x14ac:dyDescent="0.25">
      <c r="A30" s="1" t="str">
        <f t="shared" si="4"/>
        <v>Винт М5-(6g)x25 ГОСТ 11738-84</v>
      </c>
      <c r="B30" s="1" t="str">
        <f t="shared" si="7"/>
        <v>Винт М5-(6g)x8 ГОСТ 11738-84</v>
      </c>
      <c r="C30" s="1">
        <v>5</v>
      </c>
      <c r="M30" s="1">
        <v>25</v>
      </c>
      <c r="N30" s="1">
        <f t="shared" si="5"/>
        <v>22</v>
      </c>
      <c r="P30" s="1" t="str">
        <f t="shared" si="2"/>
        <v>Винт М5-(6g)x25 ГОСТ 11738-84</v>
      </c>
      <c r="Q30" s="1">
        <v>22</v>
      </c>
      <c r="R30" s="1" t="s">
        <v>17</v>
      </c>
    </row>
    <row r="31" spans="1:18" x14ac:dyDescent="0.25">
      <c r="A31" s="1" t="str">
        <f t="shared" si="4"/>
        <v>Винт М5-(6g)x30 ГОСТ 11738-84</v>
      </c>
      <c r="B31" s="1" t="str">
        <f t="shared" si="7"/>
        <v>Винт М5-(6g)x8 ГОСТ 11738-84</v>
      </c>
      <c r="C31" s="1">
        <v>5</v>
      </c>
      <c r="M31" s="1">
        <v>30</v>
      </c>
      <c r="N31" s="1">
        <f t="shared" si="5"/>
        <v>22</v>
      </c>
      <c r="P31" s="1" t="str">
        <f t="shared" si="2"/>
        <v>Винт М5-(6g)x30 ГОСТ 11738-84</v>
      </c>
      <c r="Q31" s="1">
        <v>22</v>
      </c>
      <c r="R31" s="1" t="s">
        <v>17</v>
      </c>
    </row>
    <row r="32" spans="1:18" x14ac:dyDescent="0.25">
      <c r="A32" s="1" t="str">
        <f t="shared" si="4"/>
        <v>Винт М5-(6g)x35 ГОСТ 11738-84</v>
      </c>
      <c r="B32" s="1" t="str">
        <f t="shared" si="7"/>
        <v>Винт М5-(6g)x8 ГОСТ 11738-84</v>
      </c>
      <c r="C32" s="1">
        <v>5</v>
      </c>
      <c r="M32" s="1">
        <v>35</v>
      </c>
      <c r="N32" s="1">
        <f t="shared" si="5"/>
        <v>22</v>
      </c>
      <c r="P32" s="1" t="str">
        <f t="shared" si="2"/>
        <v>Винт М5-(6g)x35 ГОСТ 11738-84</v>
      </c>
      <c r="Q32" s="1">
        <v>22</v>
      </c>
      <c r="R32" s="1" t="s">
        <v>17</v>
      </c>
    </row>
    <row r="33" spans="1:18" x14ac:dyDescent="0.25">
      <c r="A33" s="1" t="str">
        <f t="shared" si="4"/>
        <v>Винт М5-(6g)x40 ГОСТ 11738-84</v>
      </c>
      <c r="B33" s="1" t="str">
        <f t="shared" si="7"/>
        <v>Винт М5-(6g)x8 ГОСТ 11738-84</v>
      </c>
      <c r="C33" s="1">
        <v>5</v>
      </c>
      <c r="M33" s="1">
        <v>40</v>
      </c>
      <c r="N33" s="1">
        <f t="shared" si="5"/>
        <v>22</v>
      </c>
      <c r="P33" s="1" t="str">
        <f t="shared" si="2"/>
        <v>Винт М5-(6g)x40 ГОСТ 11738-84</v>
      </c>
      <c r="Q33" s="1">
        <v>22</v>
      </c>
      <c r="R33" s="1" t="s">
        <v>17</v>
      </c>
    </row>
    <row r="34" spans="1:18" x14ac:dyDescent="0.25">
      <c r="A34" s="1" t="str">
        <f t="shared" si="4"/>
        <v>Винт М5-(6g)x45 ГОСТ 11738-84</v>
      </c>
      <c r="B34" s="1" t="str">
        <f t="shared" si="7"/>
        <v>Винт М5-(6g)x8 ГОСТ 11738-84</v>
      </c>
      <c r="C34" s="1">
        <v>5</v>
      </c>
      <c r="M34" s="1">
        <v>45</v>
      </c>
      <c r="N34" s="1">
        <f t="shared" si="5"/>
        <v>22</v>
      </c>
      <c r="P34" s="1" t="str">
        <f t="shared" si="2"/>
        <v>Винт М5-(6g)x45 ГОСТ 11738-84</v>
      </c>
      <c r="Q34" s="1">
        <v>22</v>
      </c>
      <c r="R34" s="1" t="s">
        <v>17</v>
      </c>
    </row>
    <row r="35" spans="1:18" x14ac:dyDescent="0.25">
      <c r="A35" s="1" t="str">
        <f t="shared" si="4"/>
        <v>Винт М5-(6g)x50 ГОСТ 11738-84</v>
      </c>
      <c r="B35" s="1" t="str">
        <f t="shared" si="7"/>
        <v>Винт М5-(6g)x8 ГОСТ 11738-84</v>
      </c>
      <c r="C35" s="1">
        <v>5</v>
      </c>
      <c r="M35" s="1">
        <v>50</v>
      </c>
      <c r="N35" s="1">
        <f t="shared" si="5"/>
        <v>22</v>
      </c>
      <c r="P35" s="1" t="str">
        <f t="shared" si="2"/>
        <v>Винт М5-(6g)x50 ГОСТ 11738-84</v>
      </c>
      <c r="Q35" s="1">
        <v>22</v>
      </c>
      <c r="R35" s="1" t="s">
        <v>17</v>
      </c>
    </row>
    <row r="36" spans="1:18" x14ac:dyDescent="0.25">
      <c r="A36" s="1" t="str">
        <f t="shared" si="4"/>
        <v>Винт М6-(6g)x10 ГОСТ 11738-84</v>
      </c>
      <c r="C36" s="1">
        <v>6</v>
      </c>
      <c r="D36" s="1">
        <v>10</v>
      </c>
      <c r="E36" s="1">
        <v>6.1</v>
      </c>
      <c r="F36" s="1">
        <v>6</v>
      </c>
      <c r="G36" s="1">
        <v>5</v>
      </c>
      <c r="H36" s="1">
        <v>3</v>
      </c>
      <c r="I36" s="1">
        <v>0.68</v>
      </c>
      <c r="J36" s="1">
        <v>0.25</v>
      </c>
      <c r="K36" s="1">
        <v>6.8</v>
      </c>
      <c r="L36" s="1">
        <v>1</v>
      </c>
      <c r="M36" s="1">
        <v>10</v>
      </c>
      <c r="N36" s="1">
        <f t="shared" si="5"/>
        <v>10</v>
      </c>
      <c r="O36" s="1">
        <v>1</v>
      </c>
      <c r="P36" s="1" t="str">
        <f t="shared" si="2"/>
        <v>Винт М6-(6g)x10 ГОСТ 11738-84</v>
      </c>
      <c r="Q36" s="1">
        <v>24</v>
      </c>
      <c r="R36" s="1" t="s">
        <v>17</v>
      </c>
    </row>
    <row r="37" spans="1:18" x14ac:dyDescent="0.25">
      <c r="A37" s="1" t="str">
        <f t="shared" si="4"/>
        <v>Винт М6-(6g)x12 ГОСТ 11738-84</v>
      </c>
      <c r="B37" s="1" t="str">
        <f>$A$36</f>
        <v>Винт М6-(6g)x10 ГОСТ 11738-84</v>
      </c>
      <c r="C37" s="1">
        <v>6</v>
      </c>
      <c r="M37" s="1">
        <v>12</v>
      </c>
      <c r="N37" s="1">
        <f t="shared" si="5"/>
        <v>12</v>
      </c>
      <c r="P37" s="1" t="str">
        <f t="shared" ref="P37:P48" si="8">A37</f>
        <v>Винт М6-(6g)x12 ГОСТ 11738-84</v>
      </c>
      <c r="Q37" s="1">
        <v>24</v>
      </c>
      <c r="R37" s="1" t="s">
        <v>17</v>
      </c>
    </row>
    <row r="38" spans="1:18" x14ac:dyDescent="0.25">
      <c r="A38" s="1" t="str">
        <f t="shared" si="4"/>
        <v>Винт М6-(6g)x14 ГОСТ 11738-84</v>
      </c>
      <c r="B38" s="1" t="str">
        <f t="shared" ref="B38:B48" si="9">$A$36</f>
        <v>Винт М6-(6g)x10 ГОСТ 11738-84</v>
      </c>
      <c r="C38" s="1">
        <v>6</v>
      </c>
      <c r="M38" s="1">
        <v>14</v>
      </c>
      <c r="N38" s="1">
        <f t="shared" si="5"/>
        <v>14</v>
      </c>
      <c r="P38" s="1" t="str">
        <f t="shared" si="8"/>
        <v>Винт М6-(6g)x14 ГОСТ 11738-84</v>
      </c>
      <c r="Q38" s="1">
        <v>24</v>
      </c>
      <c r="R38" s="1" t="s">
        <v>17</v>
      </c>
    </row>
    <row r="39" spans="1:18" x14ac:dyDescent="0.25">
      <c r="A39" s="1" t="str">
        <f t="shared" si="4"/>
        <v>Винт М6-(6g)x16 ГОСТ 11738-84</v>
      </c>
      <c r="B39" s="1" t="str">
        <f t="shared" si="9"/>
        <v>Винт М6-(6g)x10 ГОСТ 11738-84</v>
      </c>
      <c r="C39" s="1">
        <v>6</v>
      </c>
      <c r="M39" s="1">
        <v>16</v>
      </c>
      <c r="N39" s="1">
        <f t="shared" si="5"/>
        <v>16</v>
      </c>
      <c r="P39" s="1" t="str">
        <f t="shared" si="8"/>
        <v>Винт М6-(6g)x16 ГОСТ 11738-84</v>
      </c>
      <c r="Q39" s="1">
        <v>24</v>
      </c>
      <c r="R39" s="1" t="s">
        <v>17</v>
      </c>
    </row>
    <row r="40" spans="1:18" x14ac:dyDescent="0.25">
      <c r="A40" s="1" t="str">
        <f t="shared" si="4"/>
        <v>Винт М6-(6g)x20 ГОСТ 11738-84</v>
      </c>
      <c r="B40" s="1" t="str">
        <f t="shared" si="9"/>
        <v>Винт М6-(6g)x10 ГОСТ 11738-84</v>
      </c>
      <c r="C40" s="1">
        <v>6</v>
      </c>
      <c r="M40" s="1">
        <v>20</v>
      </c>
      <c r="N40" s="1">
        <f t="shared" si="5"/>
        <v>20</v>
      </c>
      <c r="P40" s="1" t="str">
        <f t="shared" si="8"/>
        <v>Винт М6-(6g)x20 ГОСТ 11738-84</v>
      </c>
      <c r="Q40" s="1">
        <v>24</v>
      </c>
      <c r="R40" s="1" t="s">
        <v>17</v>
      </c>
    </row>
    <row r="41" spans="1:18" x14ac:dyDescent="0.25">
      <c r="A41" s="1" t="str">
        <f t="shared" si="4"/>
        <v>Винт М6-(6g)x25 ГОСТ 11738-84</v>
      </c>
      <c r="B41" s="1" t="str">
        <f t="shared" si="9"/>
        <v>Винт М6-(6g)x10 ГОСТ 11738-84</v>
      </c>
      <c r="C41" s="1">
        <v>6</v>
      </c>
      <c r="M41" s="1">
        <v>25</v>
      </c>
      <c r="N41" s="1">
        <f t="shared" si="5"/>
        <v>24</v>
      </c>
      <c r="P41" s="1" t="str">
        <f t="shared" si="8"/>
        <v>Винт М6-(6g)x25 ГОСТ 11738-84</v>
      </c>
      <c r="Q41" s="1">
        <v>24</v>
      </c>
      <c r="R41" s="1" t="s">
        <v>17</v>
      </c>
    </row>
    <row r="42" spans="1:18" x14ac:dyDescent="0.25">
      <c r="A42" s="1" t="str">
        <f t="shared" si="4"/>
        <v>Винт М6-(6g)x30 ГОСТ 11738-84</v>
      </c>
      <c r="B42" s="1" t="str">
        <f t="shared" si="9"/>
        <v>Винт М6-(6g)x10 ГОСТ 11738-84</v>
      </c>
      <c r="C42" s="1">
        <v>6</v>
      </c>
      <c r="M42" s="1">
        <v>30</v>
      </c>
      <c r="N42" s="1">
        <f t="shared" si="5"/>
        <v>24</v>
      </c>
      <c r="P42" s="1" t="str">
        <f t="shared" si="8"/>
        <v>Винт М6-(6g)x30 ГОСТ 11738-84</v>
      </c>
      <c r="Q42" s="1">
        <v>24</v>
      </c>
      <c r="R42" s="1" t="s">
        <v>17</v>
      </c>
    </row>
    <row r="43" spans="1:18" x14ac:dyDescent="0.25">
      <c r="A43" s="1" t="str">
        <f t="shared" si="4"/>
        <v>Винт М6-(6g)x35 ГОСТ 11738-84</v>
      </c>
      <c r="B43" s="1" t="str">
        <f t="shared" si="9"/>
        <v>Винт М6-(6g)x10 ГОСТ 11738-84</v>
      </c>
      <c r="C43" s="1">
        <v>6</v>
      </c>
      <c r="M43" s="1">
        <v>35</v>
      </c>
      <c r="N43" s="1">
        <f t="shared" si="5"/>
        <v>24</v>
      </c>
      <c r="P43" s="1" t="str">
        <f t="shared" si="8"/>
        <v>Винт М6-(6g)x35 ГОСТ 11738-84</v>
      </c>
      <c r="Q43" s="1">
        <v>24</v>
      </c>
      <c r="R43" s="1" t="s">
        <v>17</v>
      </c>
    </row>
    <row r="44" spans="1:18" x14ac:dyDescent="0.25">
      <c r="A44" s="1" t="str">
        <f t="shared" si="4"/>
        <v>Винт М6-(6g)x40 ГОСТ 11738-84</v>
      </c>
      <c r="B44" s="1" t="str">
        <f t="shared" si="9"/>
        <v>Винт М6-(6g)x10 ГОСТ 11738-84</v>
      </c>
      <c r="C44" s="1">
        <v>6</v>
      </c>
      <c r="M44" s="1">
        <v>40</v>
      </c>
      <c r="N44" s="1">
        <f t="shared" si="5"/>
        <v>24</v>
      </c>
      <c r="P44" s="1" t="str">
        <f t="shared" si="8"/>
        <v>Винт М6-(6g)x40 ГОСТ 11738-84</v>
      </c>
      <c r="Q44" s="1">
        <v>24</v>
      </c>
      <c r="R44" s="1" t="s">
        <v>17</v>
      </c>
    </row>
    <row r="45" spans="1:18" x14ac:dyDescent="0.25">
      <c r="A45" s="1" t="str">
        <f t="shared" si="4"/>
        <v>Винт М6-(6g)x45 ГОСТ 11738-84</v>
      </c>
      <c r="B45" s="1" t="str">
        <f t="shared" si="9"/>
        <v>Винт М6-(6g)x10 ГОСТ 11738-84</v>
      </c>
      <c r="C45" s="1">
        <v>6</v>
      </c>
      <c r="M45" s="1">
        <v>45</v>
      </c>
      <c r="N45" s="1">
        <f t="shared" si="5"/>
        <v>24</v>
      </c>
      <c r="P45" s="1" t="str">
        <f t="shared" si="8"/>
        <v>Винт М6-(6g)x45 ГОСТ 11738-84</v>
      </c>
      <c r="Q45" s="1">
        <v>24</v>
      </c>
      <c r="R45" s="1" t="s">
        <v>17</v>
      </c>
    </row>
    <row r="46" spans="1:18" x14ac:dyDescent="0.25">
      <c r="A46" s="1" t="str">
        <f t="shared" si="4"/>
        <v>Винт М6-(6g)x50 ГОСТ 11738-84</v>
      </c>
      <c r="B46" s="1" t="str">
        <f t="shared" si="9"/>
        <v>Винт М6-(6g)x10 ГОСТ 11738-84</v>
      </c>
      <c r="C46" s="1">
        <v>6</v>
      </c>
      <c r="M46" s="1">
        <v>50</v>
      </c>
      <c r="N46" s="1">
        <f t="shared" si="5"/>
        <v>24</v>
      </c>
      <c r="P46" s="1" t="str">
        <f t="shared" si="8"/>
        <v>Винт М6-(6g)x50 ГОСТ 11738-84</v>
      </c>
      <c r="Q46" s="1">
        <v>24</v>
      </c>
      <c r="R46" s="1" t="s">
        <v>17</v>
      </c>
    </row>
    <row r="47" spans="1:18" x14ac:dyDescent="0.25">
      <c r="A47" s="1" t="str">
        <f t="shared" si="4"/>
        <v>Винт М6-(6g)x55 ГОСТ 11738-84</v>
      </c>
      <c r="B47" s="1" t="str">
        <f t="shared" si="9"/>
        <v>Винт М6-(6g)x10 ГОСТ 11738-84</v>
      </c>
      <c r="C47" s="1">
        <v>6</v>
      </c>
      <c r="M47" s="1">
        <v>55</v>
      </c>
      <c r="N47" s="1">
        <f t="shared" si="5"/>
        <v>24</v>
      </c>
      <c r="P47" s="1" t="str">
        <f t="shared" si="8"/>
        <v>Винт М6-(6g)x55 ГОСТ 11738-84</v>
      </c>
      <c r="Q47" s="1">
        <v>24</v>
      </c>
      <c r="R47" s="1" t="s">
        <v>17</v>
      </c>
    </row>
    <row r="48" spans="1:18" x14ac:dyDescent="0.25">
      <c r="A48" s="1" t="str">
        <f t="shared" si="4"/>
        <v>Винт М6-(6g)x60 ГОСТ 11738-84</v>
      </c>
      <c r="B48" s="1" t="str">
        <f t="shared" si="9"/>
        <v>Винт М6-(6g)x10 ГОСТ 11738-84</v>
      </c>
      <c r="C48" s="1">
        <v>6</v>
      </c>
      <c r="M48" s="1">
        <v>60</v>
      </c>
      <c r="N48" s="1">
        <f t="shared" si="5"/>
        <v>24</v>
      </c>
      <c r="P48" s="1" t="str">
        <f t="shared" si="8"/>
        <v>Винт М6-(6g)x60 ГОСТ 11738-84</v>
      </c>
      <c r="Q48" s="1">
        <v>24</v>
      </c>
      <c r="R48" s="1" t="s">
        <v>17</v>
      </c>
    </row>
    <row r="49" spans="1:18" x14ac:dyDescent="0.25">
      <c r="A49" s="1" t="str">
        <f t="shared" si="4"/>
        <v>Винт М8-(6g)x12 ГОСТ 11738-84</v>
      </c>
      <c r="C49" s="1">
        <v>8</v>
      </c>
      <c r="D49" s="1">
        <v>13</v>
      </c>
      <c r="E49" s="1">
        <v>7.2</v>
      </c>
      <c r="F49" s="1">
        <v>8</v>
      </c>
      <c r="G49" s="1">
        <v>6</v>
      </c>
      <c r="H49" s="1">
        <v>4</v>
      </c>
      <c r="I49" s="1">
        <v>1.02</v>
      </c>
      <c r="J49" s="1">
        <v>0.4</v>
      </c>
      <c r="K49" s="1">
        <v>9.1999999999999993</v>
      </c>
      <c r="L49" s="1">
        <v>1.6</v>
      </c>
      <c r="M49" s="1">
        <v>12</v>
      </c>
      <c r="N49" s="1">
        <f t="shared" si="5"/>
        <v>12</v>
      </c>
      <c r="O49" s="1">
        <v>1.25</v>
      </c>
      <c r="P49" s="1" t="str">
        <f t="shared" si="2"/>
        <v>Винт М8-(6g)x12 ГОСТ 11738-84</v>
      </c>
      <c r="Q49" s="1">
        <v>28</v>
      </c>
      <c r="R49" s="1" t="s">
        <v>17</v>
      </c>
    </row>
    <row r="50" spans="1:18" x14ac:dyDescent="0.25">
      <c r="A50" s="1" t="str">
        <f t="shared" ref="A50:A64" si="10">IF(R50="YES","Винт М"&amp;C50&amp;"-(6g)x"&amp;M50&amp;" ГОСТ 11738-84","*Винт М"&amp;C50&amp;"-(6g)x"&amp;M50&amp;" ГОСТ 11738-84")</f>
        <v>Винт М8-(6g)x14 ГОСТ 11738-84</v>
      </c>
      <c r="B50" s="1" t="str">
        <f>$A$49</f>
        <v>Винт М8-(6g)x12 ГОСТ 11738-84</v>
      </c>
      <c r="C50" s="1">
        <v>8</v>
      </c>
      <c r="M50" s="1">
        <v>14</v>
      </c>
      <c r="N50" s="1">
        <f t="shared" si="5"/>
        <v>14</v>
      </c>
      <c r="P50" s="1" t="str">
        <f t="shared" ref="P50:P64" si="11">A50</f>
        <v>Винт М8-(6g)x14 ГОСТ 11738-84</v>
      </c>
      <c r="Q50" s="1">
        <v>28</v>
      </c>
      <c r="R50" s="1" t="s">
        <v>17</v>
      </c>
    </row>
    <row r="51" spans="1:18" x14ac:dyDescent="0.25">
      <c r="A51" s="1" t="str">
        <f t="shared" si="10"/>
        <v>Винт М8-(6g)x16 ГОСТ 11738-84</v>
      </c>
      <c r="B51" s="1" t="str">
        <f t="shared" ref="B51:B64" si="12">$A$49</f>
        <v>Винт М8-(6g)x12 ГОСТ 11738-84</v>
      </c>
      <c r="C51" s="1">
        <v>8</v>
      </c>
      <c r="M51" s="1">
        <v>16</v>
      </c>
      <c r="N51" s="1">
        <f t="shared" si="5"/>
        <v>16</v>
      </c>
      <c r="P51" s="1" t="str">
        <f t="shared" si="11"/>
        <v>Винт М8-(6g)x16 ГОСТ 11738-84</v>
      </c>
      <c r="Q51" s="1">
        <v>28</v>
      </c>
      <c r="R51" s="1" t="s">
        <v>17</v>
      </c>
    </row>
    <row r="52" spans="1:18" x14ac:dyDescent="0.25">
      <c r="A52" s="1" t="str">
        <f t="shared" si="10"/>
        <v>Винт М8-(6g)x20 ГОСТ 11738-84</v>
      </c>
      <c r="B52" s="1" t="str">
        <f t="shared" si="12"/>
        <v>Винт М8-(6g)x12 ГОСТ 11738-84</v>
      </c>
      <c r="C52" s="1">
        <v>8</v>
      </c>
      <c r="M52" s="1">
        <v>20</v>
      </c>
      <c r="N52" s="1">
        <f t="shared" si="5"/>
        <v>20</v>
      </c>
      <c r="P52" s="1" t="str">
        <f t="shared" si="11"/>
        <v>Винт М8-(6g)x20 ГОСТ 11738-84</v>
      </c>
      <c r="Q52" s="1">
        <v>28</v>
      </c>
      <c r="R52" s="1" t="s">
        <v>17</v>
      </c>
    </row>
    <row r="53" spans="1:18" x14ac:dyDescent="0.25">
      <c r="A53" s="1" t="str">
        <f t="shared" si="10"/>
        <v>Винт М8-(6g)x25 ГОСТ 11738-84</v>
      </c>
      <c r="B53" s="1" t="str">
        <f t="shared" si="12"/>
        <v>Винт М8-(6g)x12 ГОСТ 11738-84</v>
      </c>
      <c r="C53" s="1">
        <v>8</v>
      </c>
      <c r="M53" s="1">
        <v>25</v>
      </c>
      <c r="N53" s="1">
        <f t="shared" si="5"/>
        <v>25</v>
      </c>
      <c r="P53" s="1" t="str">
        <f t="shared" si="11"/>
        <v>Винт М8-(6g)x25 ГОСТ 11738-84</v>
      </c>
      <c r="Q53" s="1">
        <v>28</v>
      </c>
      <c r="R53" s="1" t="s">
        <v>17</v>
      </c>
    </row>
    <row r="54" spans="1:18" x14ac:dyDescent="0.25">
      <c r="A54" s="1" t="str">
        <f t="shared" si="10"/>
        <v>Винт М8-(6g)x30 ГОСТ 11738-84</v>
      </c>
      <c r="B54" s="1" t="str">
        <f t="shared" si="12"/>
        <v>Винт М8-(6g)x12 ГОСТ 11738-84</v>
      </c>
      <c r="C54" s="1">
        <v>8</v>
      </c>
      <c r="M54" s="1">
        <v>30</v>
      </c>
      <c r="N54" s="1">
        <f t="shared" si="5"/>
        <v>28</v>
      </c>
      <c r="P54" s="1" t="str">
        <f t="shared" si="11"/>
        <v>Винт М8-(6g)x30 ГОСТ 11738-84</v>
      </c>
      <c r="Q54" s="1">
        <v>28</v>
      </c>
      <c r="R54" s="1" t="s">
        <v>17</v>
      </c>
    </row>
    <row r="55" spans="1:18" x14ac:dyDescent="0.25">
      <c r="A55" s="1" t="str">
        <f t="shared" si="10"/>
        <v>Винт М8-(6g)x35 ГОСТ 11738-84</v>
      </c>
      <c r="B55" s="1" t="str">
        <f t="shared" si="12"/>
        <v>Винт М8-(6g)x12 ГОСТ 11738-84</v>
      </c>
      <c r="C55" s="1">
        <v>8</v>
      </c>
      <c r="M55" s="1">
        <v>35</v>
      </c>
      <c r="N55" s="1">
        <f t="shared" si="5"/>
        <v>28</v>
      </c>
      <c r="P55" s="1" t="str">
        <f t="shared" si="11"/>
        <v>Винт М8-(6g)x35 ГОСТ 11738-84</v>
      </c>
      <c r="Q55" s="1">
        <v>28</v>
      </c>
      <c r="R55" s="1" t="s">
        <v>17</v>
      </c>
    </row>
    <row r="56" spans="1:18" x14ac:dyDescent="0.25">
      <c r="A56" s="1" t="str">
        <f t="shared" si="10"/>
        <v>Винт М8-(6g)x40 ГОСТ 11738-84</v>
      </c>
      <c r="B56" s="1" t="str">
        <f t="shared" si="12"/>
        <v>Винт М8-(6g)x12 ГОСТ 11738-84</v>
      </c>
      <c r="C56" s="1">
        <v>8</v>
      </c>
      <c r="M56" s="1">
        <v>40</v>
      </c>
      <c r="N56" s="1">
        <f t="shared" si="5"/>
        <v>28</v>
      </c>
      <c r="P56" s="1" t="str">
        <f t="shared" si="11"/>
        <v>Винт М8-(6g)x40 ГОСТ 11738-84</v>
      </c>
      <c r="Q56" s="1">
        <v>28</v>
      </c>
      <c r="R56" s="1" t="s">
        <v>17</v>
      </c>
    </row>
    <row r="57" spans="1:18" x14ac:dyDescent="0.25">
      <c r="A57" s="1" t="str">
        <f t="shared" si="10"/>
        <v>Винт М8-(6g)x45 ГОСТ 11738-84</v>
      </c>
      <c r="B57" s="1" t="str">
        <f t="shared" si="12"/>
        <v>Винт М8-(6g)x12 ГОСТ 11738-84</v>
      </c>
      <c r="C57" s="1">
        <v>8</v>
      </c>
      <c r="M57" s="1">
        <v>45</v>
      </c>
      <c r="N57" s="1">
        <f t="shared" si="5"/>
        <v>28</v>
      </c>
      <c r="P57" s="1" t="str">
        <f t="shared" si="11"/>
        <v>Винт М8-(6g)x45 ГОСТ 11738-84</v>
      </c>
      <c r="Q57" s="1">
        <v>28</v>
      </c>
      <c r="R57" s="1" t="s">
        <v>17</v>
      </c>
    </row>
    <row r="58" spans="1:18" x14ac:dyDescent="0.25">
      <c r="A58" s="1" t="str">
        <f t="shared" si="10"/>
        <v>Винт М8-(6g)x50 ГОСТ 11738-84</v>
      </c>
      <c r="B58" s="1" t="str">
        <f t="shared" si="12"/>
        <v>Винт М8-(6g)x12 ГОСТ 11738-84</v>
      </c>
      <c r="C58" s="1">
        <v>8</v>
      </c>
      <c r="M58" s="1">
        <v>50</v>
      </c>
      <c r="N58" s="1">
        <f t="shared" si="5"/>
        <v>28</v>
      </c>
      <c r="P58" s="1" t="str">
        <f t="shared" si="11"/>
        <v>Винт М8-(6g)x50 ГОСТ 11738-84</v>
      </c>
      <c r="Q58" s="1">
        <v>28</v>
      </c>
      <c r="R58" s="1" t="s">
        <v>17</v>
      </c>
    </row>
    <row r="59" spans="1:18" x14ac:dyDescent="0.25">
      <c r="A59" s="1" t="str">
        <f t="shared" si="10"/>
        <v>Винт М8-(6g)x55 ГОСТ 11738-84</v>
      </c>
      <c r="B59" s="1" t="str">
        <f t="shared" si="12"/>
        <v>Винт М8-(6g)x12 ГОСТ 11738-84</v>
      </c>
      <c r="C59" s="1">
        <v>8</v>
      </c>
      <c r="M59" s="1">
        <v>55</v>
      </c>
      <c r="N59" s="1">
        <f t="shared" si="5"/>
        <v>28</v>
      </c>
      <c r="P59" s="1" t="str">
        <f t="shared" si="11"/>
        <v>Винт М8-(6g)x55 ГОСТ 11738-84</v>
      </c>
      <c r="Q59" s="1">
        <v>28</v>
      </c>
      <c r="R59" s="1" t="s">
        <v>17</v>
      </c>
    </row>
    <row r="60" spans="1:18" x14ac:dyDescent="0.25">
      <c r="A60" s="1" t="str">
        <f t="shared" si="10"/>
        <v>Винт М8-(6g)x60 ГОСТ 11738-84</v>
      </c>
      <c r="B60" s="1" t="str">
        <f t="shared" si="12"/>
        <v>Винт М8-(6g)x12 ГОСТ 11738-84</v>
      </c>
      <c r="C60" s="1">
        <v>8</v>
      </c>
      <c r="M60" s="1">
        <v>60</v>
      </c>
      <c r="N60" s="1">
        <f t="shared" si="5"/>
        <v>28</v>
      </c>
      <c r="P60" s="1" t="str">
        <f t="shared" si="11"/>
        <v>Винт М8-(6g)x60 ГОСТ 11738-84</v>
      </c>
      <c r="Q60" s="1">
        <v>28</v>
      </c>
      <c r="R60" s="1" t="s">
        <v>17</v>
      </c>
    </row>
    <row r="61" spans="1:18" x14ac:dyDescent="0.25">
      <c r="A61" s="1" t="str">
        <f t="shared" si="10"/>
        <v>Винт М8-(6g)x65 ГОСТ 11738-84</v>
      </c>
      <c r="B61" s="1" t="str">
        <f t="shared" si="12"/>
        <v>Винт М8-(6g)x12 ГОСТ 11738-84</v>
      </c>
      <c r="C61" s="1">
        <v>8</v>
      </c>
      <c r="M61" s="1">
        <v>65</v>
      </c>
      <c r="N61" s="1">
        <f t="shared" si="5"/>
        <v>28</v>
      </c>
      <c r="P61" s="1" t="str">
        <f t="shared" si="11"/>
        <v>Винт М8-(6g)x65 ГОСТ 11738-84</v>
      </c>
      <c r="Q61" s="1">
        <v>28</v>
      </c>
      <c r="R61" s="1" t="s">
        <v>17</v>
      </c>
    </row>
    <row r="62" spans="1:18" x14ac:dyDescent="0.25">
      <c r="A62" s="1" t="str">
        <f t="shared" si="10"/>
        <v>Винт М8-(6g)x70 ГОСТ 11738-84</v>
      </c>
      <c r="B62" s="1" t="str">
        <f t="shared" si="12"/>
        <v>Винт М8-(6g)x12 ГОСТ 11738-84</v>
      </c>
      <c r="C62" s="1">
        <v>8</v>
      </c>
      <c r="M62" s="1">
        <v>70</v>
      </c>
      <c r="N62" s="1">
        <f t="shared" si="5"/>
        <v>28</v>
      </c>
      <c r="P62" s="1" t="str">
        <f t="shared" si="11"/>
        <v>Винт М8-(6g)x70 ГОСТ 11738-84</v>
      </c>
      <c r="Q62" s="1">
        <v>28</v>
      </c>
      <c r="R62" s="1" t="s">
        <v>17</v>
      </c>
    </row>
    <row r="63" spans="1:18" x14ac:dyDescent="0.25">
      <c r="A63" s="1" t="str">
        <f t="shared" si="10"/>
        <v>Винт М8-(6g)x75 ГОСТ 11738-84</v>
      </c>
      <c r="B63" s="1" t="str">
        <f t="shared" si="12"/>
        <v>Винт М8-(6g)x12 ГОСТ 11738-84</v>
      </c>
      <c r="C63" s="1">
        <v>8</v>
      </c>
      <c r="M63" s="1">
        <v>75</v>
      </c>
      <c r="N63" s="1">
        <f t="shared" si="5"/>
        <v>28</v>
      </c>
      <c r="P63" s="1" t="str">
        <f t="shared" si="11"/>
        <v>Винт М8-(6g)x75 ГОСТ 11738-84</v>
      </c>
      <c r="Q63" s="1">
        <v>28</v>
      </c>
      <c r="R63" s="1" t="s">
        <v>17</v>
      </c>
    </row>
    <row r="64" spans="1:18" x14ac:dyDescent="0.25">
      <c r="A64" s="1" t="str">
        <f t="shared" si="10"/>
        <v>Винт М8-(6g)x80 ГОСТ 11738-84</v>
      </c>
      <c r="B64" s="1" t="str">
        <f t="shared" si="12"/>
        <v>Винт М8-(6g)x12 ГОСТ 11738-84</v>
      </c>
      <c r="C64" s="1">
        <v>8</v>
      </c>
      <c r="M64" s="1">
        <v>80</v>
      </c>
      <c r="N64" s="1">
        <f t="shared" si="5"/>
        <v>28</v>
      </c>
      <c r="P64" s="1" t="str">
        <f t="shared" si="11"/>
        <v>Винт М8-(6g)x80 ГОСТ 11738-84</v>
      </c>
      <c r="Q64" s="1">
        <v>28</v>
      </c>
      <c r="R64" s="1" t="s">
        <v>17</v>
      </c>
    </row>
    <row r="65" spans="1:18" x14ac:dyDescent="0.25">
      <c r="A65" s="1" t="str">
        <f t="shared" si="4"/>
        <v>Винт М10-(6g)x14 ГОСТ 11738-84</v>
      </c>
      <c r="C65" s="1">
        <v>10</v>
      </c>
      <c r="D65" s="1">
        <v>16</v>
      </c>
      <c r="E65" s="1">
        <v>9.6999999999999993</v>
      </c>
      <c r="F65" s="1">
        <v>10</v>
      </c>
      <c r="G65" s="1">
        <v>8</v>
      </c>
      <c r="H65" s="1">
        <v>5</v>
      </c>
      <c r="I65" s="1">
        <v>1.02</v>
      </c>
      <c r="J65" s="1">
        <v>0.4</v>
      </c>
      <c r="K65" s="1">
        <v>11.2</v>
      </c>
      <c r="L65" s="1">
        <v>1.6</v>
      </c>
      <c r="M65" s="1">
        <v>14</v>
      </c>
      <c r="N65" s="1">
        <f t="shared" si="5"/>
        <v>14</v>
      </c>
      <c r="O65" s="1">
        <v>1.5</v>
      </c>
      <c r="P65" s="1" t="str">
        <f t="shared" si="2"/>
        <v>Винт М10-(6g)x14 ГОСТ 11738-84</v>
      </c>
      <c r="Q65" s="1">
        <v>32</v>
      </c>
      <c r="R65" s="1" t="s">
        <v>17</v>
      </c>
    </row>
    <row r="66" spans="1:18" x14ac:dyDescent="0.25">
      <c r="A66" s="1" t="str">
        <f t="shared" ref="A66:A81" si="13">IF(R66="YES","Винт М"&amp;C66&amp;"-(6g)x"&amp;M66&amp;" ГОСТ 11738-84","*Винт М"&amp;C66&amp;"-(6g)x"&amp;M66&amp;" ГОСТ 11738-84")</f>
        <v>Винт М10-(6g)x16 ГОСТ 11738-84</v>
      </c>
      <c r="B66" s="1" t="str">
        <f>$A$65</f>
        <v>Винт М10-(6g)x14 ГОСТ 11738-84</v>
      </c>
      <c r="C66" s="1">
        <v>10</v>
      </c>
      <c r="M66" s="1">
        <v>16</v>
      </c>
      <c r="N66" s="1">
        <f t="shared" si="5"/>
        <v>16</v>
      </c>
      <c r="P66" s="1" t="str">
        <f t="shared" ref="P66:P81" si="14">A66</f>
        <v>Винт М10-(6g)x16 ГОСТ 11738-84</v>
      </c>
      <c r="Q66" s="1">
        <v>32</v>
      </c>
      <c r="R66" s="1" t="s">
        <v>17</v>
      </c>
    </row>
    <row r="67" spans="1:18" x14ac:dyDescent="0.25">
      <c r="A67" s="1" t="str">
        <f t="shared" si="13"/>
        <v>Винт М10-(6g)x20 ГОСТ 11738-84</v>
      </c>
      <c r="B67" s="1" t="str">
        <f t="shared" ref="B67:B81" si="15">$A$65</f>
        <v>Винт М10-(6g)x14 ГОСТ 11738-84</v>
      </c>
      <c r="C67" s="1">
        <v>10</v>
      </c>
      <c r="M67" s="1">
        <v>20</v>
      </c>
      <c r="N67" s="1">
        <f t="shared" si="5"/>
        <v>20</v>
      </c>
      <c r="P67" s="1" t="str">
        <f t="shared" si="14"/>
        <v>Винт М10-(6g)x20 ГОСТ 11738-84</v>
      </c>
      <c r="Q67" s="1">
        <v>32</v>
      </c>
      <c r="R67" s="1" t="s">
        <v>17</v>
      </c>
    </row>
    <row r="68" spans="1:18" x14ac:dyDescent="0.25">
      <c r="A68" s="1" t="str">
        <f t="shared" si="13"/>
        <v>Винт М10-(6g)x25 ГОСТ 11738-84</v>
      </c>
      <c r="B68" s="1" t="str">
        <f t="shared" si="15"/>
        <v>Винт М10-(6g)x14 ГОСТ 11738-84</v>
      </c>
      <c r="C68" s="1">
        <v>10</v>
      </c>
      <c r="M68" s="1">
        <v>25</v>
      </c>
      <c r="N68" s="1">
        <f t="shared" si="5"/>
        <v>25</v>
      </c>
      <c r="P68" s="1" t="str">
        <f t="shared" si="14"/>
        <v>Винт М10-(6g)x25 ГОСТ 11738-84</v>
      </c>
      <c r="Q68" s="1">
        <v>32</v>
      </c>
      <c r="R68" s="1" t="s">
        <v>17</v>
      </c>
    </row>
    <row r="69" spans="1:18" x14ac:dyDescent="0.25">
      <c r="A69" s="1" t="str">
        <f t="shared" si="13"/>
        <v>Винт М10-(6g)x30 ГОСТ 11738-84</v>
      </c>
      <c r="B69" s="1" t="str">
        <f t="shared" si="15"/>
        <v>Винт М10-(6g)x14 ГОСТ 11738-84</v>
      </c>
      <c r="C69" s="1">
        <v>10</v>
      </c>
      <c r="M69" s="1">
        <v>30</v>
      </c>
      <c r="N69" s="1">
        <f t="shared" si="5"/>
        <v>30</v>
      </c>
      <c r="P69" s="1" t="str">
        <f t="shared" si="14"/>
        <v>Винт М10-(6g)x30 ГОСТ 11738-84</v>
      </c>
      <c r="Q69" s="1">
        <v>32</v>
      </c>
      <c r="R69" s="1" t="s">
        <v>17</v>
      </c>
    </row>
    <row r="70" spans="1:18" x14ac:dyDescent="0.25">
      <c r="A70" s="1" t="str">
        <f t="shared" si="13"/>
        <v>Винт М10-(6g)x35 ГОСТ 11738-84</v>
      </c>
      <c r="B70" s="1" t="str">
        <f t="shared" si="15"/>
        <v>Винт М10-(6g)x14 ГОСТ 11738-84</v>
      </c>
      <c r="C70" s="1">
        <v>10</v>
      </c>
      <c r="M70" s="1">
        <v>35</v>
      </c>
      <c r="N70" s="1">
        <f t="shared" si="5"/>
        <v>32</v>
      </c>
      <c r="P70" s="1" t="str">
        <f t="shared" si="14"/>
        <v>Винт М10-(6g)x35 ГОСТ 11738-84</v>
      </c>
      <c r="Q70" s="1">
        <v>32</v>
      </c>
      <c r="R70" s="1" t="s">
        <v>17</v>
      </c>
    </row>
    <row r="71" spans="1:18" x14ac:dyDescent="0.25">
      <c r="A71" s="1" t="str">
        <f t="shared" si="13"/>
        <v>Винт М10-(6g)x40 ГОСТ 11738-84</v>
      </c>
      <c r="B71" s="1" t="str">
        <f t="shared" si="15"/>
        <v>Винт М10-(6g)x14 ГОСТ 11738-84</v>
      </c>
      <c r="C71" s="1">
        <v>10</v>
      </c>
      <c r="M71" s="1">
        <v>40</v>
      </c>
      <c r="N71" s="1">
        <f t="shared" si="5"/>
        <v>32</v>
      </c>
      <c r="P71" s="1" t="str">
        <f t="shared" si="14"/>
        <v>Винт М10-(6g)x40 ГОСТ 11738-84</v>
      </c>
      <c r="Q71" s="1">
        <v>32</v>
      </c>
      <c r="R71" s="1" t="s">
        <v>17</v>
      </c>
    </row>
    <row r="72" spans="1:18" x14ac:dyDescent="0.25">
      <c r="A72" s="1" t="str">
        <f t="shared" si="13"/>
        <v>Винт М10-(6g)x45 ГОСТ 11738-84</v>
      </c>
      <c r="B72" s="1" t="str">
        <f t="shared" si="15"/>
        <v>Винт М10-(6g)x14 ГОСТ 11738-84</v>
      </c>
      <c r="C72" s="1">
        <v>10</v>
      </c>
      <c r="M72" s="1">
        <v>45</v>
      </c>
      <c r="N72" s="1">
        <f t="shared" si="5"/>
        <v>32</v>
      </c>
      <c r="P72" s="1" t="str">
        <f t="shared" si="14"/>
        <v>Винт М10-(6g)x45 ГОСТ 11738-84</v>
      </c>
      <c r="Q72" s="1">
        <v>32</v>
      </c>
      <c r="R72" s="1" t="s">
        <v>17</v>
      </c>
    </row>
    <row r="73" spans="1:18" x14ac:dyDescent="0.25">
      <c r="A73" s="1" t="str">
        <f t="shared" si="13"/>
        <v>Винт М10-(6g)x50 ГОСТ 11738-84</v>
      </c>
      <c r="B73" s="1" t="str">
        <f t="shared" si="15"/>
        <v>Винт М10-(6g)x14 ГОСТ 11738-84</v>
      </c>
      <c r="C73" s="1">
        <v>10</v>
      </c>
      <c r="M73" s="1">
        <v>50</v>
      </c>
      <c r="N73" s="1">
        <f t="shared" si="5"/>
        <v>32</v>
      </c>
      <c r="P73" s="1" t="str">
        <f t="shared" si="14"/>
        <v>Винт М10-(6g)x50 ГОСТ 11738-84</v>
      </c>
      <c r="Q73" s="1">
        <v>32</v>
      </c>
      <c r="R73" s="1" t="s">
        <v>17</v>
      </c>
    </row>
    <row r="74" spans="1:18" x14ac:dyDescent="0.25">
      <c r="A74" s="1" t="str">
        <f t="shared" si="13"/>
        <v>Винт М10-(6g)x55 ГОСТ 11738-84</v>
      </c>
      <c r="B74" s="1" t="str">
        <f t="shared" si="15"/>
        <v>Винт М10-(6g)x14 ГОСТ 11738-84</v>
      </c>
      <c r="C74" s="1">
        <v>10</v>
      </c>
      <c r="M74" s="1">
        <v>55</v>
      </c>
      <c r="N74" s="1">
        <f t="shared" si="5"/>
        <v>32</v>
      </c>
      <c r="P74" s="1" t="str">
        <f t="shared" si="14"/>
        <v>Винт М10-(6g)x55 ГОСТ 11738-84</v>
      </c>
      <c r="Q74" s="1">
        <v>32</v>
      </c>
      <c r="R74" s="1" t="s">
        <v>17</v>
      </c>
    </row>
    <row r="75" spans="1:18" x14ac:dyDescent="0.25">
      <c r="A75" s="1" t="str">
        <f t="shared" si="13"/>
        <v>Винт М10-(6g)x60 ГОСТ 11738-84</v>
      </c>
      <c r="B75" s="1" t="str">
        <f t="shared" si="15"/>
        <v>Винт М10-(6g)x14 ГОСТ 11738-84</v>
      </c>
      <c r="C75" s="1">
        <v>10</v>
      </c>
      <c r="M75" s="1">
        <v>60</v>
      </c>
      <c r="N75" s="1">
        <f t="shared" si="5"/>
        <v>32</v>
      </c>
      <c r="P75" s="1" t="str">
        <f t="shared" si="14"/>
        <v>Винт М10-(6g)x60 ГОСТ 11738-84</v>
      </c>
      <c r="Q75" s="1">
        <v>32</v>
      </c>
      <c r="R75" s="1" t="s">
        <v>17</v>
      </c>
    </row>
    <row r="76" spans="1:18" x14ac:dyDescent="0.25">
      <c r="A76" s="1" t="str">
        <f t="shared" si="13"/>
        <v>Винт М10-(6g)x65 ГОСТ 11738-84</v>
      </c>
      <c r="B76" s="1" t="str">
        <f t="shared" si="15"/>
        <v>Винт М10-(6g)x14 ГОСТ 11738-84</v>
      </c>
      <c r="C76" s="1">
        <v>10</v>
      </c>
      <c r="M76" s="1">
        <v>65</v>
      </c>
      <c r="N76" s="1">
        <f t="shared" si="5"/>
        <v>32</v>
      </c>
      <c r="P76" s="1" t="str">
        <f t="shared" si="14"/>
        <v>Винт М10-(6g)x65 ГОСТ 11738-84</v>
      </c>
      <c r="Q76" s="1">
        <v>32</v>
      </c>
      <c r="R76" s="1" t="s">
        <v>17</v>
      </c>
    </row>
    <row r="77" spans="1:18" x14ac:dyDescent="0.25">
      <c r="A77" s="1" t="str">
        <f t="shared" si="13"/>
        <v>Винт М10-(6g)x70 ГОСТ 11738-84</v>
      </c>
      <c r="B77" s="1" t="str">
        <f t="shared" si="15"/>
        <v>Винт М10-(6g)x14 ГОСТ 11738-84</v>
      </c>
      <c r="C77" s="1">
        <v>10</v>
      </c>
      <c r="M77" s="1">
        <v>70</v>
      </c>
      <c r="N77" s="1">
        <f t="shared" si="5"/>
        <v>32</v>
      </c>
      <c r="P77" s="1" t="str">
        <f t="shared" si="14"/>
        <v>Винт М10-(6g)x70 ГОСТ 11738-84</v>
      </c>
      <c r="Q77" s="1">
        <v>32</v>
      </c>
      <c r="R77" s="1" t="s">
        <v>17</v>
      </c>
    </row>
    <row r="78" spans="1:18" x14ac:dyDescent="0.25">
      <c r="A78" s="1" t="str">
        <f t="shared" si="13"/>
        <v>Винт М10-(6g)x75 ГОСТ 11738-84</v>
      </c>
      <c r="B78" s="1" t="str">
        <f t="shared" si="15"/>
        <v>Винт М10-(6g)x14 ГОСТ 11738-84</v>
      </c>
      <c r="C78" s="1">
        <v>10</v>
      </c>
      <c r="M78" s="1">
        <v>75</v>
      </c>
      <c r="N78" s="1">
        <f t="shared" si="5"/>
        <v>32</v>
      </c>
      <c r="P78" s="1" t="str">
        <f t="shared" si="14"/>
        <v>Винт М10-(6g)x75 ГОСТ 11738-84</v>
      </c>
      <c r="Q78" s="1">
        <v>32</v>
      </c>
      <c r="R78" s="1" t="s">
        <v>17</v>
      </c>
    </row>
    <row r="79" spans="1:18" x14ac:dyDescent="0.25">
      <c r="A79" s="1" t="str">
        <f t="shared" si="13"/>
        <v>Винт М10-(6g)x80 ГОСТ 11738-84</v>
      </c>
      <c r="B79" s="1" t="str">
        <f t="shared" si="15"/>
        <v>Винт М10-(6g)x14 ГОСТ 11738-84</v>
      </c>
      <c r="C79" s="1">
        <v>10</v>
      </c>
      <c r="M79" s="1">
        <v>80</v>
      </c>
      <c r="N79" s="1">
        <f t="shared" si="5"/>
        <v>32</v>
      </c>
      <c r="P79" s="1" t="str">
        <f t="shared" si="14"/>
        <v>Винт М10-(6g)x80 ГОСТ 11738-84</v>
      </c>
      <c r="Q79" s="1">
        <v>32</v>
      </c>
      <c r="R79" s="1" t="s">
        <v>17</v>
      </c>
    </row>
    <row r="80" spans="1:18" x14ac:dyDescent="0.25">
      <c r="A80" s="1" t="str">
        <f t="shared" si="13"/>
        <v>Винт М10-(6g)x90 ГОСТ 11738-84</v>
      </c>
      <c r="B80" s="1" t="str">
        <f t="shared" si="15"/>
        <v>Винт М10-(6g)x14 ГОСТ 11738-84</v>
      </c>
      <c r="C80" s="1">
        <v>10</v>
      </c>
      <c r="M80" s="1">
        <v>90</v>
      </c>
      <c r="N80" s="1">
        <f t="shared" si="5"/>
        <v>32</v>
      </c>
      <c r="P80" s="1" t="str">
        <f t="shared" si="14"/>
        <v>Винт М10-(6g)x90 ГОСТ 11738-84</v>
      </c>
      <c r="Q80" s="1">
        <v>32</v>
      </c>
      <c r="R80" s="1" t="s">
        <v>17</v>
      </c>
    </row>
    <row r="81" spans="1:18" x14ac:dyDescent="0.25">
      <c r="A81" s="1" t="str">
        <f t="shared" si="13"/>
        <v>Винт М10-(6g)x100 ГОСТ 11738-84</v>
      </c>
      <c r="B81" s="1" t="str">
        <f t="shared" si="15"/>
        <v>Винт М10-(6g)x14 ГОСТ 11738-84</v>
      </c>
      <c r="C81" s="1">
        <v>10</v>
      </c>
      <c r="M81" s="1">
        <v>100</v>
      </c>
      <c r="N81" s="1">
        <f t="shared" si="5"/>
        <v>32</v>
      </c>
      <c r="P81" s="1" t="str">
        <f t="shared" si="14"/>
        <v>Винт М10-(6g)x100 ГОСТ 11738-84</v>
      </c>
      <c r="Q81" s="1">
        <v>32</v>
      </c>
      <c r="R81" s="1" t="s">
        <v>17</v>
      </c>
    </row>
    <row r="82" spans="1:18" x14ac:dyDescent="0.25">
      <c r="A82" s="1" t="str">
        <f t="shared" si="4"/>
        <v>Винт М12-(6g)x20 ГОСТ 11738-84</v>
      </c>
      <c r="C82" s="1">
        <v>12</v>
      </c>
      <c r="D82" s="1">
        <v>18</v>
      </c>
      <c r="E82" s="1">
        <v>12</v>
      </c>
      <c r="F82" s="1">
        <v>12</v>
      </c>
      <c r="G82" s="1">
        <v>10</v>
      </c>
      <c r="H82" s="1">
        <v>6</v>
      </c>
      <c r="I82" s="1">
        <v>1.87</v>
      </c>
      <c r="J82" s="1">
        <v>0.6</v>
      </c>
      <c r="K82" s="1">
        <v>14.2</v>
      </c>
      <c r="L82" s="1">
        <v>1.6</v>
      </c>
      <c r="M82" s="1">
        <v>20</v>
      </c>
      <c r="N82" s="1">
        <f t="shared" si="5"/>
        <v>20</v>
      </c>
      <c r="O82" s="1">
        <v>1.75</v>
      </c>
      <c r="P82" s="1" t="str">
        <f t="shared" si="2"/>
        <v>Винт М12-(6g)x20 ГОСТ 11738-84</v>
      </c>
      <c r="Q82" s="1">
        <v>36</v>
      </c>
      <c r="R82" s="1" t="s">
        <v>17</v>
      </c>
    </row>
    <row r="83" spans="1:18" x14ac:dyDescent="0.25">
      <c r="A83" s="1" t="str">
        <f t="shared" ref="A83:A99" si="16">IF(R83="YES","Винт М"&amp;C83&amp;"-(6g)x"&amp;M83&amp;" ГОСТ 11738-84","*Винт М"&amp;C83&amp;"-(6g)x"&amp;M83&amp;" ГОСТ 11738-84")</f>
        <v>Винт М12-(6g)x25 ГОСТ 11738-84</v>
      </c>
      <c r="B83" s="1" t="str">
        <f>$A$82</f>
        <v>Винт М12-(6g)x20 ГОСТ 11738-84</v>
      </c>
      <c r="C83" s="1">
        <v>12</v>
      </c>
      <c r="M83" s="1">
        <v>25</v>
      </c>
      <c r="N83" s="1">
        <f t="shared" si="5"/>
        <v>25</v>
      </c>
      <c r="P83" s="1" t="str">
        <f t="shared" ref="P83:P99" si="17">A83</f>
        <v>Винт М12-(6g)x25 ГОСТ 11738-84</v>
      </c>
      <c r="Q83" s="1">
        <v>36</v>
      </c>
      <c r="R83" s="1" t="s">
        <v>17</v>
      </c>
    </row>
    <row r="84" spans="1:18" x14ac:dyDescent="0.25">
      <c r="A84" s="1" t="str">
        <f t="shared" si="16"/>
        <v>Винт М12-(6g)x30 ГОСТ 11738-84</v>
      </c>
      <c r="B84" s="1" t="str">
        <f t="shared" ref="B84:B99" si="18">$A$82</f>
        <v>Винт М12-(6g)x20 ГОСТ 11738-84</v>
      </c>
      <c r="C84" s="1">
        <v>12</v>
      </c>
      <c r="M84" s="1">
        <v>30</v>
      </c>
      <c r="N84" s="1">
        <f t="shared" si="5"/>
        <v>30</v>
      </c>
      <c r="P84" s="1" t="str">
        <f t="shared" si="17"/>
        <v>Винт М12-(6g)x30 ГОСТ 11738-84</v>
      </c>
      <c r="Q84" s="1">
        <v>36</v>
      </c>
      <c r="R84" s="1" t="s">
        <v>17</v>
      </c>
    </row>
    <row r="85" spans="1:18" x14ac:dyDescent="0.25">
      <c r="A85" s="1" t="str">
        <f t="shared" si="16"/>
        <v>Винт М12-(6g)x35 ГОСТ 11738-84</v>
      </c>
      <c r="B85" s="1" t="str">
        <f t="shared" si="18"/>
        <v>Винт М12-(6g)x20 ГОСТ 11738-84</v>
      </c>
      <c r="C85" s="1">
        <v>12</v>
      </c>
      <c r="M85" s="1">
        <v>35</v>
      </c>
      <c r="N85" s="1">
        <f t="shared" si="5"/>
        <v>35</v>
      </c>
      <c r="P85" s="1" t="str">
        <f t="shared" si="17"/>
        <v>Винт М12-(6g)x35 ГОСТ 11738-84</v>
      </c>
      <c r="Q85" s="1">
        <v>36</v>
      </c>
      <c r="R85" s="1" t="s">
        <v>17</v>
      </c>
    </row>
    <row r="86" spans="1:18" x14ac:dyDescent="0.25">
      <c r="A86" s="1" t="str">
        <f t="shared" si="16"/>
        <v>Винт М12-(6g)x40 ГОСТ 11738-84</v>
      </c>
      <c r="B86" s="1" t="str">
        <f t="shared" si="18"/>
        <v>Винт М12-(6g)x20 ГОСТ 11738-84</v>
      </c>
      <c r="C86" s="1">
        <v>12</v>
      </c>
      <c r="M86" s="1">
        <v>40</v>
      </c>
      <c r="N86" s="1">
        <f t="shared" si="5"/>
        <v>36</v>
      </c>
      <c r="P86" s="1" t="str">
        <f t="shared" si="17"/>
        <v>Винт М12-(6g)x40 ГОСТ 11738-84</v>
      </c>
      <c r="Q86" s="1">
        <v>36</v>
      </c>
      <c r="R86" s="1" t="s">
        <v>17</v>
      </c>
    </row>
    <row r="87" spans="1:18" x14ac:dyDescent="0.25">
      <c r="A87" s="1" t="str">
        <f t="shared" si="16"/>
        <v>Винт М12-(6g)x45 ГОСТ 11738-84</v>
      </c>
      <c r="B87" s="1" t="str">
        <f t="shared" si="18"/>
        <v>Винт М12-(6g)x20 ГОСТ 11738-84</v>
      </c>
      <c r="C87" s="1">
        <v>12</v>
      </c>
      <c r="M87" s="1">
        <v>45</v>
      </c>
      <c r="N87" s="1">
        <f t="shared" si="5"/>
        <v>36</v>
      </c>
      <c r="P87" s="1" t="str">
        <f t="shared" si="17"/>
        <v>Винт М12-(6g)x45 ГОСТ 11738-84</v>
      </c>
      <c r="Q87" s="1">
        <v>36</v>
      </c>
      <c r="R87" s="1" t="s">
        <v>17</v>
      </c>
    </row>
    <row r="88" spans="1:18" x14ac:dyDescent="0.25">
      <c r="A88" s="1" t="str">
        <f t="shared" si="16"/>
        <v>Винт М12-(6g)x50 ГОСТ 11738-84</v>
      </c>
      <c r="B88" s="1" t="str">
        <f t="shared" si="18"/>
        <v>Винт М12-(6g)x20 ГОСТ 11738-84</v>
      </c>
      <c r="C88" s="1">
        <v>12</v>
      </c>
      <c r="M88" s="1">
        <v>50</v>
      </c>
      <c r="N88" s="1">
        <f t="shared" si="5"/>
        <v>36</v>
      </c>
      <c r="P88" s="1" t="str">
        <f t="shared" si="17"/>
        <v>Винт М12-(6g)x50 ГОСТ 11738-84</v>
      </c>
      <c r="Q88" s="1">
        <v>36</v>
      </c>
      <c r="R88" s="1" t="s">
        <v>17</v>
      </c>
    </row>
    <row r="89" spans="1:18" x14ac:dyDescent="0.25">
      <c r="A89" s="1" t="str">
        <f t="shared" si="16"/>
        <v>Винт М12-(6g)x55 ГОСТ 11738-84</v>
      </c>
      <c r="B89" s="1" t="str">
        <f t="shared" si="18"/>
        <v>Винт М12-(6g)x20 ГОСТ 11738-84</v>
      </c>
      <c r="C89" s="1">
        <v>12</v>
      </c>
      <c r="M89" s="1">
        <v>55</v>
      </c>
      <c r="N89" s="1">
        <f t="shared" si="5"/>
        <v>36</v>
      </c>
      <c r="P89" s="1" t="str">
        <f t="shared" si="17"/>
        <v>Винт М12-(6g)x55 ГОСТ 11738-84</v>
      </c>
      <c r="Q89" s="1">
        <v>36</v>
      </c>
      <c r="R89" s="1" t="s">
        <v>17</v>
      </c>
    </row>
    <row r="90" spans="1:18" x14ac:dyDescent="0.25">
      <c r="A90" s="1" t="str">
        <f t="shared" si="16"/>
        <v>Винт М12-(6g)x60 ГОСТ 11738-84</v>
      </c>
      <c r="B90" s="1" t="str">
        <f t="shared" si="18"/>
        <v>Винт М12-(6g)x20 ГОСТ 11738-84</v>
      </c>
      <c r="C90" s="1">
        <v>12</v>
      </c>
      <c r="M90" s="1">
        <v>60</v>
      </c>
      <c r="N90" s="1">
        <f t="shared" si="5"/>
        <v>36</v>
      </c>
      <c r="P90" s="1" t="str">
        <f t="shared" si="17"/>
        <v>Винт М12-(6g)x60 ГОСТ 11738-84</v>
      </c>
      <c r="Q90" s="1">
        <v>36</v>
      </c>
      <c r="R90" s="1" t="s">
        <v>17</v>
      </c>
    </row>
    <row r="91" spans="1:18" x14ac:dyDescent="0.25">
      <c r="A91" s="1" t="str">
        <f t="shared" si="16"/>
        <v>Винт М12-(6g)x65 ГОСТ 11738-84</v>
      </c>
      <c r="B91" s="1" t="str">
        <f t="shared" si="18"/>
        <v>Винт М12-(6g)x20 ГОСТ 11738-84</v>
      </c>
      <c r="C91" s="1">
        <v>12</v>
      </c>
      <c r="M91" s="1">
        <v>65</v>
      </c>
      <c r="N91" s="1">
        <f t="shared" si="5"/>
        <v>36</v>
      </c>
      <c r="P91" s="1" t="str">
        <f t="shared" si="17"/>
        <v>Винт М12-(6g)x65 ГОСТ 11738-84</v>
      </c>
      <c r="Q91" s="1">
        <v>36</v>
      </c>
      <c r="R91" s="1" t="s">
        <v>17</v>
      </c>
    </row>
    <row r="92" spans="1:18" x14ac:dyDescent="0.25">
      <c r="A92" s="1" t="str">
        <f t="shared" si="16"/>
        <v>Винт М12-(6g)x70 ГОСТ 11738-84</v>
      </c>
      <c r="B92" s="1" t="str">
        <f t="shared" si="18"/>
        <v>Винт М12-(6g)x20 ГОСТ 11738-84</v>
      </c>
      <c r="C92" s="1">
        <v>12</v>
      </c>
      <c r="M92" s="1">
        <v>70</v>
      </c>
      <c r="N92" s="1">
        <f t="shared" si="5"/>
        <v>36</v>
      </c>
      <c r="P92" s="1" t="str">
        <f t="shared" si="17"/>
        <v>Винт М12-(6g)x70 ГОСТ 11738-84</v>
      </c>
      <c r="Q92" s="1">
        <v>36</v>
      </c>
      <c r="R92" s="1" t="s">
        <v>17</v>
      </c>
    </row>
    <row r="93" spans="1:18" x14ac:dyDescent="0.25">
      <c r="A93" s="1" t="str">
        <f t="shared" si="16"/>
        <v>Винт М12-(6g)x75 ГОСТ 11738-84</v>
      </c>
      <c r="B93" s="1" t="str">
        <f t="shared" si="18"/>
        <v>Винт М12-(6g)x20 ГОСТ 11738-84</v>
      </c>
      <c r="C93" s="1">
        <v>12</v>
      </c>
      <c r="M93" s="1">
        <v>75</v>
      </c>
      <c r="N93" s="1">
        <f t="shared" si="5"/>
        <v>36</v>
      </c>
      <c r="P93" s="1" t="str">
        <f t="shared" si="17"/>
        <v>Винт М12-(6g)x75 ГОСТ 11738-84</v>
      </c>
      <c r="Q93" s="1">
        <v>36</v>
      </c>
      <c r="R93" s="1" t="s">
        <v>17</v>
      </c>
    </row>
    <row r="94" spans="1:18" x14ac:dyDescent="0.25">
      <c r="A94" s="1" t="str">
        <f t="shared" si="16"/>
        <v>Винт М12-(6g)x80 ГОСТ 11738-84</v>
      </c>
      <c r="B94" s="1" t="str">
        <f t="shared" si="18"/>
        <v>Винт М12-(6g)x20 ГОСТ 11738-84</v>
      </c>
      <c r="C94" s="1">
        <v>12</v>
      </c>
      <c r="M94" s="1">
        <v>80</v>
      </c>
      <c r="N94" s="1">
        <f t="shared" si="5"/>
        <v>36</v>
      </c>
      <c r="P94" s="1" t="str">
        <f t="shared" si="17"/>
        <v>Винт М12-(6g)x80 ГОСТ 11738-84</v>
      </c>
      <c r="Q94" s="1">
        <v>36</v>
      </c>
      <c r="R94" s="1" t="s">
        <v>17</v>
      </c>
    </row>
    <row r="95" spans="1:18" x14ac:dyDescent="0.25">
      <c r="A95" s="1" t="str">
        <f t="shared" si="16"/>
        <v>Винт М12-(6g)x90 ГОСТ 11738-84</v>
      </c>
      <c r="B95" s="1" t="str">
        <f t="shared" si="18"/>
        <v>Винт М12-(6g)x20 ГОСТ 11738-84</v>
      </c>
      <c r="C95" s="1">
        <v>12</v>
      </c>
      <c r="M95" s="1">
        <v>90</v>
      </c>
      <c r="N95" s="1">
        <f t="shared" si="5"/>
        <v>36</v>
      </c>
      <c r="P95" s="1" t="str">
        <f t="shared" si="17"/>
        <v>Винт М12-(6g)x90 ГОСТ 11738-84</v>
      </c>
      <c r="Q95" s="1">
        <v>36</v>
      </c>
      <c r="R95" s="1" t="s">
        <v>17</v>
      </c>
    </row>
    <row r="96" spans="1:18" x14ac:dyDescent="0.25">
      <c r="A96" s="1" t="str">
        <f t="shared" si="16"/>
        <v>Винт М12-(6g)x100 ГОСТ 11738-84</v>
      </c>
      <c r="B96" s="1" t="str">
        <f t="shared" si="18"/>
        <v>Винт М12-(6g)x20 ГОСТ 11738-84</v>
      </c>
      <c r="C96" s="1">
        <v>12</v>
      </c>
      <c r="M96" s="1">
        <v>100</v>
      </c>
      <c r="N96" s="1">
        <f t="shared" si="5"/>
        <v>36</v>
      </c>
      <c r="P96" s="1" t="str">
        <f t="shared" si="17"/>
        <v>Винт М12-(6g)x100 ГОСТ 11738-84</v>
      </c>
      <c r="Q96" s="1">
        <v>36</v>
      </c>
      <c r="R96" s="1" t="s">
        <v>17</v>
      </c>
    </row>
    <row r="97" spans="1:18" x14ac:dyDescent="0.25">
      <c r="A97" s="1" t="str">
        <f t="shared" si="16"/>
        <v>Винт М12-(6g)x110 ГОСТ 11738-84</v>
      </c>
      <c r="B97" s="1" t="str">
        <f t="shared" si="18"/>
        <v>Винт М12-(6g)x20 ГОСТ 11738-84</v>
      </c>
      <c r="C97" s="1">
        <v>12</v>
      </c>
      <c r="M97" s="1">
        <v>110</v>
      </c>
      <c r="N97" s="1">
        <f t="shared" si="5"/>
        <v>36</v>
      </c>
      <c r="P97" s="1" t="str">
        <f t="shared" si="17"/>
        <v>Винт М12-(6g)x110 ГОСТ 11738-84</v>
      </c>
      <c r="Q97" s="1">
        <v>36</v>
      </c>
      <c r="R97" s="1" t="s">
        <v>17</v>
      </c>
    </row>
    <row r="98" spans="1:18" x14ac:dyDescent="0.25">
      <c r="A98" s="1" t="str">
        <f t="shared" si="16"/>
        <v>Винт М12-(6g)x120 ГОСТ 11738-84</v>
      </c>
      <c r="B98" s="1" t="str">
        <f t="shared" si="18"/>
        <v>Винт М12-(6g)x20 ГОСТ 11738-84</v>
      </c>
      <c r="C98" s="1">
        <v>12</v>
      </c>
      <c r="M98" s="1">
        <v>120</v>
      </c>
      <c r="N98" s="1">
        <f t="shared" si="5"/>
        <v>36</v>
      </c>
      <c r="P98" s="1" t="str">
        <f t="shared" si="17"/>
        <v>Винт М12-(6g)x120 ГОСТ 11738-84</v>
      </c>
      <c r="Q98" s="1">
        <v>36</v>
      </c>
      <c r="R98" s="1" t="s">
        <v>17</v>
      </c>
    </row>
    <row r="99" spans="1:18" x14ac:dyDescent="0.25">
      <c r="A99" s="1" t="str">
        <f t="shared" si="16"/>
        <v>Винт М12-(6g)x130 ГОСТ 11738-84</v>
      </c>
      <c r="B99" s="1" t="str">
        <f t="shared" si="18"/>
        <v>Винт М12-(6g)x20 ГОСТ 11738-84</v>
      </c>
      <c r="C99" s="1">
        <v>12</v>
      </c>
      <c r="M99" s="1">
        <v>130</v>
      </c>
      <c r="N99" s="1">
        <f t="shared" si="5"/>
        <v>36</v>
      </c>
      <c r="P99" s="1" t="str">
        <f t="shared" si="17"/>
        <v>Винт М12-(6g)x130 ГОСТ 11738-84</v>
      </c>
      <c r="Q99" s="1">
        <v>36</v>
      </c>
      <c r="R99" s="1" t="s">
        <v>17</v>
      </c>
    </row>
    <row r="100" spans="1:18" x14ac:dyDescent="0.25">
      <c r="A100" s="1" t="str">
        <f t="shared" si="4"/>
        <v>*Винт М14-(6g)x25 ГОСТ 11738-84</v>
      </c>
      <c r="C100" s="1">
        <v>14</v>
      </c>
      <c r="D100" s="1">
        <v>21</v>
      </c>
      <c r="E100" s="1">
        <v>14.3</v>
      </c>
      <c r="F100" s="1">
        <v>14</v>
      </c>
      <c r="G100" s="1">
        <v>12</v>
      </c>
      <c r="H100" s="1">
        <v>7</v>
      </c>
      <c r="I100" s="1">
        <v>1.87</v>
      </c>
      <c r="J100" s="1">
        <v>0.6</v>
      </c>
      <c r="K100" s="1">
        <v>16.2</v>
      </c>
      <c r="L100" s="1">
        <v>2</v>
      </c>
      <c r="M100" s="1">
        <v>25</v>
      </c>
      <c r="N100" s="1">
        <f t="shared" si="5"/>
        <v>25</v>
      </c>
      <c r="O100" s="1">
        <v>2</v>
      </c>
      <c r="P100" s="1" t="str">
        <f t="shared" si="2"/>
        <v>*Винт М14-(6g)x25 ГОСТ 11738-84</v>
      </c>
      <c r="Q100" s="1">
        <v>40</v>
      </c>
    </row>
    <row r="101" spans="1:18" x14ac:dyDescent="0.25">
      <c r="A101" s="1" t="str">
        <f t="shared" ref="A101:A117" si="19">IF(R101="YES","Винт М"&amp;C101&amp;"-(6g)x"&amp;M101&amp;" ГОСТ 11738-84","*Винт М"&amp;C101&amp;"-(6g)x"&amp;M101&amp;" ГОСТ 11738-84")</f>
        <v>*Винт М14-(6g)x30 ГОСТ 11738-84</v>
      </c>
      <c r="B101" s="1" t="str">
        <f>$A$100</f>
        <v>*Винт М14-(6g)x25 ГОСТ 11738-84</v>
      </c>
      <c r="C101" s="1">
        <v>14</v>
      </c>
      <c r="M101" s="1">
        <v>30</v>
      </c>
      <c r="N101" s="1">
        <f t="shared" si="5"/>
        <v>30</v>
      </c>
      <c r="P101" s="1" t="str">
        <f t="shared" ref="P101:P117" si="20">A101</f>
        <v>*Винт М14-(6g)x30 ГОСТ 11738-84</v>
      </c>
      <c r="Q101" s="1">
        <v>40</v>
      </c>
    </row>
    <row r="102" spans="1:18" x14ac:dyDescent="0.25">
      <c r="A102" s="1" t="str">
        <f t="shared" si="19"/>
        <v>*Винт М14-(6g)x35 ГОСТ 11738-84</v>
      </c>
      <c r="B102" s="1" t="str">
        <f t="shared" ref="B102:B117" si="21">$A$100</f>
        <v>*Винт М14-(6g)x25 ГОСТ 11738-84</v>
      </c>
      <c r="C102" s="1">
        <v>14</v>
      </c>
      <c r="M102" s="1">
        <v>35</v>
      </c>
      <c r="N102" s="1">
        <f t="shared" si="5"/>
        <v>35</v>
      </c>
      <c r="P102" s="1" t="str">
        <f t="shared" si="20"/>
        <v>*Винт М14-(6g)x35 ГОСТ 11738-84</v>
      </c>
      <c r="Q102" s="1">
        <v>40</v>
      </c>
    </row>
    <row r="103" spans="1:18" x14ac:dyDescent="0.25">
      <c r="A103" s="1" t="str">
        <f t="shared" si="19"/>
        <v>*Винт М14-(6g)x40 ГОСТ 11738-84</v>
      </c>
      <c r="B103" s="1" t="str">
        <f t="shared" si="21"/>
        <v>*Винт М14-(6g)x25 ГОСТ 11738-84</v>
      </c>
      <c r="C103" s="1">
        <v>14</v>
      </c>
      <c r="M103" s="1">
        <v>40</v>
      </c>
      <c r="N103" s="1">
        <f t="shared" si="5"/>
        <v>40</v>
      </c>
      <c r="P103" s="1" t="str">
        <f t="shared" si="20"/>
        <v>*Винт М14-(6g)x40 ГОСТ 11738-84</v>
      </c>
      <c r="Q103" s="1">
        <v>40</v>
      </c>
    </row>
    <row r="104" spans="1:18" x14ac:dyDescent="0.25">
      <c r="A104" s="1" t="str">
        <f t="shared" si="19"/>
        <v>*Винт М14-(6g)x45 ГОСТ 11738-84</v>
      </c>
      <c r="B104" s="1" t="str">
        <f t="shared" si="21"/>
        <v>*Винт М14-(6g)x25 ГОСТ 11738-84</v>
      </c>
      <c r="C104" s="1">
        <v>14</v>
      </c>
      <c r="M104" s="1">
        <v>45</v>
      </c>
      <c r="N104" s="1">
        <f t="shared" si="5"/>
        <v>40</v>
      </c>
      <c r="P104" s="1" t="str">
        <f t="shared" si="20"/>
        <v>*Винт М14-(6g)x45 ГОСТ 11738-84</v>
      </c>
      <c r="Q104" s="1">
        <v>40</v>
      </c>
    </row>
    <row r="105" spans="1:18" x14ac:dyDescent="0.25">
      <c r="A105" s="1" t="str">
        <f t="shared" si="19"/>
        <v>*Винт М14-(6g)x50 ГОСТ 11738-84</v>
      </c>
      <c r="B105" s="1" t="str">
        <f t="shared" si="21"/>
        <v>*Винт М14-(6g)x25 ГОСТ 11738-84</v>
      </c>
      <c r="C105" s="1">
        <v>14</v>
      </c>
      <c r="M105" s="1">
        <v>50</v>
      </c>
      <c r="N105" s="1">
        <f t="shared" si="5"/>
        <v>40</v>
      </c>
      <c r="P105" s="1" t="str">
        <f t="shared" si="20"/>
        <v>*Винт М14-(6g)x50 ГОСТ 11738-84</v>
      </c>
      <c r="Q105" s="1">
        <v>40</v>
      </c>
    </row>
    <row r="106" spans="1:18" x14ac:dyDescent="0.25">
      <c r="A106" s="1" t="str">
        <f t="shared" si="19"/>
        <v>*Винт М14-(6g)x55 ГОСТ 11738-84</v>
      </c>
      <c r="B106" s="1" t="str">
        <f t="shared" si="21"/>
        <v>*Винт М14-(6g)x25 ГОСТ 11738-84</v>
      </c>
      <c r="C106" s="1">
        <v>14</v>
      </c>
      <c r="M106" s="1">
        <v>55</v>
      </c>
      <c r="N106" s="1">
        <f t="shared" si="5"/>
        <v>40</v>
      </c>
      <c r="P106" s="1" t="str">
        <f t="shared" si="20"/>
        <v>*Винт М14-(6g)x55 ГОСТ 11738-84</v>
      </c>
      <c r="Q106" s="1">
        <v>40</v>
      </c>
    </row>
    <row r="107" spans="1:18" x14ac:dyDescent="0.25">
      <c r="A107" s="1" t="str">
        <f t="shared" si="19"/>
        <v>*Винт М14-(6g)x60 ГОСТ 11738-84</v>
      </c>
      <c r="B107" s="1" t="str">
        <f t="shared" si="21"/>
        <v>*Винт М14-(6g)x25 ГОСТ 11738-84</v>
      </c>
      <c r="C107" s="1">
        <v>14</v>
      </c>
      <c r="M107" s="1">
        <v>60</v>
      </c>
      <c r="N107" s="1">
        <f t="shared" si="5"/>
        <v>40</v>
      </c>
      <c r="P107" s="1" t="str">
        <f t="shared" si="20"/>
        <v>*Винт М14-(6g)x60 ГОСТ 11738-84</v>
      </c>
      <c r="Q107" s="1">
        <v>40</v>
      </c>
    </row>
    <row r="108" spans="1:18" x14ac:dyDescent="0.25">
      <c r="A108" s="1" t="str">
        <f t="shared" si="19"/>
        <v>*Винт М14-(6g)x65 ГОСТ 11738-84</v>
      </c>
      <c r="B108" s="1" t="str">
        <f t="shared" si="21"/>
        <v>*Винт М14-(6g)x25 ГОСТ 11738-84</v>
      </c>
      <c r="C108" s="1">
        <v>14</v>
      </c>
      <c r="M108" s="1">
        <v>65</v>
      </c>
      <c r="N108" s="1">
        <f t="shared" si="5"/>
        <v>40</v>
      </c>
      <c r="P108" s="1" t="str">
        <f t="shared" si="20"/>
        <v>*Винт М14-(6g)x65 ГОСТ 11738-84</v>
      </c>
      <c r="Q108" s="1">
        <v>40</v>
      </c>
    </row>
    <row r="109" spans="1:18" x14ac:dyDescent="0.25">
      <c r="A109" s="1" t="str">
        <f t="shared" si="19"/>
        <v>*Винт М14-(6g)x70 ГОСТ 11738-84</v>
      </c>
      <c r="B109" s="1" t="str">
        <f t="shared" si="21"/>
        <v>*Винт М14-(6g)x25 ГОСТ 11738-84</v>
      </c>
      <c r="C109" s="1">
        <v>14</v>
      </c>
      <c r="M109" s="1">
        <v>70</v>
      </c>
      <c r="N109" s="1">
        <f t="shared" si="5"/>
        <v>40</v>
      </c>
      <c r="P109" s="1" t="str">
        <f t="shared" si="20"/>
        <v>*Винт М14-(6g)x70 ГОСТ 11738-84</v>
      </c>
      <c r="Q109" s="1">
        <v>40</v>
      </c>
    </row>
    <row r="110" spans="1:18" x14ac:dyDescent="0.25">
      <c r="A110" s="1" t="str">
        <f t="shared" si="19"/>
        <v>*Винт М14-(6g)x75 ГОСТ 11738-84</v>
      </c>
      <c r="B110" s="1" t="str">
        <f t="shared" si="21"/>
        <v>*Винт М14-(6g)x25 ГОСТ 11738-84</v>
      </c>
      <c r="C110" s="1">
        <v>14</v>
      </c>
      <c r="M110" s="1">
        <v>75</v>
      </c>
      <c r="N110" s="1">
        <f t="shared" si="5"/>
        <v>40</v>
      </c>
      <c r="P110" s="1" t="str">
        <f t="shared" si="20"/>
        <v>*Винт М14-(6g)x75 ГОСТ 11738-84</v>
      </c>
      <c r="Q110" s="1">
        <v>40</v>
      </c>
    </row>
    <row r="111" spans="1:18" x14ac:dyDescent="0.25">
      <c r="A111" s="1" t="str">
        <f t="shared" si="19"/>
        <v>*Винт М14-(6g)x80 ГОСТ 11738-84</v>
      </c>
      <c r="B111" s="1" t="str">
        <f t="shared" si="21"/>
        <v>*Винт М14-(6g)x25 ГОСТ 11738-84</v>
      </c>
      <c r="C111" s="1">
        <v>14</v>
      </c>
      <c r="M111" s="1">
        <v>80</v>
      </c>
      <c r="N111" s="1">
        <f t="shared" si="5"/>
        <v>40</v>
      </c>
      <c r="P111" s="1" t="str">
        <f t="shared" si="20"/>
        <v>*Винт М14-(6g)x80 ГОСТ 11738-84</v>
      </c>
      <c r="Q111" s="1">
        <v>40</v>
      </c>
    </row>
    <row r="112" spans="1:18" x14ac:dyDescent="0.25">
      <c r="A112" s="1" t="str">
        <f t="shared" si="19"/>
        <v>*Винт М14-(6g)x90 ГОСТ 11738-84</v>
      </c>
      <c r="B112" s="1" t="str">
        <f t="shared" si="21"/>
        <v>*Винт М14-(6g)x25 ГОСТ 11738-84</v>
      </c>
      <c r="C112" s="1">
        <v>14</v>
      </c>
      <c r="M112" s="1">
        <v>90</v>
      </c>
      <c r="N112" s="1">
        <f t="shared" si="5"/>
        <v>40</v>
      </c>
      <c r="P112" s="1" t="str">
        <f t="shared" si="20"/>
        <v>*Винт М14-(6g)x90 ГОСТ 11738-84</v>
      </c>
      <c r="Q112" s="1">
        <v>40</v>
      </c>
    </row>
    <row r="113" spans="1:18" x14ac:dyDescent="0.25">
      <c r="A113" s="1" t="str">
        <f t="shared" si="19"/>
        <v>*Винт М14-(6g)x100 ГОСТ 11738-84</v>
      </c>
      <c r="B113" s="1" t="str">
        <f t="shared" si="21"/>
        <v>*Винт М14-(6g)x25 ГОСТ 11738-84</v>
      </c>
      <c r="C113" s="1">
        <v>14</v>
      </c>
      <c r="M113" s="1">
        <v>100</v>
      </c>
      <c r="N113" s="1">
        <f t="shared" si="5"/>
        <v>40</v>
      </c>
      <c r="P113" s="1" t="str">
        <f t="shared" si="20"/>
        <v>*Винт М14-(6g)x100 ГОСТ 11738-84</v>
      </c>
      <c r="Q113" s="1">
        <v>40</v>
      </c>
    </row>
    <row r="114" spans="1:18" x14ac:dyDescent="0.25">
      <c r="A114" s="1" t="str">
        <f t="shared" si="19"/>
        <v>*Винт М14-(6g)x110 ГОСТ 11738-84</v>
      </c>
      <c r="B114" s="1" t="str">
        <f t="shared" si="21"/>
        <v>*Винт М14-(6g)x25 ГОСТ 11738-84</v>
      </c>
      <c r="C114" s="1">
        <v>14</v>
      </c>
      <c r="M114" s="1">
        <v>110</v>
      </c>
      <c r="N114" s="1">
        <f t="shared" si="5"/>
        <v>40</v>
      </c>
      <c r="P114" s="1" t="str">
        <f t="shared" si="20"/>
        <v>*Винт М14-(6g)x110 ГОСТ 11738-84</v>
      </c>
      <c r="Q114" s="1">
        <v>40</v>
      </c>
    </row>
    <row r="115" spans="1:18" x14ac:dyDescent="0.25">
      <c r="A115" s="1" t="str">
        <f t="shared" si="19"/>
        <v>*Винт М14-(6g)x120 ГОСТ 11738-84</v>
      </c>
      <c r="B115" s="1" t="str">
        <f t="shared" si="21"/>
        <v>*Винт М14-(6g)x25 ГОСТ 11738-84</v>
      </c>
      <c r="C115" s="1">
        <v>14</v>
      </c>
      <c r="M115" s="1">
        <v>120</v>
      </c>
      <c r="N115" s="1">
        <f t="shared" si="5"/>
        <v>40</v>
      </c>
      <c r="P115" s="1" t="str">
        <f t="shared" si="20"/>
        <v>*Винт М14-(6g)x120 ГОСТ 11738-84</v>
      </c>
      <c r="Q115" s="1">
        <v>40</v>
      </c>
    </row>
    <row r="116" spans="1:18" x14ac:dyDescent="0.25">
      <c r="A116" s="1" t="str">
        <f t="shared" si="19"/>
        <v>*Винт М14-(6g)x130 ГОСТ 11738-84</v>
      </c>
      <c r="B116" s="1" t="str">
        <f t="shared" si="21"/>
        <v>*Винт М14-(6g)x25 ГОСТ 11738-84</v>
      </c>
      <c r="C116" s="1">
        <v>14</v>
      </c>
      <c r="M116" s="1">
        <v>130</v>
      </c>
      <c r="N116" s="1">
        <f t="shared" si="5"/>
        <v>40</v>
      </c>
      <c r="P116" s="1" t="str">
        <f t="shared" si="20"/>
        <v>*Винт М14-(6g)x130 ГОСТ 11738-84</v>
      </c>
      <c r="Q116" s="1">
        <v>40</v>
      </c>
    </row>
    <row r="117" spans="1:18" x14ac:dyDescent="0.25">
      <c r="A117" s="1" t="str">
        <f t="shared" si="19"/>
        <v>*Винт М14-(6g)x140 ГОСТ 11738-84</v>
      </c>
      <c r="B117" s="1" t="str">
        <f t="shared" si="21"/>
        <v>*Винт М14-(6g)x25 ГОСТ 11738-84</v>
      </c>
      <c r="C117" s="1">
        <v>14</v>
      </c>
      <c r="M117" s="1">
        <v>140</v>
      </c>
      <c r="N117" s="1">
        <f t="shared" si="5"/>
        <v>40</v>
      </c>
      <c r="P117" s="1" t="str">
        <f t="shared" si="20"/>
        <v>*Винт М14-(6g)x140 ГОСТ 11738-84</v>
      </c>
      <c r="Q117" s="1">
        <v>40</v>
      </c>
    </row>
    <row r="118" spans="1:18" x14ac:dyDescent="0.25">
      <c r="A118" s="1" t="str">
        <f t="shared" si="4"/>
        <v>Винт М16-(6g)x25 ГОСТ 11738-84</v>
      </c>
      <c r="C118" s="1">
        <v>16</v>
      </c>
      <c r="D118" s="1">
        <v>24</v>
      </c>
      <c r="E118" s="1">
        <v>16.7</v>
      </c>
      <c r="F118" s="1">
        <v>16</v>
      </c>
      <c r="G118" s="1">
        <v>14</v>
      </c>
      <c r="H118" s="1">
        <v>8</v>
      </c>
      <c r="I118" s="1">
        <v>1.87</v>
      </c>
      <c r="J118" s="1">
        <v>0.6</v>
      </c>
      <c r="K118" s="1">
        <v>18.2</v>
      </c>
      <c r="L118" s="1">
        <v>2</v>
      </c>
      <c r="M118" s="1">
        <v>25</v>
      </c>
      <c r="N118" s="1">
        <f t="shared" si="5"/>
        <v>25</v>
      </c>
      <c r="O118" s="1">
        <v>2</v>
      </c>
      <c r="P118" s="1" t="str">
        <f t="shared" si="2"/>
        <v>Винт М16-(6g)x25 ГОСТ 11738-84</v>
      </c>
      <c r="Q118" s="1">
        <v>44</v>
      </c>
      <c r="R118" s="1" t="s">
        <v>17</v>
      </c>
    </row>
    <row r="119" spans="1:18" x14ac:dyDescent="0.25">
      <c r="A119" s="1" t="str">
        <f t="shared" ref="A119:A137" si="22">IF(R119="YES","Винт М"&amp;C119&amp;"-(6g)x"&amp;M119&amp;" ГОСТ 11738-84","*Винт М"&amp;C119&amp;"-(6g)x"&amp;M119&amp;" ГОСТ 11738-84")</f>
        <v>Винт М16-(6g)x30 ГОСТ 11738-84</v>
      </c>
      <c r="B119" s="1" t="str">
        <f>$A$118</f>
        <v>Винт М16-(6g)x25 ГОСТ 11738-84</v>
      </c>
      <c r="C119" s="1">
        <v>16</v>
      </c>
      <c r="M119" s="1">
        <v>30</v>
      </c>
      <c r="N119" s="1">
        <f t="shared" si="5"/>
        <v>30</v>
      </c>
      <c r="P119" s="1" t="str">
        <f t="shared" ref="P119:P137" si="23">A119</f>
        <v>Винт М16-(6g)x30 ГОСТ 11738-84</v>
      </c>
      <c r="Q119" s="1">
        <v>44</v>
      </c>
      <c r="R119" s="1" t="s">
        <v>17</v>
      </c>
    </row>
    <row r="120" spans="1:18" x14ac:dyDescent="0.25">
      <c r="A120" s="1" t="str">
        <f t="shared" si="22"/>
        <v>Винт М16-(6g)x35 ГОСТ 11738-84</v>
      </c>
      <c r="B120" s="1" t="str">
        <f t="shared" ref="B120:B137" si="24">$A$118</f>
        <v>Винт М16-(6g)x25 ГОСТ 11738-84</v>
      </c>
      <c r="C120" s="1">
        <v>16</v>
      </c>
      <c r="M120" s="1">
        <v>35</v>
      </c>
      <c r="N120" s="1">
        <f t="shared" si="5"/>
        <v>35</v>
      </c>
      <c r="P120" s="1" t="str">
        <f t="shared" si="23"/>
        <v>Винт М16-(6g)x35 ГОСТ 11738-84</v>
      </c>
      <c r="Q120" s="1">
        <v>44</v>
      </c>
      <c r="R120" s="1" t="s">
        <v>17</v>
      </c>
    </row>
    <row r="121" spans="1:18" x14ac:dyDescent="0.25">
      <c r="A121" s="1" t="str">
        <f t="shared" si="22"/>
        <v>Винт М16-(6g)x40 ГОСТ 11738-84</v>
      </c>
      <c r="B121" s="1" t="str">
        <f t="shared" si="24"/>
        <v>Винт М16-(6g)x25 ГОСТ 11738-84</v>
      </c>
      <c r="C121" s="1">
        <v>16</v>
      </c>
      <c r="M121" s="1">
        <v>40</v>
      </c>
      <c r="N121" s="1">
        <f t="shared" si="5"/>
        <v>40</v>
      </c>
      <c r="P121" s="1" t="str">
        <f t="shared" si="23"/>
        <v>Винт М16-(6g)x40 ГОСТ 11738-84</v>
      </c>
      <c r="Q121" s="1">
        <v>44</v>
      </c>
      <c r="R121" s="1" t="s">
        <v>17</v>
      </c>
    </row>
    <row r="122" spans="1:18" x14ac:dyDescent="0.25">
      <c r="A122" s="1" t="str">
        <f t="shared" si="22"/>
        <v>Винт М16-(6g)x45 ГОСТ 11738-84</v>
      </c>
      <c r="B122" s="1" t="str">
        <f t="shared" si="24"/>
        <v>Винт М16-(6g)x25 ГОСТ 11738-84</v>
      </c>
      <c r="C122" s="1">
        <v>16</v>
      </c>
      <c r="M122" s="1">
        <v>45</v>
      </c>
      <c r="N122" s="1">
        <f t="shared" si="5"/>
        <v>44</v>
      </c>
      <c r="P122" s="1" t="str">
        <f t="shared" si="23"/>
        <v>Винт М16-(6g)x45 ГОСТ 11738-84</v>
      </c>
      <c r="Q122" s="1">
        <v>44</v>
      </c>
      <c r="R122" s="1" t="s">
        <v>17</v>
      </c>
    </row>
    <row r="123" spans="1:18" x14ac:dyDescent="0.25">
      <c r="A123" s="1" t="str">
        <f t="shared" si="22"/>
        <v>Винт М16-(6g)x50 ГОСТ 11738-84</v>
      </c>
      <c r="B123" s="1" t="str">
        <f t="shared" si="24"/>
        <v>Винт М16-(6g)x25 ГОСТ 11738-84</v>
      </c>
      <c r="C123" s="1">
        <v>16</v>
      </c>
      <c r="M123" s="1">
        <v>50</v>
      </c>
      <c r="N123" s="1">
        <f t="shared" si="5"/>
        <v>44</v>
      </c>
      <c r="P123" s="1" t="str">
        <f t="shared" si="23"/>
        <v>Винт М16-(6g)x50 ГОСТ 11738-84</v>
      </c>
      <c r="Q123" s="1">
        <v>44</v>
      </c>
      <c r="R123" s="1" t="s">
        <v>17</v>
      </c>
    </row>
    <row r="124" spans="1:18" x14ac:dyDescent="0.25">
      <c r="A124" s="1" t="str">
        <f t="shared" si="22"/>
        <v>Винт М16-(6g)x55 ГОСТ 11738-84</v>
      </c>
      <c r="B124" s="1" t="str">
        <f t="shared" si="24"/>
        <v>Винт М16-(6g)x25 ГОСТ 11738-84</v>
      </c>
      <c r="C124" s="1">
        <v>16</v>
      </c>
      <c r="M124" s="1">
        <v>55</v>
      </c>
      <c r="N124" s="1">
        <f t="shared" si="5"/>
        <v>44</v>
      </c>
      <c r="P124" s="1" t="str">
        <f t="shared" si="23"/>
        <v>Винт М16-(6g)x55 ГОСТ 11738-84</v>
      </c>
      <c r="Q124" s="1">
        <v>44</v>
      </c>
      <c r="R124" s="1" t="s">
        <v>17</v>
      </c>
    </row>
    <row r="125" spans="1:18" x14ac:dyDescent="0.25">
      <c r="A125" s="1" t="str">
        <f t="shared" si="22"/>
        <v>Винт М16-(6g)x60 ГОСТ 11738-84</v>
      </c>
      <c r="B125" s="1" t="str">
        <f t="shared" si="24"/>
        <v>Винт М16-(6g)x25 ГОСТ 11738-84</v>
      </c>
      <c r="C125" s="1">
        <v>16</v>
      </c>
      <c r="M125" s="1">
        <v>60</v>
      </c>
      <c r="N125" s="1">
        <f t="shared" si="5"/>
        <v>44</v>
      </c>
      <c r="P125" s="1" t="str">
        <f t="shared" si="23"/>
        <v>Винт М16-(6g)x60 ГОСТ 11738-84</v>
      </c>
      <c r="Q125" s="1">
        <v>44</v>
      </c>
      <c r="R125" s="1" t="s">
        <v>17</v>
      </c>
    </row>
    <row r="126" spans="1:18" x14ac:dyDescent="0.25">
      <c r="A126" s="1" t="str">
        <f t="shared" si="22"/>
        <v>Винт М16-(6g)x65 ГОСТ 11738-84</v>
      </c>
      <c r="B126" s="1" t="str">
        <f t="shared" si="24"/>
        <v>Винт М16-(6g)x25 ГОСТ 11738-84</v>
      </c>
      <c r="C126" s="1">
        <v>16</v>
      </c>
      <c r="M126" s="1">
        <v>65</v>
      </c>
      <c r="N126" s="1">
        <f t="shared" si="5"/>
        <v>44</v>
      </c>
      <c r="P126" s="1" t="str">
        <f t="shared" si="23"/>
        <v>Винт М16-(6g)x65 ГОСТ 11738-84</v>
      </c>
      <c r="Q126" s="1">
        <v>44</v>
      </c>
      <c r="R126" s="1" t="s">
        <v>17</v>
      </c>
    </row>
    <row r="127" spans="1:18" x14ac:dyDescent="0.25">
      <c r="A127" s="1" t="str">
        <f t="shared" si="22"/>
        <v>Винт М16-(6g)x70 ГОСТ 11738-84</v>
      </c>
      <c r="B127" s="1" t="str">
        <f t="shared" si="24"/>
        <v>Винт М16-(6g)x25 ГОСТ 11738-84</v>
      </c>
      <c r="C127" s="1">
        <v>16</v>
      </c>
      <c r="M127" s="1">
        <v>70</v>
      </c>
      <c r="N127" s="1">
        <f t="shared" si="5"/>
        <v>44</v>
      </c>
      <c r="P127" s="1" t="str">
        <f t="shared" si="23"/>
        <v>Винт М16-(6g)x70 ГОСТ 11738-84</v>
      </c>
      <c r="Q127" s="1">
        <v>44</v>
      </c>
      <c r="R127" s="1" t="s">
        <v>17</v>
      </c>
    </row>
    <row r="128" spans="1:18" x14ac:dyDescent="0.25">
      <c r="A128" s="1" t="str">
        <f t="shared" si="22"/>
        <v>Винт М16-(6g)x75 ГОСТ 11738-84</v>
      </c>
      <c r="B128" s="1" t="str">
        <f t="shared" si="24"/>
        <v>Винт М16-(6g)x25 ГОСТ 11738-84</v>
      </c>
      <c r="C128" s="1">
        <v>16</v>
      </c>
      <c r="M128" s="1">
        <v>75</v>
      </c>
      <c r="N128" s="1">
        <f t="shared" si="5"/>
        <v>44</v>
      </c>
      <c r="P128" s="1" t="str">
        <f t="shared" si="23"/>
        <v>Винт М16-(6g)x75 ГОСТ 11738-84</v>
      </c>
      <c r="Q128" s="1">
        <v>44</v>
      </c>
      <c r="R128" s="1" t="s">
        <v>17</v>
      </c>
    </row>
    <row r="129" spans="1:18" x14ac:dyDescent="0.25">
      <c r="A129" s="1" t="str">
        <f t="shared" si="22"/>
        <v>Винт М16-(6g)x80 ГОСТ 11738-84</v>
      </c>
      <c r="B129" s="1" t="str">
        <f t="shared" si="24"/>
        <v>Винт М16-(6g)x25 ГОСТ 11738-84</v>
      </c>
      <c r="C129" s="1">
        <v>16</v>
      </c>
      <c r="M129" s="1">
        <v>80</v>
      </c>
      <c r="N129" s="1">
        <f t="shared" si="5"/>
        <v>44</v>
      </c>
      <c r="P129" s="1" t="str">
        <f t="shared" si="23"/>
        <v>Винт М16-(6g)x80 ГОСТ 11738-84</v>
      </c>
      <c r="Q129" s="1">
        <v>44</v>
      </c>
      <c r="R129" s="1" t="s">
        <v>17</v>
      </c>
    </row>
    <row r="130" spans="1:18" x14ac:dyDescent="0.25">
      <c r="A130" s="1" t="str">
        <f t="shared" si="22"/>
        <v>Винт М16-(6g)x90 ГОСТ 11738-84</v>
      </c>
      <c r="B130" s="1" t="str">
        <f t="shared" si="24"/>
        <v>Винт М16-(6g)x25 ГОСТ 11738-84</v>
      </c>
      <c r="C130" s="1">
        <v>16</v>
      </c>
      <c r="M130" s="1">
        <v>90</v>
      </c>
      <c r="N130" s="1">
        <f t="shared" si="5"/>
        <v>44</v>
      </c>
      <c r="P130" s="1" t="str">
        <f t="shared" si="23"/>
        <v>Винт М16-(6g)x90 ГОСТ 11738-84</v>
      </c>
      <c r="Q130" s="1">
        <v>44</v>
      </c>
      <c r="R130" s="1" t="s">
        <v>17</v>
      </c>
    </row>
    <row r="131" spans="1:18" x14ac:dyDescent="0.25">
      <c r="A131" s="1" t="str">
        <f t="shared" si="22"/>
        <v>Винт М16-(6g)x100 ГОСТ 11738-84</v>
      </c>
      <c r="B131" s="1" t="str">
        <f t="shared" si="24"/>
        <v>Винт М16-(6g)x25 ГОСТ 11738-84</v>
      </c>
      <c r="C131" s="1">
        <v>16</v>
      </c>
      <c r="M131" s="1">
        <v>100</v>
      </c>
      <c r="N131" s="1">
        <f t="shared" si="5"/>
        <v>44</v>
      </c>
      <c r="P131" s="1" t="str">
        <f t="shared" si="23"/>
        <v>Винт М16-(6g)x100 ГОСТ 11738-84</v>
      </c>
      <c r="Q131" s="1">
        <v>44</v>
      </c>
      <c r="R131" s="1" t="s">
        <v>17</v>
      </c>
    </row>
    <row r="132" spans="1:18" x14ac:dyDescent="0.25">
      <c r="A132" s="1" t="str">
        <f t="shared" si="22"/>
        <v>Винт М16-(6g)x110 ГОСТ 11738-84</v>
      </c>
      <c r="B132" s="1" t="str">
        <f t="shared" si="24"/>
        <v>Винт М16-(6g)x25 ГОСТ 11738-84</v>
      </c>
      <c r="C132" s="1">
        <v>16</v>
      </c>
      <c r="M132" s="1">
        <v>110</v>
      </c>
      <c r="N132" s="1">
        <f t="shared" si="5"/>
        <v>44</v>
      </c>
      <c r="P132" s="1" t="str">
        <f t="shared" si="23"/>
        <v>Винт М16-(6g)x110 ГОСТ 11738-84</v>
      </c>
      <c r="Q132" s="1">
        <v>44</v>
      </c>
      <c r="R132" s="1" t="s">
        <v>17</v>
      </c>
    </row>
    <row r="133" spans="1:18" x14ac:dyDescent="0.25">
      <c r="A133" s="1" t="str">
        <f t="shared" si="22"/>
        <v>Винт М16-(6g)x120 ГОСТ 11738-84</v>
      </c>
      <c r="B133" s="1" t="str">
        <f t="shared" si="24"/>
        <v>Винт М16-(6g)x25 ГОСТ 11738-84</v>
      </c>
      <c r="C133" s="1">
        <v>16</v>
      </c>
      <c r="M133" s="1">
        <v>120</v>
      </c>
      <c r="N133" s="1">
        <f t="shared" si="5"/>
        <v>44</v>
      </c>
      <c r="P133" s="1" t="str">
        <f t="shared" si="23"/>
        <v>Винт М16-(6g)x120 ГОСТ 11738-84</v>
      </c>
      <c r="Q133" s="1">
        <v>44</v>
      </c>
      <c r="R133" s="1" t="s">
        <v>17</v>
      </c>
    </row>
    <row r="134" spans="1:18" x14ac:dyDescent="0.25">
      <c r="A134" s="1" t="str">
        <f t="shared" si="22"/>
        <v>Винт М16-(6g)x130 ГОСТ 11738-84</v>
      </c>
      <c r="B134" s="1" t="str">
        <f t="shared" si="24"/>
        <v>Винт М16-(6g)x25 ГОСТ 11738-84</v>
      </c>
      <c r="C134" s="1">
        <v>16</v>
      </c>
      <c r="M134" s="1">
        <v>130</v>
      </c>
      <c r="N134" s="1">
        <f t="shared" si="5"/>
        <v>44</v>
      </c>
      <c r="P134" s="1" t="str">
        <f t="shared" si="23"/>
        <v>Винт М16-(6g)x130 ГОСТ 11738-84</v>
      </c>
      <c r="Q134" s="1">
        <v>44</v>
      </c>
      <c r="R134" s="1" t="s">
        <v>17</v>
      </c>
    </row>
    <row r="135" spans="1:18" x14ac:dyDescent="0.25">
      <c r="A135" s="1" t="str">
        <f t="shared" si="22"/>
        <v>Винт М16-(6g)x140 ГОСТ 11738-84</v>
      </c>
      <c r="B135" s="1" t="str">
        <f t="shared" si="24"/>
        <v>Винт М16-(6g)x25 ГОСТ 11738-84</v>
      </c>
      <c r="C135" s="1">
        <v>16</v>
      </c>
      <c r="M135" s="1">
        <v>140</v>
      </c>
      <c r="N135" s="1">
        <f t="shared" si="5"/>
        <v>44</v>
      </c>
      <c r="P135" s="1" t="str">
        <f t="shared" si="23"/>
        <v>Винт М16-(6g)x140 ГОСТ 11738-84</v>
      </c>
      <c r="Q135" s="1">
        <v>44</v>
      </c>
      <c r="R135" s="1" t="s">
        <v>17</v>
      </c>
    </row>
    <row r="136" spans="1:18" x14ac:dyDescent="0.25">
      <c r="A136" s="1" t="str">
        <f t="shared" si="22"/>
        <v>Винт М16-(6g)x150 ГОСТ 11738-84</v>
      </c>
      <c r="B136" s="1" t="str">
        <f t="shared" si="24"/>
        <v>Винт М16-(6g)x25 ГОСТ 11738-84</v>
      </c>
      <c r="C136" s="1">
        <v>16</v>
      </c>
      <c r="M136" s="1">
        <v>150</v>
      </c>
      <c r="N136" s="1">
        <f t="shared" si="5"/>
        <v>44</v>
      </c>
      <c r="P136" s="1" t="str">
        <f t="shared" si="23"/>
        <v>Винт М16-(6g)x150 ГОСТ 11738-84</v>
      </c>
      <c r="Q136" s="1">
        <v>44</v>
      </c>
      <c r="R136" s="1" t="s">
        <v>17</v>
      </c>
    </row>
    <row r="137" spans="1:18" x14ac:dyDescent="0.25">
      <c r="A137" s="1" t="str">
        <f t="shared" si="22"/>
        <v>Винт М16-(6g)x160 ГОСТ 11738-84</v>
      </c>
      <c r="B137" s="1" t="str">
        <f t="shared" si="24"/>
        <v>Винт М16-(6g)x25 ГОСТ 11738-84</v>
      </c>
      <c r="C137" s="1">
        <v>16</v>
      </c>
      <c r="M137" s="1">
        <v>160</v>
      </c>
      <c r="N137" s="1">
        <f t="shared" si="5"/>
        <v>44</v>
      </c>
      <c r="P137" s="1" t="str">
        <f t="shared" si="23"/>
        <v>Винт М16-(6g)x160 ГОСТ 11738-84</v>
      </c>
      <c r="Q137" s="1">
        <v>44</v>
      </c>
      <c r="R137" s="1" t="s">
        <v>17</v>
      </c>
    </row>
    <row r="138" spans="1:18" x14ac:dyDescent="0.25">
      <c r="A138" s="1" t="str">
        <f t="shared" si="4"/>
        <v>*Винт М18-(6g)x30 ГОСТ 11738-84</v>
      </c>
      <c r="C138" s="1">
        <v>18</v>
      </c>
      <c r="D138" s="1">
        <v>27</v>
      </c>
      <c r="E138" s="1">
        <v>16.7</v>
      </c>
      <c r="F138" s="1">
        <v>18</v>
      </c>
      <c r="G138" s="1">
        <v>14</v>
      </c>
      <c r="H138" s="1">
        <v>9</v>
      </c>
      <c r="I138" s="1">
        <v>1.87</v>
      </c>
      <c r="J138" s="1">
        <v>0.6</v>
      </c>
      <c r="K138" s="1">
        <v>20.2</v>
      </c>
      <c r="L138" s="1">
        <v>2.5</v>
      </c>
      <c r="M138" s="1">
        <v>30</v>
      </c>
      <c r="N138" s="1">
        <f t="shared" si="5"/>
        <v>30</v>
      </c>
      <c r="O138" s="1">
        <v>2.5</v>
      </c>
      <c r="P138" s="1" t="str">
        <f t="shared" si="2"/>
        <v>*Винт М18-(6g)x30 ГОСТ 11738-84</v>
      </c>
      <c r="Q138" s="1">
        <v>48</v>
      </c>
    </row>
    <row r="139" spans="1:18" x14ac:dyDescent="0.25">
      <c r="A139" s="1" t="str">
        <f t="shared" ref="A139:A156" si="25">IF(R139="YES","Винт М"&amp;C139&amp;"-(6g)x"&amp;M139&amp;" ГОСТ 11738-84","*Винт М"&amp;C139&amp;"-(6g)x"&amp;M139&amp;" ГОСТ 11738-84")</f>
        <v>*Винт М18-(6g)x35 ГОСТ 11738-84</v>
      </c>
      <c r="B139" s="1" t="str">
        <f>$A$138</f>
        <v>*Винт М18-(6g)x30 ГОСТ 11738-84</v>
      </c>
      <c r="C139" s="1">
        <v>18</v>
      </c>
      <c r="M139" s="1">
        <v>35</v>
      </c>
      <c r="N139" s="1">
        <f t="shared" si="5"/>
        <v>35</v>
      </c>
      <c r="P139" s="1" t="str">
        <f t="shared" ref="P139:P156" si="26">A139</f>
        <v>*Винт М18-(6g)x35 ГОСТ 11738-84</v>
      </c>
      <c r="Q139" s="1">
        <v>48</v>
      </c>
    </row>
    <row r="140" spans="1:18" x14ac:dyDescent="0.25">
      <c r="A140" s="1" t="str">
        <f t="shared" si="25"/>
        <v>*Винт М18-(6g)x40 ГОСТ 11738-84</v>
      </c>
      <c r="B140" s="1" t="str">
        <f t="shared" ref="B140:B156" si="27">$A$138</f>
        <v>*Винт М18-(6g)x30 ГОСТ 11738-84</v>
      </c>
      <c r="C140" s="1">
        <v>18</v>
      </c>
      <c r="M140" s="1">
        <v>40</v>
      </c>
      <c r="N140" s="1">
        <f t="shared" si="5"/>
        <v>40</v>
      </c>
      <c r="P140" s="1" t="str">
        <f t="shared" si="26"/>
        <v>*Винт М18-(6g)x40 ГОСТ 11738-84</v>
      </c>
      <c r="Q140" s="1">
        <v>48</v>
      </c>
    </row>
    <row r="141" spans="1:18" x14ac:dyDescent="0.25">
      <c r="A141" s="1" t="str">
        <f t="shared" si="25"/>
        <v>*Винт М18-(6g)x45 ГОСТ 11738-84</v>
      </c>
      <c r="B141" s="1" t="str">
        <f t="shared" si="27"/>
        <v>*Винт М18-(6g)x30 ГОСТ 11738-84</v>
      </c>
      <c r="C141" s="1">
        <v>18</v>
      </c>
      <c r="M141" s="1">
        <v>45</v>
      </c>
      <c r="N141" s="1">
        <f t="shared" si="5"/>
        <v>45</v>
      </c>
      <c r="P141" s="1" t="str">
        <f t="shared" si="26"/>
        <v>*Винт М18-(6g)x45 ГОСТ 11738-84</v>
      </c>
      <c r="Q141" s="1">
        <v>48</v>
      </c>
    </row>
    <row r="142" spans="1:18" x14ac:dyDescent="0.25">
      <c r="A142" s="1" t="str">
        <f t="shared" si="25"/>
        <v>*Винт М18-(6g)x50 ГОСТ 11738-84</v>
      </c>
      <c r="B142" s="1" t="str">
        <f t="shared" si="27"/>
        <v>*Винт М18-(6g)x30 ГОСТ 11738-84</v>
      </c>
      <c r="C142" s="1">
        <v>18</v>
      </c>
      <c r="M142" s="1">
        <v>50</v>
      </c>
      <c r="N142" s="1">
        <f t="shared" si="5"/>
        <v>48</v>
      </c>
      <c r="P142" s="1" t="str">
        <f t="shared" si="26"/>
        <v>*Винт М18-(6g)x50 ГОСТ 11738-84</v>
      </c>
      <c r="Q142" s="1">
        <v>48</v>
      </c>
    </row>
    <row r="143" spans="1:18" x14ac:dyDescent="0.25">
      <c r="A143" s="1" t="str">
        <f t="shared" si="25"/>
        <v>*Винт М18-(6g)x55 ГОСТ 11738-84</v>
      </c>
      <c r="B143" s="1" t="str">
        <f t="shared" si="27"/>
        <v>*Винт М18-(6g)x30 ГОСТ 11738-84</v>
      </c>
      <c r="C143" s="1">
        <v>18</v>
      </c>
      <c r="M143" s="1">
        <v>55</v>
      </c>
      <c r="N143" s="1">
        <f t="shared" si="5"/>
        <v>48</v>
      </c>
      <c r="P143" s="1" t="str">
        <f t="shared" si="26"/>
        <v>*Винт М18-(6g)x55 ГОСТ 11738-84</v>
      </c>
      <c r="Q143" s="1">
        <v>48</v>
      </c>
    </row>
    <row r="144" spans="1:18" x14ac:dyDescent="0.25">
      <c r="A144" s="1" t="str">
        <f t="shared" si="25"/>
        <v>*Винт М18-(6g)x60 ГОСТ 11738-84</v>
      </c>
      <c r="B144" s="1" t="str">
        <f t="shared" si="27"/>
        <v>*Винт М18-(6g)x30 ГОСТ 11738-84</v>
      </c>
      <c r="C144" s="1">
        <v>18</v>
      </c>
      <c r="M144" s="1">
        <v>60</v>
      </c>
      <c r="N144" s="1">
        <f t="shared" si="5"/>
        <v>48</v>
      </c>
      <c r="P144" s="1" t="str">
        <f t="shared" si="26"/>
        <v>*Винт М18-(6g)x60 ГОСТ 11738-84</v>
      </c>
      <c r="Q144" s="1">
        <v>48</v>
      </c>
    </row>
    <row r="145" spans="1:18" x14ac:dyDescent="0.25">
      <c r="A145" s="1" t="str">
        <f t="shared" si="25"/>
        <v>*Винт М18-(6g)x65 ГОСТ 11738-84</v>
      </c>
      <c r="B145" s="1" t="str">
        <f t="shared" si="27"/>
        <v>*Винт М18-(6g)x30 ГОСТ 11738-84</v>
      </c>
      <c r="C145" s="1">
        <v>18</v>
      </c>
      <c r="M145" s="1">
        <v>65</v>
      </c>
      <c r="N145" s="1">
        <f t="shared" si="5"/>
        <v>48</v>
      </c>
      <c r="P145" s="1" t="str">
        <f t="shared" si="26"/>
        <v>*Винт М18-(6g)x65 ГОСТ 11738-84</v>
      </c>
      <c r="Q145" s="1">
        <v>48</v>
      </c>
    </row>
    <row r="146" spans="1:18" x14ac:dyDescent="0.25">
      <c r="A146" s="1" t="str">
        <f t="shared" si="25"/>
        <v>*Винт М18-(6g)x70 ГОСТ 11738-84</v>
      </c>
      <c r="B146" s="1" t="str">
        <f t="shared" si="27"/>
        <v>*Винт М18-(6g)x30 ГОСТ 11738-84</v>
      </c>
      <c r="C146" s="1">
        <v>18</v>
      </c>
      <c r="M146" s="1">
        <v>70</v>
      </c>
      <c r="N146" s="1">
        <f t="shared" si="5"/>
        <v>48</v>
      </c>
      <c r="P146" s="1" t="str">
        <f t="shared" si="26"/>
        <v>*Винт М18-(6g)x70 ГОСТ 11738-84</v>
      </c>
      <c r="Q146" s="1">
        <v>48</v>
      </c>
    </row>
    <row r="147" spans="1:18" x14ac:dyDescent="0.25">
      <c r="A147" s="1" t="str">
        <f t="shared" si="25"/>
        <v>*Винт М18-(6g)x75 ГОСТ 11738-84</v>
      </c>
      <c r="B147" s="1" t="str">
        <f t="shared" si="27"/>
        <v>*Винт М18-(6g)x30 ГОСТ 11738-84</v>
      </c>
      <c r="C147" s="1">
        <v>18</v>
      </c>
      <c r="M147" s="1">
        <v>75</v>
      </c>
      <c r="N147" s="1">
        <f t="shared" si="5"/>
        <v>48</v>
      </c>
      <c r="P147" s="1" t="str">
        <f t="shared" si="26"/>
        <v>*Винт М18-(6g)x75 ГОСТ 11738-84</v>
      </c>
      <c r="Q147" s="1">
        <v>48</v>
      </c>
    </row>
    <row r="148" spans="1:18" x14ac:dyDescent="0.25">
      <c r="A148" s="1" t="str">
        <f t="shared" si="25"/>
        <v>*Винт М18-(6g)x80 ГОСТ 11738-84</v>
      </c>
      <c r="B148" s="1" t="str">
        <f t="shared" si="27"/>
        <v>*Винт М18-(6g)x30 ГОСТ 11738-84</v>
      </c>
      <c r="C148" s="1">
        <v>18</v>
      </c>
      <c r="M148" s="1">
        <v>80</v>
      </c>
      <c r="N148" s="1">
        <f t="shared" si="5"/>
        <v>48</v>
      </c>
      <c r="P148" s="1" t="str">
        <f t="shared" si="26"/>
        <v>*Винт М18-(6g)x80 ГОСТ 11738-84</v>
      </c>
      <c r="Q148" s="1">
        <v>48</v>
      </c>
    </row>
    <row r="149" spans="1:18" x14ac:dyDescent="0.25">
      <c r="A149" s="1" t="str">
        <f t="shared" si="25"/>
        <v>*Винт М18-(6g)x90 ГОСТ 11738-84</v>
      </c>
      <c r="B149" s="1" t="str">
        <f t="shared" si="27"/>
        <v>*Винт М18-(6g)x30 ГОСТ 11738-84</v>
      </c>
      <c r="C149" s="1">
        <v>18</v>
      </c>
      <c r="M149" s="1">
        <v>90</v>
      </c>
      <c r="N149" s="1">
        <f t="shared" si="5"/>
        <v>48</v>
      </c>
      <c r="P149" s="1" t="str">
        <f t="shared" si="26"/>
        <v>*Винт М18-(6g)x90 ГОСТ 11738-84</v>
      </c>
      <c r="Q149" s="1">
        <v>48</v>
      </c>
    </row>
    <row r="150" spans="1:18" x14ac:dyDescent="0.25">
      <c r="A150" s="1" t="str">
        <f t="shared" si="25"/>
        <v>*Винт М18-(6g)x100 ГОСТ 11738-84</v>
      </c>
      <c r="B150" s="1" t="str">
        <f t="shared" si="27"/>
        <v>*Винт М18-(6g)x30 ГОСТ 11738-84</v>
      </c>
      <c r="C150" s="1">
        <v>18</v>
      </c>
      <c r="M150" s="1">
        <v>100</v>
      </c>
      <c r="N150" s="1">
        <f t="shared" si="5"/>
        <v>48</v>
      </c>
      <c r="P150" s="1" t="str">
        <f t="shared" si="26"/>
        <v>*Винт М18-(6g)x100 ГОСТ 11738-84</v>
      </c>
      <c r="Q150" s="1">
        <v>48</v>
      </c>
    </row>
    <row r="151" spans="1:18" x14ac:dyDescent="0.25">
      <c r="A151" s="1" t="str">
        <f t="shared" si="25"/>
        <v>*Винт М18-(6g)x110 ГОСТ 11738-84</v>
      </c>
      <c r="B151" s="1" t="str">
        <f t="shared" si="27"/>
        <v>*Винт М18-(6g)x30 ГОСТ 11738-84</v>
      </c>
      <c r="C151" s="1">
        <v>18</v>
      </c>
      <c r="M151" s="1">
        <v>110</v>
      </c>
      <c r="N151" s="1">
        <f t="shared" si="5"/>
        <v>48</v>
      </c>
      <c r="P151" s="1" t="str">
        <f t="shared" si="26"/>
        <v>*Винт М18-(6g)x110 ГОСТ 11738-84</v>
      </c>
      <c r="Q151" s="1">
        <v>48</v>
      </c>
    </row>
    <row r="152" spans="1:18" x14ac:dyDescent="0.25">
      <c r="A152" s="1" t="str">
        <f t="shared" si="25"/>
        <v>*Винт М18-(6g)x120 ГОСТ 11738-84</v>
      </c>
      <c r="B152" s="1" t="str">
        <f t="shared" si="27"/>
        <v>*Винт М18-(6g)x30 ГОСТ 11738-84</v>
      </c>
      <c r="C152" s="1">
        <v>18</v>
      </c>
      <c r="M152" s="1">
        <v>120</v>
      </c>
      <c r="N152" s="1">
        <f t="shared" si="5"/>
        <v>48</v>
      </c>
      <c r="P152" s="1" t="str">
        <f t="shared" si="26"/>
        <v>*Винт М18-(6g)x120 ГОСТ 11738-84</v>
      </c>
      <c r="Q152" s="1">
        <v>48</v>
      </c>
    </row>
    <row r="153" spans="1:18" x14ac:dyDescent="0.25">
      <c r="A153" s="1" t="str">
        <f t="shared" si="25"/>
        <v>*Винт М18-(6g)x130 ГОСТ 11738-84</v>
      </c>
      <c r="B153" s="1" t="str">
        <f t="shared" si="27"/>
        <v>*Винт М18-(6g)x30 ГОСТ 11738-84</v>
      </c>
      <c r="C153" s="1">
        <v>18</v>
      </c>
      <c r="M153" s="1">
        <v>130</v>
      </c>
      <c r="N153" s="1">
        <f t="shared" si="5"/>
        <v>48</v>
      </c>
      <c r="P153" s="1" t="str">
        <f t="shared" si="26"/>
        <v>*Винт М18-(6g)x130 ГОСТ 11738-84</v>
      </c>
      <c r="Q153" s="1">
        <v>48</v>
      </c>
    </row>
    <row r="154" spans="1:18" x14ac:dyDescent="0.25">
      <c r="A154" s="1" t="str">
        <f t="shared" si="25"/>
        <v>*Винт М18-(6g)x140 ГОСТ 11738-84</v>
      </c>
      <c r="B154" s="1" t="str">
        <f t="shared" si="27"/>
        <v>*Винт М18-(6g)x30 ГОСТ 11738-84</v>
      </c>
      <c r="C154" s="1">
        <v>18</v>
      </c>
      <c r="M154" s="1">
        <v>140</v>
      </c>
      <c r="N154" s="1">
        <f t="shared" si="5"/>
        <v>48</v>
      </c>
      <c r="P154" s="1" t="str">
        <f t="shared" si="26"/>
        <v>*Винт М18-(6g)x140 ГОСТ 11738-84</v>
      </c>
      <c r="Q154" s="1">
        <v>48</v>
      </c>
    </row>
    <row r="155" spans="1:18" x14ac:dyDescent="0.25">
      <c r="A155" s="1" t="str">
        <f t="shared" si="25"/>
        <v>*Винт М18-(6g)x150 ГОСТ 11738-84</v>
      </c>
      <c r="B155" s="1" t="str">
        <f t="shared" si="27"/>
        <v>*Винт М18-(6g)x30 ГОСТ 11738-84</v>
      </c>
      <c r="C155" s="1">
        <v>18</v>
      </c>
      <c r="M155" s="1">
        <v>150</v>
      </c>
      <c r="N155" s="1">
        <f t="shared" si="5"/>
        <v>48</v>
      </c>
      <c r="P155" s="1" t="str">
        <f t="shared" si="26"/>
        <v>*Винт М18-(6g)x150 ГОСТ 11738-84</v>
      </c>
      <c r="Q155" s="1">
        <v>48</v>
      </c>
    </row>
    <row r="156" spans="1:18" x14ac:dyDescent="0.25">
      <c r="A156" s="1" t="str">
        <f t="shared" si="25"/>
        <v>*Винт М18-(6g)x160 ГОСТ 11738-84</v>
      </c>
      <c r="B156" s="1" t="str">
        <f t="shared" si="27"/>
        <v>*Винт М18-(6g)x30 ГОСТ 11738-84</v>
      </c>
      <c r="C156" s="1">
        <v>18</v>
      </c>
      <c r="M156" s="1">
        <v>160</v>
      </c>
      <c r="N156" s="1">
        <f t="shared" si="5"/>
        <v>48</v>
      </c>
      <c r="P156" s="1" t="str">
        <f t="shared" si="26"/>
        <v>*Винт М18-(6g)x160 ГОСТ 11738-84</v>
      </c>
      <c r="Q156" s="1">
        <v>48</v>
      </c>
    </row>
    <row r="157" spans="1:18" x14ac:dyDescent="0.25">
      <c r="A157" s="1" t="str">
        <f t="shared" si="4"/>
        <v>Винт М20-(6g)x30 ГОСТ 11738-84</v>
      </c>
      <c r="C157" s="1">
        <v>20</v>
      </c>
      <c r="D157" s="1">
        <v>30</v>
      </c>
      <c r="E157" s="1">
        <v>20.399999999999999</v>
      </c>
      <c r="F157" s="1">
        <v>20</v>
      </c>
      <c r="G157" s="1">
        <v>17</v>
      </c>
      <c r="H157" s="1">
        <v>10</v>
      </c>
      <c r="I157" s="1">
        <v>2.04</v>
      </c>
      <c r="J157" s="1">
        <v>0.8</v>
      </c>
      <c r="K157" s="1">
        <v>22.4</v>
      </c>
      <c r="L157" s="1">
        <v>2.5</v>
      </c>
      <c r="M157" s="1">
        <v>30</v>
      </c>
      <c r="N157" s="1">
        <f t="shared" si="5"/>
        <v>30</v>
      </c>
      <c r="O157" s="1">
        <v>2.5</v>
      </c>
      <c r="P157" s="1" t="str">
        <f t="shared" si="2"/>
        <v>Винт М20-(6g)x30 ГОСТ 11738-84</v>
      </c>
      <c r="Q157" s="1">
        <v>52</v>
      </c>
      <c r="R157" s="1" t="s">
        <v>17</v>
      </c>
    </row>
    <row r="158" spans="1:18" x14ac:dyDescent="0.25">
      <c r="A158" s="1" t="str">
        <f t="shared" ref="A158:A179" si="28">IF(R158="YES","Винт М"&amp;C158&amp;"-(6g)x"&amp;M158&amp;" ГОСТ 11738-84","*Винт М"&amp;C158&amp;"-(6g)x"&amp;M158&amp;" ГОСТ 11738-84")</f>
        <v>Винт М20-(6g)x35 ГОСТ 11738-84</v>
      </c>
      <c r="B158" s="1" t="str">
        <f>$A$157</f>
        <v>Винт М20-(6g)x30 ГОСТ 11738-84</v>
      </c>
      <c r="C158" s="1">
        <v>20</v>
      </c>
      <c r="M158" s="1">
        <v>35</v>
      </c>
      <c r="N158" s="1">
        <f t="shared" si="5"/>
        <v>35</v>
      </c>
      <c r="P158" s="1" t="str">
        <f t="shared" ref="P158:P179" si="29">A158</f>
        <v>Винт М20-(6g)x35 ГОСТ 11738-84</v>
      </c>
      <c r="Q158" s="1">
        <v>52</v>
      </c>
      <c r="R158" s="1" t="s">
        <v>17</v>
      </c>
    </row>
    <row r="159" spans="1:18" x14ac:dyDescent="0.25">
      <c r="A159" s="1" t="str">
        <f t="shared" si="28"/>
        <v>Винт М20-(6g)x40 ГОСТ 11738-84</v>
      </c>
      <c r="B159" s="1" t="str">
        <f t="shared" ref="B159:B179" si="30">$A$157</f>
        <v>Винт М20-(6g)x30 ГОСТ 11738-84</v>
      </c>
      <c r="C159" s="1">
        <v>20</v>
      </c>
      <c r="M159" s="1">
        <v>40</v>
      </c>
      <c r="N159" s="1">
        <f t="shared" si="5"/>
        <v>40</v>
      </c>
      <c r="P159" s="1" t="str">
        <f t="shared" si="29"/>
        <v>Винт М20-(6g)x40 ГОСТ 11738-84</v>
      </c>
      <c r="Q159" s="1">
        <v>52</v>
      </c>
      <c r="R159" s="1" t="s">
        <v>17</v>
      </c>
    </row>
    <row r="160" spans="1:18" x14ac:dyDescent="0.25">
      <c r="A160" s="1" t="str">
        <f t="shared" si="28"/>
        <v>Винт М20-(6g)x45 ГОСТ 11738-84</v>
      </c>
      <c r="B160" s="1" t="str">
        <f t="shared" si="30"/>
        <v>Винт М20-(6g)x30 ГОСТ 11738-84</v>
      </c>
      <c r="C160" s="1">
        <v>20</v>
      </c>
      <c r="M160" s="1">
        <v>45</v>
      </c>
      <c r="N160" s="1">
        <f t="shared" si="5"/>
        <v>45</v>
      </c>
      <c r="P160" s="1" t="str">
        <f t="shared" si="29"/>
        <v>Винт М20-(6g)x45 ГОСТ 11738-84</v>
      </c>
      <c r="Q160" s="1">
        <v>52</v>
      </c>
      <c r="R160" s="1" t="s">
        <v>17</v>
      </c>
    </row>
    <row r="161" spans="1:18" x14ac:dyDescent="0.25">
      <c r="A161" s="1" t="str">
        <f t="shared" si="28"/>
        <v>Винт М20-(6g)x50 ГОСТ 11738-84</v>
      </c>
      <c r="B161" s="1" t="str">
        <f t="shared" si="30"/>
        <v>Винт М20-(6g)x30 ГОСТ 11738-84</v>
      </c>
      <c r="C161" s="1">
        <v>20</v>
      </c>
      <c r="M161" s="1">
        <v>50</v>
      </c>
      <c r="N161" s="1">
        <f t="shared" si="5"/>
        <v>50</v>
      </c>
      <c r="P161" s="1" t="str">
        <f t="shared" si="29"/>
        <v>Винт М20-(6g)x50 ГОСТ 11738-84</v>
      </c>
      <c r="Q161" s="1">
        <v>52</v>
      </c>
      <c r="R161" s="1" t="s">
        <v>17</v>
      </c>
    </row>
    <row r="162" spans="1:18" x14ac:dyDescent="0.25">
      <c r="A162" s="1" t="str">
        <f t="shared" si="28"/>
        <v>Винт М20-(6g)x55 ГОСТ 11738-84</v>
      </c>
      <c r="B162" s="1" t="str">
        <f t="shared" si="30"/>
        <v>Винт М20-(6g)x30 ГОСТ 11738-84</v>
      </c>
      <c r="C162" s="1">
        <v>20</v>
      </c>
      <c r="M162" s="1">
        <v>55</v>
      </c>
      <c r="N162" s="1">
        <f t="shared" si="5"/>
        <v>52</v>
      </c>
      <c r="P162" s="1" t="str">
        <f t="shared" si="29"/>
        <v>Винт М20-(6g)x55 ГОСТ 11738-84</v>
      </c>
      <c r="Q162" s="1">
        <v>52</v>
      </c>
      <c r="R162" s="1" t="s">
        <v>17</v>
      </c>
    </row>
    <row r="163" spans="1:18" x14ac:dyDescent="0.25">
      <c r="A163" s="1" t="str">
        <f t="shared" si="28"/>
        <v>Винт М20-(6g)x60 ГОСТ 11738-84</v>
      </c>
      <c r="B163" s="1" t="str">
        <f t="shared" si="30"/>
        <v>Винт М20-(6g)x30 ГОСТ 11738-84</v>
      </c>
      <c r="C163" s="1">
        <v>20</v>
      </c>
      <c r="M163" s="1">
        <v>60</v>
      </c>
      <c r="N163" s="1">
        <f t="shared" si="5"/>
        <v>52</v>
      </c>
      <c r="P163" s="1" t="str">
        <f t="shared" si="29"/>
        <v>Винт М20-(6g)x60 ГОСТ 11738-84</v>
      </c>
      <c r="Q163" s="1">
        <v>52</v>
      </c>
      <c r="R163" s="1" t="s">
        <v>17</v>
      </c>
    </row>
    <row r="164" spans="1:18" x14ac:dyDescent="0.25">
      <c r="A164" s="1" t="str">
        <f t="shared" si="28"/>
        <v>Винт М20-(6g)x65 ГОСТ 11738-84</v>
      </c>
      <c r="B164" s="1" t="str">
        <f t="shared" si="30"/>
        <v>Винт М20-(6g)x30 ГОСТ 11738-84</v>
      </c>
      <c r="C164" s="1">
        <v>20</v>
      </c>
      <c r="M164" s="1">
        <v>65</v>
      </c>
      <c r="N164" s="1">
        <f t="shared" si="5"/>
        <v>52</v>
      </c>
      <c r="P164" s="1" t="str">
        <f t="shared" si="29"/>
        <v>Винт М20-(6g)x65 ГОСТ 11738-84</v>
      </c>
      <c r="Q164" s="1">
        <v>52</v>
      </c>
      <c r="R164" s="1" t="s">
        <v>17</v>
      </c>
    </row>
    <row r="165" spans="1:18" x14ac:dyDescent="0.25">
      <c r="A165" s="1" t="str">
        <f t="shared" si="28"/>
        <v>Винт М20-(6g)x70 ГОСТ 11738-84</v>
      </c>
      <c r="B165" s="1" t="str">
        <f t="shared" si="30"/>
        <v>Винт М20-(6g)x30 ГОСТ 11738-84</v>
      </c>
      <c r="C165" s="1">
        <v>20</v>
      </c>
      <c r="M165" s="1">
        <v>70</v>
      </c>
      <c r="N165" s="1">
        <f t="shared" si="5"/>
        <v>52</v>
      </c>
      <c r="P165" s="1" t="str">
        <f t="shared" si="29"/>
        <v>Винт М20-(6g)x70 ГОСТ 11738-84</v>
      </c>
      <c r="Q165" s="1">
        <v>52</v>
      </c>
      <c r="R165" s="1" t="s">
        <v>17</v>
      </c>
    </row>
    <row r="166" spans="1:18" x14ac:dyDescent="0.25">
      <c r="A166" s="1" t="str">
        <f t="shared" si="28"/>
        <v>Винт М20-(6g)x75 ГОСТ 11738-84</v>
      </c>
      <c r="B166" s="1" t="str">
        <f t="shared" si="30"/>
        <v>Винт М20-(6g)x30 ГОСТ 11738-84</v>
      </c>
      <c r="C166" s="1">
        <v>20</v>
      </c>
      <c r="M166" s="1">
        <v>75</v>
      </c>
      <c r="N166" s="1">
        <f t="shared" si="5"/>
        <v>52</v>
      </c>
      <c r="P166" s="1" t="str">
        <f t="shared" si="29"/>
        <v>Винт М20-(6g)x75 ГОСТ 11738-84</v>
      </c>
      <c r="Q166" s="1">
        <v>52</v>
      </c>
      <c r="R166" s="1" t="s">
        <v>17</v>
      </c>
    </row>
    <row r="167" spans="1:18" x14ac:dyDescent="0.25">
      <c r="A167" s="1" t="str">
        <f t="shared" si="28"/>
        <v>Винт М20-(6g)x80 ГОСТ 11738-84</v>
      </c>
      <c r="B167" s="1" t="str">
        <f t="shared" si="30"/>
        <v>Винт М20-(6g)x30 ГОСТ 11738-84</v>
      </c>
      <c r="C167" s="1">
        <v>20</v>
      </c>
      <c r="M167" s="1">
        <v>80</v>
      </c>
      <c r="N167" s="1">
        <f t="shared" si="5"/>
        <v>52</v>
      </c>
      <c r="P167" s="1" t="str">
        <f t="shared" si="29"/>
        <v>Винт М20-(6g)x80 ГОСТ 11738-84</v>
      </c>
      <c r="Q167" s="1">
        <v>52</v>
      </c>
      <c r="R167" s="1" t="s">
        <v>17</v>
      </c>
    </row>
    <row r="168" spans="1:18" x14ac:dyDescent="0.25">
      <c r="A168" s="1" t="str">
        <f t="shared" si="28"/>
        <v>Винт М20-(6g)x90 ГОСТ 11738-84</v>
      </c>
      <c r="B168" s="1" t="str">
        <f t="shared" si="30"/>
        <v>Винт М20-(6g)x30 ГОСТ 11738-84</v>
      </c>
      <c r="C168" s="1">
        <v>20</v>
      </c>
      <c r="M168" s="1">
        <v>90</v>
      </c>
      <c r="N168" s="1">
        <f t="shared" si="5"/>
        <v>52</v>
      </c>
      <c r="P168" s="1" t="str">
        <f t="shared" si="29"/>
        <v>Винт М20-(6g)x90 ГОСТ 11738-84</v>
      </c>
      <c r="Q168" s="1">
        <v>52</v>
      </c>
      <c r="R168" s="1" t="s">
        <v>17</v>
      </c>
    </row>
    <row r="169" spans="1:18" x14ac:dyDescent="0.25">
      <c r="A169" s="1" t="str">
        <f t="shared" si="28"/>
        <v>Винт М20-(6g)x100 ГОСТ 11738-84</v>
      </c>
      <c r="B169" s="1" t="str">
        <f t="shared" si="30"/>
        <v>Винт М20-(6g)x30 ГОСТ 11738-84</v>
      </c>
      <c r="C169" s="1">
        <v>20</v>
      </c>
      <c r="M169" s="1">
        <v>100</v>
      </c>
      <c r="N169" s="1">
        <f t="shared" si="5"/>
        <v>52</v>
      </c>
      <c r="P169" s="1" t="str">
        <f t="shared" si="29"/>
        <v>Винт М20-(6g)x100 ГОСТ 11738-84</v>
      </c>
      <c r="Q169" s="1">
        <v>52</v>
      </c>
      <c r="R169" s="1" t="s">
        <v>17</v>
      </c>
    </row>
    <row r="170" spans="1:18" x14ac:dyDescent="0.25">
      <c r="A170" s="1" t="str">
        <f t="shared" si="28"/>
        <v>Винт М20-(6g)x110 ГОСТ 11738-84</v>
      </c>
      <c r="B170" s="1" t="str">
        <f t="shared" si="30"/>
        <v>Винт М20-(6g)x30 ГОСТ 11738-84</v>
      </c>
      <c r="C170" s="1">
        <v>20</v>
      </c>
      <c r="M170" s="1">
        <v>110</v>
      </c>
      <c r="N170" s="1">
        <f t="shared" si="5"/>
        <v>52</v>
      </c>
      <c r="P170" s="1" t="str">
        <f t="shared" si="29"/>
        <v>Винт М20-(6g)x110 ГОСТ 11738-84</v>
      </c>
      <c r="Q170" s="1">
        <v>52</v>
      </c>
      <c r="R170" s="1" t="s">
        <v>17</v>
      </c>
    </row>
    <row r="171" spans="1:18" x14ac:dyDescent="0.25">
      <c r="A171" s="1" t="str">
        <f t="shared" si="28"/>
        <v>Винт М20-(6g)x120 ГОСТ 11738-84</v>
      </c>
      <c r="B171" s="1" t="str">
        <f t="shared" si="30"/>
        <v>Винт М20-(6g)x30 ГОСТ 11738-84</v>
      </c>
      <c r="C171" s="1">
        <v>20</v>
      </c>
      <c r="M171" s="1">
        <v>120</v>
      </c>
      <c r="N171" s="1">
        <f t="shared" si="5"/>
        <v>52</v>
      </c>
      <c r="P171" s="1" t="str">
        <f t="shared" si="29"/>
        <v>Винт М20-(6g)x120 ГОСТ 11738-84</v>
      </c>
      <c r="Q171" s="1">
        <v>52</v>
      </c>
      <c r="R171" s="1" t="s">
        <v>17</v>
      </c>
    </row>
    <row r="172" spans="1:18" x14ac:dyDescent="0.25">
      <c r="A172" s="1" t="str">
        <f t="shared" si="28"/>
        <v>Винт М20-(6g)x130 ГОСТ 11738-84</v>
      </c>
      <c r="B172" s="1" t="str">
        <f t="shared" si="30"/>
        <v>Винт М20-(6g)x30 ГОСТ 11738-84</v>
      </c>
      <c r="C172" s="1">
        <v>20</v>
      </c>
      <c r="M172" s="1">
        <v>130</v>
      </c>
      <c r="N172" s="1">
        <f t="shared" si="5"/>
        <v>52</v>
      </c>
      <c r="P172" s="1" t="str">
        <f t="shared" si="29"/>
        <v>Винт М20-(6g)x130 ГОСТ 11738-84</v>
      </c>
      <c r="Q172" s="1">
        <v>52</v>
      </c>
      <c r="R172" s="1" t="s">
        <v>17</v>
      </c>
    </row>
    <row r="173" spans="1:18" x14ac:dyDescent="0.25">
      <c r="A173" s="1" t="str">
        <f t="shared" si="28"/>
        <v>Винт М20-(6g)x140 ГОСТ 11738-84</v>
      </c>
      <c r="B173" s="1" t="str">
        <f t="shared" si="30"/>
        <v>Винт М20-(6g)x30 ГОСТ 11738-84</v>
      </c>
      <c r="C173" s="1">
        <v>20</v>
      </c>
      <c r="M173" s="1">
        <v>140</v>
      </c>
      <c r="N173" s="1">
        <f t="shared" si="5"/>
        <v>52</v>
      </c>
      <c r="P173" s="1" t="str">
        <f t="shared" si="29"/>
        <v>Винт М20-(6g)x140 ГОСТ 11738-84</v>
      </c>
      <c r="Q173" s="1">
        <v>52</v>
      </c>
      <c r="R173" s="1" t="s">
        <v>17</v>
      </c>
    </row>
    <row r="174" spans="1:18" x14ac:dyDescent="0.25">
      <c r="A174" s="1" t="str">
        <f t="shared" si="28"/>
        <v>Винт М20-(6g)x150 ГОСТ 11738-84</v>
      </c>
      <c r="B174" s="1" t="str">
        <f t="shared" si="30"/>
        <v>Винт М20-(6g)x30 ГОСТ 11738-84</v>
      </c>
      <c r="C174" s="1">
        <v>20</v>
      </c>
      <c r="M174" s="1">
        <v>150</v>
      </c>
      <c r="N174" s="1">
        <f t="shared" si="5"/>
        <v>52</v>
      </c>
      <c r="P174" s="1" t="str">
        <f t="shared" si="29"/>
        <v>Винт М20-(6g)x150 ГОСТ 11738-84</v>
      </c>
      <c r="Q174" s="1">
        <v>52</v>
      </c>
      <c r="R174" s="1" t="s">
        <v>17</v>
      </c>
    </row>
    <row r="175" spans="1:18" x14ac:dyDescent="0.25">
      <c r="A175" s="1" t="str">
        <f t="shared" si="28"/>
        <v>Винт М20-(6g)x160 ГОСТ 11738-84</v>
      </c>
      <c r="B175" s="1" t="str">
        <f t="shared" si="30"/>
        <v>Винт М20-(6g)x30 ГОСТ 11738-84</v>
      </c>
      <c r="C175" s="1">
        <v>20</v>
      </c>
      <c r="M175" s="1">
        <v>160</v>
      </c>
      <c r="N175" s="1">
        <f t="shared" si="5"/>
        <v>52</v>
      </c>
      <c r="P175" s="1" t="str">
        <f t="shared" si="29"/>
        <v>Винт М20-(6g)x160 ГОСТ 11738-84</v>
      </c>
      <c r="Q175" s="1">
        <v>52</v>
      </c>
      <c r="R175" s="1" t="s">
        <v>17</v>
      </c>
    </row>
    <row r="176" spans="1:18" x14ac:dyDescent="0.25">
      <c r="A176" s="1" t="str">
        <f t="shared" si="28"/>
        <v>Винт М20-(6g)x170 ГОСТ 11738-84</v>
      </c>
      <c r="B176" s="1" t="str">
        <f t="shared" si="30"/>
        <v>Винт М20-(6g)x30 ГОСТ 11738-84</v>
      </c>
      <c r="C176" s="1">
        <v>20</v>
      </c>
      <c r="M176" s="1">
        <v>170</v>
      </c>
      <c r="N176" s="1">
        <f t="shared" si="5"/>
        <v>52</v>
      </c>
      <c r="P176" s="1" t="str">
        <f t="shared" si="29"/>
        <v>Винт М20-(6g)x170 ГОСТ 11738-84</v>
      </c>
      <c r="Q176" s="1">
        <v>52</v>
      </c>
      <c r="R176" s="1" t="s">
        <v>17</v>
      </c>
    </row>
    <row r="177" spans="1:18" x14ac:dyDescent="0.25">
      <c r="A177" s="1" t="str">
        <f t="shared" si="28"/>
        <v>Винт М20-(6g)x180 ГОСТ 11738-84</v>
      </c>
      <c r="B177" s="1" t="str">
        <f t="shared" si="30"/>
        <v>Винт М20-(6g)x30 ГОСТ 11738-84</v>
      </c>
      <c r="C177" s="1">
        <v>20</v>
      </c>
      <c r="M177" s="1">
        <v>180</v>
      </c>
      <c r="N177" s="1">
        <f t="shared" si="5"/>
        <v>52</v>
      </c>
      <c r="P177" s="1" t="str">
        <f t="shared" si="29"/>
        <v>Винт М20-(6g)x180 ГОСТ 11738-84</v>
      </c>
      <c r="Q177" s="1">
        <v>52</v>
      </c>
      <c r="R177" s="1" t="s">
        <v>17</v>
      </c>
    </row>
    <row r="178" spans="1:18" x14ac:dyDescent="0.25">
      <c r="A178" s="1" t="str">
        <f t="shared" si="28"/>
        <v>Винт М20-(6g)x190 ГОСТ 11738-84</v>
      </c>
      <c r="B178" s="1" t="str">
        <f t="shared" si="30"/>
        <v>Винт М20-(6g)x30 ГОСТ 11738-84</v>
      </c>
      <c r="C178" s="1">
        <v>20</v>
      </c>
      <c r="M178" s="1">
        <v>190</v>
      </c>
      <c r="N178" s="1">
        <f t="shared" si="5"/>
        <v>52</v>
      </c>
      <c r="P178" s="1" t="str">
        <f t="shared" si="29"/>
        <v>Винт М20-(6g)x190 ГОСТ 11738-84</v>
      </c>
      <c r="Q178" s="1">
        <v>52</v>
      </c>
      <c r="R178" s="1" t="s">
        <v>17</v>
      </c>
    </row>
    <row r="179" spans="1:18" x14ac:dyDescent="0.25">
      <c r="A179" s="1" t="str">
        <f t="shared" si="28"/>
        <v>Винт М20-(6g)x200 ГОСТ 11738-84</v>
      </c>
      <c r="B179" s="1" t="str">
        <f t="shared" si="30"/>
        <v>Винт М20-(6g)x30 ГОСТ 11738-84</v>
      </c>
      <c r="C179" s="1">
        <v>20</v>
      </c>
      <c r="M179" s="1">
        <v>200</v>
      </c>
      <c r="N179" s="1">
        <f t="shared" si="5"/>
        <v>52</v>
      </c>
      <c r="P179" s="1" t="str">
        <f t="shared" si="29"/>
        <v>Винт М20-(6g)x200 ГОСТ 11738-84</v>
      </c>
      <c r="Q179" s="1">
        <v>52</v>
      </c>
      <c r="R179" s="1" t="s">
        <v>17</v>
      </c>
    </row>
    <row r="180" spans="1:18" x14ac:dyDescent="0.25">
      <c r="A180" s="1" t="str">
        <f t="shared" si="4"/>
        <v>*Винт М22-(6g)x35 ГОСТ 11738-84</v>
      </c>
      <c r="C180" s="1">
        <v>22</v>
      </c>
      <c r="D180" s="1">
        <v>33</v>
      </c>
      <c r="E180" s="1">
        <v>20.399999999999999</v>
      </c>
      <c r="F180" s="1">
        <v>22</v>
      </c>
      <c r="G180" s="1">
        <v>17</v>
      </c>
      <c r="H180" s="1">
        <v>11</v>
      </c>
      <c r="I180" s="1">
        <v>2.04</v>
      </c>
      <c r="J180" s="1">
        <v>0.8</v>
      </c>
      <c r="K180" s="1">
        <v>24.4</v>
      </c>
      <c r="L180" s="1">
        <v>2.5</v>
      </c>
      <c r="M180" s="1">
        <v>35</v>
      </c>
      <c r="N180" s="1">
        <f t="shared" si="5"/>
        <v>35</v>
      </c>
      <c r="O180" s="1">
        <v>2.5</v>
      </c>
      <c r="P180" s="1" t="str">
        <f t="shared" si="2"/>
        <v>*Винт М22-(6g)x35 ГОСТ 11738-84</v>
      </c>
      <c r="Q180" s="1">
        <v>56</v>
      </c>
    </row>
    <row r="181" spans="1:18" x14ac:dyDescent="0.25">
      <c r="A181" s="1" t="str">
        <f t="shared" ref="A181:A201" si="31">IF(R181="YES","Винт М"&amp;C181&amp;"-(6g)x"&amp;M181&amp;" ГОСТ 11738-84","*Винт М"&amp;C181&amp;"-(6g)x"&amp;M181&amp;" ГОСТ 11738-84")</f>
        <v>*Винт М22-(6g)x40 ГОСТ 11738-84</v>
      </c>
      <c r="B181" s="1" t="str">
        <f>$A$180</f>
        <v>*Винт М22-(6g)x35 ГОСТ 11738-84</v>
      </c>
      <c r="C181" s="1">
        <v>22</v>
      </c>
      <c r="M181" s="1">
        <v>40</v>
      </c>
      <c r="N181" s="1">
        <f t="shared" si="5"/>
        <v>40</v>
      </c>
      <c r="P181" s="1" t="str">
        <f t="shared" ref="P181:P201" si="32">A181</f>
        <v>*Винт М22-(6g)x40 ГОСТ 11738-84</v>
      </c>
      <c r="Q181" s="1">
        <v>56</v>
      </c>
    </row>
    <row r="182" spans="1:18" x14ac:dyDescent="0.25">
      <c r="A182" s="1" t="str">
        <f t="shared" si="31"/>
        <v>*Винт М22-(6g)x45 ГОСТ 11738-84</v>
      </c>
      <c r="B182" s="1" t="str">
        <f t="shared" ref="B182:B201" si="33">$A$180</f>
        <v>*Винт М22-(6g)x35 ГОСТ 11738-84</v>
      </c>
      <c r="C182" s="1">
        <v>22</v>
      </c>
      <c r="M182" s="1">
        <v>45</v>
      </c>
      <c r="N182" s="1">
        <f t="shared" si="5"/>
        <v>45</v>
      </c>
      <c r="P182" s="1" t="str">
        <f t="shared" si="32"/>
        <v>*Винт М22-(6g)x45 ГОСТ 11738-84</v>
      </c>
      <c r="Q182" s="1">
        <v>56</v>
      </c>
    </row>
    <row r="183" spans="1:18" x14ac:dyDescent="0.25">
      <c r="A183" s="1" t="str">
        <f t="shared" si="31"/>
        <v>*Винт М22-(6g)x50 ГОСТ 11738-84</v>
      </c>
      <c r="B183" s="1" t="str">
        <f t="shared" si="33"/>
        <v>*Винт М22-(6g)x35 ГОСТ 11738-84</v>
      </c>
      <c r="C183" s="1">
        <v>22</v>
      </c>
      <c r="M183" s="1">
        <v>50</v>
      </c>
      <c r="N183" s="1">
        <f t="shared" si="5"/>
        <v>50</v>
      </c>
      <c r="P183" s="1" t="str">
        <f t="shared" si="32"/>
        <v>*Винт М22-(6g)x50 ГОСТ 11738-84</v>
      </c>
      <c r="Q183" s="1">
        <v>56</v>
      </c>
    </row>
    <row r="184" spans="1:18" x14ac:dyDescent="0.25">
      <c r="A184" s="1" t="str">
        <f t="shared" si="31"/>
        <v>*Винт М22-(6g)x55 ГОСТ 11738-84</v>
      </c>
      <c r="B184" s="1" t="str">
        <f t="shared" si="33"/>
        <v>*Винт М22-(6g)x35 ГОСТ 11738-84</v>
      </c>
      <c r="C184" s="1">
        <v>22</v>
      </c>
      <c r="M184" s="1">
        <v>55</v>
      </c>
      <c r="N184" s="1">
        <f t="shared" si="5"/>
        <v>55</v>
      </c>
      <c r="P184" s="1" t="str">
        <f t="shared" si="32"/>
        <v>*Винт М22-(6g)x55 ГОСТ 11738-84</v>
      </c>
      <c r="Q184" s="1">
        <v>56</v>
      </c>
    </row>
    <row r="185" spans="1:18" x14ac:dyDescent="0.25">
      <c r="A185" s="1" t="str">
        <f t="shared" si="31"/>
        <v>*Винт М22-(6g)x60 ГОСТ 11738-84</v>
      </c>
      <c r="B185" s="1" t="str">
        <f t="shared" si="33"/>
        <v>*Винт М22-(6g)x35 ГОСТ 11738-84</v>
      </c>
      <c r="C185" s="1">
        <v>22</v>
      </c>
      <c r="M185" s="1">
        <v>60</v>
      </c>
      <c r="N185" s="1">
        <f t="shared" si="5"/>
        <v>56</v>
      </c>
      <c r="P185" s="1" t="str">
        <f t="shared" si="32"/>
        <v>*Винт М22-(6g)x60 ГОСТ 11738-84</v>
      </c>
      <c r="Q185" s="1">
        <v>56</v>
      </c>
    </row>
    <row r="186" spans="1:18" x14ac:dyDescent="0.25">
      <c r="A186" s="1" t="str">
        <f t="shared" si="31"/>
        <v>*Винт М22-(6g)x65 ГОСТ 11738-84</v>
      </c>
      <c r="B186" s="1" t="str">
        <f t="shared" si="33"/>
        <v>*Винт М22-(6g)x35 ГОСТ 11738-84</v>
      </c>
      <c r="C186" s="1">
        <v>22</v>
      </c>
      <c r="M186" s="1">
        <v>65</v>
      </c>
      <c r="N186" s="1">
        <f t="shared" si="5"/>
        <v>56</v>
      </c>
      <c r="P186" s="1" t="str">
        <f t="shared" si="32"/>
        <v>*Винт М22-(6g)x65 ГОСТ 11738-84</v>
      </c>
      <c r="Q186" s="1">
        <v>56</v>
      </c>
    </row>
    <row r="187" spans="1:18" x14ac:dyDescent="0.25">
      <c r="A187" s="1" t="str">
        <f t="shared" si="31"/>
        <v>*Винт М22-(6g)x70 ГОСТ 11738-84</v>
      </c>
      <c r="B187" s="1" t="str">
        <f t="shared" si="33"/>
        <v>*Винт М22-(6g)x35 ГОСТ 11738-84</v>
      </c>
      <c r="C187" s="1">
        <v>22</v>
      </c>
      <c r="M187" s="1">
        <v>70</v>
      </c>
      <c r="N187" s="1">
        <f t="shared" si="5"/>
        <v>56</v>
      </c>
      <c r="P187" s="1" t="str">
        <f t="shared" si="32"/>
        <v>*Винт М22-(6g)x70 ГОСТ 11738-84</v>
      </c>
      <c r="Q187" s="1">
        <v>56</v>
      </c>
    </row>
    <row r="188" spans="1:18" x14ac:dyDescent="0.25">
      <c r="A188" s="1" t="str">
        <f t="shared" si="31"/>
        <v>*Винт М22-(6g)x75 ГОСТ 11738-84</v>
      </c>
      <c r="B188" s="1" t="str">
        <f t="shared" si="33"/>
        <v>*Винт М22-(6g)x35 ГОСТ 11738-84</v>
      </c>
      <c r="C188" s="1">
        <v>22</v>
      </c>
      <c r="M188" s="1">
        <v>75</v>
      </c>
      <c r="N188" s="1">
        <f t="shared" si="5"/>
        <v>56</v>
      </c>
      <c r="P188" s="1" t="str">
        <f t="shared" si="32"/>
        <v>*Винт М22-(6g)x75 ГОСТ 11738-84</v>
      </c>
      <c r="Q188" s="1">
        <v>56</v>
      </c>
    </row>
    <row r="189" spans="1:18" x14ac:dyDescent="0.25">
      <c r="A189" s="1" t="str">
        <f t="shared" si="31"/>
        <v>*Винт М22-(6g)x80 ГОСТ 11738-84</v>
      </c>
      <c r="B189" s="1" t="str">
        <f t="shared" si="33"/>
        <v>*Винт М22-(6g)x35 ГОСТ 11738-84</v>
      </c>
      <c r="C189" s="1">
        <v>22</v>
      </c>
      <c r="M189" s="1">
        <v>80</v>
      </c>
      <c r="N189" s="1">
        <f t="shared" si="5"/>
        <v>56</v>
      </c>
      <c r="P189" s="1" t="str">
        <f t="shared" si="32"/>
        <v>*Винт М22-(6g)x80 ГОСТ 11738-84</v>
      </c>
      <c r="Q189" s="1">
        <v>56</v>
      </c>
    </row>
    <row r="190" spans="1:18" x14ac:dyDescent="0.25">
      <c r="A190" s="1" t="str">
        <f t="shared" si="31"/>
        <v>*Винт М22-(6g)x90 ГОСТ 11738-84</v>
      </c>
      <c r="B190" s="1" t="str">
        <f t="shared" si="33"/>
        <v>*Винт М22-(6g)x35 ГОСТ 11738-84</v>
      </c>
      <c r="C190" s="1">
        <v>22</v>
      </c>
      <c r="M190" s="1">
        <v>90</v>
      </c>
      <c r="N190" s="1">
        <f t="shared" si="5"/>
        <v>56</v>
      </c>
      <c r="P190" s="1" t="str">
        <f t="shared" si="32"/>
        <v>*Винт М22-(6g)x90 ГОСТ 11738-84</v>
      </c>
      <c r="Q190" s="1">
        <v>56</v>
      </c>
    </row>
    <row r="191" spans="1:18" x14ac:dyDescent="0.25">
      <c r="A191" s="1" t="str">
        <f t="shared" si="31"/>
        <v>*Винт М22-(6g)x100 ГОСТ 11738-84</v>
      </c>
      <c r="B191" s="1" t="str">
        <f t="shared" si="33"/>
        <v>*Винт М22-(6g)x35 ГОСТ 11738-84</v>
      </c>
      <c r="C191" s="1">
        <v>22</v>
      </c>
      <c r="M191" s="1">
        <v>100</v>
      </c>
      <c r="N191" s="1">
        <f t="shared" si="5"/>
        <v>56</v>
      </c>
      <c r="P191" s="1" t="str">
        <f t="shared" si="32"/>
        <v>*Винт М22-(6g)x100 ГОСТ 11738-84</v>
      </c>
      <c r="Q191" s="1">
        <v>56</v>
      </c>
    </row>
    <row r="192" spans="1:18" x14ac:dyDescent="0.25">
      <c r="A192" s="1" t="str">
        <f t="shared" si="31"/>
        <v>*Винт М22-(6g)x110 ГОСТ 11738-84</v>
      </c>
      <c r="B192" s="1" t="str">
        <f t="shared" si="33"/>
        <v>*Винт М22-(6g)x35 ГОСТ 11738-84</v>
      </c>
      <c r="C192" s="1">
        <v>22</v>
      </c>
      <c r="M192" s="1">
        <v>110</v>
      </c>
      <c r="N192" s="1">
        <f t="shared" si="5"/>
        <v>56</v>
      </c>
      <c r="P192" s="1" t="str">
        <f t="shared" si="32"/>
        <v>*Винт М22-(6g)x110 ГОСТ 11738-84</v>
      </c>
      <c r="Q192" s="1">
        <v>56</v>
      </c>
    </row>
    <row r="193" spans="1:18" x14ac:dyDescent="0.25">
      <c r="A193" s="1" t="str">
        <f t="shared" si="31"/>
        <v>*Винт М22-(6g)x120 ГОСТ 11738-84</v>
      </c>
      <c r="B193" s="1" t="str">
        <f t="shared" si="33"/>
        <v>*Винт М22-(6g)x35 ГОСТ 11738-84</v>
      </c>
      <c r="C193" s="1">
        <v>22</v>
      </c>
      <c r="M193" s="1">
        <v>120</v>
      </c>
      <c r="N193" s="1">
        <f t="shared" si="5"/>
        <v>56</v>
      </c>
      <c r="P193" s="1" t="str">
        <f t="shared" si="32"/>
        <v>*Винт М22-(6g)x120 ГОСТ 11738-84</v>
      </c>
      <c r="Q193" s="1">
        <v>56</v>
      </c>
    </row>
    <row r="194" spans="1:18" x14ac:dyDescent="0.25">
      <c r="A194" s="1" t="str">
        <f t="shared" si="31"/>
        <v>*Винт М22-(6g)x130 ГОСТ 11738-84</v>
      </c>
      <c r="B194" s="1" t="str">
        <f t="shared" si="33"/>
        <v>*Винт М22-(6g)x35 ГОСТ 11738-84</v>
      </c>
      <c r="C194" s="1">
        <v>22</v>
      </c>
      <c r="M194" s="1">
        <v>130</v>
      </c>
      <c r="N194" s="1">
        <f t="shared" si="5"/>
        <v>56</v>
      </c>
      <c r="P194" s="1" t="str">
        <f t="shared" si="32"/>
        <v>*Винт М22-(6g)x130 ГОСТ 11738-84</v>
      </c>
      <c r="Q194" s="1">
        <v>56</v>
      </c>
    </row>
    <row r="195" spans="1:18" x14ac:dyDescent="0.25">
      <c r="A195" s="1" t="str">
        <f t="shared" si="31"/>
        <v>*Винт М22-(6g)x140 ГОСТ 11738-84</v>
      </c>
      <c r="B195" s="1" t="str">
        <f t="shared" si="33"/>
        <v>*Винт М22-(6g)x35 ГОСТ 11738-84</v>
      </c>
      <c r="C195" s="1">
        <v>22</v>
      </c>
      <c r="M195" s="1">
        <v>140</v>
      </c>
      <c r="N195" s="1">
        <f t="shared" si="5"/>
        <v>56</v>
      </c>
      <c r="P195" s="1" t="str">
        <f t="shared" si="32"/>
        <v>*Винт М22-(6g)x140 ГОСТ 11738-84</v>
      </c>
      <c r="Q195" s="1">
        <v>56</v>
      </c>
    </row>
    <row r="196" spans="1:18" x14ac:dyDescent="0.25">
      <c r="A196" s="1" t="str">
        <f t="shared" si="31"/>
        <v>*Винт М22-(6g)x150 ГОСТ 11738-84</v>
      </c>
      <c r="B196" s="1" t="str">
        <f t="shared" si="33"/>
        <v>*Винт М22-(6g)x35 ГОСТ 11738-84</v>
      </c>
      <c r="C196" s="1">
        <v>22</v>
      </c>
      <c r="M196" s="1">
        <v>150</v>
      </c>
      <c r="N196" s="1">
        <f t="shared" si="5"/>
        <v>56</v>
      </c>
      <c r="P196" s="1" t="str">
        <f t="shared" si="32"/>
        <v>*Винт М22-(6g)x150 ГОСТ 11738-84</v>
      </c>
      <c r="Q196" s="1">
        <v>56</v>
      </c>
    </row>
    <row r="197" spans="1:18" x14ac:dyDescent="0.25">
      <c r="A197" s="1" t="str">
        <f t="shared" si="31"/>
        <v>*Винт М22-(6g)x160 ГОСТ 11738-84</v>
      </c>
      <c r="B197" s="1" t="str">
        <f t="shared" si="33"/>
        <v>*Винт М22-(6g)x35 ГОСТ 11738-84</v>
      </c>
      <c r="C197" s="1">
        <v>22</v>
      </c>
      <c r="M197" s="1">
        <v>160</v>
      </c>
      <c r="N197" s="1">
        <f t="shared" si="5"/>
        <v>56</v>
      </c>
      <c r="P197" s="1" t="str">
        <f t="shared" si="32"/>
        <v>*Винт М22-(6g)x160 ГОСТ 11738-84</v>
      </c>
      <c r="Q197" s="1">
        <v>56</v>
      </c>
    </row>
    <row r="198" spans="1:18" x14ac:dyDescent="0.25">
      <c r="A198" s="1" t="str">
        <f t="shared" si="31"/>
        <v>*Винт М22-(6g)x170 ГОСТ 11738-84</v>
      </c>
      <c r="B198" s="1" t="str">
        <f t="shared" si="33"/>
        <v>*Винт М22-(6g)x35 ГОСТ 11738-84</v>
      </c>
      <c r="C198" s="1">
        <v>22</v>
      </c>
      <c r="M198" s="1">
        <v>170</v>
      </c>
      <c r="N198" s="1">
        <f t="shared" si="5"/>
        <v>56</v>
      </c>
      <c r="P198" s="1" t="str">
        <f t="shared" si="32"/>
        <v>*Винт М22-(6g)x170 ГОСТ 11738-84</v>
      </c>
      <c r="Q198" s="1">
        <v>56</v>
      </c>
    </row>
    <row r="199" spans="1:18" x14ac:dyDescent="0.25">
      <c r="A199" s="1" t="str">
        <f t="shared" si="31"/>
        <v>*Винт М22-(6g)x180 ГОСТ 11738-84</v>
      </c>
      <c r="B199" s="1" t="str">
        <f t="shared" si="33"/>
        <v>*Винт М22-(6g)x35 ГОСТ 11738-84</v>
      </c>
      <c r="C199" s="1">
        <v>22</v>
      </c>
      <c r="M199" s="1">
        <v>180</v>
      </c>
      <c r="N199" s="1">
        <f t="shared" si="5"/>
        <v>56</v>
      </c>
      <c r="P199" s="1" t="str">
        <f t="shared" si="32"/>
        <v>*Винт М22-(6g)x180 ГОСТ 11738-84</v>
      </c>
      <c r="Q199" s="1">
        <v>56</v>
      </c>
    </row>
    <row r="200" spans="1:18" x14ac:dyDescent="0.25">
      <c r="A200" s="1" t="str">
        <f t="shared" si="31"/>
        <v>*Винт М22-(6g)x190 ГОСТ 11738-84</v>
      </c>
      <c r="B200" s="1" t="str">
        <f t="shared" si="33"/>
        <v>*Винт М22-(6g)x35 ГОСТ 11738-84</v>
      </c>
      <c r="C200" s="1">
        <v>22</v>
      </c>
      <c r="M200" s="1">
        <v>190</v>
      </c>
      <c r="N200" s="1">
        <f t="shared" si="5"/>
        <v>56</v>
      </c>
      <c r="P200" s="1" t="str">
        <f t="shared" si="32"/>
        <v>*Винт М22-(6g)x190 ГОСТ 11738-84</v>
      </c>
      <c r="Q200" s="1">
        <v>56</v>
      </c>
    </row>
    <row r="201" spans="1:18" x14ac:dyDescent="0.25">
      <c r="A201" s="1" t="str">
        <f t="shared" si="31"/>
        <v>*Винт М22-(6g)x200 ГОСТ 11738-84</v>
      </c>
      <c r="B201" s="1" t="str">
        <f t="shared" si="33"/>
        <v>*Винт М22-(6g)x35 ГОСТ 11738-84</v>
      </c>
      <c r="C201" s="1">
        <v>22</v>
      </c>
      <c r="M201" s="1">
        <v>200</v>
      </c>
      <c r="N201" s="1">
        <f t="shared" si="5"/>
        <v>56</v>
      </c>
      <c r="P201" s="1" t="str">
        <f t="shared" si="32"/>
        <v>*Винт М22-(6g)x200 ГОСТ 11738-84</v>
      </c>
      <c r="Q201" s="1">
        <v>56</v>
      </c>
    </row>
    <row r="202" spans="1:18" x14ac:dyDescent="0.25">
      <c r="A202" s="1" t="str">
        <f t="shared" si="4"/>
        <v>Винт М24-(6g)x40 ГОСТ 11738-84</v>
      </c>
      <c r="C202" s="1">
        <v>24</v>
      </c>
      <c r="D202" s="1">
        <v>36</v>
      </c>
      <c r="E202" s="1">
        <v>22.7</v>
      </c>
      <c r="F202" s="1">
        <v>24</v>
      </c>
      <c r="G202" s="1">
        <v>19</v>
      </c>
      <c r="H202" s="1">
        <v>12</v>
      </c>
      <c r="I202" s="1">
        <v>2.04</v>
      </c>
      <c r="J202" s="1">
        <v>0.8</v>
      </c>
      <c r="K202" s="1">
        <v>26.4</v>
      </c>
      <c r="L202" s="1">
        <v>2.5</v>
      </c>
      <c r="M202" s="1">
        <v>40</v>
      </c>
      <c r="N202" s="1">
        <f t="shared" si="5"/>
        <v>40</v>
      </c>
      <c r="O202" s="1">
        <v>3</v>
      </c>
      <c r="P202" s="1" t="str">
        <f t="shared" si="2"/>
        <v>Винт М24-(6g)x40 ГОСТ 11738-84</v>
      </c>
      <c r="Q202" s="1">
        <v>60</v>
      </c>
      <c r="R202" s="1" t="s">
        <v>17</v>
      </c>
    </row>
    <row r="203" spans="1:18" x14ac:dyDescent="0.25">
      <c r="A203" s="1" t="str">
        <f t="shared" ref="A203:A222" si="34">IF(R203="YES","Винт М"&amp;C203&amp;"-(6g)x"&amp;M203&amp;" ГОСТ 11738-84","*Винт М"&amp;C203&amp;"-(6g)x"&amp;M203&amp;" ГОСТ 11738-84")</f>
        <v>Винт М24-(6g)x45 ГОСТ 11738-84</v>
      </c>
      <c r="B203" s="1" t="str">
        <f>$A$202</f>
        <v>Винт М24-(6g)x40 ГОСТ 11738-84</v>
      </c>
      <c r="C203" s="1">
        <v>24</v>
      </c>
      <c r="M203" s="1">
        <v>45</v>
      </c>
      <c r="N203" s="1">
        <f t="shared" si="5"/>
        <v>45</v>
      </c>
      <c r="P203" s="1" t="str">
        <f t="shared" ref="P203:P222" si="35">A203</f>
        <v>Винт М24-(6g)x45 ГОСТ 11738-84</v>
      </c>
      <c r="Q203" s="1">
        <v>60</v>
      </c>
      <c r="R203" s="1" t="s">
        <v>17</v>
      </c>
    </row>
    <row r="204" spans="1:18" x14ac:dyDescent="0.25">
      <c r="A204" s="1" t="str">
        <f t="shared" si="34"/>
        <v>Винт М24-(6g)x50 ГОСТ 11738-84</v>
      </c>
      <c r="B204" s="1" t="str">
        <f t="shared" ref="B204:B222" si="36">$A$202</f>
        <v>Винт М24-(6g)x40 ГОСТ 11738-84</v>
      </c>
      <c r="C204" s="1">
        <v>24</v>
      </c>
      <c r="M204" s="1">
        <v>50</v>
      </c>
      <c r="N204" s="1">
        <f t="shared" si="5"/>
        <v>50</v>
      </c>
      <c r="P204" s="1" t="str">
        <f t="shared" si="35"/>
        <v>Винт М24-(6g)x50 ГОСТ 11738-84</v>
      </c>
      <c r="Q204" s="1">
        <v>60</v>
      </c>
      <c r="R204" s="1" t="s">
        <v>17</v>
      </c>
    </row>
    <row r="205" spans="1:18" x14ac:dyDescent="0.25">
      <c r="A205" s="1" t="str">
        <f t="shared" si="34"/>
        <v>Винт М24-(6g)x55 ГОСТ 11738-84</v>
      </c>
      <c r="B205" s="1" t="str">
        <f t="shared" si="36"/>
        <v>Винт М24-(6g)x40 ГОСТ 11738-84</v>
      </c>
      <c r="C205" s="1">
        <v>24</v>
      </c>
      <c r="M205" s="1">
        <v>55</v>
      </c>
      <c r="N205" s="1">
        <f t="shared" si="5"/>
        <v>55</v>
      </c>
      <c r="P205" s="1" t="str">
        <f t="shared" si="35"/>
        <v>Винт М24-(6g)x55 ГОСТ 11738-84</v>
      </c>
      <c r="Q205" s="1">
        <v>60</v>
      </c>
      <c r="R205" s="1" t="s">
        <v>17</v>
      </c>
    </row>
    <row r="206" spans="1:18" x14ac:dyDescent="0.25">
      <c r="A206" s="1" t="str">
        <f t="shared" si="34"/>
        <v>Винт М24-(6g)x60 ГОСТ 11738-84</v>
      </c>
      <c r="B206" s="1" t="str">
        <f t="shared" si="36"/>
        <v>Винт М24-(6g)x40 ГОСТ 11738-84</v>
      </c>
      <c r="C206" s="1">
        <v>24</v>
      </c>
      <c r="M206" s="1">
        <v>60</v>
      </c>
      <c r="N206" s="1">
        <f t="shared" si="5"/>
        <v>60</v>
      </c>
      <c r="P206" s="1" t="str">
        <f t="shared" si="35"/>
        <v>Винт М24-(6g)x60 ГОСТ 11738-84</v>
      </c>
      <c r="Q206" s="1">
        <v>60</v>
      </c>
      <c r="R206" s="1" t="s">
        <v>17</v>
      </c>
    </row>
    <row r="207" spans="1:18" x14ac:dyDescent="0.25">
      <c r="A207" s="1" t="str">
        <f t="shared" si="34"/>
        <v>Винт М24-(6g)x65 ГОСТ 11738-84</v>
      </c>
      <c r="B207" s="1" t="str">
        <f t="shared" si="36"/>
        <v>Винт М24-(6g)x40 ГОСТ 11738-84</v>
      </c>
      <c r="C207" s="1">
        <v>24</v>
      </c>
      <c r="M207" s="1">
        <v>65</v>
      </c>
      <c r="N207" s="1">
        <f t="shared" si="5"/>
        <v>60</v>
      </c>
      <c r="P207" s="1" t="str">
        <f t="shared" si="35"/>
        <v>Винт М24-(6g)x65 ГОСТ 11738-84</v>
      </c>
      <c r="Q207" s="1">
        <v>60</v>
      </c>
      <c r="R207" s="1" t="s">
        <v>17</v>
      </c>
    </row>
    <row r="208" spans="1:18" x14ac:dyDescent="0.25">
      <c r="A208" s="1" t="str">
        <f t="shared" si="34"/>
        <v>Винт М24-(6g)x70 ГОСТ 11738-84</v>
      </c>
      <c r="B208" s="1" t="str">
        <f t="shared" si="36"/>
        <v>Винт М24-(6g)x40 ГОСТ 11738-84</v>
      </c>
      <c r="C208" s="1">
        <v>24</v>
      </c>
      <c r="M208" s="1">
        <v>70</v>
      </c>
      <c r="N208" s="1">
        <f t="shared" si="5"/>
        <v>60</v>
      </c>
      <c r="P208" s="1" t="str">
        <f t="shared" si="35"/>
        <v>Винт М24-(6g)x70 ГОСТ 11738-84</v>
      </c>
      <c r="Q208" s="1">
        <v>60</v>
      </c>
      <c r="R208" s="1" t="s">
        <v>17</v>
      </c>
    </row>
    <row r="209" spans="1:18" x14ac:dyDescent="0.25">
      <c r="A209" s="1" t="str">
        <f t="shared" si="34"/>
        <v>Винт М24-(6g)x75 ГОСТ 11738-84</v>
      </c>
      <c r="B209" s="1" t="str">
        <f t="shared" si="36"/>
        <v>Винт М24-(6g)x40 ГОСТ 11738-84</v>
      </c>
      <c r="C209" s="1">
        <v>24</v>
      </c>
      <c r="M209" s="1">
        <v>75</v>
      </c>
      <c r="N209" s="1">
        <f t="shared" si="5"/>
        <v>60</v>
      </c>
      <c r="P209" s="1" t="str">
        <f t="shared" si="35"/>
        <v>Винт М24-(6g)x75 ГОСТ 11738-84</v>
      </c>
      <c r="Q209" s="1">
        <v>60</v>
      </c>
      <c r="R209" s="1" t="s">
        <v>17</v>
      </c>
    </row>
    <row r="210" spans="1:18" x14ac:dyDescent="0.25">
      <c r="A210" s="1" t="str">
        <f t="shared" si="34"/>
        <v>Винт М24-(6g)x80 ГОСТ 11738-84</v>
      </c>
      <c r="B210" s="1" t="str">
        <f t="shared" si="36"/>
        <v>Винт М24-(6g)x40 ГОСТ 11738-84</v>
      </c>
      <c r="C210" s="1">
        <v>24</v>
      </c>
      <c r="M210" s="1">
        <v>80</v>
      </c>
      <c r="N210" s="1">
        <f t="shared" si="5"/>
        <v>60</v>
      </c>
      <c r="P210" s="1" t="str">
        <f t="shared" si="35"/>
        <v>Винт М24-(6g)x80 ГОСТ 11738-84</v>
      </c>
      <c r="Q210" s="1">
        <v>60</v>
      </c>
      <c r="R210" s="1" t="s">
        <v>17</v>
      </c>
    </row>
    <row r="211" spans="1:18" x14ac:dyDescent="0.25">
      <c r="A211" s="1" t="str">
        <f t="shared" si="34"/>
        <v>Винт М24-(6g)x90 ГОСТ 11738-84</v>
      </c>
      <c r="B211" s="1" t="str">
        <f t="shared" si="36"/>
        <v>Винт М24-(6g)x40 ГОСТ 11738-84</v>
      </c>
      <c r="C211" s="1">
        <v>24</v>
      </c>
      <c r="M211" s="1">
        <v>90</v>
      </c>
      <c r="N211" s="1">
        <f t="shared" si="5"/>
        <v>60</v>
      </c>
      <c r="P211" s="1" t="str">
        <f t="shared" si="35"/>
        <v>Винт М24-(6g)x90 ГОСТ 11738-84</v>
      </c>
      <c r="Q211" s="1">
        <v>60</v>
      </c>
      <c r="R211" s="1" t="s">
        <v>17</v>
      </c>
    </row>
    <row r="212" spans="1:18" x14ac:dyDescent="0.25">
      <c r="A212" s="1" t="str">
        <f t="shared" si="34"/>
        <v>Винт М24-(6g)x100 ГОСТ 11738-84</v>
      </c>
      <c r="B212" s="1" t="str">
        <f t="shared" si="36"/>
        <v>Винт М24-(6g)x40 ГОСТ 11738-84</v>
      </c>
      <c r="C212" s="1">
        <v>24</v>
      </c>
      <c r="M212" s="1">
        <v>100</v>
      </c>
      <c r="N212" s="1">
        <f t="shared" si="5"/>
        <v>60</v>
      </c>
      <c r="P212" s="1" t="str">
        <f t="shared" si="35"/>
        <v>Винт М24-(6g)x100 ГОСТ 11738-84</v>
      </c>
      <c r="Q212" s="1">
        <v>60</v>
      </c>
      <c r="R212" s="1" t="s">
        <v>17</v>
      </c>
    </row>
    <row r="213" spans="1:18" x14ac:dyDescent="0.25">
      <c r="A213" s="1" t="str">
        <f t="shared" si="34"/>
        <v>Винт М24-(6g)x110 ГОСТ 11738-84</v>
      </c>
      <c r="B213" s="1" t="str">
        <f t="shared" si="36"/>
        <v>Винт М24-(6g)x40 ГОСТ 11738-84</v>
      </c>
      <c r="C213" s="1">
        <v>24</v>
      </c>
      <c r="M213" s="1">
        <v>110</v>
      </c>
      <c r="N213" s="1">
        <f t="shared" si="5"/>
        <v>60</v>
      </c>
      <c r="P213" s="1" t="str">
        <f t="shared" si="35"/>
        <v>Винт М24-(6g)x110 ГОСТ 11738-84</v>
      </c>
      <c r="Q213" s="1">
        <v>60</v>
      </c>
      <c r="R213" s="1" t="s">
        <v>17</v>
      </c>
    </row>
    <row r="214" spans="1:18" x14ac:dyDescent="0.25">
      <c r="A214" s="1" t="str">
        <f t="shared" si="34"/>
        <v>Винт М24-(6g)x120 ГОСТ 11738-84</v>
      </c>
      <c r="B214" s="1" t="str">
        <f t="shared" si="36"/>
        <v>Винт М24-(6g)x40 ГОСТ 11738-84</v>
      </c>
      <c r="C214" s="1">
        <v>24</v>
      </c>
      <c r="M214" s="1">
        <v>120</v>
      </c>
      <c r="N214" s="1">
        <f t="shared" si="5"/>
        <v>60</v>
      </c>
      <c r="P214" s="1" t="str">
        <f t="shared" si="35"/>
        <v>Винт М24-(6g)x120 ГОСТ 11738-84</v>
      </c>
      <c r="Q214" s="1">
        <v>60</v>
      </c>
      <c r="R214" s="1" t="s">
        <v>17</v>
      </c>
    </row>
    <row r="215" spans="1:18" x14ac:dyDescent="0.25">
      <c r="A215" s="1" t="str">
        <f t="shared" si="34"/>
        <v>Винт М24-(6g)x130 ГОСТ 11738-84</v>
      </c>
      <c r="B215" s="1" t="str">
        <f t="shared" si="36"/>
        <v>Винт М24-(6g)x40 ГОСТ 11738-84</v>
      </c>
      <c r="C215" s="1">
        <v>24</v>
      </c>
      <c r="M215" s="1">
        <v>130</v>
      </c>
      <c r="N215" s="1">
        <f t="shared" si="5"/>
        <v>60</v>
      </c>
      <c r="P215" s="1" t="str">
        <f t="shared" si="35"/>
        <v>Винт М24-(6g)x130 ГОСТ 11738-84</v>
      </c>
      <c r="Q215" s="1">
        <v>60</v>
      </c>
      <c r="R215" s="1" t="s">
        <v>17</v>
      </c>
    </row>
    <row r="216" spans="1:18" x14ac:dyDescent="0.25">
      <c r="A216" s="1" t="str">
        <f t="shared" si="34"/>
        <v>Винт М24-(6g)x140 ГОСТ 11738-84</v>
      </c>
      <c r="B216" s="1" t="str">
        <f t="shared" si="36"/>
        <v>Винт М24-(6g)x40 ГОСТ 11738-84</v>
      </c>
      <c r="C216" s="1">
        <v>24</v>
      </c>
      <c r="M216" s="1">
        <v>140</v>
      </c>
      <c r="N216" s="1">
        <f t="shared" si="5"/>
        <v>60</v>
      </c>
      <c r="P216" s="1" t="str">
        <f t="shared" si="35"/>
        <v>Винт М24-(6g)x140 ГОСТ 11738-84</v>
      </c>
      <c r="Q216" s="1">
        <v>60</v>
      </c>
      <c r="R216" s="1" t="s">
        <v>17</v>
      </c>
    </row>
    <row r="217" spans="1:18" x14ac:dyDescent="0.25">
      <c r="A217" s="1" t="str">
        <f t="shared" si="34"/>
        <v>Винт М24-(6g)x150 ГОСТ 11738-84</v>
      </c>
      <c r="B217" s="1" t="str">
        <f t="shared" si="36"/>
        <v>Винт М24-(6g)x40 ГОСТ 11738-84</v>
      </c>
      <c r="C217" s="1">
        <v>24</v>
      </c>
      <c r="M217" s="1">
        <v>150</v>
      </c>
      <c r="N217" s="1">
        <f t="shared" si="5"/>
        <v>60</v>
      </c>
      <c r="P217" s="1" t="str">
        <f t="shared" si="35"/>
        <v>Винт М24-(6g)x150 ГОСТ 11738-84</v>
      </c>
      <c r="Q217" s="1">
        <v>60</v>
      </c>
      <c r="R217" s="1" t="s">
        <v>17</v>
      </c>
    </row>
    <row r="218" spans="1:18" x14ac:dyDescent="0.25">
      <c r="A218" s="1" t="str">
        <f t="shared" si="34"/>
        <v>Винт М24-(6g)x160 ГОСТ 11738-84</v>
      </c>
      <c r="B218" s="1" t="str">
        <f t="shared" si="36"/>
        <v>Винт М24-(6g)x40 ГОСТ 11738-84</v>
      </c>
      <c r="C218" s="1">
        <v>24</v>
      </c>
      <c r="M218" s="1">
        <v>160</v>
      </c>
      <c r="N218" s="1">
        <f t="shared" si="5"/>
        <v>60</v>
      </c>
      <c r="P218" s="1" t="str">
        <f t="shared" si="35"/>
        <v>Винт М24-(6g)x160 ГОСТ 11738-84</v>
      </c>
      <c r="Q218" s="1">
        <v>60</v>
      </c>
      <c r="R218" s="1" t="s">
        <v>17</v>
      </c>
    </row>
    <row r="219" spans="1:18" x14ac:dyDescent="0.25">
      <c r="A219" s="1" t="str">
        <f t="shared" si="34"/>
        <v>Винт М24-(6g)x170 ГОСТ 11738-84</v>
      </c>
      <c r="B219" s="1" t="str">
        <f t="shared" si="36"/>
        <v>Винт М24-(6g)x40 ГОСТ 11738-84</v>
      </c>
      <c r="C219" s="1">
        <v>24</v>
      </c>
      <c r="M219" s="1">
        <v>170</v>
      </c>
      <c r="N219" s="1">
        <f t="shared" si="5"/>
        <v>60</v>
      </c>
      <c r="P219" s="1" t="str">
        <f t="shared" si="35"/>
        <v>Винт М24-(6g)x170 ГОСТ 11738-84</v>
      </c>
      <c r="Q219" s="1">
        <v>60</v>
      </c>
      <c r="R219" s="1" t="s">
        <v>17</v>
      </c>
    </row>
    <row r="220" spans="1:18" x14ac:dyDescent="0.25">
      <c r="A220" s="1" t="str">
        <f t="shared" si="34"/>
        <v>Винт М24-(6g)x180 ГОСТ 11738-84</v>
      </c>
      <c r="B220" s="1" t="str">
        <f t="shared" si="36"/>
        <v>Винт М24-(6g)x40 ГОСТ 11738-84</v>
      </c>
      <c r="C220" s="1">
        <v>24</v>
      </c>
      <c r="M220" s="1">
        <v>180</v>
      </c>
      <c r="N220" s="1">
        <f t="shared" si="5"/>
        <v>60</v>
      </c>
      <c r="P220" s="1" t="str">
        <f t="shared" si="35"/>
        <v>Винт М24-(6g)x180 ГОСТ 11738-84</v>
      </c>
      <c r="Q220" s="1">
        <v>60</v>
      </c>
      <c r="R220" s="1" t="s">
        <v>17</v>
      </c>
    </row>
    <row r="221" spans="1:18" x14ac:dyDescent="0.25">
      <c r="A221" s="1" t="str">
        <f t="shared" si="34"/>
        <v>Винт М24-(6g)x190 ГОСТ 11738-84</v>
      </c>
      <c r="B221" s="1" t="str">
        <f t="shared" si="36"/>
        <v>Винт М24-(6g)x40 ГОСТ 11738-84</v>
      </c>
      <c r="C221" s="1">
        <v>24</v>
      </c>
      <c r="M221" s="1">
        <v>190</v>
      </c>
      <c r="N221" s="1">
        <f t="shared" si="5"/>
        <v>60</v>
      </c>
      <c r="P221" s="1" t="str">
        <f t="shared" si="35"/>
        <v>Винт М24-(6g)x190 ГОСТ 11738-84</v>
      </c>
      <c r="Q221" s="1">
        <v>60</v>
      </c>
      <c r="R221" s="1" t="s">
        <v>17</v>
      </c>
    </row>
    <row r="222" spans="1:18" x14ac:dyDescent="0.25">
      <c r="A222" s="1" t="str">
        <f t="shared" si="34"/>
        <v>Винт М24-(6g)x200 ГОСТ 11738-84</v>
      </c>
      <c r="B222" s="1" t="str">
        <f t="shared" si="36"/>
        <v>Винт М24-(6g)x40 ГОСТ 11738-84</v>
      </c>
      <c r="C222" s="1">
        <v>24</v>
      </c>
      <c r="M222" s="1">
        <v>200</v>
      </c>
      <c r="N222" s="1">
        <f t="shared" si="5"/>
        <v>60</v>
      </c>
      <c r="P222" s="1" t="str">
        <f t="shared" si="35"/>
        <v>Винт М24-(6g)x200 ГОСТ 11738-84</v>
      </c>
      <c r="Q222" s="1">
        <v>60</v>
      </c>
      <c r="R222" s="1" t="s">
        <v>17</v>
      </c>
    </row>
    <row r="223" spans="1:18" x14ac:dyDescent="0.25">
      <c r="A223" s="1" t="str">
        <f t="shared" si="4"/>
        <v>*Винт М27-(6g)x40 ГОСТ 11738-84</v>
      </c>
      <c r="C223" s="1">
        <v>27</v>
      </c>
      <c r="D223" s="1">
        <v>40</v>
      </c>
      <c r="E223" s="1">
        <v>22.7</v>
      </c>
      <c r="F223" s="1">
        <v>27</v>
      </c>
      <c r="G223" s="1">
        <v>19</v>
      </c>
      <c r="H223" s="1">
        <v>13.5</v>
      </c>
      <c r="I223" s="1">
        <v>2.89</v>
      </c>
      <c r="J223" s="1">
        <v>1</v>
      </c>
      <c r="K223" s="1">
        <v>30.4</v>
      </c>
      <c r="L223" s="1">
        <v>2.5</v>
      </c>
      <c r="M223" s="1">
        <v>40</v>
      </c>
      <c r="N223" s="1">
        <f t="shared" si="5"/>
        <v>40</v>
      </c>
      <c r="O223" s="1">
        <v>3</v>
      </c>
      <c r="P223" s="1" t="str">
        <f t="shared" si="2"/>
        <v>*Винт М27-(6g)x40 ГОСТ 11738-84</v>
      </c>
      <c r="Q223" s="1">
        <v>66</v>
      </c>
    </row>
    <row r="224" spans="1:18" x14ac:dyDescent="0.25">
      <c r="A224" s="1" t="str">
        <f t="shared" ref="A224:A243" si="37">IF(R224="YES","Винт М"&amp;C224&amp;"-(6g)x"&amp;M224&amp;" ГОСТ 11738-84","*Винт М"&amp;C224&amp;"-(6g)x"&amp;M224&amp;" ГОСТ 11738-84")</f>
        <v>*Винт М27-(6g)x45 ГОСТ 11738-84</v>
      </c>
      <c r="B224" s="1" t="str">
        <f>$A$223</f>
        <v>*Винт М27-(6g)x40 ГОСТ 11738-84</v>
      </c>
      <c r="C224" s="1">
        <v>27</v>
      </c>
      <c r="M224" s="1">
        <v>45</v>
      </c>
      <c r="N224" s="1">
        <f t="shared" si="5"/>
        <v>45</v>
      </c>
      <c r="P224" s="1" t="str">
        <f t="shared" ref="P224:P243" si="38">A224</f>
        <v>*Винт М27-(6g)x45 ГОСТ 11738-84</v>
      </c>
      <c r="Q224" s="1">
        <v>66</v>
      </c>
    </row>
    <row r="225" spans="1:17" x14ac:dyDescent="0.25">
      <c r="A225" s="1" t="str">
        <f t="shared" si="37"/>
        <v>*Винт М27-(6g)x50 ГОСТ 11738-84</v>
      </c>
      <c r="B225" s="1" t="str">
        <f t="shared" ref="B225:B243" si="39">$A$223</f>
        <v>*Винт М27-(6g)x40 ГОСТ 11738-84</v>
      </c>
      <c r="C225" s="1">
        <v>27</v>
      </c>
      <c r="M225" s="1">
        <v>50</v>
      </c>
      <c r="N225" s="1">
        <f t="shared" si="5"/>
        <v>50</v>
      </c>
      <c r="P225" s="1" t="str">
        <f t="shared" si="38"/>
        <v>*Винт М27-(6g)x50 ГОСТ 11738-84</v>
      </c>
      <c r="Q225" s="1">
        <v>66</v>
      </c>
    </row>
    <row r="226" spans="1:17" x14ac:dyDescent="0.25">
      <c r="A226" s="1" t="str">
        <f t="shared" si="37"/>
        <v>*Винт М27-(6g)x55 ГОСТ 11738-84</v>
      </c>
      <c r="B226" s="1" t="str">
        <f t="shared" si="39"/>
        <v>*Винт М27-(6g)x40 ГОСТ 11738-84</v>
      </c>
      <c r="C226" s="1">
        <v>27</v>
      </c>
      <c r="M226" s="1">
        <v>55</v>
      </c>
      <c r="N226" s="1">
        <f t="shared" si="5"/>
        <v>55</v>
      </c>
      <c r="P226" s="1" t="str">
        <f t="shared" si="38"/>
        <v>*Винт М27-(6g)x55 ГОСТ 11738-84</v>
      </c>
      <c r="Q226" s="1">
        <v>66</v>
      </c>
    </row>
    <row r="227" spans="1:17" x14ac:dyDescent="0.25">
      <c r="A227" s="1" t="str">
        <f t="shared" si="37"/>
        <v>*Винт М27-(6g)x60 ГОСТ 11738-84</v>
      </c>
      <c r="B227" s="1" t="str">
        <f t="shared" si="39"/>
        <v>*Винт М27-(6g)x40 ГОСТ 11738-84</v>
      </c>
      <c r="C227" s="1">
        <v>27</v>
      </c>
      <c r="M227" s="1">
        <v>60</v>
      </c>
      <c r="N227" s="1">
        <f t="shared" si="5"/>
        <v>60</v>
      </c>
      <c r="P227" s="1" t="str">
        <f t="shared" si="38"/>
        <v>*Винт М27-(6g)x60 ГОСТ 11738-84</v>
      </c>
      <c r="Q227" s="1">
        <v>66</v>
      </c>
    </row>
    <row r="228" spans="1:17" x14ac:dyDescent="0.25">
      <c r="A228" s="1" t="str">
        <f t="shared" si="37"/>
        <v>*Винт М27-(6g)x65 ГОСТ 11738-84</v>
      </c>
      <c r="B228" s="1" t="str">
        <f t="shared" si="39"/>
        <v>*Винт М27-(6g)x40 ГОСТ 11738-84</v>
      </c>
      <c r="C228" s="1">
        <v>27</v>
      </c>
      <c r="M228" s="1">
        <v>65</v>
      </c>
      <c r="N228" s="1">
        <f t="shared" si="5"/>
        <v>65</v>
      </c>
      <c r="P228" s="1" t="str">
        <f t="shared" si="38"/>
        <v>*Винт М27-(6g)x65 ГОСТ 11738-84</v>
      </c>
      <c r="Q228" s="1">
        <v>66</v>
      </c>
    </row>
    <row r="229" spans="1:17" x14ac:dyDescent="0.25">
      <c r="A229" s="1" t="str">
        <f t="shared" si="37"/>
        <v>*Винт М27-(6g)x70 ГОСТ 11738-84</v>
      </c>
      <c r="B229" s="1" t="str">
        <f t="shared" si="39"/>
        <v>*Винт М27-(6g)x40 ГОСТ 11738-84</v>
      </c>
      <c r="C229" s="1">
        <v>27</v>
      </c>
      <c r="M229" s="1">
        <v>70</v>
      </c>
      <c r="N229" s="1">
        <f t="shared" si="5"/>
        <v>66</v>
      </c>
      <c r="P229" s="1" t="str">
        <f t="shared" si="38"/>
        <v>*Винт М27-(6g)x70 ГОСТ 11738-84</v>
      </c>
      <c r="Q229" s="1">
        <v>66</v>
      </c>
    </row>
    <row r="230" spans="1:17" x14ac:dyDescent="0.25">
      <c r="A230" s="1" t="str">
        <f t="shared" si="37"/>
        <v>*Винт М27-(6g)x75 ГОСТ 11738-84</v>
      </c>
      <c r="B230" s="1" t="str">
        <f t="shared" si="39"/>
        <v>*Винт М27-(6g)x40 ГОСТ 11738-84</v>
      </c>
      <c r="C230" s="1">
        <v>27</v>
      </c>
      <c r="M230" s="1">
        <v>75</v>
      </c>
      <c r="N230" s="1">
        <f t="shared" si="5"/>
        <v>66</v>
      </c>
      <c r="P230" s="1" t="str">
        <f t="shared" si="38"/>
        <v>*Винт М27-(6g)x75 ГОСТ 11738-84</v>
      </c>
      <c r="Q230" s="1">
        <v>66</v>
      </c>
    </row>
    <row r="231" spans="1:17" x14ac:dyDescent="0.25">
      <c r="A231" s="1" t="str">
        <f t="shared" si="37"/>
        <v>*Винт М27-(6g)x80 ГОСТ 11738-84</v>
      </c>
      <c r="B231" s="1" t="str">
        <f t="shared" si="39"/>
        <v>*Винт М27-(6g)x40 ГОСТ 11738-84</v>
      </c>
      <c r="C231" s="1">
        <v>27</v>
      </c>
      <c r="M231" s="1">
        <v>80</v>
      </c>
      <c r="N231" s="1">
        <f t="shared" si="5"/>
        <v>66</v>
      </c>
      <c r="P231" s="1" t="str">
        <f t="shared" si="38"/>
        <v>*Винт М27-(6g)x80 ГОСТ 11738-84</v>
      </c>
      <c r="Q231" s="1">
        <v>66</v>
      </c>
    </row>
    <row r="232" spans="1:17" x14ac:dyDescent="0.25">
      <c r="A232" s="1" t="str">
        <f t="shared" si="37"/>
        <v>*Винт М27-(6g)x90 ГОСТ 11738-84</v>
      </c>
      <c r="B232" s="1" t="str">
        <f t="shared" si="39"/>
        <v>*Винт М27-(6g)x40 ГОСТ 11738-84</v>
      </c>
      <c r="C232" s="1">
        <v>27</v>
      </c>
      <c r="M232" s="1">
        <v>90</v>
      </c>
      <c r="N232" s="1">
        <f t="shared" si="5"/>
        <v>66</v>
      </c>
      <c r="P232" s="1" t="str">
        <f t="shared" si="38"/>
        <v>*Винт М27-(6g)x90 ГОСТ 11738-84</v>
      </c>
      <c r="Q232" s="1">
        <v>66</v>
      </c>
    </row>
    <row r="233" spans="1:17" x14ac:dyDescent="0.25">
      <c r="A233" s="1" t="str">
        <f t="shared" si="37"/>
        <v>*Винт М27-(6g)x100 ГОСТ 11738-84</v>
      </c>
      <c r="B233" s="1" t="str">
        <f t="shared" si="39"/>
        <v>*Винт М27-(6g)x40 ГОСТ 11738-84</v>
      </c>
      <c r="C233" s="1">
        <v>27</v>
      </c>
      <c r="M233" s="1">
        <v>100</v>
      </c>
      <c r="N233" s="1">
        <f t="shared" si="5"/>
        <v>66</v>
      </c>
      <c r="P233" s="1" t="str">
        <f t="shared" si="38"/>
        <v>*Винт М27-(6g)x100 ГОСТ 11738-84</v>
      </c>
      <c r="Q233" s="1">
        <v>66</v>
      </c>
    </row>
    <row r="234" spans="1:17" x14ac:dyDescent="0.25">
      <c r="A234" s="1" t="str">
        <f t="shared" si="37"/>
        <v>*Винт М27-(6g)x110 ГОСТ 11738-84</v>
      </c>
      <c r="B234" s="1" t="str">
        <f t="shared" si="39"/>
        <v>*Винт М27-(6g)x40 ГОСТ 11738-84</v>
      </c>
      <c r="C234" s="1">
        <v>27</v>
      </c>
      <c r="M234" s="1">
        <v>110</v>
      </c>
      <c r="N234" s="1">
        <f t="shared" si="5"/>
        <v>66</v>
      </c>
      <c r="P234" s="1" t="str">
        <f t="shared" si="38"/>
        <v>*Винт М27-(6g)x110 ГОСТ 11738-84</v>
      </c>
      <c r="Q234" s="1">
        <v>66</v>
      </c>
    </row>
    <row r="235" spans="1:17" x14ac:dyDescent="0.25">
      <c r="A235" s="1" t="str">
        <f t="shared" si="37"/>
        <v>*Винт М27-(6g)x120 ГОСТ 11738-84</v>
      </c>
      <c r="B235" s="1" t="str">
        <f t="shared" si="39"/>
        <v>*Винт М27-(6g)x40 ГОСТ 11738-84</v>
      </c>
      <c r="C235" s="1">
        <v>27</v>
      </c>
      <c r="M235" s="1">
        <v>120</v>
      </c>
      <c r="N235" s="1">
        <f t="shared" si="5"/>
        <v>66</v>
      </c>
      <c r="P235" s="1" t="str">
        <f t="shared" si="38"/>
        <v>*Винт М27-(6g)x120 ГОСТ 11738-84</v>
      </c>
      <c r="Q235" s="1">
        <v>66</v>
      </c>
    </row>
    <row r="236" spans="1:17" x14ac:dyDescent="0.25">
      <c r="A236" s="1" t="str">
        <f t="shared" si="37"/>
        <v>*Винт М27-(6g)x130 ГОСТ 11738-84</v>
      </c>
      <c r="B236" s="1" t="str">
        <f t="shared" si="39"/>
        <v>*Винт М27-(6g)x40 ГОСТ 11738-84</v>
      </c>
      <c r="C236" s="1">
        <v>27</v>
      </c>
      <c r="M236" s="1">
        <v>130</v>
      </c>
      <c r="N236" s="1">
        <f t="shared" si="5"/>
        <v>66</v>
      </c>
      <c r="P236" s="1" t="str">
        <f t="shared" si="38"/>
        <v>*Винт М27-(6g)x130 ГОСТ 11738-84</v>
      </c>
      <c r="Q236" s="1">
        <v>66</v>
      </c>
    </row>
    <row r="237" spans="1:17" x14ac:dyDescent="0.25">
      <c r="A237" s="1" t="str">
        <f t="shared" si="37"/>
        <v>*Винт М27-(6g)x140 ГОСТ 11738-84</v>
      </c>
      <c r="B237" s="1" t="str">
        <f t="shared" si="39"/>
        <v>*Винт М27-(6g)x40 ГОСТ 11738-84</v>
      </c>
      <c r="C237" s="1">
        <v>27</v>
      </c>
      <c r="M237" s="1">
        <v>140</v>
      </c>
      <c r="N237" s="1">
        <f t="shared" si="5"/>
        <v>66</v>
      </c>
      <c r="P237" s="1" t="str">
        <f t="shared" si="38"/>
        <v>*Винт М27-(6g)x140 ГОСТ 11738-84</v>
      </c>
      <c r="Q237" s="1">
        <v>66</v>
      </c>
    </row>
    <row r="238" spans="1:17" x14ac:dyDescent="0.25">
      <c r="A238" s="1" t="str">
        <f t="shared" si="37"/>
        <v>*Винт М27-(6g)x150 ГОСТ 11738-84</v>
      </c>
      <c r="B238" s="1" t="str">
        <f t="shared" si="39"/>
        <v>*Винт М27-(6g)x40 ГОСТ 11738-84</v>
      </c>
      <c r="C238" s="1">
        <v>27</v>
      </c>
      <c r="M238" s="1">
        <v>150</v>
      </c>
      <c r="N238" s="1">
        <f t="shared" si="5"/>
        <v>66</v>
      </c>
      <c r="P238" s="1" t="str">
        <f t="shared" si="38"/>
        <v>*Винт М27-(6g)x150 ГОСТ 11738-84</v>
      </c>
      <c r="Q238" s="1">
        <v>66</v>
      </c>
    </row>
    <row r="239" spans="1:17" x14ac:dyDescent="0.25">
      <c r="A239" s="1" t="str">
        <f t="shared" si="37"/>
        <v>*Винт М27-(6g)x160 ГОСТ 11738-84</v>
      </c>
      <c r="B239" s="1" t="str">
        <f t="shared" si="39"/>
        <v>*Винт М27-(6g)x40 ГОСТ 11738-84</v>
      </c>
      <c r="C239" s="1">
        <v>27</v>
      </c>
      <c r="M239" s="1">
        <v>160</v>
      </c>
      <c r="N239" s="1">
        <f t="shared" si="5"/>
        <v>66</v>
      </c>
      <c r="P239" s="1" t="str">
        <f t="shared" si="38"/>
        <v>*Винт М27-(6g)x160 ГОСТ 11738-84</v>
      </c>
      <c r="Q239" s="1">
        <v>66</v>
      </c>
    </row>
    <row r="240" spans="1:17" x14ac:dyDescent="0.25">
      <c r="A240" s="1" t="str">
        <f t="shared" si="37"/>
        <v>*Винт М27-(6g)x170 ГОСТ 11738-84</v>
      </c>
      <c r="B240" s="1" t="str">
        <f t="shared" si="39"/>
        <v>*Винт М27-(6g)x40 ГОСТ 11738-84</v>
      </c>
      <c r="C240" s="1">
        <v>27</v>
      </c>
      <c r="M240" s="1">
        <v>170</v>
      </c>
      <c r="N240" s="1">
        <f t="shared" si="5"/>
        <v>66</v>
      </c>
      <c r="P240" s="1" t="str">
        <f t="shared" si="38"/>
        <v>*Винт М27-(6g)x170 ГОСТ 11738-84</v>
      </c>
      <c r="Q240" s="1">
        <v>66</v>
      </c>
    </row>
    <row r="241" spans="1:18" x14ac:dyDescent="0.25">
      <c r="A241" s="1" t="str">
        <f t="shared" si="37"/>
        <v>*Винт М27-(6g)x180 ГОСТ 11738-84</v>
      </c>
      <c r="B241" s="1" t="str">
        <f t="shared" si="39"/>
        <v>*Винт М27-(6g)x40 ГОСТ 11738-84</v>
      </c>
      <c r="C241" s="1">
        <v>27</v>
      </c>
      <c r="M241" s="1">
        <v>180</v>
      </c>
      <c r="N241" s="1">
        <f t="shared" si="5"/>
        <v>66</v>
      </c>
      <c r="P241" s="1" t="str">
        <f t="shared" si="38"/>
        <v>*Винт М27-(6g)x180 ГОСТ 11738-84</v>
      </c>
      <c r="Q241" s="1">
        <v>66</v>
      </c>
    </row>
    <row r="242" spans="1:18" x14ac:dyDescent="0.25">
      <c r="A242" s="1" t="str">
        <f t="shared" si="37"/>
        <v>*Винт М27-(6g)x190 ГОСТ 11738-84</v>
      </c>
      <c r="B242" s="1" t="str">
        <f t="shared" si="39"/>
        <v>*Винт М27-(6g)x40 ГОСТ 11738-84</v>
      </c>
      <c r="C242" s="1">
        <v>27</v>
      </c>
      <c r="M242" s="1">
        <v>190</v>
      </c>
      <c r="N242" s="1">
        <f t="shared" si="5"/>
        <v>66</v>
      </c>
      <c r="P242" s="1" t="str">
        <f t="shared" si="38"/>
        <v>*Винт М27-(6g)x190 ГОСТ 11738-84</v>
      </c>
      <c r="Q242" s="1">
        <v>66</v>
      </c>
    </row>
    <row r="243" spans="1:18" x14ac:dyDescent="0.25">
      <c r="A243" s="1" t="str">
        <f t="shared" si="37"/>
        <v>*Винт М27-(6g)x200 ГОСТ 11738-84</v>
      </c>
      <c r="B243" s="1" t="str">
        <f t="shared" si="39"/>
        <v>*Винт М27-(6g)x40 ГОСТ 11738-84</v>
      </c>
      <c r="C243" s="1">
        <v>27</v>
      </c>
      <c r="M243" s="1">
        <v>200</v>
      </c>
      <c r="N243" s="1">
        <f t="shared" si="5"/>
        <v>66</v>
      </c>
      <c r="P243" s="1" t="str">
        <f t="shared" si="38"/>
        <v>*Винт М27-(6g)x200 ГОСТ 11738-84</v>
      </c>
      <c r="Q243" s="1">
        <v>66</v>
      </c>
    </row>
    <row r="244" spans="1:18" x14ac:dyDescent="0.25">
      <c r="A244" s="1" t="str">
        <f t="shared" si="4"/>
        <v>Винт М30-(6g)x45 ГОСТ 11738-84</v>
      </c>
      <c r="C244" s="1">
        <v>30</v>
      </c>
      <c r="D244" s="1">
        <v>45</v>
      </c>
      <c r="E244" s="1">
        <v>26.2</v>
      </c>
      <c r="F244" s="1">
        <v>30</v>
      </c>
      <c r="G244" s="1">
        <v>22</v>
      </c>
      <c r="H244" s="1">
        <v>15.5</v>
      </c>
      <c r="I244" s="1">
        <v>2.89</v>
      </c>
      <c r="J244" s="1">
        <v>1</v>
      </c>
      <c r="K244" s="1">
        <v>33.4</v>
      </c>
      <c r="L244" s="1">
        <v>2.5</v>
      </c>
      <c r="M244" s="1">
        <v>45</v>
      </c>
      <c r="N244" s="1">
        <f t="shared" si="5"/>
        <v>45</v>
      </c>
      <c r="O244" s="1">
        <v>3.5</v>
      </c>
      <c r="P244" s="1" t="str">
        <f t="shared" si="2"/>
        <v>Винт М30-(6g)x45 ГОСТ 11738-84</v>
      </c>
      <c r="Q244" s="1">
        <v>72</v>
      </c>
      <c r="R244" s="1" t="s">
        <v>17</v>
      </c>
    </row>
    <row r="245" spans="1:18" x14ac:dyDescent="0.25">
      <c r="A245" s="1" t="str">
        <f t="shared" ref="A245:A263" si="40">IF(R245="YES","Винт М"&amp;C245&amp;"-(6g)x"&amp;M245&amp;" ГОСТ 11738-84","*Винт М"&amp;C245&amp;"-(6g)x"&amp;M245&amp;" ГОСТ 11738-84")</f>
        <v>Винт М30-(6g)x50 ГОСТ 11738-84</v>
      </c>
      <c r="B245" s="1" t="str">
        <f>$A$244</f>
        <v>Винт М30-(6g)x45 ГОСТ 11738-84</v>
      </c>
      <c r="C245" s="1">
        <v>30</v>
      </c>
      <c r="M245" s="1">
        <v>50</v>
      </c>
      <c r="N245" s="1">
        <f t="shared" si="5"/>
        <v>50</v>
      </c>
      <c r="P245" s="1" t="str">
        <f t="shared" ref="P245:P263" si="41">A245</f>
        <v>Винт М30-(6g)x50 ГОСТ 11738-84</v>
      </c>
      <c r="Q245" s="1">
        <v>72</v>
      </c>
      <c r="R245" s="1" t="s">
        <v>17</v>
      </c>
    </row>
    <row r="246" spans="1:18" x14ac:dyDescent="0.25">
      <c r="A246" s="1" t="str">
        <f t="shared" si="40"/>
        <v>Винт М30-(6g)x55 ГОСТ 11738-84</v>
      </c>
      <c r="B246" s="1" t="str">
        <f t="shared" ref="B246:B263" si="42">$A$244</f>
        <v>Винт М30-(6g)x45 ГОСТ 11738-84</v>
      </c>
      <c r="C246" s="1">
        <v>30</v>
      </c>
      <c r="M246" s="1">
        <v>55</v>
      </c>
      <c r="N246" s="1">
        <f t="shared" si="5"/>
        <v>55</v>
      </c>
      <c r="P246" s="1" t="str">
        <f t="shared" si="41"/>
        <v>Винт М30-(6g)x55 ГОСТ 11738-84</v>
      </c>
      <c r="Q246" s="1">
        <v>72</v>
      </c>
      <c r="R246" s="1" t="s">
        <v>17</v>
      </c>
    </row>
    <row r="247" spans="1:18" x14ac:dyDescent="0.25">
      <c r="A247" s="1" t="str">
        <f t="shared" si="40"/>
        <v>Винт М30-(6g)x60 ГОСТ 11738-84</v>
      </c>
      <c r="B247" s="1" t="str">
        <f t="shared" si="42"/>
        <v>Винт М30-(6g)x45 ГОСТ 11738-84</v>
      </c>
      <c r="C247" s="1">
        <v>30</v>
      </c>
      <c r="M247" s="1">
        <v>60</v>
      </c>
      <c r="N247" s="1">
        <f t="shared" si="5"/>
        <v>60</v>
      </c>
      <c r="P247" s="1" t="str">
        <f t="shared" si="41"/>
        <v>Винт М30-(6g)x60 ГОСТ 11738-84</v>
      </c>
      <c r="Q247" s="1">
        <v>72</v>
      </c>
      <c r="R247" s="1" t="s">
        <v>17</v>
      </c>
    </row>
    <row r="248" spans="1:18" x14ac:dyDescent="0.25">
      <c r="A248" s="1" t="str">
        <f t="shared" si="40"/>
        <v>Винт М30-(6g)x65 ГОСТ 11738-84</v>
      </c>
      <c r="B248" s="1" t="str">
        <f t="shared" si="42"/>
        <v>Винт М30-(6g)x45 ГОСТ 11738-84</v>
      </c>
      <c r="C248" s="1">
        <v>30</v>
      </c>
      <c r="M248" s="1">
        <v>65</v>
      </c>
      <c r="N248" s="1">
        <f t="shared" si="5"/>
        <v>65</v>
      </c>
      <c r="P248" s="1" t="str">
        <f t="shared" si="41"/>
        <v>Винт М30-(6g)x65 ГОСТ 11738-84</v>
      </c>
      <c r="Q248" s="1">
        <v>72</v>
      </c>
      <c r="R248" s="1" t="s">
        <v>17</v>
      </c>
    </row>
    <row r="249" spans="1:18" x14ac:dyDescent="0.25">
      <c r="A249" s="1" t="str">
        <f t="shared" si="40"/>
        <v>Винт М30-(6g)x70 ГОСТ 11738-84</v>
      </c>
      <c r="B249" s="1" t="str">
        <f t="shared" si="42"/>
        <v>Винт М30-(6g)x45 ГОСТ 11738-84</v>
      </c>
      <c r="C249" s="1">
        <v>30</v>
      </c>
      <c r="M249" s="1">
        <v>70</v>
      </c>
      <c r="N249" s="1">
        <f t="shared" si="5"/>
        <v>70</v>
      </c>
      <c r="P249" s="1" t="str">
        <f t="shared" si="41"/>
        <v>Винт М30-(6g)x70 ГОСТ 11738-84</v>
      </c>
      <c r="Q249" s="1">
        <v>72</v>
      </c>
      <c r="R249" s="1" t="s">
        <v>17</v>
      </c>
    </row>
    <row r="250" spans="1:18" x14ac:dyDescent="0.25">
      <c r="A250" s="1" t="str">
        <f t="shared" si="40"/>
        <v>Винт М30-(6g)x75 ГОСТ 11738-84</v>
      </c>
      <c r="B250" s="1" t="str">
        <f t="shared" si="42"/>
        <v>Винт М30-(6g)x45 ГОСТ 11738-84</v>
      </c>
      <c r="C250" s="1">
        <v>30</v>
      </c>
      <c r="M250" s="1">
        <v>75</v>
      </c>
      <c r="N250" s="1">
        <f t="shared" si="5"/>
        <v>72</v>
      </c>
      <c r="P250" s="1" t="str">
        <f t="shared" si="41"/>
        <v>Винт М30-(6g)x75 ГОСТ 11738-84</v>
      </c>
      <c r="Q250" s="1">
        <v>72</v>
      </c>
      <c r="R250" s="1" t="s">
        <v>17</v>
      </c>
    </row>
    <row r="251" spans="1:18" x14ac:dyDescent="0.25">
      <c r="A251" s="1" t="str">
        <f t="shared" si="40"/>
        <v>Винт М30-(6g)x80 ГОСТ 11738-84</v>
      </c>
      <c r="B251" s="1" t="str">
        <f t="shared" si="42"/>
        <v>Винт М30-(6g)x45 ГОСТ 11738-84</v>
      </c>
      <c r="C251" s="1">
        <v>30</v>
      </c>
      <c r="M251" s="1">
        <v>80</v>
      </c>
      <c r="N251" s="1">
        <f t="shared" si="5"/>
        <v>72</v>
      </c>
      <c r="P251" s="1" t="str">
        <f t="shared" si="41"/>
        <v>Винт М30-(6g)x80 ГОСТ 11738-84</v>
      </c>
      <c r="Q251" s="1">
        <v>72</v>
      </c>
      <c r="R251" s="1" t="s">
        <v>17</v>
      </c>
    </row>
    <row r="252" spans="1:18" x14ac:dyDescent="0.25">
      <c r="A252" s="1" t="str">
        <f t="shared" si="40"/>
        <v>Винт М30-(6g)x90 ГОСТ 11738-84</v>
      </c>
      <c r="B252" s="1" t="str">
        <f t="shared" si="42"/>
        <v>Винт М30-(6g)x45 ГОСТ 11738-84</v>
      </c>
      <c r="C252" s="1">
        <v>30</v>
      </c>
      <c r="M252" s="1">
        <v>90</v>
      </c>
      <c r="N252" s="1">
        <f t="shared" si="5"/>
        <v>72</v>
      </c>
      <c r="P252" s="1" t="str">
        <f t="shared" si="41"/>
        <v>Винт М30-(6g)x90 ГОСТ 11738-84</v>
      </c>
      <c r="Q252" s="1">
        <v>72</v>
      </c>
      <c r="R252" s="1" t="s">
        <v>17</v>
      </c>
    </row>
    <row r="253" spans="1:18" x14ac:dyDescent="0.25">
      <c r="A253" s="1" t="str">
        <f t="shared" si="40"/>
        <v>Винт М30-(6g)x100 ГОСТ 11738-84</v>
      </c>
      <c r="B253" s="1" t="str">
        <f t="shared" si="42"/>
        <v>Винт М30-(6g)x45 ГОСТ 11738-84</v>
      </c>
      <c r="C253" s="1">
        <v>30</v>
      </c>
      <c r="M253" s="1">
        <v>100</v>
      </c>
      <c r="N253" s="1">
        <f t="shared" si="5"/>
        <v>72</v>
      </c>
      <c r="P253" s="1" t="str">
        <f t="shared" si="41"/>
        <v>Винт М30-(6g)x100 ГОСТ 11738-84</v>
      </c>
      <c r="Q253" s="1">
        <v>72</v>
      </c>
      <c r="R253" s="1" t="s">
        <v>17</v>
      </c>
    </row>
    <row r="254" spans="1:18" x14ac:dyDescent="0.25">
      <c r="A254" s="1" t="str">
        <f t="shared" si="40"/>
        <v>Винт М30-(6g)x110 ГОСТ 11738-84</v>
      </c>
      <c r="B254" s="1" t="str">
        <f t="shared" si="42"/>
        <v>Винт М30-(6g)x45 ГОСТ 11738-84</v>
      </c>
      <c r="C254" s="1">
        <v>30</v>
      </c>
      <c r="M254" s="1">
        <v>110</v>
      </c>
      <c r="N254" s="1">
        <f t="shared" si="5"/>
        <v>72</v>
      </c>
      <c r="P254" s="1" t="str">
        <f t="shared" si="41"/>
        <v>Винт М30-(6g)x110 ГОСТ 11738-84</v>
      </c>
      <c r="Q254" s="1">
        <v>72</v>
      </c>
      <c r="R254" s="1" t="s">
        <v>17</v>
      </c>
    </row>
    <row r="255" spans="1:18" x14ac:dyDescent="0.25">
      <c r="A255" s="1" t="str">
        <f t="shared" si="40"/>
        <v>Винт М30-(6g)x120 ГОСТ 11738-84</v>
      </c>
      <c r="B255" s="1" t="str">
        <f t="shared" si="42"/>
        <v>Винт М30-(6g)x45 ГОСТ 11738-84</v>
      </c>
      <c r="C255" s="1">
        <v>30</v>
      </c>
      <c r="M255" s="1">
        <v>120</v>
      </c>
      <c r="N255" s="1">
        <f t="shared" si="5"/>
        <v>72</v>
      </c>
      <c r="P255" s="1" t="str">
        <f t="shared" si="41"/>
        <v>Винт М30-(6g)x120 ГОСТ 11738-84</v>
      </c>
      <c r="Q255" s="1">
        <v>72</v>
      </c>
      <c r="R255" s="1" t="s">
        <v>17</v>
      </c>
    </row>
    <row r="256" spans="1:18" x14ac:dyDescent="0.25">
      <c r="A256" s="1" t="str">
        <f t="shared" si="40"/>
        <v>Винт М30-(6g)x130 ГОСТ 11738-84</v>
      </c>
      <c r="B256" s="1" t="str">
        <f t="shared" si="42"/>
        <v>Винт М30-(6g)x45 ГОСТ 11738-84</v>
      </c>
      <c r="C256" s="1">
        <v>30</v>
      </c>
      <c r="M256" s="1">
        <v>130</v>
      </c>
      <c r="N256" s="1">
        <f t="shared" si="5"/>
        <v>72</v>
      </c>
      <c r="P256" s="1" t="str">
        <f t="shared" si="41"/>
        <v>Винт М30-(6g)x130 ГОСТ 11738-84</v>
      </c>
      <c r="Q256" s="1">
        <v>72</v>
      </c>
      <c r="R256" s="1" t="s">
        <v>17</v>
      </c>
    </row>
    <row r="257" spans="1:18" x14ac:dyDescent="0.25">
      <c r="A257" s="1" t="str">
        <f t="shared" si="40"/>
        <v>Винт М30-(6g)x140 ГОСТ 11738-84</v>
      </c>
      <c r="B257" s="1" t="str">
        <f t="shared" si="42"/>
        <v>Винт М30-(6g)x45 ГОСТ 11738-84</v>
      </c>
      <c r="C257" s="1">
        <v>30</v>
      </c>
      <c r="M257" s="1">
        <v>140</v>
      </c>
      <c r="N257" s="1">
        <f t="shared" si="5"/>
        <v>72</v>
      </c>
      <c r="P257" s="1" t="str">
        <f t="shared" si="41"/>
        <v>Винт М30-(6g)x140 ГОСТ 11738-84</v>
      </c>
      <c r="Q257" s="1">
        <v>72</v>
      </c>
      <c r="R257" s="1" t="s">
        <v>17</v>
      </c>
    </row>
    <row r="258" spans="1:18" x14ac:dyDescent="0.25">
      <c r="A258" s="1" t="str">
        <f t="shared" si="40"/>
        <v>Винт М30-(6g)x150 ГОСТ 11738-84</v>
      </c>
      <c r="B258" s="1" t="str">
        <f t="shared" si="42"/>
        <v>Винт М30-(6g)x45 ГОСТ 11738-84</v>
      </c>
      <c r="C258" s="1">
        <v>30</v>
      </c>
      <c r="M258" s="1">
        <v>150</v>
      </c>
      <c r="N258" s="1">
        <f t="shared" si="5"/>
        <v>72</v>
      </c>
      <c r="P258" s="1" t="str">
        <f t="shared" si="41"/>
        <v>Винт М30-(6g)x150 ГОСТ 11738-84</v>
      </c>
      <c r="Q258" s="1">
        <v>72</v>
      </c>
      <c r="R258" s="1" t="s">
        <v>17</v>
      </c>
    </row>
    <row r="259" spans="1:18" x14ac:dyDescent="0.25">
      <c r="A259" s="1" t="str">
        <f t="shared" si="40"/>
        <v>Винт М30-(6g)x160 ГОСТ 11738-84</v>
      </c>
      <c r="B259" s="1" t="str">
        <f t="shared" si="42"/>
        <v>Винт М30-(6g)x45 ГОСТ 11738-84</v>
      </c>
      <c r="C259" s="1">
        <v>30</v>
      </c>
      <c r="M259" s="1">
        <v>160</v>
      </c>
      <c r="N259" s="1">
        <f t="shared" si="5"/>
        <v>72</v>
      </c>
      <c r="P259" s="1" t="str">
        <f t="shared" si="41"/>
        <v>Винт М30-(6g)x160 ГОСТ 11738-84</v>
      </c>
      <c r="Q259" s="1">
        <v>72</v>
      </c>
      <c r="R259" s="1" t="s">
        <v>17</v>
      </c>
    </row>
    <row r="260" spans="1:18" x14ac:dyDescent="0.25">
      <c r="A260" s="1" t="str">
        <f t="shared" si="40"/>
        <v>Винт М30-(6g)x170 ГОСТ 11738-84</v>
      </c>
      <c r="B260" s="1" t="str">
        <f t="shared" si="42"/>
        <v>Винт М30-(6g)x45 ГОСТ 11738-84</v>
      </c>
      <c r="C260" s="1">
        <v>30</v>
      </c>
      <c r="M260" s="1">
        <v>170</v>
      </c>
      <c r="N260" s="1">
        <f t="shared" si="5"/>
        <v>72</v>
      </c>
      <c r="P260" s="1" t="str">
        <f t="shared" si="41"/>
        <v>Винт М30-(6g)x170 ГОСТ 11738-84</v>
      </c>
      <c r="Q260" s="1">
        <v>72</v>
      </c>
      <c r="R260" s="1" t="s">
        <v>17</v>
      </c>
    </row>
    <row r="261" spans="1:18" x14ac:dyDescent="0.25">
      <c r="A261" s="1" t="str">
        <f t="shared" si="40"/>
        <v>Винт М30-(6g)x180 ГОСТ 11738-84</v>
      </c>
      <c r="B261" s="1" t="str">
        <f t="shared" si="42"/>
        <v>Винт М30-(6g)x45 ГОСТ 11738-84</v>
      </c>
      <c r="C261" s="1">
        <v>30</v>
      </c>
      <c r="M261" s="1">
        <v>180</v>
      </c>
      <c r="N261" s="1">
        <f t="shared" si="5"/>
        <v>72</v>
      </c>
      <c r="P261" s="1" t="str">
        <f t="shared" si="41"/>
        <v>Винт М30-(6g)x180 ГОСТ 11738-84</v>
      </c>
      <c r="Q261" s="1">
        <v>72</v>
      </c>
      <c r="R261" s="1" t="s">
        <v>17</v>
      </c>
    </row>
    <row r="262" spans="1:18" x14ac:dyDescent="0.25">
      <c r="A262" s="1" t="str">
        <f t="shared" si="40"/>
        <v>Винт М30-(6g)x190 ГОСТ 11738-84</v>
      </c>
      <c r="B262" s="1" t="str">
        <f t="shared" si="42"/>
        <v>Винт М30-(6g)x45 ГОСТ 11738-84</v>
      </c>
      <c r="C262" s="1">
        <v>30</v>
      </c>
      <c r="M262" s="1">
        <v>190</v>
      </c>
      <c r="N262" s="1">
        <f t="shared" si="5"/>
        <v>72</v>
      </c>
      <c r="P262" s="1" t="str">
        <f t="shared" si="41"/>
        <v>Винт М30-(6g)x190 ГОСТ 11738-84</v>
      </c>
      <c r="Q262" s="1">
        <v>72</v>
      </c>
      <c r="R262" s="1" t="s">
        <v>17</v>
      </c>
    </row>
    <row r="263" spans="1:18" x14ac:dyDescent="0.25">
      <c r="A263" s="1" t="str">
        <f t="shared" si="40"/>
        <v>Винт М30-(6g)x200 ГОСТ 11738-84</v>
      </c>
      <c r="B263" s="1" t="str">
        <f t="shared" si="42"/>
        <v>Винт М30-(6g)x45 ГОСТ 11738-84</v>
      </c>
      <c r="C263" s="1">
        <v>30</v>
      </c>
      <c r="M263" s="1">
        <v>200</v>
      </c>
      <c r="N263" s="1">
        <f t="shared" si="5"/>
        <v>72</v>
      </c>
      <c r="P263" s="1" t="str">
        <f t="shared" si="41"/>
        <v>Винт М30-(6g)x200 ГОСТ 11738-84</v>
      </c>
      <c r="Q263" s="1">
        <v>72</v>
      </c>
      <c r="R263" s="1" t="s">
        <v>17</v>
      </c>
    </row>
    <row r="264" spans="1:18" x14ac:dyDescent="0.25">
      <c r="A264" s="1" t="str">
        <f t="shared" si="4"/>
        <v>*Винт М33-(6g)x50 ГОСТ 11738-84</v>
      </c>
      <c r="C264" s="1">
        <v>33</v>
      </c>
      <c r="D264" s="1">
        <v>50</v>
      </c>
      <c r="E264" s="1">
        <v>28.5</v>
      </c>
      <c r="F264" s="1">
        <v>33</v>
      </c>
      <c r="G264" s="1">
        <v>24</v>
      </c>
      <c r="H264" s="1">
        <v>17.5</v>
      </c>
      <c r="I264" s="1">
        <v>2.89</v>
      </c>
      <c r="J264" s="1">
        <v>1</v>
      </c>
      <c r="K264" s="1">
        <v>36.4</v>
      </c>
      <c r="L264" s="1">
        <v>2.5</v>
      </c>
      <c r="M264" s="1">
        <v>50</v>
      </c>
      <c r="N264" s="1">
        <f t="shared" si="5"/>
        <v>50</v>
      </c>
      <c r="O264" s="1">
        <v>3.5</v>
      </c>
      <c r="P264" s="1" t="str">
        <f t="shared" si="2"/>
        <v>*Винт М33-(6g)x50 ГОСТ 11738-84</v>
      </c>
      <c r="Q264" s="1">
        <v>78</v>
      </c>
    </row>
    <row r="265" spans="1:18" x14ac:dyDescent="0.25">
      <c r="A265" s="1" t="str">
        <f t="shared" ref="A265:A282" si="43">IF(R265="YES","Винт М"&amp;C265&amp;"-(6g)x"&amp;M265&amp;" ГОСТ 11738-84","*Винт М"&amp;C265&amp;"-(6g)x"&amp;M265&amp;" ГОСТ 11738-84")</f>
        <v>*Винт М33-(6g)x55 ГОСТ 11738-84</v>
      </c>
      <c r="B265" s="1" t="str">
        <f>$A$264</f>
        <v>*Винт М33-(6g)x50 ГОСТ 11738-84</v>
      </c>
      <c r="C265" s="1">
        <v>33</v>
      </c>
      <c r="M265" s="1">
        <v>55</v>
      </c>
      <c r="N265" s="1">
        <f t="shared" si="5"/>
        <v>55</v>
      </c>
      <c r="P265" s="1" t="str">
        <f t="shared" ref="P265:P282" si="44">A265</f>
        <v>*Винт М33-(6g)x55 ГОСТ 11738-84</v>
      </c>
      <c r="Q265" s="1">
        <v>78</v>
      </c>
    </row>
    <row r="266" spans="1:18" x14ac:dyDescent="0.25">
      <c r="A266" s="1" t="str">
        <f t="shared" si="43"/>
        <v>*Винт М33-(6g)x60 ГОСТ 11738-84</v>
      </c>
      <c r="B266" s="1" t="str">
        <f t="shared" ref="B266:B282" si="45">$A$264</f>
        <v>*Винт М33-(6g)x50 ГОСТ 11738-84</v>
      </c>
      <c r="C266" s="1">
        <v>33</v>
      </c>
      <c r="M266" s="1">
        <v>60</v>
      </c>
      <c r="N266" s="1">
        <f t="shared" ref="N266:N282" si="46">IF(M266&lt;Q266,M266,Q266)</f>
        <v>60</v>
      </c>
      <c r="P266" s="1" t="str">
        <f t="shared" si="44"/>
        <v>*Винт М33-(6g)x60 ГОСТ 11738-84</v>
      </c>
      <c r="Q266" s="1">
        <v>78</v>
      </c>
    </row>
    <row r="267" spans="1:18" x14ac:dyDescent="0.25">
      <c r="A267" s="1" t="str">
        <f t="shared" si="43"/>
        <v>*Винт М33-(6g)x65 ГОСТ 11738-84</v>
      </c>
      <c r="B267" s="1" t="str">
        <f t="shared" si="45"/>
        <v>*Винт М33-(6g)x50 ГОСТ 11738-84</v>
      </c>
      <c r="C267" s="1">
        <v>33</v>
      </c>
      <c r="M267" s="1">
        <v>65</v>
      </c>
      <c r="N267" s="1">
        <f t="shared" si="46"/>
        <v>65</v>
      </c>
      <c r="P267" s="1" t="str">
        <f t="shared" si="44"/>
        <v>*Винт М33-(6g)x65 ГОСТ 11738-84</v>
      </c>
      <c r="Q267" s="1">
        <v>78</v>
      </c>
    </row>
    <row r="268" spans="1:18" x14ac:dyDescent="0.25">
      <c r="A268" s="1" t="str">
        <f t="shared" si="43"/>
        <v>*Винт М33-(6g)x70 ГОСТ 11738-84</v>
      </c>
      <c r="B268" s="1" t="str">
        <f t="shared" si="45"/>
        <v>*Винт М33-(6g)x50 ГОСТ 11738-84</v>
      </c>
      <c r="C268" s="1">
        <v>33</v>
      </c>
      <c r="M268" s="1">
        <v>70</v>
      </c>
      <c r="N268" s="1">
        <f t="shared" si="46"/>
        <v>70</v>
      </c>
      <c r="P268" s="1" t="str">
        <f t="shared" si="44"/>
        <v>*Винт М33-(6g)x70 ГОСТ 11738-84</v>
      </c>
      <c r="Q268" s="1">
        <v>78</v>
      </c>
    </row>
    <row r="269" spans="1:18" x14ac:dyDescent="0.25">
      <c r="A269" s="1" t="str">
        <f t="shared" si="43"/>
        <v>*Винт М33-(6g)x75 ГОСТ 11738-84</v>
      </c>
      <c r="B269" s="1" t="str">
        <f t="shared" si="45"/>
        <v>*Винт М33-(6g)x50 ГОСТ 11738-84</v>
      </c>
      <c r="C269" s="1">
        <v>33</v>
      </c>
      <c r="M269" s="1">
        <v>75</v>
      </c>
      <c r="N269" s="1">
        <f t="shared" si="46"/>
        <v>75</v>
      </c>
      <c r="P269" s="1" t="str">
        <f t="shared" si="44"/>
        <v>*Винт М33-(6g)x75 ГОСТ 11738-84</v>
      </c>
      <c r="Q269" s="1">
        <v>78</v>
      </c>
    </row>
    <row r="270" spans="1:18" x14ac:dyDescent="0.25">
      <c r="A270" s="1" t="str">
        <f t="shared" si="43"/>
        <v>*Винт М33-(6g)x80 ГОСТ 11738-84</v>
      </c>
      <c r="B270" s="1" t="str">
        <f t="shared" si="45"/>
        <v>*Винт М33-(6g)x50 ГОСТ 11738-84</v>
      </c>
      <c r="C270" s="1">
        <v>33</v>
      </c>
      <c r="M270" s="1">
        <v>80</v>
      </c>
      <c r="N270" s="1">
        <f t="shared" si="46"/>
        <v>78</v>
      </c>
      <c r="P270" s="1" t="str">
        <f t="shared" si="44"/>
        <v>*Винт М33-(6g)x80 ГОСТ 11738-84</v>
      </c>
      <c r="Q270" s="1">
        <v>78</v>
      </c>
    </row>
    <row r="271" spans="1:18" x14ac:dyDescent="0.25">
      <c r="A271" s="1" t="str">
        <f t="shared" si="43"/>
        <v>*Винт М33-(6g)x90 ГОСТ 11738-84</v>
      </c>
      <c r="B271" s="1" t="str">
        <f t="shared" si="45"/>
        <v>*Винт М33-(6g)x50 ГОСТ 11738-84</v>
      </c>
      <c r="C271" s="1">
        <v>33</v>
      </c>
      <c r="M271" s="1">
        <v>90</v>
      </c>
      <c r="N271" s="1">
        <f t="shared" si="46"/>
        <v>78</v>
      </c>
      <c r="P271" s="1" t="str">
        <f t="shared" si="44"/>
        <v>*Винт М33-(6g)x90 ГОСТ 11738-84</v>
      </c>
      <c r="Q271" s="1">
        <v>78</v>
      </c>
    </row>
    <row r="272" spans="1:18" x14ac:dyDescent="0.25">
      <c r="A272" s="1" t="str">
        <f t="shared" si="43"/>
        <v>*Винт М33-(6g)x100 ГОСТ 11738-84</v>
      </c>
      <c r="B272" s="1" t="str">
        <f t="shared" si="45"/>
        <v>*Винт М33-(6g)x50 ГОСТ 11738-84</v>
      </c>
      <c r="C272" s="1">
        <v>33</v>
      </c>
      <c r="M272" s="1">
        <v>100</v>
      </c>
      <c r="N272" s="1">
        <f t="shared" si="46"/>
        <v>78</v>
      </c>
      <c r="P272" s="1" t="str">
        <f t="shared" si="44"/>
        <v>*Винт М33-(6g)x100 ГОСТ 11738-84</v>
      </c>
      <c r="Q272" s="1">
        <v>78</v>
      </c>
    </row>
    <row r="273" spans="1:18" x14ac:dyDescent="0.25">
      <c r="A273" s="1" t="str">
        <f t="shared" si="43"/>
        <v>*Винт М33-(6g)x110 ГОСТ 11738-84</v>
      </c>
      <c r="B273" s="1" t="str">
        <f t="shared" si="45"/>
        <v>*Винт М33-(6g)x50 ГОСТ 11738-84</v>
      </c>
      <c r="C273" s="1">
        <v>33</v>
      </c>
      <c r="M273" s="1">
        <v>110</v>
      </c>
      <c r="N273" s="1">
        <f t="shared" si="46"/>
        <v>78</v>
      </c>
      <c r="P273" s="1" t="str">
        <f t="shared" si="44"/>
        <v>*Винт М33-(6g)x110 ГОСТ 11738-84</v>
      </c>
      <c r="Q273" s="1">
        <v>78</v>
      </c>
    </row>
    <row r="274" spans="1:18" x14ac:dyDescent="0.25">
      <c r="A274" s="1" t="str">
        <f t="shared" si="43"/>
        <v>*Винт М33-(6g)x120 ГОСТ 11738-84</v>
      </c>
      <c r="B274" s="1" t="str">
        <f t="shared" si="45"/>
        <v>*Винт М33-(6g)x50 ГОСТ 11738-84</v>
      </c>
      <c r="C274" s="1">
        <v>33</v>
      </c>
      <c r="M274" s="1">
        <v>120</v>
      </c>
      <c r="N274" s="1">
        <f t="shared" si="46"/>
        <v>78</v>
      </c>
      <c r="P274" s="1" t="str">
        <f t="shared" si="44"/>
        <v>*Винт М33-(6g)x120 ГОСТ 11738-84</v>
      </c>
      <c r="Q274" s="1">
        <v>78</v>
      </c>
    </row>
    <row r="275" spans="1:18" x14ac:dyDescent="0.25">
      <c r="A275" s="1" t="str">
        <f t="shared" si="43"/>
        <v>*Винт М33-(6g)x130 ГОСТ 11738-84</v>
      </c>
      <c r="B275" s="1" t="str">
        <f t="shared" si="45"/>
        <v>*Винт М33-(6g)x50 ГОСТ 11738-84</v>
      </c>
      <c r="C275" s="1">
        <v>33</v>
      </c>
      <c r="M275" s="1">
        <v>130</v>
      </c>
      <c r="N275" s="1">
        <f t="shared" si="46"/>
        <v>78</v>
      </c>
      <c r="P275" s="1" t="str">
        <f t="shared" si="44"/>
        <v>*Винт М33-(6g)x130 ГОСТ 11738-84</v>
      </c>
      <c r="Q275" s="1">
        <v>78</v>
      </c>
    </row>
    <row r="276" spans="1:18" x14ac:dyDescent="0.25">
      <c r="A276" s="1" t="str">
        <f t="shared" si="43"/>
        <v>*Винт М33-(6g)x140 ГОСТ 11738-84</v>
      </c>
      <c r="B276" s="1" t="str">
        <f t="shared" si="45"/>
        <v>*Винт М33-(6g)x50 ГОСТ 11738-84</v>
      </c>
      <c r="C276" s="1">
        <v>33</v>
      </c>
      <c r="M276" s="1">
        <v>140</v>
      </c>
      <c r="N276" s="1">
        <f t="shared" si="46"/>
        <v>78</v>
      </c>
      <c r="P276" s="1" t="str">
        <f t="shared" si="44"/>
        <v>*Винт М33-(6g)x140 ГОСТ 11738-84</v>
      </c>
      <c r="Q276" s="1">
        <v>78</v>
      </c>
    </row>
    <row r="277" spans="1:18" x14ac:dyDescent="0.25">
      <c r="A277" s="1" t="str">
        <f t="shared" si="43"/>
        <v>*Винт М33-(6g)x150 ГОСТ 11738-84</v>
      </c>
      <c r="B277" s="1" t="str">
        <f t="shared" si="45"/>
        <v>*Винт М33-(6g)x50 ГОСТ 11738-84</v>
      </c>
      <c r="C277" s="1">
        <v>33</v>
      </c>
      <c r="M277" s="1">
        <v>150</v>
      </c>
      <c r="N277" s="1">
        <f t="shared" si="46"/>
        <v>78</v>
      </c>
      <c r="P277" s="1" t="str">
        <f t="shared" si="44"/>
        <v>*Винт М33-(6g)x150 ГОСТ 11738-84</v>
      </c>
      <c r="Q277" s="1">
        <v>78</v>
      </c>
    </row>
    <row r="278" spans="1:18" x14ac:dyDescent="0.25">
      <c r="A278" s="1" t="str">
        <f t="shared" si="43"/>
        <v>*Винт М33-(6g)x160 ГОСТ 11738-84</v>
      </c>
      <c r="B278" s="1" t="str">
        <f t="shared" si="45"/>
        <v>*Винт М33-(6g)x50 ГОСТ 11738-84</v>
      </c>
      <c r="C278" s="1">
        <v>33</v>
      </c>
      <c r="M278" s="1">
        <v>160</v>
      </c>
      <c r="N278" s="1">
        <f t="shared" si="46"/>
        <v>78</v>
      </c>
      <c r="P278" s="1" t="str">
        <f t="shared" si="44"/>
        <v>*Винт М33-(6g)x160 ГОСТ 11738-84</v>
      </c>
      <c r="Q278" s="1">
        <v>78</v>
      </c>
    </row>
    <row r="279" spans="1:18" x14ac:dyDescent="0.25">
      <c r="A279" s="1" t="str">
        <f t="shared" si="43"/>
        <v>*Винт М33-(6g)x170 ГОСТ 11738-84</v>
      </c>
      <c r="B279" s="1" t="str">
        <f t="shared" si="45"/>
        <v>*Винт М33-(6g)x50 ГОСТ 11738-84</v>
      </c>
      <c r="C279" s="1">
        <v>33</v>
      </c>
      <c r="M279" s="1">
        <v>170</v>
      </c>
      <c r="N279" s="1">
        <f t="shared" si="46"/>
        <v>78</v>
      </c>
      <c r="P279" s="1" t="str">
        <f t="shared" si="44"/>
        <v>*Винт М33-(6g)x170 ГОСТ 11738-84</v>
      </c>
      <c r="Q279" s="1">
        <v>78</v>
      </c>
    </row>
    <row r="280" spans="1:18" x14ac:dyDescent="0.25">
      <c r="A280" s="1" t="str">
        <f t="shared" si="43"/>
        <v>*Винт М33-(6g)x180 ГОСТ 11738-84</v>
      </c>
      <c r="B280" s="1" t="str">
        <f t="shared" si="45"/>
        <v>*Винт М33-(6g)x50 ГОСТ 11738-84</v>
      </c>
      <c r="C280" s="1">
        <v>33</v>
      </c>
      <c r="M280" s="1">
        <v>180</v>
      </c>
      <c r="N280" s="1">
        <f t="shared" si="46"/>
        <v>78</v>
      </c>
      <c r="P280" s="1" t="str">
        <f t="shared" si="44"/>
        <v>*Винт М33-(6g)x180 ГОСТ 11738-84</v>
      </c>
      <c r="Q280" s="1">
        <v>78</v>
      </c>
    </row>
    <row r="281" spans="1:18" x14ac:dyDescent="0.25">
      <c r="A281" s="1" t="str">
        <f t="shared" si="43"/>
        <v>*Винт М33-(6g)x190 ГОСТ 11738-84</v>
      </c>
      <c r="B281" s="1" t="str">
        <f t="shared" si="45"/>
        <v>*Винт М33-(6g)x50 ГОСТ 11738-84</v>
      </c>
      <c r="C281" s="1">
        <v>33</v>
      </c>
      <c r="M281" s="1">
        <v>190</v>
      </c>
      <c r="N281" s="1">
        <f t="shared" si="46"/>
        <v>78</v>
      </c>
      <c r="P281" s="1" t="str">
        <f t="shared" si="44"/>
        <v>*Винт М33-(6g)x190 ГОСТ 11738-84</v>
      </c>
      <c r="Q281" s="1">
        <v>78</v>
      </c>
    </row>
    <row r="282" spans="1:18" x14ac:dyDescent="0.25">
      <c r="A282" s="1" t="str">
        <f t="shared" si="43"/>
        <v>*Винт М33-(6g)x200 ГОСТ 11738-84</v>
      </c>
      <c r="B282" s="1" t="str">
        <f t="shared" si="45"/>
        <v>*Винт М33-(6g)x50 ГОСТ 11738-84</v>
      </c>
      <c r="C282" s="1">
        <v>33</v>
      </c>
      <c r="M282" s="1">
        <v>200</v>
      </c>
      <c r="N282" s="1">
        <f t="shared" si="46"/>
        <v>78</v>
      </c>
      <c r="P282" s="1" t="str">
        <f t="shared" si="44"/>
        <v>*Винт М33-(6g)x200 ГОСТ 11738-84</v>
      </c>
      <c r="Q282" s="1">
        <v>78</v>
      </c>
    </row>
    <row r="283" spans="1:18" x14ac:dyDescent="0.25">
      <c r="A283" s="1" t="str">
        <f t="shared" si="4"/>
        <v>Винт М36-(6g)x55 ГОСТ 11738-84</v>
      </c>
      <c r="C283" s="1">
        <v>36</v>
      </c>
      <c r="D283" s="1">
        <v>54</v>
      </c>
      <c r="E283" s="1">
        <v>32</v>
      </c>
      <c r="F283" s="1">
        <v>36</v>
      </c>
      <c r="G283" s="1">
        <v>27</v>
      </c>
      <c r="H283" s="1">
        <v>19</v>
      </c>
      <c r="I283" s="1">
        <v>2.89</v>
      </c>
      <c r="J283" s="1">
        <v>1</v>
      </c>
      <c r="K283" s="1">
        <v>39.4</v>
      </c>
      <c r="L283" s="1">
        <v>3</v>
      </c>
      <c r="M283" s="1">
        <v>55</v>
      </c>
      <c r="N283" s="1">
        <f t="shared" si="5"/>
        <v>55</v>
      </c>
      <c r="O283" s="1">
        <v>4</v>
      </c>
      <c r="P283" s="1" t="str">
        <f t="shared" si="2"/>
        <v>Винт М36-(6g)x55 ГОСТ 11738-84</v>
      </c>
      <c r="Q283" s="1">
        <v>84</v>
      </c>
      <c r="R283" s="1" t="s">
        <v>17</v>
      </c>
    </row>
    <row r="284" spans="1:18" x14ac:dyDescent="0.25">
      <c r="A284" s="1" t="str">
        <f t="shared" ref="A284:A300" si="47">IF(R284="YES","Винт М"&amp;C284&amp;"-(6g)x"&amp;M284&amp;" ГОСТ 11738-84","*Винт М"&amp;C284&amp;"-(6g)x"&amp;M284&amp;" ГОСТ 11738-84")</f>
        <v>Винт М36-(6g)x60 ГОСТ 11738-84</v>
      </c>
      <c r="B284" s="1" t="str">
        <f>$A$283</f>
        <v>Винт М36-(6g)x55 ГОСТ 11738-84</v>
      </c>
      <c r="C284" s="1">
        <v>36</v>
      </c>
      <c r="M284" s="1">
        <v>60</v>
      </c>
      <c r="N284" s="1">
        <f t="shared" ref="N284:N300" si="48">IF(M284&lt;Q284,M284,Q284)</f>
        <v>60</v>
      </c>
      <c r="P284" s="1" t="str">
        <f t="shared" ref="P284:P300" si="49">A284</f>
        <v>Винт М36-(6g)x60 ГОСТ 11738-84</v>
      </c>
      <c r="Q284" s="1">
        <v>84</v>
      </c>
      <c r="R284" s="1" t="s">
        <v>17</v>
      </c>
    </row>
    <row r="285" spans="1:18" x14ac:dyDescent="0.25">
      <c r="A285" s="1" t="str">
        <f t="shared" si="47"/>
        <v>Винт М36-(6g)x65 ГОСТ 11738-84</v>
      </c>
      <c r="B285" s="1" t="str">
        <f t="shared" ref="B285:B300" si="50">$A$283</f>
        <v>Винт М36-(6g)x55 ГОСТ 11738-84</v>
      </c>
      <c r="C285" s="1">
        <v>36</v>
      </c>
      <c r="M285" s="1">
        <v>65</v>
      </c>
      <c r="N285" s="1">
        <f t="shared" si="48"/>
        <v>65</v>
      </c>
      <c r="P285" s="1" t="str">
        <f t="shared" si="49"/>
        <v>Винт М36-(6g)x65 ГОСТ 11738-84</v>
      </c>
      <c r="Q285" s="1">
        <v>84</v>
      </c>
      <c r="R285" s="1" t="s">
        <v>17</v>
      </c>
    </row>
    <row r="286" spans="1:18" x14ac:dyDescent="0.25">
      <c r="A286" s="1" t="str">
        <f t="shared" si="47"/>
        <v>Винт М36-(6g)x70 ГОСТ 11738-84</v>
      </c>
      <c r="B286" s="1" t="str">
        <f t="shared" si="50"/>
        <v>Винт М36-(6g)x55 ГОСТ 11738-84</v>
      </c>
      <c r="C286" s="1">
        <v>36</v>
      </c>
      <c r="M286" s="1">
        <v>70</v>
      </c>
      <c r="N286" s="1">
        <f t="shared" si="48"/>
        <v>70</v>
      </c>
      <c r="P286" s="1" t="str">
        <f t="shared" si="49"/>
        <v>Винт М36-(6g)x70 ГОСТ 11738-84</v>
      </c>
      <c r="Q286" s="1">
        <v>84</v>
      </c>
      <c r="R286" s="1" t="s">
        <v>17</v>
      </c>
    </row>
    <row r="287" spans="1:18" x14ac:dyDescent="0.25">
      <c r="A287" s="1" t="str">
        <f t="shared" si="47"/>
        <v>Винт М36-(6g)x75 ГОСТ 11738-84</v>
      </c>
      <c r="B287" s="1" t="str">
        <f t="shared" si="50"/>
        <v>Винт М36-(6g)x55 ГОСТ 11738-84</v>
      </c>
      <c r="C287" s="1">
        <v>36</v>
      </c>
      <c r="M287" s="1">
        <v>75</v>
      </c>
      <c r="N287" s="1">
        <f t="shared" si="48"/>
        <v>75</v>
      </c>
      <c r="P287" s="1" t="str">
        <f t="shared" si="49"/>
        <v>Винт М36-(6g)x75 ГОСТ 11738-84</v>
      </c>
      <c r="Q287" s="1">
        <v>84</v>
      </c>
      <c r="R287" s="1" t="s">
        <v>17</v>
      </c>
    </row>
    <row r="288" spans="1:18" x14ac:dyDescent="0.25">
      <c r="A288" s="1" t="str">
        <f t="shared" si="47"/>
        <v>Винт М36-(6g)x80 ГОСТ 11738-84</v>
      </c>
      <c r="B288" s="1" t="str">
        <f t="shared" si="50"/>
        <v>Винт М36-(6g)x55 ГОСТ 11738-84</v>
      </c>
      <c r="C288" s="1">
        <v>36</v>
      </c>
      <c r="M288" s="1">
        <v>80</v>
      </c>
      <c r="N288" s="1">
        <f t="shared" si="48"/>
        <v>80</v>
      </c>
      <c r="P288" s="1" t="str">
        <f t="shared" si="49"/>
        <v>Винт М36-(6g)x80 ГОСТ 11738-84</v>
      </c>
      <c r="Q288" s="1">
        <v>84</v>
      </c>
      <c r="R288" s="1" t="s">
        <v>17</v>
      </c>
    </row>
    <row r="289" spans="1:18" x14ac:dyDescent="0.25">
      <c r="A289" s="1" t="str">
        <f t="shared" si="47"/>
        <v>Винт М36-(6g)x90 ГОСТ 11738-84</v>
      </c>
      <c r="B289" s="1" t="str">
        <f t="shared" si="50"/>
        <v>Винт М36-(6g)x55 ГОСТ 11738-84</v>
      </c>
      <c r="C289" s="1">
        <v>36</v>
      </c>
      <c r="M289" s="1">
        <v>90</v>
      </c>
      <c r="N289" s="1">
        <f t="shared" si="48"/>
        <v>84</v>
      </c>
      <c r="P289" s="1" t="str">
        <f t="shared" si="49"/>
        <v>Винт М36-(6g)x90 ГОСТ 11738-84</v>
      </c>
      <c r="Q289" s="1">
        <v>84</v>
      </c>
      <c r="R289" s="1" t="s">
        <v>17</v>
      </c>
    </row>
    <row r="290" spans="1:18" x14ac:dyDescent="0.25">
      <c r="A290" s="1" t="str">
        <f t="shared" si="47"/>
        <v>Винт М36-(6g)x100 ГОСТ 11738-84</v>
      </c>
      <c r="B290" s="1" t="str">
        <f t="shared" si="50"/>
        <v>Винт М36-(6g)x55 ГОСТ 11738-84</v>
      </c>
      <c r="C290" s="1">
        <v>36</v>
      </c>
      <c r="M290" s="1">
        <v>100</v>
      </c>
      <c r="N290" s="1">
        <f t="shared" si="48"/>
        <v>84</v>
      </c>
      <c r="P290" s="1" t="str">
        <f t="shared" si="49"/>
        <v>Винт М36-(6g)x100 ГОСТ 11738-84</v>
      </c>
      <c r="Q290" s="1">
        <v>84</v>
      </c>
      <c r="R290" s="1" t="s">
        <v>17</v>
      </c>
    </row>
    <row r="291" spans="1:18" x14ac:dyDescent="0.25">
      <c r="A291" s="1" t="str">
        <f t="shared" si="47"/>
        <v>Винт М36-(6g)x110 ГОСТ 11738-84</v>
      </c>
      <c r="B291" s="1" t="str">
        <f t="shared" si="50"/>
        <v>Винт М36-(6g)x55 ГОСТ 11738-84</v>
      </c>
      <c r="C291" s="1">
        <v>36</v>
      </c>
      <c r="M291" s="1">
        <v>110</v>
      </c>
      <c r="N291" s="1">
        <f t="shared" si="48"/>
        <v>84</v>
      </c>
      <c r="P291" s="1" t="str">
        <f t="shared" si="49"/>
        <v>Винт М36-(6g)x110 ГОСТ 11738-84</v>
      </c>
      <c r="Q291" s="1">
        <v>84</v>
      </c>
      <c r="R291" s="1" t="s">
        <v>17</v>
      </c>
    </row>
    <row r="292" spans="1:18" x14ac:dyDescent="0.25">
      <c r="A292" s="1" t="str">
        <f t="shared" si="47"/>
        <v>Винт М36-(6g)x120 ГОСТ 11738-84</v>
      </c>
      <c r="B292" s="1" t="str">
        <f t="shared" si="50"/>
        <v>Винт М36-(6g)x55 ГОСТ 11738-84</v>
      </c>
      <c r="C292" s="1">
        <v>36</v>
      </c>
      <c r="M292" s="1">
        <v>120</v>
      </c>
      <c r="N292" s="1">
        <f t="shared" si="48"/>
        <v>84</v>
      </c>
      <c r="P292" s="1" t="str">
        <f t="shared" si="49"/>
        <v>Винт М36-(6g)x120 ГОСТ 11738-84</v>
      </c>
      <c r="Q292" s="1">
        <v>84</v>
      </c>
      <c r="R292" s="1" t="s">
        <v>17</v>
      </c>
    </row>
    <row r="293" spans="1:18" x14ac:dyDescent="0.25">
      <c r="A293" s="1" t="str">
        <f t="shared" si="47"/>
        <v>Винт М36-(6g)x130 ГОСТ 11738-84</v>
      </c>
      <c r="B293" s="1" t="str">
        <f t="shared" si="50"/>
        <v>Винт М36-(6g)x55 ГОСТ 11738-84</v>
      </c>
      <c r="C293" s="1">
        <v>36</v>
      </c>
      <c r="M293" s="1">
        <v>130</v>
      </c>
      <c r="N293" s="1">
        <f t="shared" si="48"/>
        <v>84</v>
      </c>
      <c r="P293" s="1" t="str">
        <f t="shared" si="49"/>
        <v>Винт М36-(6g)x130 ГОСТ 11738-84</v>
      </c>
      <c r="Q293" s="1">
        <v>84</v>
      </c>
      <c r="R293" s="1" t="s">
        <v>17</v>
      </c>
    </row>
    <row r="294" spans="1:18" x14ac:dyDescent="0.25">
      <c r="A294" s="1" t="str">
        <f t="shared" si="47"/>
        <v>Винт М36-(6g)x140 ГОСТ 11738-84</v>
      </c>
      <c r="B294" s="1" t="str">
        <f t="shared" si="50"/>
        <v>Винт М36-(6g)x55 ГОСТ 11738-84</v>
      </c>
      <c r="C294" s="1">
        <v>36</v>
      </c>
      <c r="M294" s="1">
        <v>140</v>
      </c>
      <c r="N294" s="1">
        <f t="shared" si="48"/>
        <v>84</v>
      </c>
      <c r="P294" s="1" t="str">
        <f t="shared" si="49"/>
        <v>Винт М36-(6g)x140 ГОСТ 11738-84</v>
      </c>
      <c r="Q294" s="1">
        <v>84</v>
      </c>
      <c r="R294" s="1" t="s">
        <v>17</v>
      </c>
    </row>
    <row r="295" spans="1:18" x14ac:dyDescent="0.25">
      <c r="A295" s="1" t="str">
        <f t="shared" si="47"/>
        <v>Винт М36-(6g)x150 ГОСТ 11738-84</v>
      </c>
      <c r="B295" s="1" t="str">
        <f t="shared" si="50"/>
        <v>Винт М36-(6g)x55 ГОСТ 11738-84</v>
      </c>
      <c r="C295" s="1">
        <v>36</v>
      </c>
      <c r="M295" s="1">
        <v>150</v>
      </c>
      <c r="N295" s="1">
        <f t="shared" si="48"/>
        <v>84</v>
      </c>
      <c r="P295" s="1" t="str">
        <f t="shared" si="49"/>
        <v>Винт М36-(6g)x150 ГОСТ 11738-84</v>
      </c>
      <c r="Q295" s="1">
        <v>84</v>
      </c>
      <c r="R295" s="1" t="s">
        <v>17</v>
      </c>
    </row>
    <row r="296" spans="1:18" x14ac:dyDescent="0.25">
      <c r="A296" s="1" t="str">
        <f t="shared" si="47"/>
        <v>Винт М36-(6g)x160 ГОСТ 11738-84</v>
      </c>
      <c r="B296" s="1" t="str">
        <f t="shared" si="50"/>
        <v>Винт М36-(6g)x55 ГОСТ 11738-84</v>
      </c>
      <c r="C296" s="1">
        <v>36</v>
      </c>
      <c r="M296" s="1">
        <v>160</v>
      </c>
      <c r="N296" s="1">
        <f t="shared" si="48"/>
        <v>84</v>
      </c>
      <c r="P296" s="1" t="str">
        <f t="shared" si="49"/>
        <v>Винт М36-(6g)x160 ГОСТ 11738-84</v>
      </c>
      <c r="Q296" s="1">
        <v>84</v>
      </c>
      <c r="R296" s="1" t="s">
        <v>17</v>
      </c>
    </row>
    <row r="297" spans="1:18" x14ac:dyDescent="0.25">
      <c r="A297" s="1" t="str">
        <f t="shared" si="47"/>
        <v>Винт М36-(6g)x170 ГОСТ 11738-84</v>
      </c>
      <c r="B297" s="1" t="str">
        <f t="shared" si="50"/>
        <v>Винт М36-(6g)x55 ГОСТ 11738-84</v>
      </c>
      <c r="C297" s="1">
        <v>36</v>
      </c>
      <c r="M297" s="1">
        <v>170</v>
      </c>
      <c r="N297" s="1">
        <f t="shared" si="48"/>
        <v>84</v>
      </c>
      <c r="P297" s="1" t="str">
        <f t="shared" si="49"/>
        <v>Винт М36-(6g)x170 ГОСТ 11738-84</v>
      </c>
      <c r="Q297" s="1">
        <v>84</v>
      </c>
      <c r="R297" s="1" t="s">
        <v>17</v>
      </c>
    </row>
    <row r="298" spans="1:18" x14ac:dyDescent="0.25">
      <c r="A298" s="1" t="str">
        <f t="shared" si="47"/>
        <v>Винт М36-(6g)x180 ГОСТ 11738-84</v>
      </c>
      <c r="B298" s="1" t="str">
        <f t="shared" si="50"/>
        <v>Винт М36-(6g)x55 ГОСТ 11738-84</v>
      </c>
      <c r="C298" s="1">
        <v>36</v>
      </c>
      <c r="M298" s="1">
        <v>180</v>
      </c>
      <c r="N298" s="1">
        <f t="shared" si="48"/>
        <v>84</v>
      </c>
      <c r="P298" s="1" t="str">
        <f t="shared" si="49"/>
        <v>Винт М36-(6g)x180 ГОСТ 11738-84</v>
      </c>
      <c r="Q298" s="1">
        <v>84</v>
      </c>
      <c r="R298" s="1" t="s">
        <v>17</v>
      </c>
    </row>
    <row r="299" spans="1:18" x14ac:dyDescent="0.25">
      <c r="A299" s="1" t="str">
        <f t="shared" si="47"/>
        <v>Винт М36-(6g)x190 ГОСТ 11738-84</v>
      </c>
      <c r="B299" s="1" t="str">
        <f t="shared" si="50"/>
        <v>Винт М36-(6g)x55 ГОСТ 11738-84</v>
      </c>
      <c r="C299" s="1">
        <v>36</v>
      </c>
      <c r="M299" s="1">
        <v>190</v>
      </c>
      <c r="N299" s="1">
        <f t="shared" si="48"/>
        <v>84</v>
      </c>
      <c r="P299" s="1" t="str">
        <f t="shared" si="49"/>
        <v>Винт М36-(6g)x190 ГОСТ 11738-84</v>
      </c>
      <c r="Q299" s="1">
        <v>84</v>
      </c>
      <c r="R299" s="1" t="s">
        <v>17</v>
      </c>
    </row>
    <row r="300" spans="1:18" x14ac:dyDescent="0.25">
      <c r="A300" s="1" t="str">
        <f t="shared" si="47"/>
        <v>Винт М36-(6g)x200 ГОСТ 11738-84</v>
      </c>
      <c r="B300" s="1" t="str">
        <f t="shared" si="50"/>
        <v>Винт М36-(6g)x55 ГОСТ 11738-84</v>
      </c>
      <c r="C300" s="1">
        <v>36</v>
      </c>
      <c r="M300" s="1">
        <v>200</v>
      </c>
      <c r="N300" s="1">
        <f t="shared" si="48"/>
        <v>84</v>
      </c>
      <c r="P300" s="1" t="str">
        <f t="shared" si="49"/>
        <v>Винт М36-(6g)x200 ГОСТ 11738-84</v>
      </c>
      <c r="Q300" s="1">
        <v>84</v>
      </c>
      <c r="R300" s="1" t="s">
        <v>17</v>
      </c>
    </row>
    <row r="301" spans="1:18" x14ac:dyDescent="0.25">
      <c r="A301" s="1" t="s">
        <v>15</v>
      </c>
      <c r="C301" s="1">
        <v>3</v>
      </c>
      <c r="D301" s="1">
        <v>5.5</v>
      </c>
      <c r="E301" s="1">
        <v>3.2</v>
      </c>
      <c r="F301" s="1">
        <v>3</v>
      </c>
      <c r="G301" s="1">
        <v>2.5</v>
      </c>
      <c r="H301" s="1">
        <v>1.3</v>
      </c>
      <c r="I301" s="1">
        <v>0.51</v>
      </c>
      <c r="J301" s="1">
        <v>0.1</v>
      </c>
      <c r="K301" s="1">
        <v>3.6</v>
      </c>
      <c r="L301" s="1">
        <v>0.3</v>
      </c>
      <c r="M301" s="1">
        <v>5</v>
      </c>
      <c r="N301" s="1">
        <f t="shared" si="5"/>
        <v>5</v>
      </c>
      <c r="O301" s="1">
        <v>0.5</v>
      </c>
      <c r="P301" s="1" t="str">
        <f t="shared" si="2"/>
        <v>--</v>
      </c>
      <c r="Q301" s="1">
        <v>18</v>
      </c>
    </row>
    <row r="302" spans="1:18" x14ac:dyDescent="0.25">
      <c r="A302" s="1" t="s">
        <v>1</v>
      </c>
    </row>
  </sheetData>
  <hyperlinks>
    <hyperlink ref="P2" r:id="rId1" xr:uid="{5E90F56A-91FB-4564-AAEB-012D465F416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keywords>ГОСТ</cp:keywords>
  <cp:lastModifiedBy>Анатолий</cp:lastModifiedBy>
  <dcterms:created xsi:type="dcterms:W3CDTF">2021-02-13T10:25:05Z</dcterms:created>
  <dcterms:modified xsi:type="dcterms:W3CDTF">2021-02-13T17:06:09Z</dcterms:modified>
</cp:coreProperties>
</file>