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D33B9EA1-3B90-4FAB-A775-CC07DEA1377B}" xr6:coauthVersionLast="45" xr6:coauthVersionMax="45" xr10:uidLastSave="{00000000-0000-0000-0000-000000000000}"/>
  <bookViews>
    <workbookView visibility="veryHidden" xWindow="-120" yWindow="-120" windowWidth="29040" windowHeight="15840" xr2:uid="{A5059E7C-4793-41EC-90BC-71058505FA60}"/>
  </bookViews>
  <sheets>
    <sheet name="Лист1" sheetId="1" r:id="rId1"/>
  </sheets>
  <definedNames>
    <definedName name="Family">Лист1!$A$2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5" i="1" l="1"/>
  <c r="N75" i="1"/>
  <c r="C75" i="1"/>
  <c r="A75" i="1"/>
  <c r="O74" i="1"/>
  <c r="N74" i="1"/>
  <c r="C74" i="1"/>
  <c r="A74" i="1"/>
  <c r="O73" i="1"/>
  <c r="N73" i="1"/>
  <c r="C73" i="1"/>
  <c r="A73" i="1"/>
  <c r="O72" i="1"/>
  <c r="N72" i="1"/>
  <c r="C72" i="1"/>
  <c r="A72" i="1"/>
  <c r="O71" i="1"/>
  <c r="N71" i="1"/>
  <c r="C71" i="1"/>
  <c r="A71" i="1"/>
  <c r="O70" i="1"/>
  <c r="N70" i="1"/>
  <c r="C70" i="1"/>
  <c r="A70" i="1"/>
  <c r="O69" i="1"/>
  <c r="N69" i="1"/>
  <c r="C69" i="1"/>
  <c r="A69" i="1"/>
  <c r="O68" i="1"/>
  <c r="N68" i="1"/>
  <c r="C68" i="1"/>
  <c r="A68" i="1"/>
  <c r="O67" i="1"/>
  <c r="N67" i="1"/>
  <c r="C67" i="1"/>
  <c r="A67" i="1"/>
  <c r="O66" i="1"/>
  <c r="N66" i="1"/>
  <c r="C66" i="1"/>
  <c r="A66" i="1"/>
  <c r="O65" i="1"/>
  <c r="N65" i="1"/>
  <c r="C65" i="1"/>
  <c r="A65" i="1"/>
  <c r="O64" i="1"/>
  <c r="N64" i="1"/>
  <c r="A64" i="1"/>
  <c r="O63" i="1"/>
  <c r="N63" i="1"/>
  <c r="A63" i="1"/>
  <c r="O62" i="1"/>
  <c r="N62" i="1"/>
  <c r="A62" i="1"/>
  <c r="O61" i="1"/>
  <c r="N61" i="1"/>
  <c r="A61" i="1"/>
  <c r="O60" i="1"/>
  <c r="N60" i="1"/>
  <c r="A60" i="1"/>
  <c r="O59" i="1"/>
  <c r="A59" i="1"/>
  <c r="O58" i="1"/>
  <c r="C58" i="1"/>
  <c r="A58" i="1"/>
  <c r="O57" i="1"/>
  <c r="C57" i="1"/>
  <c r="A57" i="1"/>
  <c r="O56" i="1"/>
  <c r="C56" i="1"/>
  <c r="A56" i="1"/>
  <c r="O55" i="1"/>
  <c r="C55" i="1"/>
  <c r="A55" i="1"/>
  <c r="O54" i="1"/>
  <c r="C54" i="1"/>
  <c r="A54" i="1"/>
  <c r="O53" i="1"/>
  <c r="C53" i="1"/>
  <c r="A53" i="1"/>
  <c r="O52" i="1"/>
  <c r="C52" i="1"/>
  <c r="A52" i="1"/>
  <c r="O51" i="1"/>
  <c r="C51" i="1"/>
  <c r="A51" i="1"/>
  <c r="O50" i="1"/>
  <c r="C50" i="1"/>
  <c r="A50" i="1"/>
  <c r="O49" i="1"/>
  <c r="A49" i="1"/>
  <c r="O48" i="1"/>
  <c r="A48" i="1"/>
  <c r="O47" i="1"/>
  <c r="A47" i="1"/>
  <c r="O46" i="1"/>
  <c r="A46" i="1"/>
  <c r="O45" i="1"/>
  <c r="A45" i="1"/>
  <c r="O44" i="1"/>
  <c r="A44" i="1"/>
  <c r="O43" i="1"/>
  <c r="A43" i="1"/>
  <c r="O42" i="1"/>
  <c r="A42" i="1"/>
  <c r="O41" i="1"/>
  <c r="A41" i="1"/>
  <c r="O40" i="1"/>
  <c r="A40" i="1"/>
  <c r="O39" i="1"/>
  <c r="A39" i="1"/>
  <c r="O38" i="1"/>
  <c r="A38" i="1"/>
  <c r="O37" i="1"/>
  <c r="A37" i="1"/>
  <c r="O36" i="1"/>
  <c r="A36" i="1"/>
  <c r="O35" i="1"/>
  <c r="A35" i="1"/>
  <c r="O34" i="1"/>
  <c r="A34" i="1"/>
  <c r="O33" i="1"/>
  <c r="A33" i="1"/>
  <c r="O32" i="1"/>
  <c r="A32" i="1"/>
  <c r="O31" i="1"/>
  <c r="A31" i="1"/>
  <c r="O30" i="1"/>
  <c r="A30" i="1"/>
  <c r="O29" i="1"/>
  <c r="A29" i="1"/>
  <c r="O28" i="1"/>
  <c r="A28" i="1"/>
  <c r="O27" i="1"/>
  <c r="A27" i="1"/>
  <c r="O26" i="1"/>
  <c r="A26" i="1"/>
  <c r="O25" i="1"/>
  <c r="A25" i="1"/>
  <c r="O24" i="1"/>
  <c r="A24" i="1"/>
  <c r="O23" i="1"/>
  <c r="A23" i="1"/>
  <c r="O22" i="1"/>
  <c r="A22" i="1"/>
  <c r="O21" i="1"/>
  <c r="A21" i="1"/>
  <c r="O20" i="1"/>
  <c r="A20" i="1"/>
  <c r="O19" i="1"/>
  <c r="A19" i="1"/>
  <c r="O18" i="1"/>
  <c r="A18" i="1"/>
  <c r="O17" i="1"/>
  <c r="A17" i="1"/>
  <c r="O16" i="1"/>
  <c r="A16" i="1"/>
  <c r="O15" i="1"/>
  <c r="A15" i="1"/>
  <c r="O14" i="1"/>
  <c r="A14" i="1"/>
  <c r="O13" i="1"/>
  <c r="A13" i="1"/>
  <c r="O12" i="1"/>
  <c r="A12" i="1"/>
  <c r="O11" i="1"/>
  <c r="A11" i="1"/>
  <c r="O10" i="1"/>
  <c r="A10" i="1"/>
  <c r="O9" i="1"/>
  <c r="A9" i="1"/>
  <c r="O8" i="1"/>
  <c r="A8" i="1"/>
  <c r="O7" i="1"/>
  <c r="A7" i="1"/>
  <c r="O6" i="1"/>
  <c r="A6" i="1"/>
  <c r="O5" i="1"/>
  <c r="A5" i="1"/>
  <c r="O4" i="1"/>
  <c r="A4" i="1"/>
  <c r="O3" i="1"/>
  <c r="A3" i="1"/>
</calcChain>
</file>

<file path=xl/sharedStrings.xml><?xml version="1.0" encoding="utf-8"?>
<sst xmlns="http://schemas.openxmlformats.org/spreadsheetml/2006/main" count="15" uniqueCount="15">
  <si>
    <t>Таблица параметров для: Стопор внутренний до 165мм (ГОСТ 13943-86)</t>
  </si>
  <si>
    <t>_d2@Эскиз1</t>
  </si>
  <si>
    <t>_e@Эскиз1</t>
  </si>
  <si>
    <t>_d4@Эскиз1</t>
  </si>
  <si>
    <t>_a@Эскиз1</t>
  </si>
  <si>
    <t>_l@Эскиз1</t>
  </si>
  <si>
    <t>_r1@Эскиз1</t>
  </si>
  <si>
    <t>_r2@Эскиз1</t>
  </si>
  <si>
    <t>_d3@Эскиз1</t>
  </si>
  <si>
    <t>_D@Эскиз2</t>
  </si>
  <si>
    <t>_d1@Эскиз2</t>
  </si>
  <si>
    <t>_DD@Эскиз2</t>
  </si>
  <si>
    <t>_b@Эскиз2</t>
  </si>
  <si>
    <t>_s@Эскиз2</t>
  </si>
  <si>
    <t>$СВОЙСТВО@Наименование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</si>
</sst>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textRotation="90"/>
    </xf>
    <xf numFmtId="0" fontId="1" fillId="0" borderId="0" xfId="1" applyNumberFormat="1" applyAlignment="1">
      <alignment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&#1057;&#1042;&#1054;&#1049;&#1057;&#1058;&#1042;&#1054;@&#1053;&#1072;&#1080;&#1084;&#1077;&#1085;&#1086;&#1074;&#1072;&#1085;&#1080;&#107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9191-12A5-4164-8AA7-9D7C0A5728CD}">
  <dimension ref="A1:O75"/>
  <sheetViews>
    <sheetView tabSelected="1" zoomScale="105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25"/>
  <cols>
    <col min="1" max="1" width="9.140625" style="1" bestFit="1" customWidth="1"/>
    <col min="2" max="2" width="5.5703125" style="1" customWidth="1"/>
    <col min="3" max="3" width="7.7109375" style="1" customWidth="1"/>
    <col min="4" max="4" width="7.5703125" style="1" customWidth="1"/>
    <col min="5" max="13" width="5.5703125" style="1" customWidth="1"/>
    <col min="14" max="14" width="7.42578125" style="1" customWidth="1"/>
    <col min="15" max="15" width="5.5703125" style="1" customWidth="1"/>
    <col min="16" max="16384" width="9.140625" style="1"/>
  </cols>
  <sheetData>
    <row r="1" spans="1:15" x14ac:dyDescent="0.25">
      <c r="A1" s="1" t="s">
        <v>0</v>
      </c>
    </row>
    <row r="2" spans="1:15" s="2" customFormat="1" ht="70.5" customHeight="1" x14ac:dyDescent="0.25">
      <c r="B2" s="2" t="s">
        <v>9</v>
      </c>
      <c r="C2" s="2" t="s">
        <v>1</v>
      </c>
      <c r="D2" s="2" t="s">
        <v>8</v>
      </c>
      <c r="E2" s="2" t="s">
        <v>3</v>
      </c>
      <c r="F2" s="2" t="s">
        <v>13</v>
      </c>
      <c r="G2" s="2" t="s">
        <v>12</v>
      </c>
      <c r="H2" s="2" t="s">
        <v>4</v>
      </c>
      <c r="I2" s="2" t="s">
        <v>5</v>
      </c>
      <c r="J2" s="2" t="s">
        <v>7</v>
      </c>
      <c r="K2" s="2" t="s">
        <v>6</v>
      </c>
      <c r="L2" s="2" t="s">
        <v>11</v>
      </c>
      <c r="M2" s="2" t="s">
        <v>2</v>
      </c>
      <c r="N2" s="2" t="s">
        <v>10</v>
      </c>
      <c r="O2" s="3" t="s">
        <v>14</v>
      </c>
    </row>
    <row r="3" spans="1:15" x14ac:dyDescent="0.25">
      <c r="A3" s="1" t="str">
        <f>"Кольцо "&amp;B3</f>
        <v>Кольцо 8</v>
      </c>
      <c r="B3" s="1">
        <v>8</v>
      </c>
      <c r="C3" s="1">
        <v>8.8000000000000007</v>
      </c>
      <c r="D3" s="1">
        <v>7.2</v>
      </c>
      <c r="E3" s="1">
        <v>1</v>
      </c>
      <c r="F3" s="1">
        <v>0.8</v>
      </c>
      <c r="G3" s="1">
        <v>1.1000000000000001</v>
      </c>
      <c r="H3" s="1">
        <v>2.3999999999970538</v>
      </c>
      <c r="I3" s="1">
        <v>3.0000000000069713</v>
      </c>
      <c r="J3" s="1">
        <v>1</v>
      </c>
      <c r="K3" s="1">
        <v>1.2</v>
      </c>
      <c r="L3" s="1">
        <v>2.8</v>
      </c>
      <c r="M3" s="1">
        <v>0.3</v>
      </c>
      <c r="N3" s="1">
        <v>8.5</v>
      </c>
      <c r="O3" s="1" t="str">
        <f>"Кольцо А"&amp;B3&amp;"  ГОСТ 13943-86"</f>
        <v>Кольцо А8  ГОСТ 13943-86</v>
      </c>
    </row>
    <row r="4" spans="1:15" x14ac:dyDescent="0.25">
      <c r="A4" s="1" t="str">
        <f>"Кольцо "&amp;B4</f>
        <v>Кольцо 9</v>
      </c>
      <c r="B4" s="1">
        <v>9</v>
      </c>
      <c r="C4" s="1">
        <v>9.8000000000000007</v>
      </c>
      <c r="D4" s="1">
        <v>7.9</v>
      </c>
      <c r="E4" s="1">
        <v>1</v>
      </c>
      <c r="F4" s="1">
        <v>0.8</v>
      </c>
      <c r="G4" s="1">
        <v>1.3</v>
      </c>
      <c r="H4" s="1">
        <v>2.5</v>
      </c>
      <c r="I4" s="1">
        <v>3.5</v>
      </c>
      <c r="J4" s="1">
        <v>1</v>
      </c>
      <c r="K4" s="1">
        <v>1.2</v>
      </c>
      <c r="L4" s="1">
        <v>3.5</v>
      </c>
      <c r="M4" s="1">
        <v>0.35</v>
      </c>
      <c r="N4" s="1">
        <v>9.5</v>
      </c>
      <c r="O4" s="1" t="str">
        <f>"Кольцо А"&amp;B4&amp;"  ГОСТ 13943-86"</f>
        <v>Кольцо А9  ГОСТ 13943-86</v>
      </c>
    </row>
    <row r="5" spans="1:15" x14ac:dyDescent="0.25">
      <c r="A5" s="1" t="str">
        <f t="shared" ref="A5:A75" si="0">"Кольцо "&amp;B5</f>
        <v>Кольцо 10</v>
      </c>
      <c r="B5" s="1">
        <v>10</v>
      </c>
      <c r="C5" s="1">
        <v>10.8</v>
      </c>
      <c r="D5" s="1">
        <v>8.9</v>
      </c>
      <c r="E5" s="1">
        <v>1.5</v>
      </c>
      <c r="F5" s="1">
        <v>1</v>
      </c>
      <c r="G5" s="1">
        <v>1.4</v>
      </c>
      <c r="H5" s="1">
        <v>3.2</v>
      </c>
      <c r="I5" s="1">
        <v>3.5</v>
      </c>
      <c r="J5" s="1">
        <v>1</v>
      </c>
      <c r="K5" s="1">
        <v>1.6</v>
      </c>
      <c r="L5" s="1">
        <v>3.1</v>
      </c>
      <c r="M5" s="1">
        <v>0.45</v>
      </c>
      <c r="N5" s="1">
        <v>10.5</v>
      </c>
      <c r="O5" s="1" t="str">
        <f t="shared" ref="O5:O75" si="1">"Кольцо А"&amp;B5&amp;"  ГОСТ 13943-86"</f>
        <v>Кольцо А10  ГОСТ 13943-86</v>
      </c>
    </row>
    <row r="6" spans="1:15" x14ac:dyDescent="0.25">
      <c r="A6" s="1" t="str">
        <f t="shared" si="0"/>
        <v>Кольцо 11</v>
      </c>
      <c r="B6" s="1">
        <v>11</v>
      </c>
      <c r="C6" s="1">
        <v>11.8</v>
      </c>
      <c r="D6" s="1">
        <v>9.8000000000000007</v>
      </c>
      <c r="E6" s="1">
        <v>1.5</v>
      </c>
      <c r="F6" s="1">
        <v>1</v>
      </c>
      <c r="G6" s="1">
        <v>1.5</v>
      </c>
      <c r="H6" s="1">
        <v>3.3</v>
      </c>
      <c r="I6" s="1">
        <v>4</v>
      </c>
      <c r="J6" s="1">
        <v>1</v>
      </c>
      <c r="K6" s="1">
        <v>1.6</v>
      </c>
      <c r="L6" s="1">
        <v>3.9</v>
      </c>
      <c r="M6" s="1">
        <v>0.5</v>
      </c>
      <c r="N6" s="1">
        <v>11.5</v>
      </c>
      <c r="O6" s="1" t="str">
        <f t="shared" si="1"/>
        <v>Кольцо А11  ГОСТ 13943-86</v>
      </c>
    </row>
    <row r="7" spans="1:15" x14ac:dyDescent="0.25">
      <c r="A7" s="1" t="str">
        <f t="shared" si="0"/>
        <v>Кольцо 12</v>
      </c>
      <c r="B7" s="1">
        <v>12</v>
      </c>
      <c r="C7" s="1">
        <v>13</v>
      </c>
      <c r="D7" s="1">
        <v>10.6</v>
      </c>
      <c r="E7" s="1">
        <v>1.5</v>
      </c>
      <c r="F7" s="1">
        <v>1</v>
      </c>
      <c r="G7" s="1">
        <v>1.7</v>
      </c>
      <c r="H7" s="1">
        <v>3.4</v>
      </c>
      <c r="I7" s="1">
        <v>4</v>
      </c>
      <c r="J7" s="1">
        <v>1</v>
      </c>
      <c r="K7" s="1">
        <v>1.7</v>
      </c>
      <c r="L7" s="1">
        <v>4.7</v>
      </c>
      <c r="M7" s="1">
        <v>0.5</v>
      </c>
      <c r="N7" s="1">
        <v>12.7</v>
      </c>
      <c r="O7" s="1" t="str">
        <f t="shared" si="1"/>
        <v>Кольцо А12  ГОСТ 13943-86</v>
      </c>
    </row>
    <row r="8" spans="1:15" x14ac:dyDescent="0.25">
      <c r="A8" s="1" t="str">
        <f t="shared" si="0"/>
        <v>Кольцо 13</v>
      </c>
      <c r="B8" s="1">
        <v>13</v>
      </c>
      <c r="C8" s="1">
        <v>14.1</v>
      </c>
      <c r="D8" s="1">
        <v>11.5</v>
      </c>
      <c r="E8" s="1">
        <v>1.5</v>
      </c>
      <c r="F8" s="1">
        <v>1</v>
      </c>
      <c r="G8" s="1">
        <v>1.8</v>
      </c>
      <c r="H8" s="1">
        <v>3.6</v>
      </c>
      <c r="I8" s="1">
        <v>4</v>
      </c>
      <c r="J8" s="1">
        <v>1</v>
      </c>
      <c r="K8" s="1">
        <v>1.8</v>
      </c>
      <c r="L8" s="1">
        <v>5.3</v>
      </c>
      <c r="M8" s="1">
        <v>0.5</v>
      </c>
      <c r="N8" s="1">
        <v>13.8</v>
      </c>
      <c r="O8" s="1" t="str">
        <f t="shared" si="1"/>
        <v>Кольцо А13  ГОСТ 13943-86</v>
      </c>
    </row>
    <row r="9" spans="1:15" x14ac:dyDescent="0.25">
      <c r="A9" s="1" t="str">
        <f t="shared" si="0"/>
        <v>Кольцо 14</v>
      </c>
      <c r="B9" s="1">
        <v>14</v>
      </c>
      <c r="C9" s="1">
        <v>15.1</v>
      </c>
      <c r="D9" s="1">
        <v>12.3</v>
      </c>
      <c r="E9" s="1">
        <v>1.7</v>
      </c>
      <c r="F9" s="1">
        <v>1</v>
      </c>
      <c r="G9" s="1">
        <v>1.9</v>
      </c>
      <c r="H9" s="1">
        <v>3.7</v>
      </c>
      <c r="I9" s="1">
        <v>4.5</v>
      </c>
      <c r="J9" s="1">
        <v>1</v>
      </c>
      <c r="K9" s="1">
        <v>1.8</v>
      </c>
      <c r="L9" s="1">
        <v>6</v>
      </c>
      <c r="M9" s="1">
        <v>0.5</v>
      </c>
      <c r="N9" s="1">
        <v>14.8</v>
      </c>
      <c r="O9" s="1" t="str">
        <f t="shared" si="1"/>
        <v>Кольцо А14  ГОСТ 13943-86</v>
      </c>
    </row>
    <row r="10" spans="1:15" x14ac:dyDescent="0.25">
      <c r="A10" s="1" t="str">
        <f t="shared" si="0"/>
        <v>Кольцо 15</v>
      </c>
      <c r="B10" s="1">
        <v>15</v>
      </c>
      <c r="C10" s="1">
        <v>16.2</v>
      </c>
      <c r="D10" s="1">
        <v>13.2</v>
      </c>
      <c r="E10" s="1">
        <v>1.7</v>
      </c>
      <c r="F10" s="1">
        <v>1</v>
      </c>
      <c r="G10" s="1">
        <v>2</v>
      </c>
      <c r="H10" s="1">
        <v>3.7</v>
      </c>
      <c r="I10" s="1">
        <v>4.5</v>
      </c>
      <c r="J10" s="1">
        <v>1</v>
      </c>
      <c r="K10" s="1">
        <v>1.8</v>
      </c>
      <c r="L10" s="1">
        <v>7</v>
      </c>
      <c r="M10" s="1">
        <v>0.5</v>
      </c>
      <c r="N10" s="1">
        <v>15.9</v>
      </c>
      <c r="O10" s="1" t="str">
        <f t="shared" si="1"/>
        <v>Кольцо А15  ГОСТ 13943-86</v>
      </c>
    </row>
    <row r="11" spans="1:15" x14ac:dyDescent="0.25">
      <c r="A11" s="1" t="str">
        <f t="shared" si="0"/>
        <v>Кольцо 16</v>
      </c>
      <c r="B11" s="1">
        <v>16</v>
      </c>
      <c r="C11" s="1">
        <v>17.3</v>
      </c>
      <c r="D11" s="1">
        <v>14.3</v>
      </c>
      <c r="E11" s="1">
        <v>1.7</v>
      </c>
      <c r="F11" s="1">
        <v>1</v>
      </c>
      <c r="G11" s="1">
        <v>2</v>
      </c>
      <c r="H11" s="1">
        <v>3.8</v>
      </c>
      <c r="I11" s="1">
        <v>5</v>
      </c>
      <c r="J11" s="1">
        <v>1</v>
      </c>
      <c r="K11" s="1">
        <v>1.9</v>
      </c>
      <c r="L11" s="1">
        <v>7.7</v>
      </c>
      <c r="M11" s="1">
        <v>0.5</v>
      </c>
      <c r="N11" s="1">
        <v>17</v>
      </c>
      <c r="O11" s="1" t="str">
        <f t="shared" si="1"/>
        <v>Кольцо А16  ГОСТ 13943-86</v>
      </c>
    </row>
    <row r="12" spans="1:15" x14ac:dyDescent="0.25">
      <c r="A12" s="1" t="str">
        <f t="shared" si="0"/>
        <v>Кольцо 17</v>
      </c>
      <c r="B12" s="1">
        <v>17</v>
      </c>
      <c r="C12" s="1">
        <v>18.399999999999999</v>
      </c>
      <c r="D12" s="1">
        <v>15.2</v>
      </c>
      <c r="E12" s="1">
        <v>1.7</v>
      </c>
      <c r="F12" s="1">
        <v>1</v>
      </c>
      <c r="G12" s="1">
        <v>2.1</v>
      </c>
      <c r="H12" s="1">
        <v>3.9</v>
      </c>
      <c r="I12" s="1">
        <v>5</v>
      </c>
      <c r="J12" s="1">
        <v>1</v>
      </c>
      <c r="K12" s="1">
        <v>1.9</v>
      </c>
      <c r="L12" s="1">
        <v>8.4</v>
      </c>
      <c r="M12" s="1">
        <v>0.5</v>
      </c>
      <c r="N12" s="1">
        <v>18</v>
      </c>
      <c r="O12" s="1" t="str">
        <f t="shared" si="1"/>
        <v>Кольцо А17  ГОСТ 13943-86</v>
      </c>
    </row>
    <row r="13" spans="1:15" x14ac:dyDescent="0.25">
      <c r="A13" s="1" t="str">
        <f t="shared" si="0"/>
        <v>Кольцо 18</v>
      </c>
      <c r="B13" s="1">
        <v>18</v>
      </c>
      <c r="C13" s="1">
        <v>19.600000000000001</v>
      </c>
      <c r="D13" s="1">
        <v>16.2</v>
      </c>
      <c r="E13" s="1">
        <v>2</v>
      </c>
      <c r="F13" s="1">
        <v>1</v>
      </c>
      <c r="G13" s="1">
        <v>2.2000000000000002</v>
      </c>
      <c r="H13" s="1">
        <v>4.0999999999999996</v>
      </c>
      <c r="I13" s="1">
        <v>6</v>
      </c>
      <c r="J13" s="1">
        <v>1</v>
      </c>
      <c r="K13" s="1">
        <v>2</v>
      </c>
      <c r="L13" s="1">
        <v>8.9</v>
      </c>
      <c r="M13" s="1">
        <v>0.5</v>
      </c>
      <c r="N13" s="1">
        <v>19.2</v>
      </c>
      <c r="O13" s="1" t="str">
        <f t="shared" si="1"/>
        <v>Кольцо А18  ГОСТ 13943-86</v>
      </c>
    </row>
    <row r="14" spans="1:15" x14ac:dyDescent="0.25">
      <c r="A14" s="1" t="str">
        <f t="shared" si="0"/>
        <v>Кольцо 19</v>
      </c>
      <c r="B14" s="1">
        <v>19</v>
      </c>
      <c r="C14" s="1">
        <v>20.6</v>
      </c>
      <c r="D14" s="1">
        <v>17.399999999999999</v>
      </c>
      <c r="E14" s="1">
        <v>2</v>
      </c>
      <c r="F14" s="1">
        <v>1</v>
      </c>
      <c r="G14" s="1">
        <v>2.2000000000000002</v>
      </c>
      <c r="H14" s="1">
        <v>4.0999999999999996</v>
      </c>
      <c r="I14" s="1">
        <v>6</v>
      </c>
      <c r="J14" s="1">
        <v>1</v>
      </c>
      <c r="K14" s="1">
        <v>2</v>
      </c>
      <c r="L14" s="1">
        <v>9.8000000000000007</v>
      </c>
      <c r="M14" s="1">
        <v>0.6</v>
      </c>
      <c r="N14" s="1">
        <v>20.2</v>
      </c>
      <c r="O14" s="1" t="str">
        <f t="shared" si="1"/>
        <v>Кольцо А19  ГОСТ 13943-86</v>
      </c>
    </row>
    <row r="15" spans="1:15" x14ac:dyDescent="0.25">
      <c r="A15" s="1" t="str">
        <f t="shared" si="0"/>
        <v>Кольцо 20</v>
      </c>
      <c r="B15" s="1">
        <v>20</v>
      </c>
      <c r="C15" s="1">
        <v>21.8</v>
      </c>
      <c r="D15" s="1">
        <v>18.399999999999999</v>
      </c>
      <c r="E15" s="1">
        <v>2</v>
      </c>
      <c r="F15" s="1">
        <v>1</v>
      </c>
      <c r="G15" s="1">
        <v>2.2999999999999998</v>
      </c>
      <c r="H15" s="1">
        <v>4.2</v>
      </c>
      <c r="I15" s="1">
        <v>6</v>
      </c>
      <c r="J15" s="1">
        <v>2</v>
      </c>
      <c r="K15" s="1">
        <v>2.5</v>
      </c>
      <c r="L15" s="1">
        <v>10.6</v>
      </c>
      <c r="M15" s="1">
        <v>0.6</v>
      </c>
      <c r="N15" s="1">
        <v>21.4</v>
      </c>
      <c r="O15" s="1" t="str">
        <f t="shared" si="1"/>
        <v>Кольцо А20  ГОСТ 13943-86</v>
      </c>
    </row>
    <row r="16" spans="1:15" x14ac:dyDescent="0.25">
      <c r="A16" s="1" t="str">
        <f t="shared" si="0"/>
        <v>Кольцо 21</v>
      </c>
      <c r="B16" s="1">
        <v>21</v>
      </c>
      <c r="C16" s="1">
        <v>22.8</v>
      </c>
      <c r="D16" s="1">
        <v>19.2</v>
      </c>
      <c r="E16" s="1">
        <v>2</v>
      </c>
      <c r="F16" s="1">
        <v>1</v>
      </c>
      <c r="G16" s="1">
        <v>2.4</v>
      </c>
      <c r="H16" s="1">
        <v>4.2</v>
      </c>
      <c r="I16" s="1">
        <v>6</v>
      </c>
      <c r="J16" s="1">
        <v>2</v>
      </c>
      <c r="K16" s="1">
        <v>2.5</v>
      </c>
      <c r="L16" s="1">
        <v>11.6</v>
      </c>
      <c r="M16" s="1">
        <v>0.6</v>
      </c>
      <c r="N16" s="1">
        <v>22.4</v>
      </c>
      <c r="O16" s="1" t="str">
        <f t="shared" si="1"/>
        <v>Кольцо А21  ГОСТ 13943-86</v>
      </c>
    </row>
    <row r="17" spans="1:15" x14ac:dyDescent="0.25">
      <c r="A17" s="1" t="str">
        <f t="shared" si="0"/>
        <v>Кольцо 22</v>
      </c>
      <c r="B17" s="1">
        <v>22</v>
      </c>
      <c r="C17" s="1">
        <v>23.8</v>
      </c>
      <c r="D17" s="1">
        <v>20.2</v>
      </c>
      <c r="E17" s="1">
        <v>2</v>
      </c>
      <c r="F17" s="1">
        <v>1</v>
      </c>
      <c r="G17" s="1">
        <v>2.5</v>
      </c>
      <c r="H17" s="1">
        <v>4.2</v>
      </c>
      <c r="I17" s="1">
        <v>6</v>
      </c>
      <c r="J17" s="1">
        <v>2</v>
      </c>
      <c r="K17" s="1">
        <v>2.5</v>
      </c>
      <c r="L17" s="1">
        <v>12.6</v>
      </c>
      <c r="M17" s="1">
        <v>0.7</v>
      </c>
      <c r="N17" s="1">
        <v>23.4</v>
      </c>
      <c r="O17" s="1" t="str">
        <f t="shared" si="1"/>
        <v>Кольцо А22  ГОСТ 13943-86</v>
      </c>
    </row>
    <row r="18" spans="1:15" x14ac:dyDescent="0.25">
      <c r="A18" s="1" t="str">
        <f t="shared" si="0"/>
        <v>Кольцо 23</v>
      </c>
      <c r="B18" s="1">
        <v>23</v>
      </c>
      <c r="C18" s="1">
        <v>24.9</v>
      </c>
      <c r="D18" s="1">
        <v>21.3</v>
      </c>
      <c r="E18" s="1">
        <v>2</v>
      </c>
      <c r="F18" s="1">
        <v>1.2</v>
      </c>
      <c r="G18" s="1">
        <v>2.5</v>
      </c>
      <c r="H18" s="1">
        <v>4.2</v>
      </c>
      <c r="I18" s="1">
        <v>7</v>
      </c>
      <c r="J18" s="1">
        <v>2</v>
      </c>
      <c r="K18" s="1">
        <v>2.5</v>
      </c>
      <c r="L18" s="1">
        <v>13.6</v>
      </c>
      <c r="M18" s="1">
        <v>0.7</v>
      </c>
      <c r="N18" s="1">
        <v>24.5</v>
      </c>
      <c r="O18" s="1" t="str">
        <f t="shared" si="1"/>
        <v>Кольцо А23  ГОСТ 13943-86</v>
      </c>
    </row>
    <row r="19" spans="1:15" x14ac:dyDescent="0.25">
      <c r="A19" s="1" t="str">
        <f t="shared" si="0"/>
        <v>Кольцо 24</v>
      </c>
      <c r="B19" s="1">
        <v>24</v>
      </c>
      <c r="C19" s="1">
        <v>25.9</v>
      </c>
      <c r="D19" s="1">
        <v>22.1</v>
      </c>
      <c r="E19" s="1">
        <v>2</v>
      </c>
      <c r="F19" s="1">
        <v>1.2</v>
      </c>
      <c r="G19" s="1">
        <v>2.6</v>
      </c>
      <c r="H19" s="1">
        <v>4.4000000000000004</v>
      </c>
      <c r="I19" s="1">
        <v>7</v>
      </c>
      <c r="J19" s="1">
        <v>2</v>
      </c>
      <c r="K19" s="1">
        <v>2.5</v>
      </c>
      <c r="L19" s="1">
        <v>14.2</v>
      </c>
      <c r="M19" s="1">
        <v>0.7</v>
      </c>
      <c r="N19" s="1">
        <v>25.5</v>
      </c>
      <c r="O19" s="1" t="str">
        <f t="shared" si="1"/>
        <v>Кольцо А24  ГОСТ 13943-86</v>
      </c>
    </row>
    <row r="20" spans="1:15" x14ac:dyDescent="0.25">
      <c r="A20" s="1" t="str">
        <f t="shared" si="0"/>
        <v>Кольцо 25</v>
      </c>
      <c r="B20" s="1">
        <v>25</v>
      </c>
      <c r="C20" s="1">
        <v>26.9</v>
      </c>
      <c r="D20" s="1">
        <v>23.1</v>
      </c>
      <c r="E20" s="1">
        <v>2</v>
      </c>
      <c r="F20" s="1">
        <v>1.2</v>
      </c>
      <c r="G20" s="1">
        <v>2.7</v>
      </c>
      <c r="H20" s="1">
        <v>4.5</v>
      </c>
      <c r="I20" s="1">
        <v>7</v>
      </c>
      <c r="J20" s="1">
        <v>2</v>
      </c>
      <c r="K20" s="1">
        <v>2.5</v>
      </c>
      <c r="L20" s="1">
        <v>15</v>
      </c>
      <c r="M20" s="1">
        <v>0.8</v>
      </c>
      <c r="N20" s="1">
        <v>26.5</v>
      </c>
      <c r="O20" s="1" t="str">
        <f t="shared" si="1"/>
        <v>Кольцо А25  ГОСТ 13943-86</v>
      </c>
    </row>
    <row r="21" spans="1:15" x14ac:dyDescent="0.25">
      <c r="A21" s="1" t="str">
        <f t="shared" si="0"/>
        <v>Кольцо 26</v>
      </c>
      <c r="B21" s="1">
        <v>26</v>
      </c>
      <c r="C21" s="1">
        <v>28</v>
      </c>
      <c r="D21" s="1">
        <v>24</v>
      </c>
      <c r="E21" s="1">
        <v>2</v>
      </c>
      <c r="F21" s="1">
        <v>1.2</v>
      </c>
      <c r="G21" s="1">
        <v>2.8</v>
      </c>
      <c r="H21" s="1">
        <v>4.7</v>
      </c>
      <c r="I21" s="1">
        <v>7</v>
      </c>
      <c r="J21" s="1">
        <v>2</v>
      </c>
      <c r="K21" s="1">
        <v>3</v>
      </c>
      <c r="L21" s="1">
        <v>15.6</v>
      </c>
      <c r="M21" s="1">
        <v>0.8</v>
      </c>
      <c r="N21" s="1">
        <v>27.5</v>
      </c>
      <c r="O21" s="1" t="str">
        <f t="shared" si="1"/>
        <v>Кольцо А26  ГОСТ 13943-86</v>
      </c>
    </row>
    <row r="22" spans="1:15" x14ac:dyDescent="0.25">
      <c r="A22" s="1" t="str">
        <f t="shared" si="0"/>
        <v>Кольцо 28</v>
      </c>
      <c r="B22" s="1">
        <v>28</v>
      </c>
      <c r="C22" s="1">
        <v>30.2</v>
      </c>
      <c r="D22" s="1">
        <v>26</v>
      </c>
      <c r="E22" s="1">
        <v>2</v>
      </c>
      <c r="F22" s="1">
        <v>1.2</v>
      </c>
      <c r="G22" s="1">
        <v>2.9</v>
      </c>
      <c r="H22" s="1">
        <v>4.8</v>
      </c>
      <c r="I22" s="1">
        <v>8</v>
      </c>
      <c r="J22" s="1">
        <v>2</v>
      </c>
      <c r="K22" s="1">
        <v>3</v>
      </c>
      <c r="L22" s="1">
        <v>17.399999999999999</v>
      </c>
      <c r="M22" s="1">
        <v>0.8</v>
      </c>
      <c r="N22" s="1">
        <v>29.5</v>
      </c>
      <c r="O22" s="1" t="str">
        <f t="shared" si="1"/>
        <v>Кольцо А28  ГОСТ 13943-86</v>
      </c>
    </row>
    <row r="23" spans="1:15" x14ac:dyDescent="0.25">
      <c r="A23" s="1" t="str">
        <f t="shared" si="0"/>
        <v>Кольцо 29</v>
      </c>
      <c r="B23" s="1">
        <v>29</v>
      </c>
      <c r="C23" s="1">
        <v>31.2</v>
      </c>
      <c r="D23" s="1">
        <v>27.2</v>
      </c>
      <c r="E23" s="1">
        <v>2</v>
      </c>
      <c r="F23" s="1">
        <v>1.2</v>
      </c>
      <c r="G23" s="1">
        <v>2.9</v>
      </c>
      <c r="H23" s="1">
        <v>4.8</v>
      </c>
      <c r="I23" s="1">
        <v>8</v>
      </c>
      <c r="J23" s="1">
        <v>2</v>
      </c>
      <c r="K23" s="1">
        <v>3</v>
      </c>
      <c r="L23" s="1">
        <v>18.399999999999999</v>
      </c>
      <c r="M23" s="1">
        <v>0.9</v>
      </c>
      <c r="N23" s="1">
        <v>30.5</v>
      </c>
      <c r="O23" s="1" t="str">
        <f t="shared" si="1"/>
        <v>Кольцо А29  ГОСТ 13943-86</v>
      </c>
    </row>
    <row r="24" spans="1:15" x14ac:dyDescent="0.25">
      <c r="A24" s="1" t="str">
        <f t="shared" si="0"/>
        <v>Кольцо 30</v>
      </c>
      <c r="B24" s="1">
        <v>30</v>
      </c>
      <c r="C24" s="1">
        <v>32.200000000000003</v>
      </c>
      <c r="D24" s="1">
        <v>28</v>
      </c>
      <c r="E24" s="1">
        <v>2</v>
      </c>
      <c r="F24" s="1">
        <v>1.2</v>
      </c>
      <c r="G24" s="1">
        <v>3</v>
      </c>
      <c r="H24" s="1">
        <v>4.8</v>
      </c>
      <c r="I24" s="1">
        <v>8</v>
      </c>
      <c r="J24" s="1">
        <v>2</v>
      </c>
      <c r="K24" s="1">
        <v>3</v>
      </c>
      <c r="L24" s="1">
        <v>19.399999999999999</v>
      </c>
      <c r="M24" s="1">
        <v>0.9</v>
      </c>
      <c r="N24" s="1">
        <v>31.5</v>
      </c>
      <c r="O24" s="1" t="str">
        <f t="shared" si="1"/>
        <v>Кольцо А30  ГОСТ 13943-86</v>
      </c>
    </row>
    <row r="25" spans="1:15" x14ac:dyDescent="0.25">
      <c r="A25" s="1" t="str">
        <f t="shared" si="0"/>
        <v>Кольцо 32</v>
      </c>
      <c r="B25" s="1">
        <v>32</v>
      </c>
      <c r="C25" s="1">
        <v>34.5</v>
      </c>
      <c r="D25" s="1">
        <v>29.9</v>
      </c>
      <c r="E25" s="1">
        <v>2.5</v>
      </c>
      <c r="F25" s="1">
        <v>1.2</v>
      </c>
      <c r="G25" s="1">
        <v>3.2</v>
      </c>
      <c r="H25" s="1">
        <v>5.4</v>
      </c>
      <c r="I25" s="1">
        <v>9</v>
      </c>
      <c r="J25" s="1">
        <v>2</v>
      </c>
      <c r="K25" s="1">
        <v>3.5</v>
      </c>
      <c r="L25" s="1">
        <v>20.2</v>
      </c>
      <c r="M25" s="1">
        <v>0.9</v>
      </c>
      <c r="N25" s="1">
        <v>33.799999999999997</v>
      </c>
      <c r="O25" s="1" t="str">
        <f t="shared" si="1"/>
        <v>Кольцо А32  ГОСТ 13943-86</v>
      </c>
    </row>
    <row r="26" spans="1:15" x14ac:dyDescent="0.25">
      <c r="A26" s="1" t="str">
        <f t="shared" si="0"/>
        <v>Кольцо 34</v>
      </c>
      <c r="B26" s="1">
        <v>34</v>
      </c>
      <c r="C26" s="1">
        <v>36.5</v>
      </c>
      <c r="D26" s="1">
        <v>31.7</v>
      </c>
      <c r="E26" s="1">
        <v>2.5</v>
      </c>
      <c r="F26" s="1">
        <v>1.2</v>
      </c>
      <c r="G26" s="1">
        <v>3.3</v>
      </c>
      <c r="H26" s="1">
        <v>5.4</v>
      </c>
      <c r="I26" s="1">
        <v>9</v>
      </c>
      <c r="J26" s="1">
        <v>2</v>
      </c>
      <c r="K26" s="1">
        <v>3.5</v>
      </c>
      <c r="L26" s="1">
        <v>22.2</v>
      </c>
      <c r="M26" s="1">
        <v>0.9</v>
      </c>
      <c r="N26" s="1">
        <v>35.799999999999997</v>
      </c>
      <c r="O26" s="1" t="str">
        <f t="shared" si="1"/>
        <v>Кольцо А34  ГОСТ 13943-86</v>
      </c>
    </row>
    <row r="27" spans="1:15" x14ac:dyDescent="0.25">
      <c r="A27" s="1" t="str">
        <f t="shared" si="0"/>
        <v>Кольцо 35</v>
      </c>
      <c r="B27" s="1">
        <v>35</v>
      </c>
      <c r="C27" s="1">
        <v>37.799999999999997</v>
      </c>
      <c r="D27" s="1">
        <v>32.799999999999997</v>
      </c>
      <c r="E27" s="1">
        <v>2.5</v>
      </c>
      <c r="F27" s="1">
        <v>1.2</v>
      </c>
      <c r="G27" s="1">
        <v>3.4</v>
      </c>
      <c r="H27" s="1">
        <v>5.4</v>
      </c>
      <c r="I27" s="1">
        <v>10</v>
      </c>
      <c r="J27" s="1">
        <v>2</v>
      </c>
      <c r="K27" s="1">
        <v>3.5</v>
      </c>
      <c r="L27" s="1">
        <v>23.2</v>
      </c>
      <c r="M27" s="1">
        <v>0.9</v>
      </c>
      <c r="N27" s="1">
        <v>37</v>
      </c>
      <c r="O27" s="1" t="str">
        <f t="shared" si="1"/>
        <v>Кольцо А35  ГОСТ 13943-86</v>
      </c>
    </row>
    <row r="28" spans="1:15" x14ac:dyDescent="0.25">
      <c r="A28" s="1" t="str">
        <f t="shared" si="0"/>
        <v>Кольцо 36</v>
      </c>
      <c r="B28" s="1">
        <v>36</v>
      </c>
      <c r="C28" s="1">
        <v>38.799999999999997</v>
      </c>
      <c r="D28" s="1">
        <v>33.799999999999997</v>
      </c>
      <c r="E28" s="1">
        <v>2.5</v>
      </c>
      <c r="F28" s="1">
        <v>1.2</v>
      </c>
      <c r="G28" s="1">
        <v>3.5</v>
      </c>
      <c r="H28" s="1">
        <v>5.4</v>
      </c>
      <c r="I28" s="1">
        <v>10</v>
      </c>
      <c r="J28" s="1">
        <v>2</v>
      </c>
      <c r="K28" s="1">
        <v>3.5</v>
      </c>
      <c r="L28" s="1">
        <v>24.2</v>
      </c>
      <c r="M28" s="1">
        <v>1</v>
      </c>
      <c r="N28" s="1">
        <v>38</v>
      </c>
      <c r="O28" s="1" t="str">
        <f t="shared" si="1"/>
        <v>Кольцо А36  ГОСТ 13943-86</v>
      </c>
    </row>
    <row r="29" spans="1:15" x14ac:dyDescent="0.25">
      <c r="A29" s="1" t="str">
        <f t="shared" si="0"/>
        <v>Кольцо 37</v>
      </c>
      <c r="B29" s="1">
        <v>37</v>
      </c>
      <c r="C29" s="1">
        <v>39.799999999999997</v>
      </c>
      <c r="D29" s="1">
        <v>34.6</v>
      </c>
      <c r="E29" s="1">
        <v>2.5</v>
      </c>
      <c r="F29" s="1">
        <v>1.2</v>
      </c>
      <c r="G29" s="1">
        <v>3.6</v>
      </c>
      <c r="H29" s="1">
        <v>5.5</v>
      </c>
      <c r="I29" s="1">
        <v>10</v>
      </c>
      <c r="J29" s="1">
        <v>2</v>
      </c>
      <c r="K29" s="1">
        <v>3.5</v>
      </c>
      <c r="L29" s="1">
        <v>25</v>
      </c>
      <c r="M29" s="1">
        <v>1</v>
      </c>
      <c r="N29" s="1">
        <v>39</v>
      </c>
      <c r="O29" s="1" t="str">
        <f t="shared" si="1"/>
        <v>Кольцо А37  ГОСТ 13943-86</v>
      </c>
    </row>
    <row r="30" spans="1:15" x14ac:dyDescent="0.25">
      <c r="A30" s="1" t="str">
        <f t="shared" si="0"/>
        <v>Кольцо 38</v>
      </c>
      <c r="B30" s="1">
        <v>38</v>
      </c>
      <c r="C30" s="1">
        <v>40.799999999999997</v>
      </c>
      <c r="D30" s="1">
        <v>35.4</v>
      </c>
      <c r="E30" s="1">
        <v>2.5</v>
      </c>
      <c r="F30" s="1">
        <v>1.2</v>
      </c>
      <c r="G30" s="1">
        <v>3.7</v>
      </c>
      <c r="H30" s="1">
        <v>5.5</v>
      </c>
      <c r="I30" s="1">
        <v>10</v>
      </c>
      <c r="J30" s="1">
        <v>2</v>
      </c>
      <c r="K30" s="1">
        <v>3.5</v>
      </c>
      <c r="L30" s="1">
        <v>26</v>
      </c>
      <c r="M30" s="1">
        <v>1</v>
      </c>
      <c r="N30" s="1">
        <v>40</v>
      </c>
      <c r="O30" s="1" t="str">
        <f t="shared" si="1"/>
        <v>Кольцо А38  ГОСТ 13943-86</v>
      </c>
    </row>
    <row r="31" spans="1:15" x14ac:dyDescent="0.25">
      <c r="A31" s="1" t="str">
        <f t="shared" si="0"/>
        <v>Кольцо 40</v>
      </c>
      <c r="B31" s="1">
        <v>40</v>
      </c>
      <c r="C31" s="1">
        <v>43.5</v>
      </c>
      <c r="D31" s="1">
        <v>37.700000000000003</v>
      </c>
      <c r="E31" s="1">
        <v>2.5</v>
      </c>
      <c r="F31" s="1">
        <v>1.7</v>
      </c>
      <c r="G31" s="1">
        <v>3.9</v>
      </c>
      <c r="H31" s="1">
        <v>5.8</v>
      </c>
      <c r="I31" s="1">
        <v>12</v>
      </c>
      <c r="J31" s="1">
        <v>2</v>
      </c>
      <c r="K31" s="1">
        <v>4.5</v>
      </c>
      <c r="L31" s="1">
        <v>27.4</v>
      </c>
      <c r="M31" s="1">
        <v>1</v>
      </c>
      <c r="N31" s="1">
        <v>42.5</v>
      </c>
      <c r="O31" s="1" t="str">
        <f t="shared" si="1"/>
        <v>Кольцо А40  ГОСТ 13943-86</v>
      </c>
    </row>
    <row r="32" spans="1:15" x14ac:dyDescent="0.25">
      <c r="A32" s="1" t="str">
        <f t="shared" si="0"/>
        <v>Кольцо 42</v>
      </c>
      <c r="B32" s="1">
        <v>42</v>
      </c>
      <c r="C32" s="1">
        <v>45.5</v>
      </c>
      <c r="D32" s="1">
        <v>39.299999999999997</v>
      </c>
      <c r="E32" s="1">
        <v>2.5</v>
      </c>
      <c r="F32" s="1">
        <v>1.7</v>
      </c>
      <c r="G32" s="1">
        <v>4.0999999999999996</v>
      </c>
      <c r="H32" s="1">
        <v>5.9</v>
      </c>
      <c r="I32" s="1">
        <v>12</v>
      </c>
      <c r="J32" s="1">
        <v>2</v>
      </c>
      <c r="K32" s="1">
        <v>4.5</v>
      </c>
      <c r="L32" s="1">
        <v>29.2</v>
      </c>
      <c r="M32" s="1">
        <v>1</v>
      </c>
      <c r="N32" s="1">
        <v>44.5</v>
      </c>
      <c r="O32" s="1" t="str">
        <f t="shared" si="1"/>
        <v>Кольцо А42  ГОСТ 13943-86</v>
      </c>
    </row>
    <row r="33" spans="1:15" x14ac:dyDescent="0.25">
      <c r="A33" s="1" t="str">
        <f t="shared" si="0"/>
        <v>Кольцо 45</v>
      </c>
      <c r="B33" s="1">
        <v>45</v>
      </c>
      <c r="C33" s="1">
        <v>48.5</v>
      </c>
      <c r="D33" s="1">
        <v>42.1</v>
      </c>
      <c r="E33" s="1">
        <v>2.5</v>
      </c>
      <c r="F33" s="1">
        <v>1.7</v>
      </c>
      <c r="G33" s="1">
        <v>4.2</v>
      </c>
      <c r="H33" s="1">
        <v>6.2</v>
      </c>
      <c r="I33" s="1">
        <v>14</v>
      </c>
      <c r="J33" s="1">
        <v>2</v>
      </c>
      <c r="K33" s="1">
        <v>5</v>
      </c>
      <c r="L33" s="1">
        <v>31.6</v>
      </c>
      <c r="M33" s="1">
        <v>1</v>
      </c>
      <c r="N33" s="1">
        <v>47.5</v>
      </c>
      <c r="O33" s="1" t="str">
        <f t="shared" si="1"/>
        <v>Кольцо А45  ГОСТ 13943-86</v>
      </c>
    </row>
    <row r="34" spans="1:15" x14ac:dyDescent="0.25">
      <c r="A34" s="1" t="str">
        <f t="shared" si="0"/>
        <v>Кольцо 46</v>
      </c>
      <c r="B34" s="1">
        <v>46</v>
      </c>
      <c r="C34" s="1">
        <v>49.5</v>
      </c>
      <c r="D34" s="1">
        <v>43.1</v>
      </c>
      <c r="E34" s="1">
        <v>2.5</v>
      </c>
      <c r="F34" s="1">
        <v>1.7</v>
      </c>
      <c r="G34" s="1">
        <v>4.3</v>
      </c>
      <c r="H34" s="1">
        <v>6.3</v>
      </c>
      <c r="I34" s="1">
        <v>14</v>
      </c>
      <c r="J34" s="1">
        <v>2</v>
      </c>
      <c r="K34" s="1">
        <v>5</v>
      </c>
      <c r="L34" s="1">
        <v>32.200000000000003</v>
      </c>
      <c r="M34" s="1">
        <v>1.1000000000000001</v>
      </c>
      <c r="N34" s="1">
        <v>48.5</v>
      </c>
      <c r="O34" s="1" t="str">
        <f t="shared" si="1"/>
        <v>Кольцо А46  ГОСТ 13943-86</v>
      </c>
    </row>
    <row r="35" spans="1:15" x14ac:dyDescent="0.25">
      <c r="A35" s="1" t="str">
        <f t="shared" si="0"/>
        <v>Кольцо 47</v>
      </c>
      <c r="B35" s="1">
        <v>47</v>
      </c>
      <c r="C35" s="1">
        <v>50.6</v>
      </c>
      <c r="D35" s="1">
        <v>44</v>
      </c>
      <c r="E35" s="1">
        <v>2.5</v>
      </c>
      <c r="F35" s="1">
        <v>1.7</v>
      </c>
      <c r="G35" s="1">
        <v>4.4000000000000004</v>
      </c>
      <c r="H35" s="1">
        <v>6.4</v>
      </c>
      <c r="I35" s="1">
        <v>14</v>
      </c>
      <c r="J35" s="1">
        <v>2</v>
      </c>
      <c r="K35" s="1">
        <v>5</v>
      </c>
      <c r="L35" s="1">
        <v>33.200000000000003</v>
      </c>
      <c r="M35" s="1">
        <v>1.1000000000000001</v>
      </c>
      <c r="N35" s="1">
        <v>49.5</v>
      </c>
      <c r="O35" s="1" t="str">
        <f t="shared" si="1"/>
        <v>Кольцо А47  ГОСТ 13943-86</v>
      </c>
    </row>
    <row r="36" spans="1:15" x14ac:dyDescent="0.25">
      <c r="A36" s="1" t="str">
        <f t="shared" si="0"/>
        <v>Кольцо 48</v>
      </c>
      <c r="B36" s="1">
        <v>48</v>
      </c>
      <c r="C36" s="1">
        <v>51.6</v>
      </c>
      <c r="D36" s="1">
        <v>44.8</v>
      </c>
      <c r="E36" s="1">
        <v>2.5</v>
      </c>
      <c r="F36" s="1">
        <v>1.7</v>
      </c>
      <c r="G36" s="1">
        <v>4.5</v>
      </c>
      <c r="H36" s="1">
        <v>6.5</v>
      </c>
      <c r="I36" s="1">
        <v>14</v>
      </c>
      <c r="J36" s="1">
        <v>2</v>
      </c>
      <c r="K36" s="1">
        <v>5</v>
      </c>
      <c r="L36" s="1">
        <v>34.6</v>
      </c>
      <c r="M36" s="1">
        <v>1.1000000000000001</v>
      </c>
      <c r="N36" s="1">
        <v>50.5</v>
      </c>
      <c r="O36" s="1" t="str">
        <f t="shared" si="1"/>
        <v>Кольцо А48  ГОСТ 13943-86</v>
      </c>
    </row>
    <row r="37" spans="1:15" x14ac:dyDescent="0.25">
      <c r="A37" s="1" t="str">
        <f t="shared" si="0"/>
        <v>Кольцо 50</v>
      </c>
      <c r="B37" s="1">
        <v>50</v>
      </c>
      <c r="C37" s="1">
        <v>54.2</v>
      </c>
      <c r="D37" s="1">
        <v>47.2</v>
      </c>
      <c r="E37" s="1">
        <v>2.5</v>
      </c>
      <c r="F37" s="1">
        <v>1.7</v>
      </c>
      <c r="G37" s="1">
        <v>4.7</v>
      </c>
      <c r="H37" s="1">
        <v>6.7</v>
      </c>
      <c r="I37" s="1">
        <v>16</v>
      </c>
      <c r="J37" s="1">
        <v>2</v>
      </c>
      <c r="K37" s="1">
        <v>5</v>
      </c>
      <c r="L37" s="1">
        <v>36</v>
      </c>
      <c r="M37" s="1">
        <v>1.1000000000000001</v>
      </c>
      <c r="N37" s="1">
        <v>53</v>
      </c>
      <c r="O37" s="1" t="str">
        <f t="shared" si="1"/>
        <v>Кольцо А50  ГОСТ 13943-86</v>
      </c>
    </row>
    <row r="38" spans="1:15" x14ac:dyDescent="0.25">
      <c r="A38" s="1" t="str">
        <f t="shared" si="0"/>
        <v>Кольцо 52</v>
      </c>
      <c r="B38" s="1">
        <v>52</v>
      </c>
      <c r="C38" s="1">
        <v>56.2</v>
      </c>
      <c r="D38" s="1">
        <v>49.4</v>
      </c>
      <c r="E38" s="1">
        <v>2.5</v>
      </c>
      <c r="F38" s="1">
        <v>1.7</v>
      </c>
      <c r="G38" s="1">
        <v>4.7</v>
      </c>
      <c r="H38" s="1">
        <v>6.7</v>
      </c>
      <c r="I38" s="1">
        <v>16</v>
      </c>
      <c r="J38" s="1">
        <v>2</v>
      </c>
      <c r="K38" s="1">
        <v>5.5</v>
      </c>
      <c r="L38" s="1">
        <v>37.6</v>
      </c>
      <c r="M38" s="1">
        <v>1.3</v>
      </c>
      <c r="N38" s="1">
        <v>55</v>
      </c>
      <c r="O38" s="1" t="str">
        <f t="shared" si="1"/>
        <v>Кольцо А52  ГОСТ 13943-86</v>
      </c>
    </row>
    <row r="39" spans="1:15" x14ac:dyDescent="0.25">
      <c r="A39" s="1" t="str">
        <f t="shared" si="0"/>
        <v>Кольцо 54</v>
      </c>
      <c r="B39" s="1">
        <v>54</v>
      </c>
      <c r="C39" s="1">
        <v>58.2</v>
      </c>
      <c r="D39" s="1">
        <v>51.2</v>
      </c>
      <c r="E39" s="1">
        <v>2.5</v>
      </c>
      <c r="F39" s="1">
        <v>1.7</v>
      </c>
      <c r="G39" s="1">
        <v>4.8</v>
      </c>
      <c r="H39" s="1">
        <v>6.8</v>
      </c>
      <c r="I39" s="1">
        <v>16</v>
      </c>
      <c r="J39" s="1">
        <v>2</v>
      </c>
      <c r="K39" s="1">
        <v>5.5</v>
      </c>
      <c r="L39" s="1">
        <v>39.6</v>
      </c>
      <c r="M39" s="1">
        <v>1.3</v>
      </c>
      <c r="N39" s="1">
        <v>57</v>
      </c>
      <c r="O39" s="1" t="str">
        <f t="shared" si="1"/>
        <v>Кольцо А54  ГОСТ 13943-86</v>
      </c>
    </row>
    <row r="40" spans="1:15" x14ac:dyDescent="0.25">
      <c r="A40" s="1" t="str">
        <f t="shared" si="0"/>
        <v>Кольцо 55</v>
      </c>
      <c r="B40" s="1">
        <v>55</v>
      </c>
      <c r="C40" s="1">
        <v>59.2</v>
      </c>
      <c r="D40" s="1">
        <v>51.8</v>
      </c>
      <c r="E40" s="1">
        <v>2.5</v>
      </c>
      <c r="F40" s="1">
        <v>1.7</v>
      </c>
      <c r="G40" s="1">
        <v>5</v>
      </c>
      <c r="H40" s="1">
        <v>6.8</v>
      </c>
      <c r="I40" s="1">
        <v>16</v>
      </c>
      <c r="J40" s="1">
        <v>2</v>
      </c>
      <c r="K40" s="1">
        <v>5.5</v>
      </c>
      <c r="L40" s="1">
        <v>40.4</v>
      </c>
      <c r="M40" s="1">
        <v>1.3</v>
      </c>
      <c r="N40" s="1">
        <v>58</v>
      </c>
      <c r="O40" s="1" t="str">
        <f t="shared" si="1"/>
        <v>Кольцо А55  ГОСТ 13943-86</v>
      </c>
    </row>
    <row r="41" spans="1:15" x14ac:dyDescent="0.25">
      <c r="A41" s="1" t="str">
        <f t="shared" si="0"/>
        <v>Кольцо 56</v>
      </c>
      <c r="B41" s="1">
        <v>56</v>
      </c>
      <c r="C41" s="1">
        <v>60.2</v>
      </c>
      <c r="D41" s="1">
        <v>52.6</v>
      </c>
      <c r="E41" s="1">
        <v>2.5</v>
      </c>
      <c r="F41" s="1">
        <v>1.7</v>
      </c>
      <c r="G41" s="1">
        <v>5.0999999999999996</v>
      </c>
      <c r="H41" s="1">
        <v>6.9</v>
      </c>
      <c r="I41" s="1">
        <v>16</v>
      </c>
      <c r="J41" s="1">
        <v>2</v>
      </c>
      <c r="K41" s="1">
        <v>5.5</v>
      </c>
      <c r="L41" s="1">
        <v>41.4</v>
      </c>
      <c r="M41" s="1">
        <v>1.3</v>
      </c>
      <c r="N41" s="1">
        <v>59</v>
      </c>
      <c r="O41" s="1" t="str">
        <f t="shared" si="1"/>
        <v>Кольцо А56  ГОСТ 13943-86</v>
      </c>
    </row>
    <row r="42" spans="1:15" x14ac:dyDescent="0.25">
      <c r="A42" s="1" t="str">
        <f t="shared" si="0"/>
        <v>Кольцо 58</v>
      </c>
      <c r="B42" s="1">
        <v>58</v>
      </c>
      <c r="C42" s="1">
        <v>62.2</v>
      </c>
      <c r="D42" s="1">
        <v>54.4</v>
      </c>
      <c r="E42" s="1">
        <v>2.5</v>
      </c>
      <c r="F42" s="1">
        <v>1.7</v>
      </c>
      <c r="G42" s="1">
        <v>5.2</v>
      </c>
      <c r="H42" s="1">
        <v>7.3</v>
      </c>
      <c r="I42" s="1">
        <v>16</v>
      </c>
      <c r="J42" s="1">
        <v>2</v>
      </c>
      <c r="K42" s="1">
        <v>6</v>
      </c>
      <c r="L42" s="1">
        <v>43.2</v>
      </c>
      <c r="M42" s="1">
        <v>1.3</v>
      </c>
      <c r="N42" s="1">
        <v>61</v>
      </c>
      <c r="O42" s="1" t="str">
        <f t="shared" si="1"/>
        <v>Кольцо А58  ГОСТ 13943-86</v>
      </c>
    </row>
    <row r="43" spans="1:15" x14ac:dyDescent="0.25">
      <c r="A43" s="1" t="str">
        <f t="shared" si="0"/>
        <v>Кольцо 60</v>
      </c>
      <c r="B43" s="1">
        <v>60</v>
      </c>
      <c r="C43" s="1">
        <v>64.2</v>
      </c>
      <c r="D43" s="1">
        <v>56</v>
      </c>
      <c r="E43" s="1">
        <v>2.5</v>
      </c>
      <c r="F43" s="1">
        <v>1.7</v>
      </c>
      <c r="G43" s="1">
        <v>5.4</v>
      </c>
      <c r="H43" s="1">
        <v>7.3</v>
      </c>
      <c r="I43" s="1">
        <v>16</v>
      </c>
      <c r="J43" s="1">
        <v>2</v>
      </c>
      <c r="K43" s="1">
        <v>6</v>
      </c>
      <c r="L43" s="1">
        <v>44.4</v>
      </c>
      <c r="M43" s="1">
        <v>1.3</v>
      </c>
      <c r="N43" s="1">
        <v>63</v>
      </c>
      <c r="O43" s="1" t="str">
        <f t="shared" si="1"/>
        <v>Кольцо А60  ГОСТ 13943-86</v>
      </c>
    </row>
    <row r="44" spans="1:15" x14ac:dyDescent="0.25">
      <c r="A44" s="1" t="str">
        <f t="shared" si="0"/>
        <v>Кольцо 62</v>
      </c>
      <c r="B44" s="1">
        <v>62</v>
      </c>
      <c r="C44" s="1">
        <v>66.2</v>
      </c>
      <c r="D44" s="1">
        <v>57.8</v>
      </c>
      <c r="E44" s="1">
        <v>2.5</v>
      </c>
      <c r="F44" s="1">
        <v>1.7</v>
      </c>
      <c r="G44" s="1">
        <v>5.5</v>
      </c>
      <c r="H44" s="1">
        <v>7.6</v>
      </c>
      <c r="I44" s="1">
        <v>16</v>
      </c>
      <c r="J44" s="1">
        <v>2</v>
      </c>
      <c r="K44" s="1">
        <v>6</v>
      </c>
      <c r="L44" s="1">
        <v>46.4</v>
      </c>
      <c r="M44" s="1">
        <v>1.3</v>
      </c>
      <c r="N44" s="1">
        <v>65</v>
      </c>
      <c r="O44" s="1" t="str">
        <f t="shared" si="1"/>
        <v>Кольцо А62  ГОСТ 13943-86</v>
      </c>
    </row>
    <row r="45" spans="1:15" x14ac:dyDescent="0.25">
      <c r="A45" s="1" t="str">
        <f t="shared" si="0"/>
        <v>Кольцо 65</v>
      </c>
      <c r="B45" s="1">
        <v>65</v>
      </c>
      <c r="C45" s="1">
        <v>69.2</v>
      </c>
      <c r="D45" s="1">
        <v>60.2</v>
      </c>
      <c r="E45" s="1">
        <v>3</v>
      </c>
      <c r="F45" s="1">
        <v>1.7</v>
      </c>
      <c r="G45" s="1">
        <v>5.8</v>
      </c>
      <c r="H45" s="1">
        <v>7.8</v>
      </c>
      <c r="I45" s="1">
        <v>16</v>
      </c>
      <c r="J45" s="1">
        <v>2</v>
      </c>
      <c r="K45" s="1">
        <v>6</v>
      </c>
      <c r="L45" s="1">
        <v>48.8</v>
      </c>
      <c r="M45" s="1">
        <v>1.3</v>
      </c>
      <c r="N45" s="1">
        <v>68</v>
      </c>
      <c r="O45" s="1" t="str">
        <f t="shared" si="1"/>
        <v>Кольцо А65  ГОСТ 13943-86</v>
      </c>
    </row>
    <row r="46" spans="1:15" x14ac:dyDescent="0.25">
      <c r="A46" s="1" t="str">
        <f t="shared" si="0"/>
        <v>Кольцо 68</v>
      </c>
      <c r="B46" s="1">
        <v>68</v>
      </c>
      <c r="C46" s="1">
        <v>72.5</v>
      </c>
      <c r="D46" s="1">
        <v>62.9</v>
      </c>
      <c r="E46" s="1">
        <v>3</v>
      </c>
      <c r="F46" s="1">
        <v>1.7</v>
      </c>
      <c r="G46" s="1">
        <v>6.1</v>
      </c>
      <c r="H46" s="1">
        <v>7.8</v>
      </c>
      <c r="I46" s="1">
        <v>16</v>
      </c>
      <c r="J46" s="1">
        <v>2</v>
      </c>
      <c r="K46" s="1">
        <v>6</v>
      </c>
      <c r="L46" s="1">
        <v>51.4</v>
      </c>
      <c r="M46" s="1">
        <v>1.3</v>
      </c>
      <c r="N46" s="1">
        <v>71</v>
      </c>
      <c r="O46" s="1" t="str">
        <f t="shared" si="1"/>
        <v>Кольцо А68  ГОСТ 13943-86</v>
      </c>
    </row>
    <row r="47" spans="1:15" x14ac:dyDescent="0.25">
      <c r="A47" s="1" t="str">
        <f t="shared" si="0"/>
        <v>Кольцо 70</v>
      </c>
      <c r="B47" s="1">
        <v>70</v>
      </c>
      <c r="C47" s="1">
        <v>74.599999999999994</v>
      </c>
      <c r="D47" s="1">
        <v>65.099999999999994</v>
      </c>
      <c r="E47" s="1">
        <v>3</v>
      </c>
      <c r="F47" s="1">
        <v>1.7</v>
      </c>
      <c r="G47" s="1">
        <v>6.2</v>
      </c>
      <c r="H47" s="1">
        <v>7.8</v>
      </c>
      <c r="I47" s="1">
        <v>16</v>
      </c>
      <c r="J47" s="1">
        <v>2</v>
      </c>
      <c r="K47" s="1">
        <v>6</v>
      </c>
      <c r="L47" s="1">
        <v>53.4</v>
      </c>
      <c r="M47" s="1">
        <v>1.5</v>
      </c>
      <c r="N47" s="1">
        <v>73</v>
      </c>
      <c r="O47" s="1" t="str">
        <f t="shared" si="1"/>
        <v>Кольцо А70  ГОСТ 13943-86</v>
      </c>
    </row>
    <row r="48" spans="1:15" x14ac:dyDescent="0.25">
      <c r="A48" s="1" t="str">
        <f t="shared" si="0"/>
        <v>Кольцо 72</v>
      </c>
      <c r="B48" s="1">
        <v>72</v>
      </c>
      <c r="C48" s="1">
        <v>76.5</v>
      </c>
      <c r="D48" s="1">
        <v>66.7</v>
      </c>
      <c r="E48" s="1">
        <v>3</v>
      </c>
      <c r="F48" s="1">
        <v>1.7</v>
      </c>
      <c r="G48" s="1">
        <v>6.4</v>
      </c>
      <c r="H48" s="1">
        <v>7.8</v>
      </c>
      <c r="I48" s="1">
        <v>18</v>
      </c>
      <c r="J48" s="1">
        <v>2</v>
      </c>
      <c r="K48" s="1">
        <v>6</v>
      </c>
      <c r="L48" s="1">
        <v>55.4</v>
      </c>
      <c r="M48" s="1">
        <v>1.5</v>
      </c>
      <c r="N48" s="1">
        <v>75</v>
      </c>
      <c r="O48" s="1" t="str">
        <f t="shared" si="1"/>
        <v>Кольцо А72  ГОСТ 13943-86</v>
      </c>
    </row>
    <row r="49" spans="1:15" x14ac:dyDescent="0.25">
      <c r="A49" s="1" t="str">
        <f t="shared" si="0"/>
        <v>Кольцо 75</v>
      </c>
      <c r="B49" s="1">
        <v>75</v>
      </c>
      <c r="C49" s="1">
        <v>79.5</v>
      </c>
      <c r="D49" s="1">
        <v>69.3</v>
      </c>
      <c r="E49" s="1">
        <v>3</v>
      </c>
      <c r="F49" s="1">
        <v>1.7</v>
      </c>
      <c r="G49" s="1">
        <v>6.6</v>
      </c>
      <c r="H49" s="1">
        <v>7.8</v>
      </c>
      <c r="I49" s="1">
        <v>18</v>
      </c>
      <c r="J49" s="1">
        <v>2</v>
      </c>
      <c r="K49" s="1">
        <v>6</v>
      </c>
      <c r="L49" s="1">
        <v>58.4</v>
      </c>
      <c r="M49" s="1">
        <v>1.5</v>
      </c>
      <c r="N49" s="1">
        <v>78</v>
      </c>
      <c r="O49" s="1" t="str">
        <f t="shared" si="1"/>
        <v>Кольцо А75  ГОСТ 13943-86</v>
      </c>
    </row>
    <row r="50" spans="1:15" x14ac:dyDescent="0.25">
      <c r="A50" s="1" t="str">
        <f t="shared" si="0"/>
        <v>Кольцо 78</v>
      </c>
      <c r="B50" s="1">
        <v>78</v>
      </c>
      <c r="C50" s="1">
        <f>B50+4.5</f>
        <v>82.5</v>
      </c>
      <c r="D50" s="1">
        <v>71.900000000000006</v>
      </c>
      <c r="E50" s="1">
        <v>3</v>
      </c>
      <c r="F50" s="1">
        <v>2</v>
      </c>
      <c r="G50" s="1">
        <v>6.8</v>
      </c>
      <c r="H50" s="1">
        <v>8.5</v>
      </c>
      <c r="I50" s="1">
        <v>18</v>
      </c>
      <c r="J50" s="1">
        <v>2</v>
      </c>
      <c r="K50" s="1">
        <v>6.5</v>
      </c>
      <c r="L50" s="1">
        <v>60</v>
      </c>
      <c r="M50" s="1">
        <v>1.5</v>
      </c>
      <c r="N50" s="1">
        <v>81</v>
      </c>
      <c r="O50" s="1" t="str">
        <f t="shared" si="1"/>
        <v>Кольцо А78  ГОСТ 13943-86</v>
      </c>
    </row>
    <row r="51" spans="1:15" x14ac:dyDescent="0.25">
      <c r="A51" s="1" t="str">
        <f t="shared" si="0"/>
        <v>Кольцо 80</v>
      </c>
      <c r="B51" s="1">
        <v>80</v>
      </c>
      <c r="C51" s="1">
        <f>B51+5.5</f>
        <v>85.5</v>
      </c>
      <c r="D51" s="1">
        <v>74.5</v>
      </c>
      <c r="E51" s="1">
        <v>3</v>
      </c>
      <c r="F51" s="1">
        <v>2</v>
      </c>
      <c r="G51" s="1">
        <v>7</v>
      </c>
      <c r="H51" s="1">
        <v>8.5</v>
      </c>
      <c r="I51" s="1">
        <v>18</v>
      </c>
      <c r="J51" s="1">
        <v>2</v>
      </c>
      <c r="K51" s="1">
        <v>6.5</v>
      </c>
      <c r="L51" s="1">
        <v>62</v>
      </c>
      <c r="M51" s="1">
        <v>1.5</v>
      </c>
      <c r="N51" s="1">
        <v>83.5</v>
      </c>
      <c r="O51" s="1" t="str">
        <f t="shared" si="1"/>
        <v>Кольцо А80  ГОСТ 13943-86</v>
      </c>
    </row>
    <row r="52" spans="1:15" x14ac:dyDescent="0.25">
      <c r="A52" s="1" t="str">
        <f t="shared" si="0"/>
        <v>Кольцо 82</v>
      </c>
      <c r="B52" s="1">
        <v>82</v>
      </c>
      <c r="C52" s="1">
        <f t="shared" ref="C52:C58" si="2">B52+5.5</f>
        <v>87.5</v>
      </c>
      <c r="D52" s="1">
        <v>76.5</v>
      </c>
      <c r="E52" s="1">
        <v>3</v>
      </c>
      <c r="F52" s="1">
        <v>2</v>
      </c>
      <c r="G52" s="1">
        <v>7</v>
      </c>
      <c r="H52" s="1">
        <v>8.5</v>
      </c>
      <c r="I52" s="1">
        <v>18</v>
      </c>
      <c r="J52" s="1">
        <v>2</v>
      </c>
      <c r="K52" s="1">
        <v>6.5</v>
      </c>
      <c r="L52" s="1">
        <v>64</v>
      </c>
      <c r="M52" s="1">
        <v>1.5</v>
      </c>
      <c r="N52" s="1">
        <v>85.5</v>
      </c>
      <c r="O52" s="1" t="str">
        <f t="shared" si="1"/>
        <v>Кольцо А82  ГОСТ 13943-86</v>
      </c>
    </row>
    <row r="53" spans="1:15" x14ac:dyDescent="0.25">
      <c r="A53" s="1" t="str">
        <f t="shared" si="0"/>
        <v>Кольцо 85</v>
      </c>
      <c r="B53" s="1">
        <v>85</v>
      </c>
      <c r="C53" s="1">
        <f t="shared" si="2"/>
        <v>90.5</v>
      </c>
      <c r="D53" s="1">
        <v>79.099999999999994</v>
      </c>
      <c r="E53" s="1">
        <v>3.5</v>
      </c>
      <c r="F53" s="1">
        <v>2</v>
      </c>
      <c r="G53" s="1">
        <v>7.2</v>
      </c>
      <c r="H53" s="1">
        <v>8.6</v>
      </c>
      <c r="I53" s="1">
        <v>20</v>
      </c>
      <c r="J53" s="1">
        <v>2</v>
      </c>
      <c r="K53" s="1">
        <v>7</v>
      </c>
      <c r="L53" s="1">
        <v>66.8</v>
      </c>
      <c r="M53" s="1">
        <v>1.5</v>
      </c>
      <c r="N53" s="1">
        <v>88.5</v>
      </c>
      <c r="O53" s="1" t="str">
        <f t="shared" si="1"/>
        <v>Кольцо А85  ГОСТ 13943-86</v>
      </c>
    </row>
    <row r="54" spans="1:15" x14ac:dyDescent="0.25">
      <c r="A54" s="1" t="str">
        <f t="shared" si="0"/>
        <v>Кольцо 88</v>
      </c>
      <c r="B54" s="1">
        <v>88</v>
      </c>
      <c r="C54" s="1">
        <f t="shared" si="2"/>
        <v>93.5</v>
      </c>
      <c r="D54" s="1">
        <v>81.7</v>
      </c>
      <c r="E54" s="1">
        <v>3.5</v>
      </c>
      <c r="F54" s="1">
        <v>2</v>
      </c>
      <c r="G54" s="1">
        <v>7.4</v>
      </c>
      <c r="H54" s="1">
        <v>8.6</v>
      </c>
      <c r="I54" s="1">
        <v>20</v>
      </c>
      <c r="J54" s="1">
        <v>2</v>
      </c>
      <c r="K54" s="1">
        <v>7</v>
      </c>
      <c r="L54" s="1">
        <v>69.8</v>
      </c>
      <c r="M54" s="1">
        <v>1.5</v>
      </c>
      <c r="N54" s="1">
        <v>91.5</v>
      </c>
      <c r="O54" s="1" t="str">
        <f t="shared" si="1"/>
        <v>Кольцо А88  ГОСТ 13943-86</v>
      </c>
    </row>
    <row r="55" spans="1:15" x14ac:dyDescent="0.25">
      <c r="A55" s="1" t="str">
        <f t="shared" si="0"/>
        <v>Кольцо 90</v>
      </c>
      <c r="B55" s="1">
        <v>90</v>
      </c>
      <c r="C55" s="1">
        <f t="shared" si="2"/>
        <v>95.5</v>
      </c>
      <c r="D55" s="1">
        <v>83.9</v>
      </c>
      <c r="E55" s="1">
        <v>3.5</v>
      </c>
      <c r="F55" s="1">
        <v>2</v>
      </c>
      <c r="G55" s="1">
        <v>7.6</v>
      </c>
      <c r="H55" s="1">
        <v>8.6</v>
      </c>
      <c r="I55" s="1">
        <v>20</v>
      </c>
      <c r="J55" s="1">
        <v>2</v>
      </c>
      <c r="K55" s="1">
        <v>7</v>
      </c>
      <c r="L55" s="1">
        <v>71.8</v>
      </c>
      <c r="M55" s="1">
        <v>1.8</v>
      </c>
      <c r="N55" s="1">
        <v>93.5</v>
      </c>
      <c r="O55" s="1" t="str">
        <f t="shared" si="1"/>
        <v>Кольцо А90  ГОСТ 13943-86</v>
      </c>
    </row>
    <row r="56" spans="1:15" x14ac:dyDescent="0.25">
      <c r="A56" s="1" t="str">
        <f t="shared" si="0"/>
        <v>Кольцо 92</v>
      </c>
      <c r="B56" s="1">
        <v>92</v>
      </c>
      <c r="C56" s="1">
        <f t="shared" si="2"/>
        <v>97.5</v>
      </c>
      <c r="D56" s="1">
        <v>85.5</v>
      </c>
      <c r="E56" s="1">
        <v>3.5</v>
      </c>
      <c r="F56" s="1">
        <v>2</v>
      </c>
      <c r="G56" s="1">
        <v>7.8</v>
      </c>
      <c r="H56" s="1">
        <v>8.6999999999999993</v>
      </c>
      <c r="I56" s="1">
        <v>20</v>
      </c>
      <c r="J56" s="1">
        <v>2</v>
      </c>
      <c r="K56" s="1">
        <v>7</v>
      </c>
      <c r="L56" s="1">
        <v>73.599999999999994</v>
      </c>
      <c r="M56" s="1">
        <v>1.8</v>
      </c>
      <c r="N56" s="1">
        <v>95.5</v>
      </c>
      <c r="O56" s="1" t="str">
        <f t="shared" si="1"/>
        <v>Кольцо А92  ГОСТ 13943-86</v>
      </c>
    </row>
    <row r="57" spans="1:15" x14ac:dyDescent="0.25">
      <c r="A57" s="1" t="str">
        <f t="shared" si="0"/>
        <v>Кольцо 95</v>
      </c>
      <c r="B57" s="1">
        <v>95</v>
      </c>
      <c r="C57" s="1">
        <f t="shared" si="2"/>
        <v>100.5</v>
      </c>
      <c r="D57" s="1">
        <v>87.9</v>
      </c>
      <c r="E57" s="1">
        <v>3.5</v>
      </c>
      <c r="F57" s="1">
        <v>2</v>
      </c>
      <c r="G57" s="1">
        <v>8.1</v>
      </c>
      <c r="H57" s="1">
        <v>8.8000000000000007</v>
      </c>
      <c r="I57" s="1">
        <v>20</v>
      </c>
      <c r="J57" s="1">
        <v>2</v>
      </c>
      <c r="K57" s="1">
        <v>7.5</v>
      </c>
      <c r="L57" s="1">
        <v>76.400000000000006</v>
      </c>
      <c r="M57" s="1">
        <v>1.8</v>
      </c>
      <c r="N57" s="1">
        <v>98.5</v>
      </c>
      <c r="O57" s="1" t="str">
        <f t="shared" si="1"/>
        <v>Кольцо А95  ГОСТ 13943-86</v>
      </c>
    </row>
    <row r="58" spans="1:15" x14ac:dyDescent="0.25">
      <c r="A58" s="1" t="str">
        <f t="shared" si="0"/>
        <v>Кольцо 98</v>
      </c>
      <c r="B58" s="1">
        <v>98</v>
      </c>
      <c r="C58" s="1">
        <f t="shared" si="2"/>
        <v>103.5</v>
      </c>
      <c r="D58" s="1">
        <v>90.5</v>
      </c>
      <c r="E58" s="1">
        <v>3.5</v>
      </c>
      <c r="F58" s="1">
        <v>2</v>
      </c>
      <c r="G58" s="1">
        <v>8.3000000000000007</v>
      </c>
      <c r="H58" s="1">
        <v>9</v>
      </c>
      <c r="I58" s="1">
        <v>20</v>
      </c>
      <c r="J58" s="1">
        <v>2</v>
      </c>
      <c r="K58" s="1">
        <v>7.5</v>
      </c>
      <c r="L58" s="1">
        <v>79</v>
      </c>
      <c r="M58" s="1">
        <v>1.8</v>
      </c>
      <c r="N58" s="1">
        <v>101.5</v>
      </c>
      <c r="O58" s="1" t="str">
        <f t="shared" si="1"/>
        <v>Кольцо А98  ГОСТ 13943-86</v>
      </c>
    </row>
    <row r="59" spans="1:15" x14ac:dyDescent="0.25">
      <c r="A59" s="1" t="str">
        <f t="shared" si="0"/>
        <v>Кольцо 100</v>
      </c>
      <c r="B59" s="1">
        <v>100</v>
      </c>
      <c r="C59" s="1">
        <v>105.5</v>
      </c>
      <c r="D59" s="1">
        <v>92.3</v>
      </c>
      <c r="E59" s="1">
        <v>3.5</v>
      </c>
      <c r="F59" s="1">
        <v>2</v>
      </c>
      <c r="G59" s="1">
        <v>8.4</v>
      </c>
      <c r="H59" s="1">
        <v>9</v>
      </c>
      <c r="I59" s="1">
        <v>20</v>
      </c>
      <c r="J59" s="1">
        <v>2</v>
      </c>
      <c r="K59" s="1">
        <v>7.5</v>
      </c>
      <c r="L59" s="1">
        <v>81</v>
      </c>
      <c r="M59" s="1">
        <v>1.8</v>
      </c>
      <c r="N59" s="1">
        <v>103.5</v>
      </c>
      <c r="O59" s="1" t="str">
        <f t="shared" si="1"/>
        <v>Кольцо А100  ГОСТ 13943-86</v>
      </c>
    </row>
    <row r="60" spans="1:15" x14ac:dyDescent="0.25">
      <c r="A60" s="1" t="str">
        <f t="shared" si="0"/>
        <v>Кольцо 102</v>
      </c>
      <c r="B60" s="1">
        <v>102</v>
      </c>
      <c r="C60" s="1">
        <v>108</v>
      </c>
      <c r="D60" s="1">
        <v>94.6</v>
      </c>
      <c r="E60" s="1">
        <v>3.5</v>
      </c>
      <c r="F60" s="1">
        <v>2.5</v>
      </c>
      <c r="G60" s="1">
        <v>8.5</v>
      </c>
      <c r="H60" s="1">
        <v>9.1999999999999993</v>
      </c>
      <c r="I60" s="1">
        <v>22</v>
      </c>
      <c r="J60" s="1">
        <v>2</v>
      </c>
      <c r="K60" s="1">
        <v>7.5</v>
      </c>
      <c r="L60" s="1">
        <v>82.6</v>
      </c>
      <c r="M60" s="1">
        <v>1.8</v>
      </c>
      <c r="N60" s="1">
        <f>B60+4</f>
        <v>106</v>
      </c>
      <c r="O60" s="1" t="str">
        <f t="shared" si="1"/>
        <v>Кольцо А102  ГОСТ 13943-86</v>
      </c>
    </row>
    <row r="61" spans="1:15" x14ac:dyDescent="0.25">
      <c r="A61" s="1" t="str">
        <f t="shared" si="0"/>
        <v>Кольцо 105</v>
      </c>
      <c r="B61" s="1">
        <v>105</v>
      </c>
      <c r="C61" s="1">
        <v>111</v>
      </c>
      <c r="D61" s="1">
        <v>97.2</v>
      </c>
      <c r="E61" s="1">
        <v>3.5</v>
      </c>
      <c r="F61" s="1">
        <v>2.5</v>
      </c>
      <c r="G61" s="1">
        <v>8.6999999999999993</v>
      </c>
      <c r="H61" s="1">
        <v>9.1999999999999993</v>
      </c>
      <c r="I61" s="1">
        <v>22</v>
      </c>
      <c r="J61" s="1">
        <v>2</v>
      </c>
      <c r="K61" s="1">
        <v>7.5</v>
      </c>
      <c r="L61" s="1">
        <v>85.6</v>
      </c>
      <c r="M61" s="1">
        <v>1.8</v>
      </c>
      <c r="N61" s="1">
        <f t="shared" ref="N61:N71" si="3">B61+4</f>
        <v>109</v>
      </c>
      <c r="O61" s="1" t="str">
        <f t="shared" si="1"/>
        <v>Кольцо А105  ГОСТ 13943-86</v>
      </c>
    </row>
    <row r="62" spans="1:15" x14ac:dyDescent="0.25">
      <c r="A62" s="1" t="str">
        <f t="shared" si="0"/>
        <v>Кольцо 108</v>
      </c>
      <c r="B62" s="1">
        <v>108</v>
      </c>
      <c r="C62" s="1">
        <v>114</v>
      </c>
      <c r="D62" s="1">
        <v>99.8</v>
      </c>
      <c r="E62" s="1">
        <v>3.5</v>
      </c>
      <c r="F62" s="1">
        <v>2.5</v>
      </c>
      <c r="G62" s="1">
        <v>8.9</v>
      </c>
      <c r="H62" s="1">
        <v>9.5</v>
      </c>
      <c r="I62" s="1">
        <v>22</v>
      </c>
      <c r="J62" s="1">
        <v>2</v>
      </c>
      <c r="K62" s="1">
        <v>7.5</v>
      </c>
      <c r="L62" s="1">
        <v>88</v>
      </c>
      <c r="M62" s="1">
        <v>1.8</v>
      </c>
      <c r="N62" s="1">
        <f t="shared" si="3"/>
        <v>112</v>
      </c>
      <c r="O62" s="1" t="str">
        <f t="shared" si="1"/>
        <v>Кольцо А108  ГОСТ 13943-86</v>
      </c>
    </row>
    <row r="63" spans="1:15" x14ac:dyDescent="0.25">
      <c r="A63" s="1" t="str">
        <f t="shared" si="0"/>
        <v>Кольцо 110</v>
      </c>
      <c r="B63" s="1">
        <v>110</v>
      </c>
      <c r="C63" s="1">
        <v>116</v>
      </c>
      <c r="D63" s="1">
        <v>102.2</v>
      </c>
      <c r="E63" s="1">
        <v>3.5</v>
      </c>
      <c r="F63" s="1">
        <v>2.5</v>
      </c>
      <c r="G63" s="1">
        <v>9</v>
      </c>
      <c r="H63" s="1">
        <v>10.4</v>
      </c>
      <c r="I63" s="1">
        <v>22</v>
      </c>
      <c r="J63" s="1">
        <v>2</v>
      </c>
      <c r="K63" s="1">
        <v>8.5</v>
      </c>
      <c r="L63" s="1">
        <v>88.2</v>
      </c>
      <c r="M63" s="1">
        <v>2.1</v>
      </c>
      <c r="N63" s="1">
        <f t="shared" si="3"/>
        <v>114</v>
      </c>
      <c r="O63" s="1" t="str">
        <f t="shared" si="1"/>
        <v>Кольцо А110  ГОСТ 13943-86</v>
      </c>
    </row>
    <row r="64" spans="1:15" x14ac:dyDescent="0.25">
      <c r="A64" s="1" t="str">
        <f t="shared" si="0"/>
        <v>Кольцо 112</v>
      </c>
      <c r="B64" s="1">
        <v>112</v>
      </c>
      <c r="C64" s="1">
        <v>118</v>
      </c>
      <c r="D64" s="1">
        <v>104</v>
      </c>
      <c r="E64" s="1">
        <v>3.5</v>
      </c>
      <c r="F64" s="1">
        <v>2.5</v>
      </c>
      <c r="G64" s="1">
        <v>9.1</v>
      </c>
      <c r="H64" s="1">
        <v>10.5</v>
      </c>
      <c r="I64" s="1">
        <v>22</v>
      </c>
      <c r="J64" s="1">
        <v>2</v>
      </c>
      <c r="K64" s="1">
        <v>8.5</v>
      </c>
      <c r="L64" s="1">
        <v>90</v>
      </c>
      <c r="M64" s="1">
        <v>2.1</v>
      </c>
      <c r="N64" s="1">
        <f t="shared" si="3"/>
        <v>116</v>
      </c>
      <c r="O64" s="1" t="str">
        <f t="shared" si="1"/>
        <v>Кольцо А112  ГОСТ 13943-86</v>
      </c>
    </row>
    <row r="65" spans="1:15" x14ac:dyDescent="0.25">
      <c r="A65" s="1" t="str">
        <f t="shared" si="0"/>
        <v>Кольцо 115</v>
      </c>
      <c r="B65" s="1">
        <v>115</v>
      </c>
      <c r="C65" s="1">
        <f>B65+6.5</f>
        <v>121.5</v>
      </c>
      <c r="D65" s="1">
        <v>107.1</v>
      </c>
      <c r="E65" s="1">
        <v>3.5</v>
      </c>
      <c r="F65" s="1">
        <v>2.5</v>
      </c>
      <c r="G65" s="1">
        <v>9.3000000000000007</v>
      </c>
      <c r="H65" s="1">
        <v>10.5</v>
      </c>
      <c r="I65" s="1">
        <v>22</v>
      </c>
      <c r="J65" s="1">
        <v>2</v>
      </c>
      <c r="K65" s="1">
        <v>8.5</v>
      </c>
      <c r="L65" s="1">
        <v>93</v>
      </c>
      <c r="M65" s="1">
        <v>2.1</v>
      </c>
      <c r="N65" s="1">
        <f t="shared" si="3"/>
        <v>119</v>
      </c>
      <c r="O65" s="1" t="str">
        <f t="shared" si="1"/>
        <v>Кольцо А115  ГОСТ 13943-86</v>
      </c>
    </row>
    <row r="66" spans="1:15" x14ac:dyDescent="0.25">
      <c r="A66" s="1" t="str">
        <f t="shared" si="0"/>
        <v>Кольцо 120</v>
      </c>
      <c r="B66" s="1">
        <v>120</v>
      </c>
      <c r="C66" s="1">
        <f t="shared" ref="C66:C71" si="4">B66+6.5</f>
        <v>126.5</v>
      </c>
      <c r="D66" s="1">
        <v>111.3</v>
      </c>
      <c r="E66" s="1">
        <v>4</v>
      </c>
      <c r="F66" s="1">
        <v>2.5</v>
      </c>
      <c r="G66" s="1">
        <v>9.6999999999999993</v>
      </c>
      <c r="H66" s="1">
        <v>11</v>
      </c>
      <c r="I66" s="1">
        <v>22</v>
      </c>
      <c r="J66" s="1">
        <v>2</v>
      </c>
      <c r="K66" s="1">
        <v>8.5</v>
      </c>
      <c r="L66" s="1">
        <v>97</v>
      </c>
      <c r="M66" s="1">
        <v>2.1</v>
      </c>
      <c r="N66" s="1">
        <f t="shared" si="3"/>
        <v>124</v>
      </c>
      <c r="O66" s="1" t="str">
        <f t="shared" si="1"/>
        <v>Кольцо А120  ГОСТ 13943-86</v>
      </c>
    </row>
    <row r="67" spans="1:15" x14ac:dyDescent="0.25">
      <c r="A67" s="1" t="str">
        <f t="shared" si="0"/>
        <v>Кольцо 125</v>
      </c>
      <c r="B67" s="1">
        <v>125</v>
      </c>
      <c r="C67" s="1">
        <f t="shared" si="4"/>
        <v>131.5</v>
      </c>
      <c r="D67" s="1">
        <v>116.3</v>
      </c>
      <c r="E67" s="1">
        <v>4</v>
      </c>
      <c r="F67" s="1">
        <v>2.5</v>
      </c>
      <c r="G67" s="1">
        <v>10</v>
      </c>
      <c r="H67" s="1">
        <v>11</v>
      </c>
      <c r="I67" s="1">
        <v>22</v>
      </c>
      <c r="J67" s="1">
        <v>2</v>
      </c>
      <c r="K67" s="1">
        <v>8.5</v>
      </c>
      <c r="L67" s="1">
        <v>102</v>
      </c>
      <c r="M67" s="1">
        <v>2.4</v>
      </c>
      <c r="N67" s="1">
        <f t="shared" si="3"/>
        <v>129</v>
      </c>
      <c r="O67" s="1" t="str">
        <f t="shared" si="1"/>
        <v>Кольцо А125  ГОСТ 13943-86</v>
      </c>
    </row>
    <row r="68" spans="1:15" x14ac:dyDescent="0.25">
      <c r="A68" s="1" t="str">
        <f t="shared" si="0"/>
        <v>Кольцо 130</v>
      </c>
      <c r="B68" s="1">
        <v>130</v>
      </c>
      <c r="C68" s="1">
        <f t="shared" si="4"/>
        <v>136.5</v>
      </c>
      <c r="D68" s="1">
        <v>120.9</v>
      </c>
      <c r="E68" s="1">
        <v>4</v>
      </c>
      <c r="F68" s="1">
        <v>2.5</v>
      </c>
      <c r="G68" s="1">
        <v>10.199999999999999</v>
      </c>
      <c r="H68" s="1">
        <v>11</v>
      </c>
      <c r="I68" s="1">
        <v>24</v>
      </c>
      <c r="J68" s="1">
        <v>2</v>
      </c>
      <c r="K68" s="1">
        <v>8.5</v>
      </c>
      <c r="L68" s="1">
        <v>107</v>
      </c>
      <c r="M68" s="1">
        <v>2.4</v>
      </c>
      <c r="N68" s="1">
        <f t="shared" si="3"/>
        <v>134</v>
      </c>
      <c r="O68" s="1" t="str">
        <f t="shared" si="1"/>
        <v>Кольцо А130  ГОСТ 13943-86</v>
      </c>
    </row>
    <row r="69" spans="1:15" x14ac:dyDescent="0.25">
      <c r="A69" s="1" t="str">
        <f t="shared" si="0"/>
        <v>Кольцо 135</v>
      </c>
      <c r="B69" s="1">
        <v>135</v>
      </c>
      <c r="C69" s="1">
        <f t="shared" si="4"/>
        <v>141.5</v>
      </c>
      <c r="D69" s="1">
        <v>125.3</v>
      </c>
      <c r="E69" s="1">
        <v>4</v>
      </c>
      <c r="F69" s="1">
        <v>2.5</v>
      </c>
      <c r="G69" s="1">
        <v>10.5</v>
      </c>
      <c r="H69" s="1">
        <v>11.2</v>
      </c>
      <c r="I69" s="1">
        <v>24</v>
      </c>
      <c r="J69" s="1">
        <v>2</v>
      </c>
      <c r="K69" s="1">
        <v>10</v>
      </c>
      <c r="L69" s="1">
        <v>112</v>
      </c>
      <c r="M69" s="1">
        <v>2.4</v>
      </c>
      <c r="N69" s="1">
        <f t="shared" si="3"/>
        <v>139</v>
      </c>
      <c r="O69" s="1" t="str">
        <f t="shared" si="1"/>
        <v>Кольцо А135  ГОСТ 13943-86</v>
      </c>
    </row>
    <row r="70" spans="1:15" x14ac:dyDescent="0.25">
      <c r="A70" s="1" t="str">
        <f t="shared" si="0"/>
        <v>Кольцо 140</v>
      </c>
      <c r="B70" s="1">
        <v>140</v>
      </c>
      <c r="C70" s="1">
        <f t="shared" si="4"/>
        <v>146.5</v>
      </c>
      <c r="D70" s="1">
        <v>129.9</v>
      </c>
      <c r="E70" s="1">
        <v>4</v>
      </c>
      <c r="F70" s="1">
        <v>2.5</v>
      </c>
      <c r="G70" s="1">
        <v>10.7</v>
      </c>
      <c r="H70" s="1">
        <v>11.2</v>
      </c>
      <c r="I70" s="1">
        <v>24</v>
      </c>
      <c r="J70" s="1">
        <v>2</v>
      </c>
      <c r="K70" s="1">
        <v>10</v>
      </c>
      <c r="L70" s="1">
        <v>117</v>
      </c>
      <c r="M70" s="1">
        <v>2.4</v>
      </c>
      <c r="N70" s="1">
        <f t="shared" si="3"/>
        <v>144</v>
      </c>
      <c r="O70" s="1" t="str">
        <f t="shared" si="1"/>
        <v>Кольцо А140  ГОСТ 13943-86</v>
      </c>
    </row>
    <row r="71" spans="1:15" x14ac:dyDescent="0.25">
      <c r="A71" s="1" t="str">
        <f t="shared" si="0"/>
        <v>Кольцо 145</v>
      </c>
      <c r="B71" s="1">
        <v>145</v>
      </c>
      <c r="C71" s="1">
        <f t="shared" si="4"/>
        <v>151.5</v>
      </c>
      <c r="D71" s="1">
        <v>134.5</v>
      </c>
      <c r="E71" s="1">
        <v>4</v>
      </c>
      <c r="F71" s="1">
        <v>2.5</v>
      </c>
      <c r="G71" s="1">
        <v>10.9</v>
      </c>
      <c r="H71" s="1">
        <v>11.4</v>
      </c>
      <c r="I71" s="1">
        <v>24</v>
      </c>
      <c r="J71" s="1">
        <v>2</v>
      </c>
      <c r="K71" s="1">
        <v>10</v>
      </c>
      <c r="L71" s="1">
        <v>122</v>
      </c>
      <c r="M71" s="1">
        <v>2.4</v>
      </c>
      <c r="N71" s="1">
        <f t="shared" si="3"/>
        <v>149</v>
      </c>
      <c r="O71" s="1" t="str">
        <f t="shared" si="1"/>
        <v>Кольцо А145  ГОСТ 13943-86</v>
      </c>
    </row>
    <row r="72" spans="1:15" x14ac:dyDescent="0.25">
      <c r="A72" s="1" t="str">
        <f t="shared" si="0"/>
        <v>Кольцо 150</v>
      </c>
      <c r="B72" s="1">
        <v>150</v>
      </c>
      <c r="C72" s="1">
        <f>B72+7.5</f>
        <v>157.5</v>
      </c>
      <c r="D72" s="1">
        <v>140.5</v>
      </c>
      <c r="E72" s="1">
        <v>4</v>
      </c>
      <c r="F72" s="1">
        <v>3</v>
      </c>
      <c r="G72" s="1">
        <v>11.2</v>
      </c>
      <c r="H72" s="1">
        <v>12</v>
      </c>
      <c r="I72" s="1">
        <v>28</v>
      </c>
      <c r="J72" s="1">
        <v>3</v>
      </c>
      <c r="K72" s="1">
        <v>10</v>
      </c>
      <c r="L72" s="1">
        <v>125</v>
      </c>
      <c r="M72" s="1">
        <v>2.7</v>
      </c>
      <c r="N72" s="1">
        <f>B72+5</f>
        <v>155</v>
      </c>
      <c r="O72" s="1" t="str">
        <f t="shared" si="1"/>
        <v>Кольцо А150  ГОСТ 13943-86</v>
      </c>
    </row>
    <row r="73" spans="1:15" x14ac:dyDescent="0.25">
      <c r="A73" s="1" t="str">
        <f t="shared" si="0"/>
        <v>Кольцо 155</v>
      </c>
      <c r="B73" s="1">
        <v>155</v>
      </c>
      <c r="C73" s="1">
        <f t="shared" ref="C73:C75" si="5">B73+7.5</f>
        <v>162.5</v>
      </c>
      <c r="D73" s="1">
        <v>145.1</v>
      </c>
      <c r="E73" s="1">
        <v>4</v>
      </c>
      <c r="F73" s="1">
        <v>3</v>
      </c>
      <c r="G73" s="1">
        <v>11.4</v>
      </c>
      <c r="H73" s="1">
        <v>12</v>
      </c>
      <c r="I73" s="1">
        <v>28</v>
      </c>
      <c r="J73" s="1">
        <v>3</v>
      </c>
      <c r="K73" s="1">
        <v>10</v>
      </c>
      <c r="L73" s="1">
        <v>130</v>
      </c>
      <c r="M73" s="1">
        <v>2.7</v>
      </c>
      <c r="N73" s="1">
        <f t="shared" ref="N73:N75" si="6">B73+5</f>
        <v>160</v>
      </c>
      <c r="O73" s="1" t="str">
        <f t="shared" si="1"/>
        <v>Кольцо А155  ГОСТ 13943-86</v>
      </c>
    </row>
    <row r="74" spans="1:15" x14ac:dyDescent="0.25">
      <c r="A74" s="1" t="str">
        <f t="shared" si="0"/>
        <v>Кольцо 160</v>
      </c>
      <c r="B74" s="1">
        <v>160</v>
      </c>
      <c r="C74" s="1">
        <f t="shared" si="5"/>
        <v>167.5</v>
      </c>
      <c r="D74" s="1">
        <v>149.69999999999999</v>
      </c>
      <c r="E74" s="1">
        <v>4</v>
      </c>
      <c r="F74" s="1">
        <v>3</v>
      </c>
      <c r="G74" s="1">
        <v>11.6</v>
      </c>
      <c r="H74" s="1">
        <v>13</v>
      </c>
      <c r="I74" s="1">
        <v>28</v>
      </c>
      <c r="J74" s="1">
        <v>3</v>
      </c>
      <c r="K74" s="1">
        <v>10</v>
      </c>
      <c r="L74" s="1">
        <v>133</v>
      </c>
      <c r="M74" s="1">
        <v>2.7</v>
      </c>
      <c r="N74" s="1">
        <f t="shared" si="6"/>
        <v>165</v>
      </c>
      <c r="O74" s="1" t="str">
        <f t="shared" si="1"/>
        <v>Кольцо А160  ГОСТ 13943-86</v>
      </c>
    </row>
    <row r="75" spans="1:15" x14ac:dyDescent="0.25">
      <c r="A75" s="1" t="str">
        <f t="shared" si="0"/>
        <v>Кольцо 165</v>
      </c>
      <c r="B75" s="1">
        <v>165</v>
      </c>
      <c r="C75" s="1">
        <f t="shared" si="5"/>
        <v>172.5</v>
      </c>
      <c r="D75" s="1">
        <v>152.5</v>
      </c>
      <c r="E75" s="1">
        <v>4</v>
      </c>
      <c r="F75" s="1">
        <v>3</v>
      </c>
      <c r="G75" s="1">
        <v>11.8</v>
      </c>
      <c r="H75" s="1">
        <v>13</v>
      </c>
      <c r="I75" s="1">
        <v>28</v>
      </c>
      <c r="J75" s="1">
        <v>3</v>
      </c>
      <c r="K75" s="1">
        <v>10</v>
      </c>
      <c r="L75" s="1">
        <v>138</v>
      </c>
      <c r="M75" s="1">
        <v>1.8</v>
      </c>
      <c r="N75" s="1">
        <f t="shared" si="6"/>
        <v>170</v>
      </c>
      <c r="O75" s="1" t="str">
        <f t="shared" si="1"/>
        <v>Кольцо А165  ГОСТ 13943-86</v>
      </c>
    </row>
  </sheetData>
  <dataValidations count="890"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3 C4" xr:uid="{78D84083-5DBE-450A-8504-4F71D609DCCC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3 M4" xr:uid="{2D852152-A6AE-4283-929C-3061F6CE5FE1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3 E4" xr:uid="{EAEB1A5F-0D40-4733-BB00-A725EF1C3B33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4 J4 H3 H3:H4 I4 I3 J14 J3 J5 J6 J7 J8 J9 J10 J11 J12 J13 K4 K3 L3 L4" xr:uid="{A1EE5753-439B-4F55-ABB0-2324048FB51C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3:J4 J5:J14 I3 I4" xr:uid="{7CF0F89E-C80E-4578-A3C9-8666DBEB2458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3:L4 K3 K4" xr:uid="{2B1EC042-24F1-41CE-AAB2-1FB91C7CFA25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3:J14 J3 J4 J5 J6 J7 J8 J9 J10 J11 J12 J13 J14" xr:uid="{E8790516-FE1C-445A-9CD4-28DAE89A52BD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J5:J14 D4 D3 E3:E4 F4 F3 H3:L4 G3 G4" xr:uid="{09E50F95-9D7E-49F8-98EA-83DDD5E21868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3 B4" xr:uid="{3FC99DF7-431C-432E-88A1-B9BF24CAF91D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O5:O15 O3:O4 N3 N4" xr:uid="{50442185-D530-451C-8A03-19D2FD04EFF2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3:L4 L3 L4" xr:uid="{014EC0FA-6466-477C-943E-1FC9B544980E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3:L4 J5:J14 G3 G4" xr:uid="{CBAF7EC4-4C98-4545-84B9-08439C8BB442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3:L4 J5:J14 F3 F4" xr:uid="{6C688956-C673-4F6D-AB06-AE104CE8885B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5" xr:uid="{2DC21EC4-B4B7-46CD-8DA3-76A8D536B0E7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6" xr:uid="{D43EA236-86EE-4DD5-9203-360A44059972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7" xr:uid="{0D559184-0A59-4D0E-956E-708401EA099C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8" xr:uid="{FDF86B18-2767-4E12-9EC2-C641F02D1153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9" xr:uid="{8B867A3D-F7EA-42AE-BD37-6DCE33803E2A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10" xr:uid="{98D725DE-58D7-49CF-935C-79EF9C878C1B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11" xr:uid="{CA8C34A5-7425-4C08-91C1-CBD6FD0B97C4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12" xr:uid="{CD2E093E-182E-4E44-97BE-7BAAB7F8FEF0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13" xr:uid="{88919BA2-75FC-48B5-BCAD-6C83EB9119A7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14" xr:uid="{B5931B70-1243-4CC3-B8D4-57CA728FB279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15" xr:uid="{D80907C2-6F7A-4DF0-9980-6B8E18CA6402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16" xr:uid="{76F1453C-8498-478F-B5F6-3468B137720D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17" xr:uid="{8BF3120D-6F8D-4B0C-B40A-F04442A28835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18" xr:uid="{BA2B539E-8E37-47D0-BBF2-8FE2E6733595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19" xr:uid="{A119C34D-E984-4ADC-B609-26848D913B1F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20" xr:uid="{1518529B-C88B-4BAE-8A55-A21B761ED75B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21" xr:uid="{81A629CD-1D89-4608-9EB9-141A60FFE211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22" xr:uid="{F1A2B6BE-32AA-4843-9EAF-2A7FAEC9D063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23" xr:uid="{A15EE590-2CFB-42C2-8137-74C167A329DB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24" xr:uid="{48B87F19-DF2A-4175-AF5B-9DC43DF05A75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25" xr:uid="{9975E50B-A7AF-487B-B1EB-C100E958595D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26" xr:uid="{3F6AA737-D522-4C90-B842-2090A6DE9E80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27" xr:uid="{25A0F167-0E1F-4213-A921-AAABF6B0A6DB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28" xr:uid="{3B36FAE6-9591-462C-AFF8-DC7973C292C7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29" xr:uid="{749C9815-6D6D-4DCF-ABA6-F09B369BDDD7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30" xr:uid="{B9E13BEC-6553-40BC-BA3A-F436DA1A1FD2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31" xr:uid="{FA6685A0-83F0-4E8E-93A5-C6B2CFA571C3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32" xr:uid="{7CDD1070-55C3-469A-8CC6-CAA4F17C1ADE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33" xr:uid="{3693B06E-FF31-4BE8-9ED0-0E2A86106817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34" xr:uid="{72744967-204F-40E2-822D-3329ADEBE353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35" xr:uid="{DBE15446-A4AF-4ACF-B965-8D0EE363C5A5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36" xr:uid="{F20F676F-EF59-4601-B251-56E80712A0EB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37" xr:uid="{CECEC532-96C0-41D6-8849-537F9B3182D4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38" xr:uid="{08EC963F-2FD2-4746-B918-3799C2CE0A9E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39" xr:uid="{F57BFC06-4D04-4FB7-98EB-96A47903B2B8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40" xr:uid="{322C7F3B-4C55-48CF-A077-A9483B6C07EC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41" xr:uid="{2EC7D436-6CB8-45F4-9F88-FD8277122DEA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42" xr:uid="{A1BC7B6A-C73E-4A9D-8386-EBFA278B6752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43" xr:uid="{60D40941-7D9C-4B1A-B336-DDDD56E0E2FA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44" xr:uid="{15A3ED51-D3F6-4BDF-BD61-4205A3959C0C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45" xr:uid="{88915B3E-EBB2-4620-B00E-E51711482823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46" xr:uid="{6A694A38-3096-4C2D-A5A1-0C1738A4BFA2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47" xr:uid="{D7489DC2-06BA-4F47-8D11-356F2EEEBCED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48" xr:uid="{40E2DC5C-1961-40BF-9598-C6EA6294454F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49" xr:uid="{5AC6F411-8072-4AA2-8C5B-1AF59301ABEA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50" xr:uid="{9A148959-3B6A-41F2-A66E-13370A0822DA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51" xr:uid="{E58FE193-9F78-484D-B55B-BC5F05E32852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52" xr:uid="{69F1B40E-B8C3-409F-B7E0-DE18040FDF4C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53" xr:uid="{D86B4222-156D-4E32-BC86-E28574FCCEBF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54" xr:uid="{165DEC1A-FA23-42A1-9F4C-42386E851142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55" xr:uid="{3D548409-178F-4F71-8060-B1D7B374D704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56" xr:uid="{31064144-3C9E-4B31-99C7-0987666F4EEB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57" xr:uid="{090A3E93-FC25-4901-A95D-12C3B4A867EB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58" xr:uid="{EDF2ACB5-54B3-4469-A841-804EE7D6F70E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59" xr:uid="{2F61533D-F5C0-4ECF-AF7B-5B236AACBD5B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60" xr:uid="{70D13ED5-7E0C-4450-B0CF-3112A86A2303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61" xr:uid="{F160138B-BFA5-49E5-B8DD-256D6C2308D2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62" xr:uid="{EBE8E344-66C5-4710-8C4C-2A44218AC7B9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63" xr:uid="{B0DC8A76-0528-4ABC-85C4-FD15A6BA1436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64" xr:uid="{2925F021-33BF-448B-92BB-30A56D3552E6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65" xr:uid="{D1A4D653-5914-4D7D-8BC9-A3E105EA54A7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66" xr:uid="{16D0AEA1-3CA5-461E-BACB-28E2050503DA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67" xr:uid="{2FE7DF5A-E313-4FAC-88BF-88A188C66653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68" xr:uid="{8B1894B9-6922-4EF6-9521-C34E725413EF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69" xr:uid="{7E272855-C593-4CBC-B2DA-AEBB8CF7A0FF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70" xr:uid="{CCD5B4BD-6DF9-47D3-BBC7-B53CC43A2E0C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71" xr:uid="{D65E738D-7FC7-47C6-9B20-2DE438B2D90C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72" xr:uid="{B78EABD7-5C0C-4687-ACBC-11E48246CF53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73" xr:uid="{3DF419D7-5ED6-4BBE-8460-CE25D1D32280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74" xr:uid="{4DAED0F0-7D14-4FA8-B7B8-0DFC35748BF9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75" xr:uid="{664E8908-FBA5-4F07-8227-46F6F372465B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5" xr:uid="{9FB6D111-44B9-424C-B893-2457D889F3C8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6" xr:uid="{CB172BED-A374-4F6E-B91A-632F5BF82AB7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7" xr:uid="{E8CB80FD-ADA6-434E-B517-3C5151C68AC1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8" xr:uid="{0AE14B50-084E-4F79-8247-F2DCEA34BA49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9" xr:uid="{C791BAAC-13BD-4BCD-B0B1-0D44B159E659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10" xr:uid="{912FC924-BFC0-4654-8DD0-2CB2E3860CCF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11" xr:uid="{1FCFA9F5-201E-42D3-8735-F053622AA383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12" xr:uid="{26A98CCD-5303-46C5-9008-07ADB968A843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13" xr:uid="{B37156CA-EF7D-433C-889F-EA0C9C1C9478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14" xr:uid="{32AFCFCB-9263-43F2-8DF2-EDB0A7357F06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15" xr:uid="{02BC3567-9BF7-43B3-9B82-50A9DB48DFC2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16" xr:uid="{2AAB1A38-B1B9-4792-8C15-98762F4F9BC0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17" xr:uid="{89A1A64A-42FB-458D-A71F-3BEA8A29A387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18" xr:uid="{D659597A-5B61-464A-BCF3-8F2E7FB97D41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19" xr:uid="{4FB99E99-7C05-411D-9F82-89CFD9809AD6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20" xr:uid="{B74267F9-459F-4447-9D24-F281C6F995F8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21" xr:uid="{D972AB33-C2CA-4060-9FD9-102C5C30AE8C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22" xr:uid="{5D32D820-5E5E-4738-95A6-864966281E6E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23" xr:uid="{20DF1A9E-9F7E-4A36-BFCC-46B77EDF039B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24" xr:uid="{8C94C2AD-9A56-4C01-8D6F-BDC46A556AA7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25" xr:uid="{C0A599ED-32B9-4C8E-9585-0A175AA8ACF4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26" xr:uid="{35C47CB0-94CD-4012-862C-4D7CC219D79E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27" xr:uid="{0DCF1537-A85A-4668-8BCD-A89D2748B0AD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28" xr:uid="{D21EE07A-092E-4FAA-ACF6-A2BAFC55EF1E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29" xr:uid="{AACD7474-4C94-4293-A5C6-7A854BA48FD3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30" xr:uid="{5500C0A1-BF63-48F0-877B-865231C24BF3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31" xr:uid="{383EBA9D-E957-4037-B73F-D226830B7DE7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32" xr:uid="{B82DB2DD-C067-4198-A549-6A94F87ECB00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33" xr:uid="{75A568BF-6DB6-49BE-BA8F-872A63ACF256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34" xr:uid="{BEB45BCC-8047-4AE9-BABE-4D703A19F2E7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35" xr:uid="{AD14CC82-8DEE-45BB-A399-7D53AC332C0E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36" xr:uid="{76C8C185-25CE-4D07-BD29-84C5B9645012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37" xr:uid="{0953B19C-CCB9-495A-8985-4188FAACB239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38" xr:uid="{4D478A59-FE72-4D5B-9061-3743870CF225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39" xr:uid="{97735C54-68CD-426E-A52A-6974B6762157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40" xr:uid="{9DBC729C-E694-45E2-A9E4-DC9DC208B79A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41" xr:uid="{6A6B800D-825E-4DBC-909F-441EB7805DC2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42" xr:uid="{9845B451-6946-4DAE-8CF6-71BAEAC4C149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43" xr:uid="{70C1CC7F-F7CA-4BCE-9B73-46708064EF84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44" xr:uid="{48EA2FAF-0DF6-42EE-A337-16C2108D61D5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45" xr:uid="{8F8E3A69-234B-43A0-8E06-41887C88D233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46" xr:uid="{6A18672F-D2D7-4D9F-B651-E345C06B105B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47" xr:uid="{B3034500-FF02-44C9-A0E1-7ACAD596A79F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48" xr:uid="{75EBA242-6C3D-45D4-A3B6-CE120BD87DDD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49" xr:uid="{5ADA4AD4-55E0-49AD-84DE-4E881DE6037C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59" xr:uid="{4C4B0213-0DDA-4D5F-A44A-972B15B79FBA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60" xr:uid="{1F37EBF6-C42B-420A-AB46-101C7E66AD00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61" xr:uid="{74B2C1BC-FEB3-46B8-96F3-D14E305EA9C4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62" xr:uid="{5F79CDA4-4CA5-437C-AA87-2A75C79B3FD9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63" xr:uid="{256FD074-D615-4F6C-8E29-B582ABBEEAEC}"/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64" xr:uid="{CB786B1D-B7BC-4402-9498-25F02F8E9B13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5" xr:uid="{2A1A682C-2BE4-4324-897A-47EA44425E82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6" xr:uid="{8FFEC6FD-0577-459B-A8F3-83FA1CEC6EA9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7" xr:uid="{6CB694B5-8B69-4CD1-A323-1D08741B78EE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8" xr:uid="{B6EC211D-3FB8-4C0D-83DE-9EAA034B03F5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9" xr:uid="{FB63D490-7CB8-404D-B636-54F5C6A10D8C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10" xr:uid="{F5456BF1-FAF1-464F-B848-5CC7C45CB514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11" xr:uid="{1E85D11E-067C-4B93-A285-8BFAADD03C40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12" xr:uid="{AFB43126-07BF-4B26-A5E1-C04E0773256F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13" xr:uid="{AA35962B-6F6F-462C-A988-AA29D10043CF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14" xr:uid="{C4470B6F-600F-4446-B690-D5215E169307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15" xr:uid="{A6660FF4-E259-4BC4-BDAC-6D80A074ACAD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16" xr:uid="{35922530-D366-49B0-89DA-CFAF311CC0B0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17" xr:uid="{B34EE984-52CB-4F3E-99EF-F1F38D6B5E44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18" xr:uid="{BC144546-04F4-4F78-AB0E-4EDCDC66A380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19" xr:uid="{4CE11ABF-16A8-4485-8F05-945F13F10DE0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20" xr:uid="{3ECCC178-DDAD-46DF-BBB2-F1D753BF5506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21" xr:uid="{51B66CBD-3035-4B1B-A494-79A47360F1D4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22" xr:uid="{1C3DD735-4443-4D3D-B135-670CA69998EB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23" xr:uid="{CB2F5EB1-792F-40EE-808E-D8E26DC7BAFD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24" xr:uid="{9121E0B7-101C-4487-90EF-68863E24C8C4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25" xr:uid="{4005CEA4-729F-412B-9FBD-317EE39AF6D4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26" xr:uid="{F0C5A3C9-1E84-4732-B340-45D3BD5F7E7A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27" xr:uid="{2687A605-BFFF-424F-8B8F-F5E16A9693F5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28" xr:uid="{4AD5E784-F064-4125-AA5D-F3F0944B2F11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29" xr:uid="{76810AC4-795E-403E-BE5A-2A15122B2434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30" xr:uid="{532204F7-36AD-481F-846F-ACBD54036950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31" xr:uid="{B529A7F7-0375-4327-AFA3-E8512488C882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32" xr:uid="{C4B97A38-42E9-46DF-86D9-8614108E7576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33" xr:uid="{87073E61-0B98-458F-8BA7-068CE8BAE97C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34" xr:uid="{B465039B-DF34-4515-983E-D3319AAA0B7D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35" xr:uid="{20B2700D-40E1-4FE1-BB8E-0D969EEBE736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36" xr:uid="{FC254944-0E23-48D6-B221-9F89E26170E8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37" xr:uid="{7079EBB3-4240-433B-A50D-0F148FF482C5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38" xr:uid="{83800585-571A-41E2-9198-AC57D1711F19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39" xr:uid="{5A8B792C-F306-451D-ACA5-7652912CADAE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40" xr:uid="{75AD0DEA-5BC1-4FA1-8401-8A6B06805B42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41" xr:uid="{4F71FF4E-D42A-4D2E-B955-1FE62917ED43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42" xr:uid="{67540130-3C0A-4BF9-A7A8-EE218F92E44A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43" xr:uid="{FD63C470-3EBB-4A61-B4B5-A1FAB6C63118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44" xr:uid="{DA6B16CB-3952-437E-873E-E892F2DE1E0D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45" xr:uid="{0A3CADEB-73EA-4ADD-827E-19C7F0672B3B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46" xr:uid="{FA87411A-AD57-4C3D-BE5B-4A45DACC2240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47" xr:uid="{D504D715-A917-40DF-927E-5A886FD8208C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48" xr:uid="{779821E6-B50C-47D9-B6B1-D8E79574B9B5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49" xr:uid="{6DC8ED7D-F07D-4C89-BD68-98A614D2614C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50" xr:uid="{A96A0F7A-5B98-4801-9189-912934FF6BF5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51" xr:uid="{F60AB19F-D142-415F-A332-D8678CFAA214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52" xr:uid="{835BCFE2-D30C-41FC-9CCC-908A23C922FC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53" xr:uid="{36307B4F-069D-4A86-A717-7A2DE6E466EA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54" xr:uid="{20A3FD3C-A970-4174-998F-36B4058CD99D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55" xr:uid="{13E6F485-92B5-4879-9A5A-DCB67493A609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56" xr:uid="{C2C5A468-E6AA-4B86-8D50-A1F9AFED9AC9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57" xr:uid="{22DD251C-0797-4145-A26B-6AA5683D149A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58" xr:uid="{9E2115CA-7620-441D-BDE9-CF413716C44C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59" xr:uid="{04633C39-0617-47FF-8600-7B97E5BD145A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60" xr:uid="{8B428E28-2BD5-4F1A-B148-7FA1D3A9E9CD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61" xr:uid="{A86CDF8A-A5A1-4B40-9F0F-74A3F87BC838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62" xr:uid="{20466C69-30F6-4E99-A92F-52E46A6EDDFA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63" xr:uid="{6CD0E20F-53CA-43DE-A553-8917DB31793B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64" xr:uid="{66DB37BB-8F0B-4529-AEDA-DDD16D6830C9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65" xr:uid="{55418EB7-3EB6-4C07-BB01-92743B44629C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66" xr:uid="{16990980-1B1B-4DA0-B6BF-C61792C6481E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67" xr:uid="{E607CFBF-BF35-4ECD-96B4-A20D621A7F88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68" xr:uid="{FEAE2D0B-1A2A-4805-8A16-591D99B97558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69" xr:uid="{FA2077EF-71E6-4E13-B9B1-4173D92FA926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70" xr:uid="{EA59CDF3-0884-46FC-8735-DDDC3D9FA38D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71" xr:uid="{94F2AFEE-BB72-4F30-B0A6-A69A322A9DCD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72" xr:uid="{5D800FB0-F133-491E-96AB-8DAD7A0ADAEA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73" xr:uid="{11E7ADB2-83F1-4F6D-8EBB-6DC7C8FF6228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74" xr:uid="{995464C3-307B-4C24-B49A-2A3D5934EF58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75" xr:uid="{3D6BCB2B-C98A-4308-9742-84C12A873933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5" xr:uid="{72664FCB-5853-405A-BF02-52A61E07D167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6" xr:uid="{5D378416-535B-43A0-8B47-73699E6EED57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7" xr:uid="{2584EB73-5AE3-40AF-A579-38DE5EE6C568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8" xr:uid="{5C933F79-17DD-46C4-98B2-A429C63F8CBC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9" xr:uid="{A29881F3-13BE-4D64-B43B-D5002409A8B5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10" xr:uid="{7749FAF1-F54D-4F5D-ACA0-8767C4234B59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11" xr:uid="{0DB867AA-3086-4929-8DE5-E7CA9B067B64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12" xr:uid="{8918ED80-16A8-4856-B23B-9F4D1F355BFA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13" xr:uid="{04145D2A-F5F1-4EE5-821F-B250437E6166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14" xr:uid="{BD4EC182-45BA-413C-8A7F-BDA653A3504E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15" xr:uid="{8652D1A4-A0E9-4AA0-9BDB-03CF693DE3DB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16" xr:uid="{C547DCA2-91B1-4131-966D-9F58A4240881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17" xr:uid="{A6A4A240-BA2C-4E0B-8A96-5F16F3D4A029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18" xr:uid="{D53BA3C3-994F-43BD-AB2B-68D2D5194958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19" xr:uid="{0ACFFFDE-95CD-4AF6-8FEE-F661D94DE055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20" xr:uid="{C10897E0-5624-48A5-8517-A78E47D7FB5B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21" xr:uid="{216A5E95-D480-4D3E-A94F-19A01EF27EAC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22" xr:uid="{041A6A57-F59E-417A-A11B-24BE6F9B2253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23" xr:uid="{1A3FBA8D-D881-4A59-B007-4FD6892968BB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24" xr:uid="{3B5CBC66-0A35-45FD-A02F-6A835E988A9A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25" xr:uid="{4431EB0B-C709-4532-9FB6-0DCCF7B202CF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26" xr:uid="{7B631237-F9D1-4E9D-9C72-CB43EC7E3B68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27" xr:uid="{5D996B96-68CC-4636-8856-80B5389313A0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28" xr:uid="{DEFBC79C-C80B-4B4A-AB3F-AFE006DB1EBC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29" xr:uid="{A62BFBB3-6BDA-47D0-AD2B-814E1861A559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30" xr:uid="{F5635A9C-4B19-4225-BF49-47FBA7EFA8F6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31" xr:uid="{AC488995-CED4-4915-A014-FEA6072D2608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32" xr:uid="{44E2A315-D735-4783-90C8-60C1E3E1EFC8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33" xr:uid="{4D71C023-B218-4E41-B67B-E9DCD62D12F2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34" xr:uid="{EEAE7194-DCC9-43CE-828B-03348AA54B9B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35" xr:uid="{8FFE4359-96F2-4965-83DE-564E8AFAFCCF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36" xr:uid="{6B73F47D-F927-4C47-8A88-386C67025201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37" xr:uid="{03DB5EE6-A283-48BD-A1BD-2EF76621BF3D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38" xr:uid="{23103044-61B9-42D0-9EB2-1666A9FF9F61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39" xr:uid="{46308336-912C-4304-A17E-FF274427D983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40" xr:uid="{E1CC5CED-128C-4637-A70D-F0AD28BBA08F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41" xr:uid="{E60307CF-8161-42A0-8DEB-A15213332754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42" xr:uid="{53D48665-FA07-4928-87FF-F451B52831B7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43" xr:uid="{F21DF0BB-1D1B-4977-945B-C1C7B7AA54C8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44" xr:uid="{B940223F-D6D8-45F2-A260-5FB05215BCC8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45" xr:uid="{6E228112-5B36-452E-9BE9-1E22AF94D7EA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46" xr:uid="{1A4585E8-8BF8-47B7-A007-375663ED337F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47" xr:uid="{287A79C5-2156-45C4-93C0-F539717036F5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48" xr:uid="{6013FCEA-88CE-48B9-A7D2-DF03986D8783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49" xr:uid="{98077F07-CF34-4AC0-986C-34244FDC0B4D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50" xr:uid="{AF45CB34-4467-4EE2-92F3-ADAA4406E879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51" xr:uid="{02343F8E-0A52-479C-9922-790D35F23D94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52" xr:uid="{7EA0D82E-B1DF-44AA-9F59-DAFFCF3885C0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53" xr:uid="{A0072E13-0D9F-4E1B-B13D-D6DD047C1CDC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54" xr:uid="{453A10F5-521B-46A0-B111-B3C58C6A3E96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55" xr:uid="{EDAB9E04-C09E-46D1-8CA9-615B572FEA33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56" xr:uid="{078B61B1-0982-4C07-89BF-61AD6C0981B1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57" xr:uid="{148F1C63-B754-4290-97B2-D2DA3BC6048D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58" xr:uid="{E42FAB2F-3B48-4050-874F-9B1D82DB8D65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59" xr:uid="{9897A6BB-6806-4A9A-9A83-484B0B354AA7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60" xr:uid="{810D04EB-F27C-4EAA-9EAC-B93949B40022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61" xr:uid="{C42B080F-6690-4F11-B897-A3CD5AFCF8F3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62" xr:uid="{197D681C-E213-4B43-A43A-7B3E204FE84E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63" xr:uid="{699600EF-31D2-4187-A023-C6ADB495BCEE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64" xr:uid="{C0F47F6A-3F64-4355-B49A-3BA416DD608E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65" xr:uid="{80A4B267-1508-4F08-8FB2-21B6F783D689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66" xr:uid="{1258D0F6-6B96-4583-BA84-5DA28A81FB77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67" xr:uid="{97234966-C8D7-4D11-9697-415695E7D1CB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68" xr:uid="{4FEDF8E4-9F68-4FFF-AACE-39F1EE8FE616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69" xr:uid="{94A128F3-D834-41C9-B5DC-308AD406E5A7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70" xr:uid="{7905CDB7-E9F9-4997-A8FF-7AE2F371BA0D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71" xr:uid="{52866181-B576-4B96-A431-F63B74590EA2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72" xr:uid="{76B60552-31E1-4232-93C5-42DB54F436C0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73" xr:uid="{37A6639A-8BD0-4F9B-BFE4-743D26B5B163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74" xr:uid="{3808FAF8-4792-46F0-86B9-D3B9E4455C0C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75" xr:uid="{D582F23B-E467-4840-8198-FA610BA0C64F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5" xr:uid="{0F1B4F4A-2635-4899-AEBC-82E6ED157CFC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6" xr:uid="{A19042C5-7AE1-4A66-91D0-5FEF3BEA546F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7" xr:uid="{79987E4B-31CD-415B-928E-9B3E48A88786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8" xr:uid="{53C334B4-0F85-4B46-9434-4FA56C4AD7EF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9" xr:uid="{A5BC4350-4554-46A4-8894-CF9F3A771AC2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10" xr:uid="{736B04D5-3EFB-4D48-855F-974CD90A683B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11" xr:uid="{CAE67F09-2EB1-41F8-B20A-67F56C564232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12" xr:uid="{43362CFD-4304-43A9-A4F6-01F063E98455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13" xr:uid="{BA89F59E-08D0-452E-A2C4-227E3E4CB0AA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14" xr:uid="{B464382A-FC8C-4847-B74E-C2DF9F8CE9AD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15" xr:uid="{22EB639A-2BE0-4DAE-AA30-6E0700A59E62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16" xr:uid="{E72D7E82-B477-49F7-AD8F-3212F58B80CD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17" xr:uid="{44AF0395-C105-4732-A756-699DAA493D2A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18" xr:uid="{12F842E5-1FEE-446B-90D9-306565EFB070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19" xr:uid="{9137AC27-059B-4C6F-9B37-27EA721B1887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20" xr:uid="{E22363AD-3A09-421F-AD80-6D6D887F6FF3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21" xr:uid="{12EC97EA-C673-4B41-80AB-6279E743AFD0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22" xr:uid="{E5447879-6F65-48B3-9C4C-7B0D99BB877D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23" xr:uid="{638A2FB6-11EA-481C-A0CC-233873E04251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24" xr:uid="{F0E14B4C-2FEF-4431-9CAF-E0ACA9780D9E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25" xr:uid="{522F0F05-AAA8-42D0-A129-377CD3EF02E9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26" xr:uid="{A21566FE-B184-4669-95BD-37E5B065AED8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27" xr:uid="{A26F8530-9EC7-459C-8075-FE7F49B21BEC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28" xr:uid="{E8F28D95-8966-4A71-AC2C-23DE5DAFFB5A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29" xr:uid="{41B76401-DE02-49CE-9D15-064FF78935BF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30" xr:uid="{E67DDA3D-FAED-4C69-AE72-6C8C9B388D05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31" xr:uid="{440E81D4-C703-4F8F-876A-5048D217E30B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32" xr:uid="{659814EF-4E1F-4C72-A2E1-4DB18C58ACF9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33" xr:uid="{A3C7FD77-5ED5-49A2-86F6-6167592F35CE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34" xr:uid="{EE1ECCD8-0EB2-4B18-981A-E92E8211116B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35" xr:uid="{EDA4F83A-E94A-46E8-AF9F-C2D6FEBD72A3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36" xr:uid="{554F69AC-00CB-4AE7-B5F8-3CCB3797A395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37" xr:uid="{AF734FB7-7E54-4D53-A5C8-FDFBDDC2D06F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38" xr:uid="{67895A8C-CD6F-4C11-8A83-CAE9FE94C4C2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39" xr:uid="{770D9216-CEC7-4993-9F6B-D1DD9B0F5EB6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40" xr:uid="{2787B0F5-A524-47A4-8103-3334F8807A41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41" xr:uid="{5412458C-BE01-4BC3-8DCB-468D8B366104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42" xr:uid="{25A78762-4638-4FE9-A08A-B1BDED3BB3A7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43" xr:uid="{7AD6D34A-4909-4D4F-9B44-1A3BD0F94B7B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44" xr:uid="{8066E791-7483-45DD-9279-2DD04AEB4284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45" xr:uid="{C033E966-2AE4-4302-81FB-5510B92C11E3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46" xr:uid="{10118082-2E1D-4BB5-BB50-B04CCC7E6811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47" xr:uid="{242BAF21-B598-43C9-BBA2-70997225CC64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48" xr:uid="{E4DF7DE0-7007-4D1A-A1BF-254AA864B24F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49" xr:uid="{B0F9D041-CEE9-4B54-85CA-7844EC7F4B28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50" xr:uid="{95DAF763-4FA6-45A3-A0B7-01DEC39B746B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51" xr:uid="{4B343520-38E2-4339-B0BC-67E6A6C5BABE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52" xr:uid="{9605C76D-EDA1-4523-A993-E21A9E805DBF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53" xr:uid="{FE387007-1228-494C-9139-D66546769C44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54" xr:uid="{F206C16A-C08B-40AB-AEC4-2E48D159C099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55" xr:uid="{336AC4EC-DBCC-4E75-95EC-A05FE147321C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56" xr:uid="{52F94FC2-96FB-46A6-AC26-047423E125FB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57" xr:uid="{DB80552C-958D-46AA-B270-D994FBE196BF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58" xr:uid="{8913F010-5055-4EA1-B018-9788579D2E85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59" xr:uid="{FB6035E5-A63E-4F35-ADF5-83C1FA2B7AE6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60" xr:uid="{3E18436C-C7FF-4650-B0A5-D441E453DF17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61" xr:uid="{1300622E-157B-4FC1-B0B3-76754E0DC906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62" xr:uid="{7AE6D386-3DB7-4851-A5D5-4A287ADBDEEE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63" xr:uid="{67A42E52-0332-4EB5-8A62-8647D298C3AA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64" xr:uid="{D12210E5-EA29-41A0-963A-F9F08DAA5767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65" xr:uid="{E8EC4883-0B6C-4590-B8CD-746408AC1606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66" xr:uid="{653C80EA-446F-417D-BEF7-85020936A1F3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67" xr:uid="{70573D2E-310F-4457-8773-4C11A32FA361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68" xr:uid="{FEBC303E-8CFC-4DC2-89C1-DBD40339EA74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69" xr:uid="{D9B623A5-B9BC-46E2-97D3-F9C4DDAA37D4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70" xr:uid="{6AFC67EA-C228-4338-A58B-2CE35E716CA8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71" xr:uid="{7B430CA4-F6A8-48BC-964D-D7488669D4F6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72" xr:uid="{7CFB626C-69B8-453D-A11D-C50E7B4BBA3E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73" xr:uid="{548BC3E7-28AD-48A9-8AAF-FB845FF5E6A5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74" xr:uid="{90301BAA-7A0D-485A-B503-C804B6FACBDE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75" xr:uid="{7B34E469-961A-4BB0-9AA6-5E81DB02F437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5" xr:uid="{48231352-3F24-4C6F-8DAA-DD29C8E8E4B1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6" xr:uid="{D6181FB5-C725-4592-8BA3-01A65A794594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7" xr:uid="{4EFF35F2-58F0-4772-A39D-957509211C24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8" xr:uid="{70B727AA-89FE-45D8-BF72-1D9F1A25DBFB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9" xr:uid="{0080A7C8-EDB8-4A40-9BBE-69BDC20597A7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10" xr:uid="{588B7F89-3DEA-4284-8BC2-323EA0E7E279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11" xr:uid="{F909FD88-743F-4390-AE29-D936ED7F8454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12" xr:uid="{3B4A3E63-483E-471C-8C52-006B5517C998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13" xr:uid="{994184E3-59E6-4533-86C6-A5380AAB0B58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14" xr:uid="{0EE46764-C6DC-4276-8402-21D02C9C77A3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15" xr:uid="{0A1DC90B-AC45-4E4E-940A-648C6AD3F5AB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16" xr:uid="{D51DA2E4-9981-4EF0-97F0-E50CCEE11AF1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17" xr:uid="{3C4E8843-D261-448A-9C20-405866E35C5F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18" xr:uid="{4354C4B2-BD6C-42D6-8BED-965CB4324E6A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19" xr:uid="{C7467C7B-9F36-44F2-AAFE-3F4E00F236E0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20" xr:uid="{F839C8B9-C0AC-4FDF-964E-094812A1ABA4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21" xr:uid="{A086C563-5720-4E8A-A5FB-780B7131ADC4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22" xr:uid="{A98782A9-DB2F-48C4-9087-6000C3D43C63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23" xr:uid="{6B49B083-5326-48D8-B817-6B9DBC80867C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24" xr:uid="{83DD76D0-0ADE-451F-B7B6-EB9F2F77FE78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25" xr:uid="{66718E8C-66AA-4998-A0F5-4E8A77750EFE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26" xr:uid="{9793EB7D-6193-43AE-B1EC-90AC965E6B5E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27" xr:uid="{8676818F-8ED6-49AB-9458-24A01BB83EF0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28" xr:uid="{1D8E3E7A-5ED8-4F6B-9A0E-9B011B224D0E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29" xr:uid="{38F91CF6-B3C8-4158-AB3D-88FD021056F8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30" xr:uid="{FDC9F8B2-40EC-4F6A-8A8F-4B65A62AC033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31" xr:uid="{69B13DB4-D76E-4EBE-8CEA-3EE2710FA227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32" xr:uid="{5C88B108-C872-4997-BE77-DA0B09471C2D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33" xr:uid="{EE662BAC-3A6E-4702-8889-623214C1993E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34" xr:uid="{4121B7E9-2778-4755-8FD3-02AB8B22E004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35" xr:uid="{63B09511-2741-4E16-8F1D-83422765F652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36" xr:uid="{B61029D5-FC6D-4A7E-8A30-BD7D49B8EAF5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37" xr:uid="{1BCFF77B-7EA2-435C-804F-294388D2556B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38" xr:uid="{E24C12FE-1FE6-4CBB-B2C3-B28B3EFEBC68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39" xr:uid="{87055355-C7D3-4B22-8B5B-2C80AB4B25D0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40" xr:uid="{65306AB3-0E14-4FD1-842A-72EC830134C0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41" xr:uid="{2305F350-E991-47BE-B0F0-9AC0EF1F1641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42" xr:uid="{A79AB511-E61A-4E03-96DB-1241F1E56AF0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43" xr:uid="{F545B25F-DF4B-4EF3-BFC9-1484C89E4D1B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44" xr:uid="{3766F01B-C6D9-4669-8766-C48B8ABF05C1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45" xr:uid="{D3EDDC28-8183-4C16-AD0D-357E6379D37B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46" xr:uid="{D4C8BFA7-36B0-4D3F-8C43-D8D49B5B88D1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47" xr:uid="{2D01C002-7BC2-47C2-9286-7DA88E3676E0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48" xr:uid="{6AAB9313-B4B5-449D-8718-648A2A1AEE91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49" xr:uid="{4C80738A-5FBE-4459-A809-818E73E1BA26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50" xr:uid="{8BDE0960-D984-423C-947A-5352682F1EF5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51" xr:uid="{8BBA9B41-A4D1-4D9F-B9B9-C8A5136BEAB0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52" xr:uid="{32CAF674-BDC9-4088-9D2F-5B7A147DAAF3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53" xr:uid="{86BC69CE-4FC6-4196-8F5B-5414CA3E5CFA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54" xr:uid="{07C822FC-1325-4824-A9B4-87D6C789483E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55" xr:uid="{AFBF18B2-E56A-4785-B41B-6A08AB4820B0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56" xr:uid="{59916873-9F78-4DAD-B1D1-03096E70113D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57" xr:uid="{70423071-489F-427F-8D9F-21F36C1407D6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58" xr:uid="{68A8EF3D-914A-4E22-AA45-2D7D452637EE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59" xr:uid="{C10BF419-73C8-492F-8026-41D218D2D2BB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60" xr:uid="{F349F2AE-965B-4E53-9D2E-814EA5F76269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61" xr:uid="{A9B3A047-6771-4745-BF14-1B880769C0F6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62" xr:uid="{523B94F0-D93F-4834-929F-16B1031C9D8E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63" xr:uid="{69A76E00-E2B3-4660-9E08-537E98F7220F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64" xr:uid="{80DCEE77-ADD0-4F42-BD3A-999299B5E3BE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65" xr:uid="{081ABA92-756C-4D1E-982D-C53D13D86392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66" xr:uid="{0CC51F14-0EE2-4C09-B3DD-8DCE62376441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67" xr:uid="{1A58B0E3-6C85-489F-A2FC-C278AE8308CF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68" xr:uid="{2CC25D73-D809-49FE-B181-649F36E4CED4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69" xr:uid="{48D6D158-A4BB-4092-A8DC-BE3E704184DC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70" xr:uid="{D0BDD16D-BA18-49CA-83E0-C7168778A4D7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71" xr:uid="{1503E076-7E00-4270-81CE-AA6E003A24F2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72" xr:uid="{FDBE45AA-705F-4374-A341-1D74AF5FDBB3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73" xr:uid="{F685E176-51BA-48F0-AB13-4789784B5B2A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74" xr:uid="{0B45B6E0-282E-42DE-8202-41F24D822A5D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75" xr:uid="{A294D21B-00D0-465E-8B11-CD8766BC06CA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5" xr:uid="{56E63D15-0BCA-401C-B19B-06D447A12AB6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6" xr:uid="{1900609F-9A71-46E0-805C-E41FBCA4370C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7" xr:uid="{24E1F8CB-09CD-474F-AFB3-1B78CCDF3B19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8" xr:uid="{688FC748-44FE-482E-BF0C-AF5D909B385C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9" xr:uid="{1D36F3D8-B3D2-4A76-B916-A7EF3D40C5E4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10" xr:uid="{856E70BC-AF04-45FA-9BAC-49247E5A4BD2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11" xr:uid="{7F80F3A9-9C21-4A07-8B79-6DB0711D1E1B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12" xr:uid="{51726A06-9979-4B8E-BA2C-C01A462362E3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13" xr:uid="{0BC1D620-D918-4BFE-8C11-BD1F3F1005E2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14" xr:uid="{49B7BDE1-BEC1-4501-A928-1A84AA96B3FB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15" xr:uid="{2A36F1A0-E25D-41A2-B55B-CB8CE573911D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16" xr:uid="{415C7D32-4C1A-4C2D-B5A6-4039BD6E984D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17" xr:uid="{5E01D48C-831E-4095-992D-E9D0D2EDE2E9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18" xr:uid="{D14165E0-8CAD-4E88-9A47-53164E915D43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19" xr:uid="{17C26C12-09EF-482F-A73A-14EFE5D411B9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20" xr:uid="{69756282-1CD1-4F4E-984B-76EBFD5E2FA0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21" xr:uid="{0BE7C631-D5AE-495E-BD02-DA16C46BF4E6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22" xr:uid="{83E817B8-8189-417F-985A-F9ACBA908257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23" xr:uid="{45CF15BD-104C-44DB-9BBF-B11397ABCFE6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24" xr:uid="{CDC04F10-6327-4A44-9AA3-BA77249DA373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25" xr:uid="{22656376-21DF-46DC-893C-2D701D9984B8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26" xr:uid="{C3C1812A-9893-41E6-8EBB-F726A65368CD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27" xr:uid="{33D396CB-5E60-46FE-B4F8-1F122C4942BC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28" xr:uid="{DE0C6CCC-034B-4506-ABE4-E6F7FC5A1C66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29" xr:uid="{8D6DDB5B-167A-4D38-9849-1D22D1A2D2CE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30" xr:uid="{A07BD6C7-D46D-4FD8-BEAE-0C205E4C4872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31" xr:uid="{0119C5B2-7669-410A-A232-D889FDBE00F7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32" xr:uid="{545DDBF4-1A43-4477-BDFB-A9EC82E7D8B9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33" xr:uid="{863014BA-3ED2-4858-B74A-D6C144D3DC8A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34" xr:uid="{15EFAEE8-12CD-46D6-9219-EC7239B38F0A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35" xr:uid="{31D19246-DB7E-4AFE-9CD4-ED2A154A38C1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36" xr:uid="{EB843FDB-C4D1-4D0C-83C2-F7353C5F98C5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37" xr:uid="{D5397276-8B82-4B5C-8EE8-30087459E26A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38" xr:uid="{1FA636A9-4D9C-4B37-AC93-43538915E67F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39" xr:uid="{E09CCF4A-CD7F-4033-B9E4-1F87D402151B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40" xr:uid="{1F9706F8-C91C-4E37-B28B-957483EF9DB1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41" xr:uid="{4B53A2AA-1E99-4D0A-B741-F89767E1C51C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42" xr:uid="{0CA9A7F6-4272-4963-9D7B-FE5D16297639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43" xr:uid="{CB34E99D-29D1-4269-B9D2-566B43E7C1D6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44" xr:uid="{4945F511-01FE-4249-8311-A463902953F4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45" xr:uid="{1239B257-676B-488F-AA97-7F2312C1B32E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46" xr:uid="{C58DB5E5-140C-4548-ADA4-23D64A659FEE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47" xr:uid="{B562DE2D-8A39-462D-94FA-F3DC4E8949DE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48" xr:uid="{8D5D7A06-008C-4437-BF12-E9FB84987404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49" xr:uid="{706739F1-86A5-4906-B009-C9D2711A8A52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50" xr:uid="{F0BF6C4E-63CA-4D46-A305-1C302C188D99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51" xr:uid="{6E072655-B2A1-4EEF-9485-C2F10B412402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52" xr:uid="{742610D3-6DCE-48BB-BF74-D2BF72DDC452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53" xr:uid="{1D31A199-E88E-4107-B65E-12B97A3A5794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54" xr:uid="{A56107DF-B44B-4FE2-B499-4031AA3560DA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55" xr:uid="{839BA93C-2FC7-47D6-AB7C-0F80668D803C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56" xr:uid="{7EBAA039-E038-4B8F-9B8A-606191BABB0D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57" xr:uid="{3F378A71-F9DC-4264-84A7-1BD01F0D9678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58" xr:uid="{57EC2353-7526-43B8-828C-CEDA6E7B9BA2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59" xr:uid="{CB42ECBD-C6BF-4F09-A37D-719C20E6BDA3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60" xr:uid="{42CC3E93-11F2-4A8E-823A-2C2E039DBF67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61" xr:uid="{B211BC84-90C3-4DCF-A337-DF74EF8D826A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62" xr:uid="{486BDA20-A1D6-4F88-9A15-362C0AF2EEEC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63" xr:uid="{91815483-137C-42E7-AFBC-3A8FF8FFDADA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64" xr:uid="{C0B6E978-9494-4DA3-9B23-B063A3CCADB9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65" xr:uid="{11DE8137-7EFC-4AB4-A9D1-FB2A41993C81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66" xr:uid="{7BEE5F53-6696-4AFE-BF20-C24995153056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67" xr:uid="{2559083A-C2D7-4208-96AE-AFD4FB33484D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68" xr:uid="{A6F02790-8E58-4F24-BD16-D08BFB345EA4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69" xr:uid="{8BF4F567-3B61-4DB0-9904-55390DCF0A05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70" xr:uid="{0EDC9000-06CF-465B-8B29-A48A3E2A14F6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71" xr:uid="{83F4E2F8-8299-47EC-8CAB-8A7A80E794B5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72" xr:uid="{BCEFEFFC-8A58-4B85-8CFE-82770FF85A52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73" xr:uid="{1F71226E-C2A9-40EE-A793-E2FBBB7CAB0B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74" xr:uid="{FC181C71-149B-4693-9876-BD6526655520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75" xr:uid="{AB84726D-64BB-4747-BE2A-CBBDD011A3C1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5" xr:uid="{2D4A9A1F-522D-4483-82E2-41FA1F7A4764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6" xr:uid="{3C795C11-5B3A-4DD7-9F14-FB8F6C8ACFA2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7" xr:uid="{634B88B9-97CC-4DA9-B32F-8134832EC170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8" xr:uid="{F4CDB439-6E56-4166-B133-8E13DE519684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9" xr:uid="{9A96CBC4-C2AB-4683-9DB7-1187A4251FD7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10" xr:uid="{08B1C053-EDAF-47A2-BC0C-D5B2208E0136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11" xr:uid="{34F52088-9A03-4E2E-984B-438DAE49865B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12" xr:uid="{1910EF04-9EFB-4914-BC57-11877925F257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13" xr:uid="{3FEC5704-65BF-41D4-8F64-BF6EEA686269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14" xr:uid="{99C0040F-1ADE-47F5-91CC-C34AB88247E6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15" xr:uid="{09E531C1-95E9-422B-91EA-720C066B3E77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16" xr:uid="{B47DE94D-8718-4000-BE37-27043328AF53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17" xr:uid="{6604ABC5-8690-44A3-AA87-9D393A200434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18" xr:uid="{6E4BB6EB-6A30-4A47-95D0-4344F0D45C86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19" xr:uid="{8904149B-06CD-49E6-9B01-1E06A96D20DA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20" xr:uid="{F6D3B1AE-37FD-4225-803D-14716BAA2516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21" xr:uid="{9CD374AD-B22C-4846-BCF3-65FC1694670A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22" xr:uid="{D9389BB8-747B-4F6F-953D-8BBAE49F7AB4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23" xr:uid="{71E9D7B2-221D-4B44-A422-B262C20C7220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24" xr:uid="{61B9325D-CE48-407F-A5A0-25E63AF0BD35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25" xr:uid="{E9337AF5-7D83-48D5-9371-9DB569CD7768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26" xr:uid="{03B960C2-4F4C-417D-9FB1-DF28B1A368FE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27" xr:uid="{5EB07BD5-8034-4D9D-8ACD-616C4CBE8551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28" xr:uid="{9B4F6E1A-136B-44FE-94B3-AA17DD4AF671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29" xr:uid="{DB9B25EA-60D7-4B2A-8E75-1FAF21B0BF13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30" xr:uid="{72FD631E-FB91-4E26-9C23-A6057AFAAA3D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31" xr:uid="{8C7BA9F8-1E59-4E52-BA9A-879826C1076E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32" xr:uid="{AC525563-3774-42F0-AA6F-02E8B18C1507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33" xr:uid="{3F570D4B-AC0C-43F6-B97A-9AB3810E084A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34" xr:uid="{B0D0A2FE-83A0-4604-B4A2-534A3ECF1192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35" xr:uid="{3FB1A34F-2708-4BE5-B0AF-ABA46077535C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36" xr:uid="{12134E20-2416-4ED3-95D6-85F339E7B678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37" xr:uid="{163FDA27-2879-468C-B038-2EAED888EF49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38" xr:uid="{2CDD65C7-5293-4905-9BD0-22F5B284FC37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39" xr:uid="{862A6AF9-878A-4580-BBCD-270282C4FCED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40" xr:uid="{036EA3E4-B700-49BE-A04A-41A922FCAB2F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41" xr:uid="{98C595DC-C4B4-413E-94D9-7C6224D9AE79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42" xr:uid="{33E06BFB-97F2-47B1-AE5E-CC425AC7F4B0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43" xr:uid="{EB4B27E4-24B3-4626-BC70-8A7C56DA9713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44" xr:uid="{11BE047F-7782-4F07-A68C-CBFE93406A4E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45" xr:uid="{725E1462-ECEF-47F0-B505-7E4B239260AA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46" xr:uid="{8CB051F8-56B5-4225-8056-5DDFEB6C7BD0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47" xr:uid="{99489E82-A60C-4F36-9175-4890445ED088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48" xr:uid="{0253114F-483D-456D-86F3-FED9CB5215EE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49" xr:uid="{7499022F-236F-4B30-AFFF-9E62D9DA7CBF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50" xr:uid="{0455B8EA-F5D8-4981-807A-0A4771C9DD80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51" xr:uid="{80B6DAEF-9EBE-45D4-BD72-0370421CED27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52" xr:uid="{27E216E3-D405-48BD-B78B-00F8759D179F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53" xr:uid="{FFEF5BB4-AE95-46A8-999F-63CBF33E152E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54" xr:uid="{BC68A623-8084-472E-B01D-077F92080C91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55" xr:uid="{D2C8EF60-C77D-4977-B351-7095624266E6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56" xr:uid="{7D0D8587-3244-4EA1-8E6D-735D061516E9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57" xr:uid="{B9637142-3B94-48B5-BB46-169AFF5FCE4E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58" xr:uid="{F7796B09-7307-447B-B1E9-C4355FA95265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59" xr:uid="{17A98EB3-F58A-4C2A-93E4-716B40FAF725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60" xr:uid="{727AB550-D892-41AD-9FB4-86C700E3831A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61" xr:uid="{BFE044E0-C000-4D2E-B129-4B819134FEA1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62" xr:uid="{20E79A47-41AF-410F-8854-1ADEAEF45C7C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63" xr:uid="{28441146-67F8-4452-A922-646F67EA5BEA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64" xr:uid="{677841BE-3CE6-445E-B18E-F7A0CB9CC8F5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65" xr:uid="{D1BEFB59-05BD-4E74-8EBF-D78F89D39E2C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66" xr:uid="{826B0B9A-F93C-4952-B0D0-AF3AC32EB420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67" xr:uid="{B7819D9D-4F54-4A88-B33F-3C7B62252A2F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68" xr:uid="{90252C18-08F8-41EF-A5A8-7A1FFA81566A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69" xr:uid="{1C652E36-887A-402E-AD33-1441297FA02E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70" xr:uid="{AC622217-0281-450C-925B-E48C07C3B590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71" xr:uid="{53B6B944-748F-40CB-A3CA-D8D2417F99C2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72" xr:uid="{ACA76A8B-A929-4795-BE06-48320E3ACE6E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73" xr:uid="{DEC63F93-424A-44AD-8CD1-CF4B2E5D9B0D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74" xr:uid="{F4915C11-7A14-4866-9429-757308AAC556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75" xr:uid="{902DF190-A4B9-40E7-AD5E-7E2C2F1844A4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15" xr:uid="{B91C58A2-A23D-4385-89F3-EEA85A6F9A5D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16" xr:uid="{27142966-B698-4B51-AE4E-9EC54BD545CC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17" xr:uid="{411C76FA-F56F-4981-8618-FEAA1B5B2DE4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18" xr:uid="{E03DB8B6-5AC1-490D-BB52-EFECDD2FFF87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19" xr:uid="{05710963-C62A-4058-8EB6-AEE579C46099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20" xr:uid="{D6C90CDC-08D0-4F46-8069-227676E30B6E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21" xr:uid="{DE8A3F10-AAC5-42EC-A146-D178FDA687C0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22" xr:uid="{4E87A4EA-A994-490D-8678-4109BD277407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23" xr:uid="{A175A9A5-1E79-4476-930E-7C73F30DF56F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24" xr:uid="{B7556A73-FBE5-4A93-ADBA-4EF55A38B7F4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25" xr:uid="{B86A94CD-C00F-4783-859E-BA7F9053C4CB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26" xr:uid="{65DB9991-F319-4404-BBF1-2746E75DFDA7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27" xr:uid="{EBB2975F-DDE7-4A8A-BD9D-29986D0E98DC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28" xr:uid="{87CCB2F5-7E49-4A69-8FC4-CE4C044B0937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29" xr:uid="{DDB9C301-06C3-484C-954D-DFF2E2468621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30" xr:uid="{B4E0BFD2-003A-48CE-9222-655765A1FD3B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31" xr:uid="{B5A2061D-0DA3-441D-B6A3-D72EF871FC16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32" xr:uid="{EC7BEEF6-CF34-4CCA-A22D-98E491FD9A24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33" xr:uid="{D04458ED-032A-4BB9-BFD6-ACA2696C508E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34" xr:uid="{381451B0-47C2-4857-882A-05FDDB74FA51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35" xr:uid="{357B755C-A827-473A-81B6-37B5D613A244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36" xr:uid="{4900EA73-18D2-43C6-A6F2-A5194FBF061A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37" xr:uid="{5D27C7F9-6830-4674-8A9D-2669014E456D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38" xr:uid="{76A216AB-E11B-4420-816C-77BA439F2FD1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39" xr:uid="{97E8B93E-2855-4916-8CD0-F932749D9A36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40" xr:uid="{E5AB1B7F-14C6-48A8-81EC-931C9AE8EF11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41" xr:uid="{82EBD561-088A-4939-9CB7-15B1F4FCEC19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42" xr:uid="{9B8A9819-D161-4563-9511-25107DDD0DA3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43" xr:uid="{7953ECF4-9A47-4000-854E-47BDBE763B0C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44" xr:uid="{C75264DA-B764-41D9-AA9B-A57E1589828D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45" xr:uid="{520E6F8E-F523-4F9C-BED6-D46EFC73B52B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46" xr:uid="{10AE8CAE-CD2A-4A23-AEE7-165A32E03E66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47" xr:uid="{B5EDF553-91F8-4D0F-95A3-F68F9BC10ABF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48" xr:uid="{39B1CE29-91E7-4CD9-A918-CB2F7A66AF2F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49" xr:uid="{09E3E6D1-4544-4D86-BD24-E16DCEBCBBE5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50" xr:uid="{95E71D58-A000-4C5B-BB65-7F86428EB821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51" xr:uid="{02BFC61D-5F44-43D0-B3F8-A485A68B0CA0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52" xr:uid="{F1151408-9269-48BB-AFF8-BD8BC4A6C40A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53" xr:uid="{7AF4A78D-404D-4080-B87B-BC4B2F74C0B3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54" xr:uid="{4C6AECB9-1F60-48D4-873F-CA6EE295D82A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55" xr:uid="{AF8035A2-9881-4C25-88FE-2EB84A961706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56" xr:uid="{3388D565-30D4-4E99-BE57-BAD63A7A0314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57" xr:uid="{B13CFF7B-F6F9-487A-A00C-ECEBC73B003F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58" xr:uid="{F337165E-F095-4E6A-BAF4-9E50632860E1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59" xr:uid="{1A4BD0C1-5467-4ED5-97E8-C0DD63E67C2D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60" xr:uid="{965A6FA5-266F-434F-89C8-422F653199B1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61" xr:uid="{F585F27F-11BC-44E5-A18F-FE95C87588BC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62" xr:uid="{601659D6-9E74-4C36-8252-ECA61C7DF925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63" xr:uid="{21874BA4-167C-4B7E-8B03-F25238E97EE0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64" xr:uid="{C1DFF0C2-63DE-4C59-8154-451CA0D21EAE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65" xr:uid="{9A165468-822F-4F29-90AF-E09CD5EA49C2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66" xr:uid="{4A81A81F-041C-44B6-963A-A8C413F422E2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67" xr:uid="{8A038890-FEF3-4EAE-99DD-3B2DB8606044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68" xr:uid="{4BCAAD44-03EC-4317-A4E1-2BE61AB3CA44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69" xr:uid="{BA528656-F76F-4163-A657-86407186F7F8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70" xr:uid="{106706EE-8530-4239-A0AB-85155378CE9D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71" xr:uid="{3D1267DE-3647-4F95-A437-0086097719BF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72" xr:uid="{83A84971-A572-4F7F-AF98-FB34E273A4C9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73" xr:uid="{DA8E7689-F404-400C-A5C9-5F41AE4EA7DC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74" xr:uid="{A275153D-4F2D-465B-BFA8-CB2033F6163F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75" xr:uid="{54D6ED36-397E-47C2-B219-329E19714046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5" xr:uid="{4B7BABBD-50B2-4752-85D2-BD81356C343C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6" xr:uid="{84720965-0DB9-496A-8149-FEB0D603887D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7" xr:uid="{F4D0831D-79F0-4D8F-A9B7-0FE463E67B72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8" xr:uid="{682C608E-8A95-467B-8A49-E57602F2C584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9" xr:uid="{9AB4B665-AEFC-4B7E-8250-9A126DB051B3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10" xr:uid="{D18C854D-CEC7-4855-980C-CFAFE9C9628F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11" xr:uid="{63D18F28-3C3D-4E8A-8392-FFCCC4A801EF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12" xr:uid="{EFEC2006-D145-4DF5-8734-5DC97DD88600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13" xr:uid="{09B7B625-05BE-4F5F-BB9E-BD03CDABA77E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14" xr:uid="{F3F7FB24-2FB5-47F5-BCC7-E3A7C876A50B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15" xr:uid="{5A35D2F8-B9D7-47E7-B832-E14F76AF33D6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16" xr:uid="{384B5338-287E-4D7F-BD01-C35BD008E851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17" xr:uid="{39CB325B-D12B-43E4-9142-BED09342FE8F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18" xr:uid="{43B1983A-045B-4622-8973-6E74F42006A6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19" xr:uid="{A8759723-247C-444A-ABE4-41171AEC4FC3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20" xr:uid="{6D0B27FE-9936-4E23-8BFE-8AF3A30E7ABE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21" xr:uid="{78E17AAC-16EE-472C-AA96-E1C9669C679F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22" xr:uid="{18CE5DDA-31D3-483D-9968-0BBCC2C4898D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23" xr:uid="{03BE87D2-DD12-4262-9E8F-E0BDB747328B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24" xr:uid="{0911206A-829B-4B42-800F-1BA4DF23A105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25" xr:uid="{244A2373-43DD-45CC-8F8E-C7FAD44F897B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26" xr:uid="{C922CA16-BEB6-44D5-80AD-FE173E549DFF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27" xr:uid="{A674ECB2-32CB-42FF-8EDE-805E0B04B089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28" xr:uid="{E51C8CAE-9193-4490-B8BB-68CC96037462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29" xr:uid="{2ED33CCC-0856-4F0C-8377-7C5012CEB42A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30" xr:uid="{7D4835CE-F71B-4A49-B288-0B38FE5B01C1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31" xr:uid="{C8484E8B-3C25-49FB-8847-A120A9EDF4BA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32" xr:uid="{D5E8F5BD-F158-40CB-AD7A-952AFF53B475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33" xr:uid="{76D8D3D0-5F6A-4B38-9459-3F11B206E9F5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34" xr:uid="{8A3B7CBD-EA24-4246-BB25-5F7363E31D5A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35" xr:uid="{42479001-5215-4975-9FB6-A1A8274BE09B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36" xr:uid="{9E99596C-B2FD-48CB-B898-6AECCC73A2CB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37" xr:uid="{B500FB39-9032-43DB-A1C4-EEF883EF7866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38" xr:uid="{09B90DEF-A851-4B25-963D-34699B89F73A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39" xr:uid="{D935BD4C-F3F1-418B-8653-F2155EB13163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40" xr:uid="{03F19FD8-0535-4FBE-8E2D-F5FB8B8B9C4B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41" xr:uid="{4A8AE558-B4A2-4984-ACB0-E95650555C41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42" xr:uid="{D028C57C-0FE5-4C10-B3A3-FA5016EB20B0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43" xr:uid="{97BC1120-5971-4FA8-AB1A-B782BE92B9C1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44" xr:uid="{BB751319-085B-452E-993C-92AA748B353B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45" xr:uid="{C62908D4-8453-4060-BB2C-F1E89A9AE59A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46" xr:uid="{C0DFDE56-51C3-445E-AF67-EE509347DEED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47" xr:uid="{B3BAE433-E0F4-4D83-AE80-34DA18FF39AC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48" xr:uid="{1B83E096-AA8D-4A1E-B57A-BA7BF6784A26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49" xr:uid="{CAFFA203-671B-4A6D-93D0-6CC12749BC46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50" xr:uid="{747CD609-30BA-4101-84F7-3AEBFA9E4668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51" xr:uid="{314C1988-09E6-43AA-8CE8-42DA77965D59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52" xr:uid="{A6B76A24-AB53-4C65-BF4C-AB0ACBE20B7E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53" xr:uid="{9DC3EF34-5B95-4D42-8D00-4578597B44BC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54" xr:uid="{F93096C5-322C-499E-B23B-8A3C2D6B2BAC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55" xr:uid="{81E1A32B-8185-4798-A026-1A4324FA4CB2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56" xr:uid="{6EF42075-96AB-4152-BE8B-2CDF8DA42AC9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57" xr:uid="{C5CD4D39-8423-47C5-BCC9-E91FA6419F3E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58" xr:uid="{149337CA-9046-4806-BA64-E418421532D4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59" xr:uid="{7E8162F7-4AE3-4523-9615-BD237592304F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60" xr:uid="{C5334DE7-FB14-45F6-98DB-1E2174DD286B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61" xr:uid="{2A542C6B-4C00-42D4-86F4-3CCF741D3D20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62" xr:uid="{991B8978-E4BA-497F-A949-1B336080862B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63" xr:uid="{86D2529F-42A3-4791-A6FA-A4985EA80B92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64" xr:uid="{29C86D8A-44E6-40C2-BD9D-53CB90DBB793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65" xr:uid="{854C437E-D440-47BD-B54D-2E0400FF5D1F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66" xr:uid="{94A16E10-ED14-4838-88BA-F35FBE3EA182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67" xr:uid="{E700118D-60C3-41BD-9FF7-06226E7EDB2B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68" xr:uid="{608FDD40-DD5D-410B-A102-2636D19C168F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69" xr:uid="{41C096E6-0924-435A-BF19-55DBA6818F85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70" xr:uid="{4E3F7920-8387-49FE-BE5E-FCF26110D09E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71" xr:uid="{94C7D42A-4992-44D9-B92B-B78EC5B560A9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72" xr:uid="{9865BEF0-5B3C-467B-834E-C9F7683A9169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73" xr:uid="{C7BBB022-56BC-4E6F-B9F3-581D055B21CC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74" xr:uid="{FF69735D-5C22-433E-ACB0-253CA76DA08E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75" xr:uid="{ECA42444-9124-4925-868A-5C2E54C4892B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5" xr:uid="{6A7E1FAA-35F0-4632-837F-EA530F6D1F67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6" xr:uid="{B54CBF7E-1110-4744-B066-973A33632AF4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7" xr:uid="{D3FB20CC-4AC2-4621-AE45-F513014714A9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8" xr:uid="{F0CF4E46-3C5A-42B2-A5AB-AA32ADBC6428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9" xr:uid="{E3A43753-72F4-4400-9D43-73CCFF489F0B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10" xr:uid="{C7A12EDC-BB1A-41C7-9056-733456E697F3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11" xr:uid="{A52B70B0-1428-4E45-8BCE-15442AD5843B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12" xr:uid="{5D7171A6-7B16-498E-A329-4A8D6FDBD555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13" xr:uid="{D2FE6614-C3E2-40D3-80D1-C09A70777BBC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14" xr:uid="{5A33C0D9-76D3-43F8-86B0-4AF37057F861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15" xr:uid="{619EAD4F-01ED-48A1-8528-83AA3EED6E43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16" xr:uid="{96D3CC58-47C1-40C7-A693-B9DF67D3BC0E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17" xr:uid="{9AC774C5-672A-409C-9139-44602FA98007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18" xr:uid="{09DE6571-76FA-48D5-98FB-6C37DA73AB5F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19" xr:uid="{5818651F-D501-4CAD-8C20-1E408EB38088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20" xr:uid="{C528F54E-EBA5-4E83-871D-A53443BCED93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21" xr:uid="{302A07F9-5E9B-462B-8F32-C14D2E436237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22" xr:uid="{514156AE-30CA-49B5-8ED8-8B5F2B91A439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23" xr:uid="{BB01E9A1-66C3-4138-B0CF-24803122E00E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24" xr:uid="{7A6EA4E3-F719-4466-A6FF-F3420C68171A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25" xr:uid="{51FA6A36-A992-4FE3-BDCE-97A7E9B2D895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26" xr:uid="{AE3F18F3-F7A2-4C90-B74E-557A34D59256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27" xr:uid="{136F9F3F-740A-4D99-860A-EF5DC43C831A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28" xr:uid="{A8750247-A509-4C16-9F7F-3EF52E56208A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29" xr:uid="{0D00108F-5C80-4834-B692-2F252949A0D0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30" xr:uid="{44578007-B5B3-409F-B4EF-B932CDFD7427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31" xr:uid="{08FB7A9C-C4F1-4AA2-BF31-AE240233F194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32" xr:uid="{B8AD4BCF-1F88-4E01-8A6D-D28D6F845D00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33" xr:uid="{FB761483-135E-4B14-9991-8224EA320DBE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34" xr:uid="{9D9FF609-A098-47B1-8862-A4D1DA4836AA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35" xr:uid="{701A9C7E-5C9C-46F2-9E12-0E14B0FAABBD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36" xr:uid="{92D8A879-EB1D-4069-BE6E-E08D32A3974E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37" xr:uid="{EFB1569A-D8E4-43CB-81BA-244DE7D63BEB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38" xr:uid="{D6F95D04-A44D-4134-8829-6C0AFFD440BE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39" xr:uid="{D0E015D1-751F-4C39-81BF-64791F211857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40" xr:uid="{5D8B595B-CE6C-4CEF-90B8-FC9454345B8C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41" xr:uid="{5DB54D3F-370E-4A4B-A40A-E14355A95C79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42" xr:uid="{C25A089C-5FE8-485B-8BA4-A940D33918F5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43" xr:uid="{593DCC2E-9934-4A94-8657-436438B29944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44" xr:uid="{7A0FD883-7937-4D2C-8581-1F1B7A165348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45" xr:uid="{A539ABDA-7827-4E74-8749-30DEE9B7E3B9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46" xr:uid="{C4ED9FC2-E0D0-4122-9EB8-DA8AE753F3BE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47" xr:uid="{F3CA2CB8-FA62-4304-81C5-46F90DC248A6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48" xr:uid="{3215BE87-36E2-4948-B698-10C408F4553B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49" xr:uid="{4B67B346-5E27-43F3-BCC6-67A04CC165EA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50" xr:uid="{B41071E1-C45A-45B0-9B07-B4AAA009784F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51" xr:uid="{EC6A6A82-9B9A-4872-B970-EA023D11516E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52" xr:uid="{30C25675-762D-4E6E-8EC8-0CA230732750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53" xr:uid="{6A98A617-94C2-45CF-A749-77459650550A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54" xr:uid="{4B88A304-2112-4AD9-87EB-2603B8197468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55" xr:uid="{68591083-7AC4-4B64-AF56-3C95D37D31F8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56" xr:uid="{E7D1221A-EC15-477D-AA84-6EEEF3C21050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57" xr:uid="{69E519CA-E818-4404-85F0-1E0970CB162E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58" xr:uid="{EF5C74CF-E6E4-40F2-A434-950A311C0F7E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59" xr:uid="{4CBF9374-C475-4C53-8C36-C219AC5AFE2F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60" xr:uid="{1107D7B6-9D7B-4063-82B8-F48DB597C9C6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61" xr:uid="{20F0DB10-A9FB-4EBA-B0B3-2AE76123C281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62" xr:uid="{F8358F25-9102-42BB-AF78-7A9979CCAB79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63" xr:uid="{204788B9-73F6-4E96-A46E-4CF379922ECB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64" xr:uid="{3495A0A8-18B1-430C-A42C-34C98ED2A8E8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65" xr:uid="{1209B825-5B26-4951-A277-BCB6CD7B39B4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66" xr:uid="{2C4ED228-0B69-40C1-A574-22DA78FD8D7A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67" xr:uid="{5A9A91AC-43B7-468B-9E05-BE79E1A08BBA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68" xr:uid="{110BA59F-6689-440F-BB29-A10914C84C49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69" xr:uid="{01DA7CF1-D23D-4369-958F-EF98B58C5494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70" xr:uid="{62735515-E8BB-4898-8AEE-2BFBD61FFC4A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71" xr:uid="{8E8F4540-F3AF-46DE-B5D0-A27DDD687154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72" xr:uid="{5816D31E-8121-4316-A094-D9E409E6487C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73" xr:uid="{F62D08F2-B066-46C2-B3FB-D93803CC1277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74" xr:uid="{B63A0BF8-DE33-4FD0-A696-A39D756A48E0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75" xr:uid="{F870D66F-55BE-4C9E-82A6-63D4AEE5BC91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5" xr:uid="{98A32690-0FE0-41AD-AC91-F53921C79683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6" xr:uid="{DCC1633A-A352-4EE7-959C-C6D4BC30D6F0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7" xr:uid="{22A3AA0F-6A8C-4B80-A6CF-96AC6003613E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8" xr:uid="{9682D723-F813-48EB-9A60-E81EF42FD0F1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9" xr:uid="{730D2E6D-117F-4A70-AB4D-36E1B4969DB7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10" xr:uid="{16CA42FB-CB8E-4202-A796-B012767077FC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11" xr:uid="{5538CADD-588D-425D-877F-F52A103E5C7A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12" xr:uid="{3B1B2DA3-2314-42B8-B66F-21DC753BEE03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13" xr:uid="{DA019CEE-73BC-4BB7-8F68-D3C10BB1150D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14" xr:uid="{9DAFF4DC-A6A4-448A-992E-9FF04EE41FF5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15" xr:uid="{BEBF27FD-EEBA-4779-8526-FBB6BD1187F6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16" xr:uid="{14FDFFCC-4563-4E9F-9BEF-2E2610E6EBF9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17" xr:uid="{B303346D-C447-40DF-B85E-DDDF7A3B6390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18" xr:uid="{3FC065BC-4309-456F-A9F6-2954E9794C1E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19" xr:uid="{FCCAC8AC-AB5B-4A3C-A5B9-EDF4D2D6D9D9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20" xr:uid="{BC7D5D53-40C0-401E-99D3-6E42727041D8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21" xr:uid="{5EF20BA0-D4D4-4485-B988-659D0B21F39E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22" xr:uid="{12D621CF-3CDE-437F-8C27-AC4D5507BBAC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23" xr:uid="{EBF52E21-0FC6-40AA-BB06-0FC24ACCB656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24" xr:uid="{5F02DCC7-6563-4088-840F-C57E237771FF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25" xr:uid="{E6EAD476-8CF2-41F0-9657-49ED8DF70634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26" xr:uid="{FF566CE3-09E0-47BA-A85B-C76E0A7DE76E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27" xr:uid="{901A8696-F630-4FE6-ABAD-AF1E2300D726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28" xr:uid="{AE72C018-D1E3-4952-B2FC-1E30E55C34AB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29" xr:uid="{4728F334-135A-47A4-9240-6502932F956C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30" xr:uid="{C472B305-8119-457D-ADA7-7DC4F705B55D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31" xr:uid="{738E3FD7-0FE2-404E-BB0C-E85328EEC917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32" xr:uid="{4FC986A8-A3FB-4ABD-A5B9-F2D7F6BEBB68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33" xr:uid="{CA28C6F4-71F2-4045-B8D3-5F561C33C7E8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34" xr:uid="{71ADA2EB-BF64-4F9C-8C8C-231794B825AF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35" xr:uid="{4A4A2964-B941-437C-AC8E-9A8E75761811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36" xr:uid="{181C8EEA-9DE5-49E5-8FEA-A111AA25A536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37" xr:uid="{3520F02C-8468-445B-BE8B-1CA97F676AC4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38" xr:uid="{456E0661-AC6C-45DE-8EF4-3D756F966BE6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39" xr:uid="{18BE70F6-0271-4EE6-ACBC-B3FD8D69367F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40" xr:uid="{0FFA918E-E588-42C2-A3B1-02798E873384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41" xr:uid="{562D7C50-00E8-435F-BAA1-311F1708F8C4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42" xr:uid="{5701E830-CD44-4DD0-AA6F-CEA5F1E3082D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43" xr:uid="{D49FF25B-AB93-419A-9279-8ABB95DD34CB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44" xr:uid="{731B348B-7C36-4E28-9595-1234BE172DEC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45" xr:uid="{8B9F7A48-3EB1-44AD-9A6B-59320FB1E3DC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46" xr:uid="{0C053EC9-2DAE-42E6-A00E-4A1069821C3B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47" xr:uid="{E902C51A-0B49-4305-A539-7A0CDF6DA61A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48" xr:uid="{A4E0BD14-C9BB-4766-BDB0-35F6DBA4F8D3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49" xr:uid="{8EB678B6-7BE3-4D81-9545-76243C11EF1F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50" xr:uid="{E4BF122C-DDF9-471B-B5BE-FBD4B57AC807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51" xr:uid="{CC5BBE00-4CD7-49BB-B269-E136142ED7F0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52" xr:uid="{0955A7C9-5C7B-482B-B0C9-B86769E8CD1B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53" xr:uid="{DE065FC3-A6FC-435A-984D-17B998C12247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54" xr:uid="{4284FBE3-F4C6-45F9-8CFD-9B9CA1DF6D02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55" xr:uid="{968190F3-6378-4A6A-AD45-94FB6507A976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56" xr:uid="{055AD82E-3241-4E93-BDE0-497CEE0DB1A1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57" xr:uid="{CDA51FC3-27FD-48EC-BC55-2C37E34B3A74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58" xr:uid="{98A54F06-F664-4C3D-BF1A-9C8552A0C43D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59" xr:uid="{7BF8B5CF-7E49-40FE-B63D-55C5111685F6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60" xr:uid="{8F7B981E-CBB4-4753-9BC8-D0469D7F3F6F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61" xr:uid="{72834E64-39CB-4199-89B0-A71CC8772EEE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62" xr:uid="{622CA196-5999-48A8-817A-33585F9F7FDE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63" xr:uid="{C54ED258-89A1-4E73-BBAD-D4D0D1C689B6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64" xr:uid="{B7EFEA04-B15A-4D86-A8BD-C6985FA6F57D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65" xr:uid="{62262494-6D19-4919-90E6-30E30E00D886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66" xr:uid="{9ECFB262-0331-412D-9CAD-5DE40F5EDAEA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67" xr:uid="{594BCEC9-11A9-41F5-840B-A239049DAF9C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68" xr:uid="{419C2C63-0FDC-48CA-88CE-8F449C600545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69" xr:uid="{7F990572-0D37-4D4D-BB51-22EA6FA68DD3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70" xr:uid="{0EA38DF7-47BA-4E89-8CF4-B822CEB0548E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71" xr:uid="{6F50536D-57AA-492B-BADC-B371458E81A6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72" xr:uid="{6AB4A80D-0A18-403A-93C1-5E5A1CE838F5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73" xr:uid="{EC9A6371-70E8-48CE-9392-5135E81D3A90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74" xr:uid="{F5FDD85B-A220-46D9-AC5D-15A8576A608A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75" xr:uid="{9206DB38-6783-4643-A465-85EF60B1F3F5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5" xr:uid="{8FD398CC-521D-412A-8082-8BCD6690FCA3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6" xr:uid="{9845AC79-AC9D-4C51-BF72-78F62861F01B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7" xr:uid="{3A21C866-FB9F-4FEA-A100-8531131D3316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8" xr:uid="{DD9B99F0-2DA4-4A0A-8E67-046CD6BE602D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9" xr:uid="{DFCF826B-FA57-4A4D-A3FD-9CB3C44AF371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10" xr:uid="{97434C14-EBF1-4DCA-9E99-6EFE695968F8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11" xr:uid="{51A0ECBC-12E7-4D4B-845C-613C2CDBC004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12" xr:uid="{796B0990-DA5A-45E7-96D4-94340A0B37D4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13" xr:uid="{A53A2E0E-0294-48E3-9B99-BE2C5C90BE82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14" xr:uid="{82CDA422-ABF6-4C8F-9899-D7BC239CECE2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15" xr:uid="{CC084D46-3BE0-4806-985F-DCDA584BA201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16" xr:uid="{BD021D0C-F806-4C7D-A151-759030BF11FF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17" xr:uid="{972BC5B5-7B04-4F91-850C-916C3D375715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18" xr:uid="{A8E5723F-B9FB-4765-969A-22D350D7A8DA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19" xr:uid="{0A772F45-AE47-45FF-8857-5C291A264B4F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20" xr:uid="{A7647245-9EF3-43E9-B5E2-EC153E8A6895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21" xr:uid="{9AF1B03B-6D9C-4550-BA48-FF020BA2ABC9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22" xr:uid="{8A4F1951-8F62-466B-AF6E-68A588B4847A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23" xr:uid="{84733D6F-259D-4507-83FC-C211C28E11A3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24" xr:uid="{FA81C670-1433-4788-9842-87CAAEF68F20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25" xr:uid="{B32D0B0E-40ED-47E5-A184-6A05ABD619A7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26" xr:uid="{3DAF127C-36B1-410E-9EE8-6F55DDDEE572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27" xr:uid="{3B862C30-2303-44B9-8C95-90DE6BBE8BCF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28" xr:uid="{B7355533-21C4-4359-A72F-E0D494DA28BD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29" xr:uid="{BAA81B26-5DBC-4D50-8D38-2FCBE906BE7F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30" xr:uid="{86493A29-7255-454C-90BB-78BF831F8D18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31" xr:uid="{49A3B44B-D905-4762-B323-C6B27FDC6D4E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32" xr:uid="{3C47D2FB-FE98-4F0F-BCE2-D462315A9312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33" xr:uid="{EA6236F4-9C12-4938-A592-C536591C0F5F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34" xr:uid="{3D841FBA-EDCA-4A2B-8F48-380EED0DBBF6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35" xr:uid="{08905C98-A5CF-4695-8463-256D6C82C886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36" xr:uid="{6F512024-8075-4C3E-97D8-CE95ED307B15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37" xr:uid="{243AA132-1B29-43E6-81F6-3DC70630144A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38" xr:uid="{5B7627AA-8539-4D19-9788-846D2FE7170C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39" xr:uid="{FD2E72E5-6CDB-4646-9108-69D16677F398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40" xr:uid="{69D26E81-F296-45CB-9958-A38764D300FC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41" xr:uid="{7F982AF3-E6E8-4568-86AE-9132B41EB8F3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42" xr:uid="{924AD8D2-4B63-4DAE-A3C1-C3580D058FB9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43" xr:uid="{D80DE7E7-8620-4B5D-8759-0CEE7C91015A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44" xr:uid="{A1E51EB8-AD92-46CA-B182-43A2742B3A2E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45" xr:uid="{2180E0B6-8423-4818-8C57-9033ADF7166B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46" xr:uid="{07020D6D-3ACE-4F30-995E-156B481FE273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47" xr:uid="{4E11057C-8F11-4E02-AC7F-A8CF8714DCEA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48" xr:uid="{ECF554C6-3247-481C-AE45-0F01C570F8CB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49" xr:uid="{7D160169-56A0-4DBA-BAF4-4BC6CB7B6C60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50" xr:uid="{671B5B51-6DC5-4F2D-9F43-7B1874F13844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51" xr:uid="{DA36FEC0-0E84-4B3A-A729-0B1420567721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52" xr:uid="{37011FBF-FAA1-4DE9-9860-5BB717E46072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53" xr:uid="{CB891F14-7C62-4D42-9F85-8AD13A8B66D0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54" xr:uid="{1E26F326-C145-428A-B4E7-9879BCC1BDCC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55" xr:uid="{1EB049DC-6A01-4283-96BC-D52498E3D2B0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56" xr:uid="{9C02D7BB-ADF5-4176-BD34-8D0E749089B5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57" xr:uid="{6F2636EB-D63D-4F08-9BA7-FD050842F024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58" xr:uid="{419F0932-D74F-460D-95CB-16ED067AAA9F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59" xr:uid="{135BEA1D-B4EA-4BCD-BDEF-740DFA15E0E0}"/>
  </dataValidations>
  <hyperlinks>
    <hyperlink ref="O2" r:id="rId1" xr:uid="{E635130D-4DF6-46EB-81BE-D01C68FEBB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PC</cp:lastModifiedBy>
  <dcterms:created xsi:type="dcterms:W3CDTF">2021-05-02T01:03:12Z</dcterms:created>
  <dcterms:modified xsi:type="dcterms:W3CDTF">2021-05-18T03:28:13Z</dcterms:modified>
</cp:coreProperties>
</file>