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4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idar\ВДС\Бытовка в ангаре\V00.05\"/>
    </mc:Choice>
  </mc:AlternateContent>
  <xr:revisionPtr revIDLastSave="0" documentId="13_ncr:81_{48D21AEC-8197-4F09-9FBA-A2552B361D2F}" xr6:coauthVersionLast="47" xr6:coauthVersionMax="47" xr10:uidLastSave="{00000000-0000-0000-0000-000000000000}"/>
  <bookViews>
    <workbookView xWindow="-120" yWindow="-120" windowWidth="20730" windowHeight="11310" activeTab="1" xr2:uid="{ED6A87A1-AAF4-41CD-B75F-D34075F9EE26}"/>
  </bookViews>
  <sheets>
    <sheet name="Лист1" sheetId="1" r:id="rId1"/>
    <sheet name="Лист2" sheetId="2" r:id="rId2"/>
  </sheets>
  <definedNames>
    <definedName name="Z_641C5EA1_C504_4964_A6C5_9C9BE3C9A754_.wvu.Cols" localSheetId="1" hidden="1">Лист2!$B:$C</definedName>
    <definedName name="Z_641C5EA1_C504_4964_A6C5_9C9BE3C9A754_.wvu.Rows" localSheetId="1" hidden="1">Лист2!$2:$2</definedName>
  </definedNames>
  <calcPr calcId="181029"/>
  <customWorkbookViews>
    <customWorkbookView name="Анатолий - Личное представление" guid="{641C5EA1-C504-4964-A6C5-9C9BE3C9A754}" mergeInterval="0" personalView="1" maximized="1" xWindow="-8" yWindow="-8" windowWidth="1382" windowHeight="754" activeSheetId="2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2" l="1"/>
  <c r="E27" i="2" s="1"/>
  <c r="I40" i="1"/>
  <c r="K24" i="1"/>
  <c r="M61" i="1"/>
  <c r="M60" i="1"/>
  <c r="M59" i="1"/>
  <c r="M58" i="1"/>
  <c r="M57" i="1"/>
  <c r="M56" i="1"/>
  <c r="M55" i="1"/>
  <c r="M54" i="1"/>
  <c r="M53" i="1"/>
  <c r="M52" i="1"/>
  <c r="M50" i="1"/>
  <c r="M51" i="1"/>
  <c r="I77" i="1"/>
  <c r="I67" i="1"/>
  <c r="H66" i="1"/>
  <c r="H65" i="1"/>
  <c r="H64" i="1"/>
  <c r="H63" i="1"/>
  <c r="I62" i="1"/>
  <c r="I22" i="1"/>
  <c r="I21" i="1"/>
  <c r="I20" i="1"/>
  <c r="I19" i="1"/>
  <c r="I14" i="1"/>
  <c r="I7" i="1"/>
  <c r="I44" i="1"/>
  <c r="I23" i="1"/>
  <c r="I37" i="1" s="1"/>
  <c r="I2" i="1"/>
  <c r="K2" i="1" s="1"/>
  <c r="L2" i="1" s="1"/>
  <c r="M49" i="1" l="1"/>
  <c r="L49" i="1" s="1"/>
</calcChain>
</file>

<file path=xl/sharedStrings.xml><?xml version="1.0" encoding="utf-8"?>
<sst xmlns="http://schemas.openxmlformats.org/spreadsheetml/2006/main" count="336" uniqueCount="134">
  <si>
    <t>№пп</t>
  </si>
  <si>
    <t>Обозначение</t>
  </si>
  <si>
    <t>Наименование</t>
  </si>
  <si>
    <t>Конфиг.</t>
  </si>
  <si>
    <t>Заготовка</t>
  </si>
  <si>
    <t>Тип пр-ва</t>
  </si>
  <si>
    <t>кол-во</t>
  </si>
  <si>
    <t>ВД.002.04.01.01</t>
  </si>
  <si>
    <t>НП 100х40</t>
  </si>
  <si>
    <t>СЛ</t>
  </si>
  <si>
    <t>ВД.002.04.01.02</t>
  </si>
  <si>
    <t>СП 100х50</t>
  </si>
  <si>
    <t>ВД.002.04.05.03</t>
  </si>
  <si>
    <t>Краб</t>
  </si>
  <si>
    <t>--</t>
  </si>
  <si>
    <t>ВД.002.04.06</t>
  </si>
  <si>
    <t>Дверь с коробкой</t>
  </si>
  <si>
    <t>ВД.002.04.07</t>
  </si>
  <si>
    <t>Окно</t>
  </si>
  <si>
    <t>Открывающееся</t>
  </si>
  <si>
    <t>Глухое</t>
  </si>
  <si>
    <t xml:space="preserve">ВД.002.04.01.04 </t>
  </si>
  <si>
    <t>ГКЛ 12_5 (обрезки 2)</t>
  </si>
  <si>
    <t>ГКЛ 12,5мм</t>
  </si>
  <si>
    <t>Отделка</t>
  </si>
  <si>
    <t>ВД.002.04.02.01</t>
  </si>
  <si>
    <t>ГКЛ 12_5 (обрезки)</t>
  </si>
  <si>
    <t>ВД.002.04.03.01</t>
  </si>
  <si>
    <t>ГКЛ 12_5 (обрезки 3)</t>
  </si>
  <si>
    <t>ВД.002.04.04.01</t>
  </si>
  <si>
    <t>ГКЛ 12_5 (обрезки 4)</t>
  </si>
  <si>
    <t>ВД.002.04.05.04</t>
  </si>
  <si>
    <t>ГКЛ 12_5 (обрезки потолок)</t>
  </si>
  <si>
    <t>ВД.002.04.01.03</t>
  </si>
  <si>
    <t>ГКЛ</t>
  </si>
  <si>
    <t>1200х2445</t>
  </si>
  <si>
    <t>1200х2500</t>
  </si>
  <si>
    <t>1200х375</t>
  </si>
  <si>
    <t>ВД.002.03.01</t>
  </si>
  <si>
    <t>Половая доска 200х50</t>
  </si>
  <si>
    <t>Столярка</t>
  </si>
  <si>
    <t>ВД.002.04.05.01</t>
  </si>
  <si>
    <t>ПНП (потолочный направляющий)</t>
  </si>
  <si>
    <t>ПНП</t>
  </si>
  <si>
    <t>ВД.002.04.05.02</t>
  </si>
  <si>
    <t>ПП (потолочный)</t>
  </si>
  <si>
    <t>ПП</t>
  </si>
  <si>
    <t>ВД.002.01.01.05</t>
  </si>
  <si>
    <t>Усилитель прямой Н01</t>
  </si>
  <si>
    <t>ЛЗ</t>
  </si>
  <si>
    <t>ВД.002.01.01.06</t>
  </si>
  <si>
    <t>Усилитель прямой Н02</t>
  </si>
  <si>
    <t>ВД.002.01.01.07</t>
  </si>
  <si>
    <t>Усилитель угол минус Н01</t>
  </si>
  <si>
    <t>ВД.002.01.01.08</t>
  </si>
  <si>
    <t>Усилитель угол плюс Н01</t>
  </si>
  <si>
    <t>ВД.002.01.01.10</t>
  </si>
  <si>
    <t>Усилитель боковой центральный</t>
  </si>
  <si>
    <t>ВД.002.01.01.11</t>
  </si>
  <si>
    <t>Уголок горизонтальный Н01</t>
  </si>
  <si>
    <t>ВД.002.01.01.12</t>
  </si>
  <si>
    <t>Уголок универсальный</t>
  </si>
  <si>
    <t>ВД.002.01.01.13</t>
  </si>
  <si>
    <t>Уголок горизонтальный Н02</t>
  </si>
  <si>
    <t>ВД.002.01.03.01.01</t>
  </si>
  <si>
    <t>Основание</t>
  </si>
  <si>
    <t>ВД.002.01.03.01.02</t>
  </si>
  <si>
    <t>Ребро башмака</t>
  </si>
  <si>
    <t>ВД.002.02.01.01.01</t>
  </si>
  <si>
    <t>Лопатка</t>
  </si>
  <si>
    <t>Базовая</t>
  </si>
  <si>
    <t>Половина</t>
  </si>
  <si>
    <t>ВД.002.02.02</t>
  </si>
  <si>
    <t>Силовые перемычки (2 эт)</t>
  </si>
  <si>
    <t>ВД.002.01.01.01</t>
  </si>
  <si>
    <t>Нижняя перекладина</t>
  </si>
  <si>
    <t>ВД.002.01.01.02</t>
  </si>
  <si>
    <t>Короткая передняя стойка</t>
  </si>
  <si>
    <t>ВД.002.01.01.03</t>
  </si>
  <si>
    <t>Стойка задняя нижняя косая</t>
  </si>
  <si>
    <t>ВД.002.01.01.04</t>
  </si>
  <si>
    <t>Поперечная средняя перекладина</t>
  </si>
  <si>
    <t>ВД.002.01.02</t>
  </si>
  <si>
    <t>Прогон поперечный нижний-передний</t>
  </si>
  <si>
    <t>ВД.002.01.04.01</t>
  </si>
  <si>
    <t>Длинный верхний прогон</t>
  </si>
  <si>
    <t>ВД.002.01.05</t>
  </si>
  <si>
    <t>Средняя короткая перекладина</t>
  </si>
  <si>
    <t>ВД.002.02.03</t>
  </si>
  <si>
    <t>Стойка (2 эт)</t>
  </si>
  <si>
    <t>ВД.002.02.04</t>
  </si>
  <si>
    <t>Разгрузочная балка</t>
  </si>
  <si>
    <t>ВД.002.01.01.09</t>
  </si>
  <si>
    <t>Раскос боковой</t>
  </si>
  <si>
    <t>ВД.002.01.06</t>
  </si>
  <si>
    <t>Раскос задний</t>
  </si>
  <si>
    <t>ВД.002.01.07</t>
  </si>
  <si>
    <t>Раскос передний длинный</t>
  </si>
  <si>
    <t>ВД.002.01.08</t>
  </si>
  <si>
    <t>Раскос передний короткий</t>
  </si>
  <si>
    <t>2090х900 (по коробке)</t>
  </si>
  <si>
    <t>Станд размер</t>
  </si>
  <si>
    <t>вырез под окно КС</t>
  </si>
  <si>
    <t>ГКЛ 1200х2500х12.5мм</t>
  </si>
  <si>
    <t>1200х2445 (вырез под окно ДС)</t>
  </si>
  <si>
    <t>сквозной вырез под окно</t>
  </si>
  <si>
    <t>Вырез под дверь КС</t>
  </si>
  <si>
    <r>
      <t xml:space="preserve">1200х2445 (вырез под </t>
    </r>
    <r>
      <rPr>
        <i/>
        <sz val="8"/>
        <color theme="1"/>
        <rFont val="SWGDT"/>
      </rPr>
      <t xml:space="preserve">
</t>
    </r>
    <r>
      <rPr>
        <i/>
        <sz val="8"/>
        <color theme="1"/>
        <rFont val="Arial"/>
        <family val="2"/>
        <charset val="204"/>
      </rPr>
      <t>дверь)</t>
    </r>
  </si>
  <si>
    <t>Доска обрезная 200х50мм</t>
  </si>
  <si>
    <t>2090х800 (по коробке)</t>
  </si>
  <si>
    <t>Тр.Проф. 100х100х3мм</t>
  </si>
  <si>
    <t>Тр.Проф. 40х20х1.5мм</t>
  </si>
  <si>
    <t>Тр.Проф. 100х100х6</t>
  </si>
  <si>
    <t>Тр.Проф. 50х50х3</t>
  </si>
  <si>
    <t>Сталь 3 6мм</t>
  </si>
  <si>
    <t>1250х2500</t>
  </si>
  <si>
    <t>Сталь листовая 6мм</t>
  </si>
  <si>
    <t>Самонарезающий винт со сверловым концом</t>
  </si>
  <si>
    <t>Саморез ГКЛ гипсокартон-металл с частой резьбой</t>
  </si>
  <si>
    <t>Саморез дерево на металл</t>
  </si>
  <si>
    <t>SCT7/50-15-8x85 E</t>
  </si>
  <si>
    <t>1200х2500х12,5</t>
  </si>
  <si>
    <t>Шпаклевка</t>
  </si>
  <si>
    <t>кг</t>
  </si>
  <si>
    <t>Краска</t>
  </si>
  <si>
    <t>лента малярная</t>
  </si>
  <si>
    <t>50мм 5м</t>
  </si>
  <si>
    <t>Плинтус</t>
  </si>
  <si>
    <t>м</t>
  </si>
  <si>
    <t>уголок плинтуса внутренний</t>
  </si>
  <si>
    <t>Заглугка плинтуса</t>
  </si>
  <si>
    <t>Силовой каркас</t>
  </si>
  <si>
    <t>Второй этаж</t>
  </si>
  <si>
    <t>размер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</si>
</sst>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i/>
      <sz val="11"/>
      <color theme="1"/>
      <name val="Arial"/>
      <family val="2"/>
      <charset val="204"/>
    </font>
    <font>
      <b/>
      <i/>
      <sz val="13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12"/>
      <color theme="1"/>
      <name val="Times New Roman"/>
      <family val="1"/>
      <charset val="204"/>
    </font>
    <font>
      <i/>
      <sz val="9"/>
      <color theme="1"/>
      <name val="Arial"/>
      <family val="2"/>
      <charset val="204"/>
    </font>
    <font>
      <i/>
      <sz val="9"/>
      <color theme="1"/>
      <name val="Times New Roman"/>
      <family val="1"/>
      <charset val="204"/>
    </font>
    <font>
      <i/>
      <sz val="9"/>
      <color theme="1"/>
      <name val="Calibri"/>
      <family val="2"/>
      <charset val="204"/>
      <scheme val="minor"/>
    </font>
    <font>
      <i/>
      <sz val="8"/>
      <color theme="1"/>
      <name val="Arial"/>
      <family val="2"/>
      <charset val="204"/>
    </font>
    <font>
      <i/>
      <sz val="8"/>
      <color theme="1"/>
      <name val="Times New Roman"/>
      <family val="1"/>
      <charset val="204"/>
    </font>
    <font>
      <i/>
      <sz val="8"/>
      <color theme="1"/>
      <name val="Calibri"/>
      <family val="2"/>
      <charset val="204"/>
      <scheme val="minor"/>
    </font>
    <font>
      <i/>
      <sz val="8"/>
      <color theme="1"/>
      <name val="SWGDT"/>
    </font>
    <font>
      <b/>
      <sz val="13"/>
      <color theme="1"/>
      <name val="Times New Roman"/>
      <family val="1"/>
      <charset val="204"/>
    </font>
    <font>
      <b/>
      <sz val="9"/>
      <color theme="1"/>
      <name val="Calibri"/>
      <family val="2"/>
      <charset val="204"/>
      <scheme val="minor"/>
    </font>
    <font>
      <b/>
      <i/>
      <sz val="14"/>
      <color theme="1"/>
      <name val="Calibri"/>
      <family val="2"/>
      <charset val="204"/>
      <scheme val="minor"/>
    </font>
    <font>
      <b/>
      <sz val="1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5" fillId="0" borderId="0" xfId="0" applyFont="1"/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/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/>
    <xf numFmtId="0" fontId="15" fillId="0" borderId="0" xfId="0" applyFont="1" applyAlignment="1">
      <alignment horizontal="center" vertical="center"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wrapText="1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usernames" Target="revisions/userNames.xml"/><Relationship Id="rId3" Type="http://schemas.openxmlformats.org/officeDocument/2006/relationships/theme" Target="theme/theme1.xml"/><Relationship Id="rId7" Type="http://schemas.openxmlformats.org/officeDocument/2006/relationships/revisionHeaders" Target="revisions/revisionHeader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revisions/_rels/revisionHeaders.xml.rels><?xml version="1.0" encoding="UTF-8" standalone="yes"?>
<Relationships xmlns="http://schemas.openxmlformats.org/package/2006/relationships"><Relationship Id="rId3" Type="http://schemas.openxmlformats.org/officeDocument/2006/relationships/revisionLog" Target="revisionLog3.xml"/><Relationship Id="rId2" Type="http://schemas.openxmlformats.org/officeDocument/2006/relationships/revisionLog" Target="revisionLog2.xml"/><Relationship Id="rId1" Type="http://schemas.openxmlformats.org/officeDocument/2006/relationships/revisionLog" Target="revisionLog1.xml"/><Relationship Id="rId4" Type="http://schemas.openxmlformats.org/officeDocument/2006/relationships/revisionLog" Target="revisionLog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4B98E055-5874-483C-AFD7-EEE82C02F2E2}" diskRevisions="1" revisionId="338" version="4">
  <header guid="{4CE64598-6832-47DA-BE2C-4355319F0118}" dateTime="2021-12-10T11:15:23" maxSheetId="2" userName="Анатолий" r:id="rId1">
    <sheetIdMap count="1">
      <sheetId val="1"/>
    </sheetIdMap>
  </header>
  <header guid="{CEDFE913-BB29-42A5-8842-C30D3F6549AB}" dateTime="2021-12-10T12:19:11" maxSheetId="3" userName="Анатолий" r:id="rId2" minRId="1" maxRId="335">
    <sheetIdMap count="2">
      <sheetId val="1"/>
      <sheetId val="2"/>
    </sheetIdMap>
  </header>
  <header guid="{8EA562B1-9A46-4477-B446-DF888DC150A9}" dateTime="2021-12-10T12:21:09" maxSheetId="3" userName="Анатолий" r:id="rId3">
    <sheetIdMap count="2">
      <sheetId val="1"/>
      <sheetId val="2"/>
    </sheetIdMap>
  </header>
  <header guid="{4B98E055-5874-483C-AFD7-EEE82C02F2E2}" dateTime="2021-12-10T14:25:18" maxSheetId="3" userName="Анатолий" r:id="rId4" minRId="336">
    <sheetIdMap count="2">
      <sheetId val="1"/>
      <sheetId val="2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oc r="D13" t="inlineStr">
      <is>
        <r>
          <t xml:space="preserve">2090х900 (по </t>
        </r>
        <r>
          <rPr>
            <sz val="11"/>
            <color theme="1"/>
            <rFont val="SWGDT"/>
          </rPr>
          <t xml:space="preserve">
</t>
        </r>
        <r>
          <rPr>
            <sz val="11"/>
            <color theme="1"/>
            <rFont val="Arial"/>
            <family val="2"/>
            <charset val="204"/>
          </rPr>
          <t>коробке)</t>
        </r>
      </is>
    </oc>
    <nc r="D13" t="inlineStr">
      <is>
        <t>2090х900 (по коробке)</t>
      </is>
    </nc>
  </rcc>
  <rcc rId="2" sId="1">
    <oc r="D14" t="inlineStr">
      <is>
        <r>
          <t xml:space="preserve">2090х800 (по </t>
        </r>
        <r>
          <rPr>
            <sz val="11"/>
            <color theme="1"/>
            <rFont val="SWGDT"/>
          </rPr>
          <t xml:space="preserve">
</t>
        </r>
        <r>
          <rPr>
            <sz val="11"/>
            <color theme="1"/>
            <rFont val="Arial"/>
            <family val="2"/>
            <charset val="204"/>
          </rPr>
          <t>коробке)</t>
        </r>
      </is>
    </oc>
    <nc r="D14" t="inlineStr">
      <is>
        <r>
          <t xml:space="preserve">2090х800 (по </t>
        </r>
        <r>
          <rPr>
            <sz val="11"/>
            <color theme="1"/>
            <rFont val="Arial"/>
            <family val="2"/>
            <charset val="204"/>
          </rPr>
          <t>коробке)</t>
        </r>
      </is>
    </nc>
  </rcc>
  <rcc rId="3" sId="1">
    <nc r="H1" t="inlineStr">
      <is>
        <t>Станд размер</t>
      </is>
    </nc>
  </rcc>
  <rfmt sheetId="1" sqref="H1"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  <alignment horizontal="center" vertical="center" textRotation="0" wrapText="1" indent="0" justifyLastLine="0" shrinkToFit="0" readingOrder="0"/>
    </dxf>
  </rfmt>
  <rcc rId="4" sId="1">
    <nc r="H2">
      <v>3000</v>
    </nc>
  </rcc>
  <rcc rId="5" sId="1">
    <nc r="I2">
      <v>1</v>
    </nc>
  </rcc>
  <rfmt sheetId="1" sqref="I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  <alignment horizontal="center" vertical="center" textRotation="0" wrapText="1" indent="0" justifyLastLine="0" shrinkToFit="0" readingOrder="0"/>
    </dxf>
  </rfmt>
  <rcc rId="6" sId="1">
    <nc r="I3">
      <v>1</v>
    </nc>
  </rcc>
  <rcc rId="7" sId="1">
    <nc r="I4">
      <v>1</v>
    </nc>
  </rcc>
  <rcc rId="8" sId="1">
    <nc r="I5">
      <v>1</v>
    </nc>
  </rcc>
  <rrc rId="9" sId="1" ref="A2:XFD2" action="insertRow"/>
  <rcc rId="10" sId="1" odxf="1" dxf="1">
    <nc r="C2" t="inlineStr">
      <is>
        <t>НП 100х40</t>
      </is>
    </nc>
    <odxf>
      <font>
        <b/>
        <i/>
        <name val="Arial"/>
        <scheme val="none"/>
      </font>
    </odxf>
    <ndxf>
      <font>
        <b val="0"/>
        <i val="0"/>
        <name val="Arial"/>
        <scheme val="none"/>
      </font>
    </ndxf>
  </rcc>
  <rfmt sheetId="1" sqref="A2:XFD2" start="0" length="2147483647">
    <dxf>
      <font>
        <b val="0"/>
      </font>
    </dxf>
  </rfmt>
  <rfmt sheetId="1" sqref="A2:XFD2" start="0" length="2147483647">
    <dxf>
      <font>
        <i val="0"/>
      </font>
    </dxf>
  </rfmt>
  <rfmt sheetId="1" sqref="A2:XFD2" start="0" length="2147483647">
    <dxf>
      <font>
        <i/>
      </font>
    </dxf>
  </rfmt>
  <rfmt sheetId="1" sqref="A2:XFD2" start="0" length="2147483647">
    <dxf>
      <font>
        <b/>
      </font>
    </dxf>
  </rfmt>
  <rcc rId="11" sId="1">
    <nc r="I2">
      <f>SUM(I3:I6)</f>
    </nc>
  </rcc>
  <rrc rId="12" sId="1" ref="A7:XFD7" action="insertRow"/>
  <rcc rId="13" sId="1">
    <nc r="I12">
      <v>1</v>
    </nc>
  </rcc>
  <rcc rId="14" sId="1">
    <nc r="I13">
      <v>1</v>
    </nc>
  </rcc>
  <rrc rId="15" sId="1" ref="A14:XFD14" action="insertRow"/>
  <rrc rId="16" sId="1" ref="A16:XFD16" action="insertRow"/>
  <rrc rId="17" sId="1" ref="A21:XFD21" action="insertRow"/>
  <rcc rId="18" sId="1">
    <oc r="E27" t="inlineStr">
      <is>
        <r>
          <t xml:space="preserve">ГКЛ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1200х2500х12.5м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м</t>
        </r>
      </is>
    </oc>
    <nc r="E27" t="inlineStr">
      <is>
        <r>
          <t xml:space="preserve">ГКЛ </t>
        </r>
        <r>
          <rPr>
            <sz val="12"/>
            <color theme="1"/>
            <rFont val="Times New Roman"/>
            <family val="1"/>
            <charset val="204"/>
          </rPr>
          <t>1200х2500х12.5м</t>
        </r>
        <r>
          <rPr>
            <sz val="12"/>
            <color theme="1"/>
            <rFont val="Times New Roman"/>
            <family val="1"/>
            <charset val="204"/>
          </rPr>
          <t>м</t>
        </r>
      </is>
    </nc>
  </rcc>
  <rcc rId="19" sId="1">
    <oc r="D28" t="inlineStr">
      <is>
        <r>
          <t xml:space="preserve">вырез под окно </t>
        </r>
        <r>
          <rPr>
            <sz val="11"/>
            <color theme="1"/>
            <rFont val="SWGDT"/>
          </rPr>
          <t xml:space="preserve">
</t>
        </r>
        <r>
          <rPr>
            <sz val="11"/>
            <color theme="1"/>
            <rFont val="Arial"/>
            <family val="2"/>
            <charset val="204"/>
          </rPr>
          <t>КС</t>
        </r>
      </is>
    </oc>
    <nc r="D28" t="inlineStr">
      <is>
        <t>вырез под окно КС</t>
      </is>
    </nc>
  </rcc>
  <rcc rId="20" sId="1">
    <oc r="D29" t="inlineStr">
      <is>
        <r>
          <t xml:space="preserve">1200х2445 </t>
        </r>
        <r>
          <rPr>
            <sz val="11"/>
            <color theme="1"/>
            <rFont val="SWGDT"/>
          </rPr>
          <t xml:space="preserve">
</t>
        </r>
        <r>
          <rPr>
            <sz val="11"/>
            <color theme="1"/>
            <rFont val="Arial"/>
            <family val="2"/>
            <charset val="204"/>
          </rPr>
          <t xml:space="preserve">(вырез под </t>
        </r>
        <r>
          <rPr>
            <sz val="11"/>
            <color theme="1"/>
            <rFont val="SWGDT"/>
          </rPr>
          <t xml:space="preserve">
</t>
        </r>
        <r>
          <rPr>
            <sz val="11"/>
            <color theme="1"/>
            <rFont val="Arial"/>
            <family val="2"/>
            <charset val="204"/>
          </rPr>
          <t>дверь)</t>
        </r>
      </is>
    </oc>
    <nc r="D29" t="inlineStr">
      <is>
        <r>
          <t xml:space="preserve">1200х2445 </t>
        </r>
        <r>
          <rPr>
            <sz val="11"/>
            <color theme="1"/>
            <rFont val="Arial"/>
            <family val="2"/>
            <charset val="204"/>
          </rPr>
          <t xml:space="preserve">(вырез под </t>
        </r>
        <r>
          <rPr>
            <sz val="11"/>
            <color theme="1"/>
            <rFont val="SWGDT"/>
          </rPr>
          <t xml:space="preserve">
</t>
        </r>
        <r>
          <rPr>
            <sz val="11"/>
            <color theme="1"/>
            <rFont val="Arial"/>
            <family val="2"/>
            <charset val="204"/>
          </rPr>
          <t>дверь)</t>
        </r>
      </is>
    </nc>
  </rcc>
  <rcc rId="21" sId="1">
    <oc r="D31" t="inlineStr">
      <is>
        <r>
          <t xml:space="preserve">сквозной вырез </t>
        </r>
        <r>
          <rPr>
            <sz val="11"/>
            <color theme="1"/>
            <rFont val="SWGDT"/>
          </rPr>
          <t xml:space="preserve">
</t>
        </r>
        <r>
          <rPr>
            <sz val="11"/>
            <color theme="1"/>
            <rFont val="Arial"/>
            <family val="2"/>
            <charset val="204"/>
          </rPr>
          <t>под окно</t>
        </r>
      </is>
    </oc>
    <nc r="D31" t="inlineStr">
      <is>
        <r>
          <t xml:space="preserve">сквозной вырез </t>
        </r>
        <r>
          <rPr>
            <sz val="11"/>
            <color theme="1"/>
            <rFont val="Arial"/>
            <family val="2"/>
            <charset val="204"/>
          </rPr>
          <t>под окно</t>
        </r>
      </is>
    </nc>
  </rcc>
  <rcc rId="22" sId="1">
    <oc r="D30" t="inlineStr">
      <is>
        <r>
          <t xml:space="preserve">1200х2445 </t>
        </r>
        <r>
          <rPr>
            <sz val="11"/>
            <color theme="1"/>
            <rFont val="SWGDT"/>
          </rPr>
          <t xml:space="preserve">
</t>
        </r>
        <r>
          <rPr>
            <sz val="11"/>
            <color theme="1"/>
            <rFont val="Arial"/>
            <family val="2"/>
            <charset val="204"/>
          </rPr>
          <t xml:space="preserve">(вырез под окно </t>
        </r>
        <r>
          <rPr>
            <sz val="11"/>
            <color theme="1"/>
            <rFont val="SWGDT"/>
          </rPr>
          <t xml:space="preserve">
</t>
        </r>
        <r>
          <rPr>
            <sz val="11"/>
            <color theme="1"/>
            <rFont val="Arial"/>
            <family val="2"/>
            <charset val="204"/>
          </rPr>
          <t>ДС)</t>
        </r>
      </is>
    </oc>
    <nc r="D30" t="inlineStr">
      <is>
        <r>
          <t xml:space="preserve">1200х2445 </t>
        </r>
        <r>
          <rPr>
            <sz val="11"/>
            <color theme="1"/>
            <rFont val="Arial"/>
            <family val="2"/>
            <charset val="204"/>
          </rPr>
          <t xml:space="preserve">(вырез под окно </t>
        </r>
        <r>
          <rPr>
            <sz val="11"/>
            <color theme="1"/>
            <rFont val="Arial"/>
            <family val="2"/>
            <charset val="204"/>
          </rPr>
          <t>ДС)</t>
        </r>
      </is>
    </nc>
  </rcc>
  <rcc rId="23" sId="1">
    <oc r="E30" t="inlineStr">
      <is>
        <r>
          <t xml:space="preserve">ГКЛ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1200х2500х12.5м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м</t>
        </r>
      </is>
    </oc>
    <nc r="E30" t="inlineStr">
      <is>
        <r>
          <t xml:space="preserve">ГКЛ </t>
        </r>
        <r>
          <rPr>
            <sz val="12"/>
            <color theme="1"/>
            <rFont val="Times New Roman"/>
            <family val="1"/>
            <charset val="204"/>
          </rPr>
          <t>1200х2500х12.5м</t>
        </r>
        <r>
          <rPr>
            <sz val="12"/>
            <color theme="1"/>
            <rFont val="Times New Roman"/>
            <family val="1"/>
            <charset val="204"/>
          </rPr>
          <t>м</t>
        </r>
      </is>
    </nc>
  </rcc>
  <rcc rId="24" sId="1">
    <oc r="E31" t="inlineStr">
      <is>
        <r>
          <t xml:space="preserve">ГКЛ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1200х2500х12.5м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м</t>
        </r>
      </is>
    </oc>
    <nc r="E31" t="inlineStr">
      <is>
        <r>
          <t xml:space="preserve">ГКЛ </t>
        </r>
        <r>
          <rPr>
            <sz val="12"/>
            <color theme="1"/>
            <rFont val="Times New Roman"/>
            <family val="1"/>
            <charset val="204"/>
          </rPr>
          <t>1200х2500х12.5м</t>
        </r>
        <r>
          <rPr>
            <sz val="12"/>
            <color theme="1"/>
            <rFont val="Times New Roman"/>
            <family val="1"/>
            <charset val="204"/>
          </rPr>
          <t>м</t>
        </r>
      </is>
    </nc>
  </rcc>
  <rcc rId="25" sId="1">
    <oc r="E32" t="inlineStr">
      <is>
        <r>
          <t xml:space="preserve">ГКЛ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1200х2500х12.5м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м</t>
        </r>
      </is>
    </oc>
    <nc r="E32" t="inlineStr">
      <is>
        <r>
          <t xml:space="preserve">ГКЛ </t>
        </r>
        <r>
          <rPr>
            <sz val="12"/>
            <color theme="1"/>
            <rFont val="Times New Roman"/>
            <family val="1"/>
            <charset val="204"/>
          </rPr>
          <t>1200х2500х12.5м</t>
        </r>
        <r>
          <rPr>
            <sz val="12"/>
            <color theme="1"/>
            <rFont val="Times New Roman"/>
            <family val="1"/>
            <charset val="204"/>
          </rPr>
          <t>м</t>
        </r>
      </is>
    </nc>
  </rcc>
  <rcc rId="26" sId="1">
    <oc r="D32" t="inlineStr">
      <is>
        <r>
          <t xml:space="preserve">Вырез под дверь </t>
        </r>
        <r>
          <rPr>
            <sz val="11"/>
            <color theme="1"/>
            <rFont val="SWGDT"/>
          </rPr>
          <t xml:space="preserve">
</t>
        </r>
        <r>
          <rPr>
            <sz val="11"/>
            <color theme="1"/>
            <rFont val="Arial"/>
            <family val="2"/>
            <charset val="204"/>
          </rPr>
          <t>КС</t>
        </r>
      </is>
    </oc>
    <nc r="D32" t="inlineStr">
      <is>
        <r>
          <t xml:space="preserve">Вырез под дверь </t>
        </r>
        <r>
          <rPr>
            <sz val="11"/>
            <color theme="1"/>
            <rFont val="Arial"/>
            <family val="2"/>
            <charset val="204"/>
          </rPr>
          <t>КС</t>
        </r>
      </is>
    </nc>
  </rcc>
  <rcc rId="27" sId="1">
    <oc r="E33" t="inlineStr">
      <is>
        <r>
          <t xml:space="preserve">ГКЛ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1200х2500х12.5м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м</t>
        </r>
      </is>
    </oc>
    <nc r="E33" t="inlineStr">
      <is>
        <r>
          <t xml:space="preserve">ГКЛ </t>
        </r>
        <r>
          <rPr>
            <sz val="12"/>
            <color theme="1"/>
            <rFont val="Times New Roman"/>
            <family val="1"/>
            <charset val="204"/>
          </rPr>
          <t>1200х2500х12.5м</t>
        </r>
        <r>
          <rPr>
            <sz val="12"/>
            <color theme="1"/>
            <rFont val="Times New Roman"/>
            <family val="1"/>
            <charset val="204"/>
          </rPr>
          <t>м</t>
        </r>
      </is>
    </nc>
  </rcc>
  <rcc rId="28" sId="1">
    <oc r="E34" t="inlineStr">
      <is>
        <r>
          <t xml:space="preserve">ГКЛ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1200х2500х12.5м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м</t>
        </r>
      </is>
    </oc>
    <nc r="E34" t="inlineStr">
      <is>
        <r>
          <t xml:space="preserve">ГКЛ </t>
        </r>
        <r>
          <rPr>
            <sz val="12"/>
            <color theme="1"/>
            <rFont val="Times New Roman"/>
            <family val="1"/>
            <charset val="204"/>
          </rPr>
          <t>1200х2500х12.5м</t>
        </r>
        <r>
          <rPr>
            <sz val="12"/>
            <color theme="1"/>
            <rFont val="Times New Roman"/>
            <family val="1"/>
            <charset val="204"/>
          </rPr>
          <t>м</t>
        </r>
      </is>
    </nc>
  </rcc>
  <rcc rId="29" sId="1">
    <oc r="E35" t="inlineStr">
      <is>
        <r>
          <t xml:space="preserve">Доска обрезная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200х50мм</t>
        </r>
      </is>
    </oc>
    <nc r="E35" t="inlineStr">
      <is>
        <r>
          <t xml:space="preserve">Доска обрезная </t>
        </r>
        <r>
          <rPr>
            <sz val="12"/>
            <color theme="1"/>
            <rFont val="Times New Roman"/>
            <family val="1"/>
            <charset val="204"/>
          </rPr>
          <t>200х50мм</t>
        </r>
      </is>
    </nc>
  </rcc>
  <rcc rId="30" sId="1">
    <oc r="E42" t="inlineStr">
      <is>
        <r>
          <t xml:space="preserve">Сталь листовая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oc>
    <nc r="E42" t="inlineStr">
      <is>
        <r>
          <t xml:space="preserve">Сталь листовая 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nc>
  </rcc>
  <rcc rId="31" sId="1">
    <oc r="E43" t="inlineStr">
      <is>
        <r>
          <t xml:space="preserve">Сталь листовая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oc>
    <nc r="E43" t="inlineStr">
      <is>
        <r>
          <t xml:space="preserve">Сталь листовая 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nc>
  </rcc>
  <rcc rId="32" sId="1">
    <oc r="E44" t="inlineStr">
      <is>
        <r>
          <t xml:space="preserve">Сталь листовая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oc>
    <nc r="E44" t="inlineStr">
      <is>
        <r>
          <t xml:space="preserve">Сталь листовая 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nc>
  </rcc>
  <rcc rId="33" sId="1">
    <oc r="E45" t="inlineStr">
      <is>
        <r>
          <t xml:space="preserve">Сталь листовая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oc>
    <nc r="E45" t="inlineStr">
      <is>
        <r>
          <t xml:space="preserve">Сталь листовая 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nc>
  </rcc>
  <rcc rId="34" sId="1">
    <oc r="E46" t="inlineStr">
      <is>
        <r>
          <t xml:space="preserve">Сталь листовая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oc>
    <nc r="E46" t="inlineStr">
      <is>
        <r>
          <t xml:space="preserve">Сталь листовая 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nc>
  </rcc>
  <rcc rId="35" sId="1">
    <oc r="E47" t="inlineStr">
      <is>
        <r>
          <t xml:space="preserve">Сталь листовая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oc>
    <nc r="E47" t="inlineStr">
      <is>
        <r>
          <t xml:space="preserve">Сталь листовая 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nc>
  </rcc>
  <rcc rId="36" sId="1">
    <oc r="E48" t="inlineStr">
      <is>
        <r>
          <t xml:space="preserve">Сталь листовая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oc>
    <nc r="E48" t="inlineStr">
      <is>
        <r>
          <t xml:space="preserve">Сталь листовая 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nc>
  </rcc>
  <rcc rId="37" sId="1">
    <oc r="E49" t="inlineStr">
      <is>
        <r>
          <t xml:space="preserve">Сталь листовая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oc>
    <nc r="E49" t="inlineStr">
      <is>
        <r>
          <t xml:space="preserve">Сталь листовая 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nc>
  </rcc>
  <rcc rId="38" sId="1">
    <oc r="E50" t="inlineStr">
      <is>
        <r>
          <t xml:space="preserve">Сталь листовая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oc>
    <nc r="E50" t="inlineStr">
      <is>
        <r>
          <t xml:space="preserve">Сталь листовая 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nc>
  </rcc>
  <rcc rId="39" sId="1">
    <oc r="E51" t="inlineStr">
      <is>
        <r>
          <t xml:space="preserve">Сталь листовая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oc>
    <nc r="E51" t="inlineStr">
      <is>
        <r>
          <t xml:space="preserve">Сталь листовая 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nc>
  </rcc>
  <rcc rId="40" sId="1">
    <oc r="E52" t="inlineStr">
      <is>
        <r>
          <t xml:space="preserve">Сталь листовая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oc>
    <nc r="E52" t="inlineStr">
      <is>
        <r>
          <t xml:space="preserve">Сталь листовая 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nc>
  </rcc>
  <rcc rId="41" sId="1">
    <oc r="E53" t="inlineStr">
      <is>
        <r>
          <t xml:space="preserve">Сталь листовая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oc>
    <nc r="E53" t="inlineStr">
      <is>
        <r>
          <t xml:space="preserve">Сталь листовая </t>
        </r>
        <r>
          <rPr>
            <sz val="12"/>
            <color theme="1"/>
            <rFont val="Times New Roman"/>
            <family val="1"/>
            <charset val="204"/>
          </rPr>
          <t>6мм</t>
        </r>
      </is>
    </nc>
  </rcc>
  <rcc rId="42" sId="1">
    <oc r="E54" t="inlineStr">
      <is>
        <r>
          <t xml:space="preserve">Тр.Проф.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100х100х3мм</t>
        </r>
      </is>
    </oc>
    <nc r="E54" t="inlineStr">
      <is>
        <r>
          <t xml:space="preserve">Тр.Проф. </t>
        </r>
        <r>
          <rPr>
            <sz val="12"/>
            <color theme="1"/>
            <rFont val="Times New Roman"/>
            <family val="1"/>
            <charset val="204"/>
          </rPr>
          <t>100х100х3мм</t>
        </r>
      </is>
    </nc>
  </rcc>
  <rcc rId="43" sId="1">
    <oc r="E55" t="inlineStr">
      <is>
        <r>
          <t xml:space="preserve">Тр.Проф.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100х100х3мм</t>
        </r>
      </is>
    </oc>
    <nc r="E55" t="inlineStr">
      <is>
        <r>
          <t xml:space="preserve">Тр.Проф. </t>
        </r>
        <r>
          <rPr>
            <sz val="12"/>
            <color theme="1"/>
            <rFont val="Times New Roman"/>
            <family val="1"/>
            <charset val="204"/>
          </rPr>
          <t>100х100х3мм</t>
        </r>
      </is>
    </nc>
  </rcc>
  <rcc rId="44" sId="1">
    <oc r="E56" t="inlineStr">
      <is>
        <r>
          <t xml:space="preserve">Тр.Проф.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100х100х6</t>
        </r>
      </is>
    </oc>
    <nc r="E56" t="inlineStr">
      <is>
        <r>
          <t xml:space="preserve">Тр.Проф. </t>
        </r>
        <r>
          <rPr>
            <sz val="12"/>
            <color theme="1"/>
            <rFont val="Times New Roman"/>
            <family val="1"/>
            <charset val="204"/>
          </rPr>
          <t>100х100х6</t>
        </r>
      </is>
    </nc>
  </rcc>
  <rcc rId="45" sId="1">
    <oc r="E57" t="inlineStr">
      <is>
        <r>
          <t xml:space="preserve">Тр.Проф.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100х100х6</t>
        </r>
      </is>
    </oc>
    <nc r="E57" t="inlineStr">
      <is>
        <r>
          <t xml:space="preserve">Тр.Проф. </t>
        </r>
        <r>
          <rPr>
            <sz val="12"/>
            <color theme="1"/>
            <rFont val="Times New Roman"/>
            <family val="1"/>
            <charset val="204"/>
          </rPr>
          <t>100х100х6</t>
        </r>
      </is>
    </nc>
  </rcc>
  <rcc rId="46" sId="1">
    <oc r="E58" t="inlineStr">
      <is>
        <r>
          <t xml:space="preserve">Тр.Проф.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100х100х6</t>
        </r>
      </is>
    </oc>
    <nc r="E58" t="inlineStr">
      <is>
        <r>
          <t xml:space="preserve">Тр.Проф. </t>
        </r>
        <r>
          <rPr>
            <sz val="12"/>
            <color theme="1"/>
            <rFont val="Times New Roman"/>
            <family val="1"/>
            <charset val="204"/>
          </rPr>
          <t>100х100х6</t>
        </r>
      </is>
    </nc>
  </rcc>
  <rcc rId="47" sId="1">
    <oc r="E59" t="inlineStr">
      <is>
        <r>
          <t xml:space="preserve">Тр.Проф.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100х100х6</t>
        </r>
      </is>
    </oc>
    <nc r="E59" t="inlineStr">
      <is>
        <r>
          <t xml:space="preserve">Тр.Проф. </t>
        </r>
        <r>
          <rPr>
            <sz val="12"/>
            <color theme="1"/>
            <rFont val="Times New Roman"/>
            <family val="1"/>
            <charset val="204"/>
          </rPr>
          <t>100х100х6</t>
        </r>
      </is>
    </nc>
  </rcc>
  <rcc rId="48" sId="1">
    <oc r="E60" t="inlineStr">
      <is>
        <r>
          <t xml:space="preserve">Тр.Проф.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100х100х6</t>
        </r>
      </is>
    </oc>
    <nc r="E60" t="inlineStr">
      <is>
        <r>
          <t xml:space="preserve">Тр.Проф. </t>
        </r>
        <r>
          <rPr>
            <sz val="12"/>
            <color theme="1"/>
            <rFont val="Times New Roman"/>
            <family val="1"/>
            <charset val="204"/>
          </rPr>
          <t>100х100х6</t>
        </r>
      </is>
    </nc>
  </rcc>
  <rcc rId="49" sId="1">
    <oc r="E61" t="inlineStr">
      <is>
        <r>
          <t xml:space="preserve">Тр.Проф.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100х100х6</t>
        </r>
      </is>
    </oc>
    <nc r="E61" t="inlineStr">
      <is>
        <r>
          <t xml:space="preserve">Тр.Проф. </t>
        </r>
        <r>
          <rPr>
            <sz val="12"/>
            <color theme="1"/>
            <rFont val="Times New Roman"/>
            <family val="1"/>
            <charset val="204"/>
          </rPr>
          <t>100х100х6</t>
        </r>
      </is>
    </nc>
  </rcc>
  <rcc rId="50" sId="1">
    <oc r="E62" t="inlineStr">
      <is>
        <r>
          <t xml:space="preserve">Тр.Проф.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100х100х6</t>
        </r>
      </is>
    </oc>
    <nc r="E62" t="inlineStr">
      <is>
        <r>
          <t xml:space="preserve">Тр.Проф. </t>
        </r>
        <r>
          <rPr>
            <sz val="12"/>
            <color theme="1"/>
            <rFont val="Times New Roman"/>
            <family val="1"/>
            <charset val="204"/>
          </rPr>
          <t>100х100х6</t>
        </r>
      </is>
    </nc>
  </rcc>
  <rcc rId="51" sId="1">
    <oc r="E63" t="inlineStr">
      <is>
        <r>
          <t xml:space="preserve">Тр.Проф.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10х100х3</t>
        </r>
      </is>
    </oc>
    <nc r="E63" t="inlineStr">
      <is>
        <r>
          <t xml:space="preserve">Тр.Проф. </t>
        </r>
        <r>
          <rPr>
            <sz val="12"/>
            <color theme="1"/>
            <rFont val="Times New Roman"/>
            <family val="1"/>
            <charset val="204"/>
          </rPr>
          <t>10х100х3</t>
        </r>
      </is>
    </nc>
  </rcc>
  <rcc rId="52" sId="1">
    <oc r="E64" t="inlineStr">
      <is>
        <r>
          <t xml:space="preserve">Тр.Проф.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10х100х3</t>
        </r>
      </is>
    </oc>
    <nc r="E64" t="inlineStr">
      <is>
        <r>
          <t xml:space="preserve">Тр.Проф. </t>
        </r>
        <r>
          <rPr>
            <sz val="12"/>
            <color theme="1"/>
            <rFont val="Times New Roman"/>
            <family val="1"/>
            <charset val="204"/>
          </rPr>
          <t>10х100х3</t>
        </r>
      </is>
    </nc>
  </rcc>
  <rcc rId="53" sId="1">
    <oc r="E65" t="inlineStr">
      <is>
        <r>
          <t xml:space="preserve">Тр.Проф.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40х20х1.5мм</t>
        </r>
      </is>
    </oc>
    <nc r="E65" t="inlineStr">
      <is>
        <r>
          <t xml:space="preserve">Тр.Проф. </t>
        </r>
        <r>
          <rPr>
            <sz val="12"/>
            <color theme="1"/>
            <rFont val="Times New Roman"/>
            <family val="1"/>
            <charset val="204"/>
          </rPr>
          <t>40х20х1.5мм</t>
        </r>
      </is>
    </nc>
  </rcc>
  <rcc rId="54" sId="1">
    <oc r="E66" t="inlineStr">
      <is>
        <r>
          <t xml:space="preserve">Тр.Проф.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50х50х3</t>
        </r>
      </is>
    </oc>
    <nc r="E66" t="inlineStr">
      <is>
        <r>
          <t xml:space="preserve">Тр.Проф. </t>
        </r>
        <r>
          <rPr>
            <sz val="12"/>
            <color theme="1"/>
            <rFont val="Times New Roman"/>
            <family val="1"/>
            <charset val="204"/>
          </rPr>
          <t>50х50х3</t>
        </r>
      </is>
    </nc>
  </rcc>
  <rcc rId="55" sId="1">
    <oc r="E67" t="inlineStr">
      <is>
        <r>
          <t xml:space="preserve">Тр.Проф.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50х50х3</t>
        </r>
      </is>
    </oc>
    <nc r="E67" t="inlineStr">
      <is>
        <r>
          <t xml:space="preserve">Тр.Проф. </t>
        </r>
        <r>
          <rPr>
            <sz val="12"/>
            <color theme="1"/>
            <rFont val="Times New Roman"/>
            <family val="1"/>
            <charset val="204"/>
          </rPr>
          <t>50х50х3</t>
        </r>
      </is>
    </nc>
  </rcc>
  <rcc rId="56" sId="1">
    <oc r="E68" t="inlineStr">
      <is>
        <r>
          <t xml:space="preserve">Тр.Проф.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50х50х3</t>
        </r>
      </is>
    </oc>
    <nc r="E68" t="inlineStr">
      <is>
        <r>
          <t xml:space="preserve">Тр.Проф. </t>
        </r>
        <r>
          <rPr>
            <sz val="12"/>
            <color theme="1"/>
            <rFont val="Times New Roman"/>
            <family val="1"/>
            <charset val="204"/>
          </rPr>
          <t>50х50х3</t>
        </r>
      </is>
    </nc>
  </rcc>
  <rcc rId="57" sId="1">
    <oc r="E69" t="inlineStr">
      <is>
        <r>
          <t xml:space="preserve">Тр.Проф.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50х50х3</t>
        </r>
      </is>
    </oc>
    <nc r="E69" t="inlineStr">
      <is>
        <r>
          <t xml:space="preserve">Тр.Проф. </t>
        </r>
        <r>
          <rPr>
            <sz val="12"/>
            <color theme="1"/>
            <rFont val="Times New Roman"/>
            <family val="1"/>
            <charset val="204"/>
          </rPr>
          <t>50х50х3</t>
        </r>
      </is>
    </nc>
  </rcc>
  <rcc rId="58" sId="1">
    <oc r="E28" t="inlineStr">
      <is>
        <r>
          <t xml:space="preserve">ГКЛ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1200х2500х12.5м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м</t>
        </r>
      </is>
    </oc>
    <nc r="E28" t="inlineStr">
      <is>
        <r>
          <t>ГКЛ 1200х2500х12.5м</t>
        </r>
        <r>
          <rPr>
            <sz val="12"/>
            <color theme="1"/>
            <rFont val="Times New Roman"/>
            <family val="1"/>
            <charset val="204"/>
          </rPr>
          <t>м</t>
        </r>
      </is>
    </nc>
  </rcc>
  <rcc rId="59" sId="1">
    <oc r="E29" t="inlineStr">
      <is>
        <r>
          <t xml:space="preserve">ГКЛ 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1200х2500х12.5м</t>
        </r>
        <r>
          <rPr>
            <sz val="12"/>
            <color theme="1"/>
            <rFont val="SWGDT"/>
          </rPr>
          <t xml:space="preserve">
</t>
        </r>
        <r>
          <rPr>
            <sz val="12"/>
            <color theme="1"/>
            <rFont val="Times New Roman"/>
            <family val="1"/>
            <charset val="204"/>
          </rPr>
          <t>м</t>
        </r>
      </is>
    </oc>
    <nc r="E29" t="inlineStr">
      <is>
        <r>
          <t xml:space="preserve">ГКЛ </t>
        </r>
        <r>
          <rPr>
            <sz val="12"/>
            <color theme="1"/>
            <rFont val="Times New Roman"/>
            <family val="1"/>
            <charset val="204"/>
          </rPr>
          <t>1200х2500х12.5м</t>
        </r>
        <r>
          <rPr>
            <sz val="12"/>
            <color theme="1"/>
            <rFont val="Times New Roman"/>
            <family val="1"/>
            <charset val="204"/>
          </rPr>
          <t>м</t>
        </r>
      </is>
    </nc>
  </rcc>
  <rcc rId="60" sId="1">
    <nc r="I33">
      <v>3</v>
    </nc>
  </rcc>
  <rcc rId="61" sId="1">
    <nc r="I30">
      <v>2</v>
    </nc>
  </rcc>
  <rcc rId="62" sId="1">
    <nc r="I27">
      <v>10</v>
    </nc>
  </rcc>
  <rcc rId="63" sId="1">
    <nc r="I28">
      <v>2</v>
    </nc>
  </rcc>
  <rcc rId="64" sId="1">
    <nc r="I26">
      <v>1</v>
    </nc>
  </rcc>
  <rcc rId="65" sId="1">
    <nc r="I29">
      <v>2</v>
    </nc>
  </rcc>
  <rcc rId="66" sId="1">
    <nc r="I31">
      <v>2</v>
    </nc>
  </rcc>
  <rcc rId="67" sId="1">
    <nc r="I32">
      <v>2</v>
    </nc>
  </rcc>
  <rcc rId="68" sId="1">
    <nc r="C21" t="inlineStr">
      <is>
        <t>ГКЛ</t>
      </is>
    </nc>
  </rcc>
  <rcc rId="69" sId="1">
    <nc r="I21">
      <f>SUM(I22:I34)</f>
    </nc>
  </rcc>
  <rrc rId="70" sId="1" ref="A35:XFD35" action="insertRow"/>
  <rcc rId="71" sId="1">
    <nc r="C35" t="inlineStr">
      <is>
        <t>Половая доска 200х50</t>
      </is>
    </nc>
  </rcc>
  <rcc rId="72" sId="1">
    <nc r="H35">
      <v>6000</v>
    </nc>
  </rcc>
  <rcc rId="73" sId="1">
    <nc r="I35">
      <v>21</v>
    </nc>
  </rcc>
  <rrc rId="74" sId="1" ref="A37:XFD37" action="insertRow"/>
  <rrc rId="75" sId="1" ref="A40:XFD40" action="insertRow"/>
  <rrc rId="76" sId="1" ref="A45:XFD45" action="insertRow"/>
  <rcc rId="77" sId="1">
    <nc r="H38">
      <v>3000</v>
    </nc>
  </rcc>
  <rcc rId="78" sId="1">
    <nc r="I39">
      <v>2</v>
    </nc>
  </rcc>
  <rcc rId="79" sId="1">
    <nc r="I38">
      <v>3</v>
    </nc>
  </rcc>
  <rfmt sheetId="1" sqref="I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charset val="204"/>
        <scheme val="none"/>
      </font>
      <alignment horizontal="center" vertical="center" textRotation="0" wrapText="1" indent="0" justifyLastLine="0" shrinkToFit="0" readingOrder="0"/>
    </dxf>
  </rfmt>
  <rcc rId="80" sId="1">
    <nc r="C37" t="inlineStr">
      <is>
        <t>ПНП (потолочный направляющий)</t>
      </is>
    </nc>
  </rcc>
  <rcc rId="81" sId="1">
    <nc r="I37">
      <v>5</v>
    </nc>
  </rcc>
  <rfmt sheetId="1" sqref="A37:XFD37" start="0" length="2147483647">
    <dxf>
      <font>
        <b/>
      </font>
    </dxf>
  </rfmt>
  <rfmt sheetId="1" sqref="A38:XFD39" start="0" length="2147483647">
    <dxf>
      <font>
        <i/>
      </font>
    </dxf>
  </rfmt>
  <rcc rId="82" sId="1">
    <nc r="I41">
      <v>6</v>
    </nc>
  </rcc>
  <rcc rId="83" sId="1">
    <nc r="I42">
      <v>1</v>
    </nc>
  </rcc>
  <rcc rId="84" sId="1">
    <nc r="I43">
      <v>3</v>
    </nc>
  </rcc>
  <rcc rId="85" sId="1">
    <nc r="I44">
      <v>1</v>
    </nc>
  </rcc>
  <rcc rId="86" sId="1">
    <nc r="C40" t="inlineStr">
      <is>
        <t>ПП (потолочный)</t>
      </is>
    </nc>
  </rcc>
  <rcc rId="87" sId="1">
    <nc r="I40">
      <f>SUM(I41:I44)</f>
    </nc>
  </rcc>
  <rfmt sheetId="1" sqref="A40:XFD40" start="0" length="2147483647">
    <dxf>
      <font>
        <b/>
      </font>
    </dxf>
  </rfmt>
  <rfmt sheetId="1" sqref="A40:XFD40" start="0" length="2147483647">
    <dxf>
      <font>
        <i/>
      </font>
    </dxf>
  </rfmt>
  <rfmt sheetId="1" sqref="A40:XFD40" start="0" length="2147483647">
    <dxf>
      <font>
        <i val="0"/>
      </font>
    </dxf>
  </rfmt>
  <rfmt sheetId="1" sqref="A41:XFD44" start="0" length="2147483647">
    <dxf>
      <font>
        <i/>
      </font>
    </dxf>
  </rfmt>
  <rfmt sheetId="1" sqref="A41:XFD44" start="0" length="2147483647">
    <dxf>
      <font>
        <sz val="10"/>
      </font>
    </dxf>
  </rfmt>
  <rfmt sheetId="1" sqref="A41:XFD44" start="0" length="2147483647">
    <dxf>
      <font>
        <sz val="9"/>
      </font>
    </dxf>
  </rfmt>
  <rfmt sheetId="1" sqref="A38:XFD39" start="0" length="2147483647">
    <dxf>
      <font>
        <sz val="10"/>
      </font>
    </dxf>
  </rfmt>
  <rfmt sheetId="1" sqref="A38:XFD39" start="0" length="2147483647">
    <dxf>
      <font>
        <sz val="9"/>
      </font>
    </dxf>
  </rfmt>
  <rfmt sheetId="1" sqref="A21:XFD21" start="0" length="2147483647">
    <dxf>
      <font>
        <b/>
      </font>
    </dxf>
  </rfmt>
  <rfmt sheetId="1" sqref="A22:XFD34" start="0" length="2147483647">
    <dxf>
      <font>
        <sz val="10"/>
      </font>
    </dxf>
  </rfmt>
  <rfmt sheetId="1" sqref="A22:XFD34" start="0" length="2147483647">
    <dxf>
      <font>
        <sz val="9"/>
      </font>
    </dxf>
  </rfmt>
  <rfmt sheetId="1" sqref="A22:XFD34" start="0" length="2147483647">
    <dxf>
      <font>
        <sz val="8"/>
      </font>
    </dxf>
  </rfmt>
  <rfmt sheetId="1" sqref="A22:XFD34" start="0" length="2147483647">
    <dxf>
      <font>
        <i/>
        <charset val="204"/>
      </font>
    </dxf>
  </rfmt>
  <rfmt sheetId="1" sqref="A36:XFD36" start="0" length="2147483647">
    <dxf>
      <font>
        <sz val="10"/>
      </font>
    </dxf>
  </rfmt>
  <rfmt sheetId="1" sqref="A36:XFD36" start="0" length="2147483647">
    <dxf>
      <font>
        <sz val="9"/>
      </font>
    </dxf>
  </rfmt>
  <rfmt sheetId="1" sqref="A36:XFD36" start="0" length="2147483647">
    <dxf>
      <font>
        <sz val="8"/>
      </font>
    </dxf>
  </rfmt>
  <rfmt sheetId="1" sqref="A36:XFD36" start="0" length="2147483647">
    <dxf>
      <font>
        <i/>
      </font>
    </dxf>
  </rfmt>
  <rfmt sheetId="1" sqref="A35:XFD35" start="0" length="2147483647">
    <dxf>
      <font>
        <b/>
      </font>
    </dxf>
  </rfmt>
  <rfmt sheetId="1" sqref="A3:XFD6" start="0" length="2147483647">
    <dxf>
      <font>
        <sz val="10"/>
      </font>
    </dxf>
  </rfmt>
  <rfmt sheetId="1" sqref="A3:XFD6" start="0" length="2147483647">
    <dxf>
      <font>
        <sz val="9"/>
      </font>
    </dxf>
  </rfmt>
  <rfmt sheetId="1" sqref="A3:XFD6" start="0" length="2147483647">
    <dxf>
      <font>
        <sz val="8"/>
      </font>
    </dxf>
  </rfmt>
  <rfmt sheetId="1" sqref="A3:XFD6" start="0" length="2147483647">
    <dxf>
      <font>
        <i/>
      </font>
    </dxf>
  </rfmt>
  <rcc rId="88" sId="1">
    <nc r="C7" t="inlineStr">
      <is>
        <t>СП 100х50</t>
      </is>
    </nc>
  </rcc>
  <rcc rId="89" sId="1">
    <nc r="I8">
      <v>23</v>
    </nc>
  </rcc>
  <rcc rId="90" sId="1">
    <nc r="I9">
      <v>3</v>
    </nc>
  </rcc>
  <rfmt sheetId="1" sqref="I9"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04"/>
        <scheme val="minor"/>
      </font>
    </dxf>
  </rfmt>
  <rcc rId="91" sId="1">
    <nc r="I10">
      <v>2</v>
    </nc>
  </rcc>
  <rfmt sheetId="1" sqref="I10"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04"/>
        <scheme val="minor"/>
      </font>
    </dxf>
  </rfmt>
  <rcc rId="92" sId="1">
    <nc r="I11">
      <v>1</v>
    </nc>
  </rcc>
  <rfmt sheetId="1" sqref="I11"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04"/>
        <scheme val="minor"/>
      </font>
    </dxf>
  </rfmt>
  <rcc rId="93" sId="1">
    <nc r="I7">
      <f>SUM(I8:I13)</f>
    </nc>
  </rcc>
  <rfmt sheetId="1" sqref="A7:XFD7" start="0" length="2147483647">
    <dxf>
      <font>
        <b/>
      </font>
    </dxf>
  </rfmt>
  <rfmt sheetId="1" sqref="A2:XFD2" start="0" length="2147483647">
    <dxf>
      <font>
        <b val="0"/>
      </font>
    </dxf>
  </rfmt>
  <rfmt sheetId="1" sqref="A2:XFD2" start="0" length="2147483647">
    <dxf>
      <font>
        <b/>
      </font>
    </dxf>
  </rfmt>
  <rfmt sheetId="1" sqref="A2:XFD2" start="0" length="2147483647">
    <dxf>
      <font>
        <i val="0"/>
      </font>
    </dxf>
  </rfmt>
  <rfmt sheetId="1" sqref="A8:XFD13" start="0" length="2147483647">
    <dxf>
      <font>
        <sz val="10"/>
      </font>
    </dxf>
  </rfmt>
  <rfmt sheetId="1" sqref="A8:XFD13" start="0" length="2147483647">
    <dxf>
      <font>
        <sz val="9"/>
      </font>
    </dxf>
  </rfmt>
  <rfmt sheetId="1" sqref="A8:XFD13" start="0" length="2147483647">
    <dxf>
      <font>
        <sz val="8"/>
      </font>
    </dxf>
  </rfmt>
  <rfmt sheetId="1" sqref="A8:XFD13" start="0" length="2147483647">
    <dxf>
      <font>
        <i/>
      </font>
    </dxf>
  </rfmt>
  <rfmt sheetId="1" sqref="C14" start="0" length="2147483647">
    <dxf>
      <font>
        <b/>
      </font>
    </dxf>
  </rfmt>
  <rcc rId="94" sId="1" odxf="1" dxf="1">
    <nc r="C14" t="inlineStr">
      <is>
        <t>Краб</t>
      </is>
    </nc>
    <odxf>
      <font>
        <b/>
        <name val="Arial"/>
        <scheme val="none"/>
      </font>
    </odxf>
    <ndxf>
      <font>
        <b val="0"/>
        <name val="Arial"/>
        <scheme val="none"/>
      </font>
    </ndxf>
  </rcc>
  <rcc rId="95" sId="1">
    <nc r="I14">
      <f>G15</f>
    </nc>
  </rcc>
  <rfmt sheetId="1" sqref="A14:XFD14" start="0" length="2147483647">
    <dxf>
      <font>
        <b/>
      </font>
    </dxf>
  </rfmt>
  <rfmt sheetId="1" sqref="A15:XFD15" start="0" length="2147483647">
    <dxf>
      <font>
        <sz val="10"/>
      </font>
    </dxf>
  </rfmt>
  <rfmt sheetId="1" sqref="A15:XFD15" start="0" length="2147483647">
    <dxf>
      <font>
        <sz val="9"/>
      </font>
    </dxf>
  </rfmt>
  <rfmt sheetId="1" sqref="A15:XFD15" start="0" length="2147483647">
    <dxf>
      <font>
        <sz val="8"/>
      </font>
    </dxf>
  </rfmt>
  <rfmt sheetId="1" sqref="A15:XFD15" start="0" length="2147483647">
    <dxf>
      <font>
        <i/>
      </font>
    </dxf>
  </rfmt>
  <rfmt sheetId="1" sqref="A17:XFD20" start="0" length="2147483647">
    <dxf>
      <font>
        <b/>
      </font>
    </dxf>
  </rfmt>
  <rcc rId="96" sId="1">
    <nc r="I17">
      <f>G17</f>
    </nc>
  </rcc>
  <rcc rId="97" sId="1">
    <nc r="I18">
      <f>G18</f>
    </nc>
  </rcc>
  <rcc rId="98" sId="1">
    <nc r="I19">
      <f>G19</f>
    </nc>
  </rcc>
  <rcc rId="99" sId="1">
    <nc r="I20">
      <f>G20</f>
    </nc>
  </rcc>
  <rrc rId="100" sId="1" ref="A58:XFD58" action="insertRow"/>
  <rrc rId="101" sId="1" ref="A61:XFD61" action="insertRow"/>
  <rrc rId="102" sId="1" ref="A61:XFD62" action="insertRow"/>
  <rcc rId="103" sId="1">
    <nc r="A61">
      <v>57</v>
    </nc>
  </rcc>
  <rcc rId="104" sId="1">
    <nc r="B61" t="inlineStr">
      <is>
        <t>ВД.002.02.03</t>
      </is>
    </nc>
  </rcc>
  <rcc rId="105" sId="1">
    <nc r="C61" t="inlineStr">
      <is>
        <t>Стойка (2 эт)</t>
      </is>
    </nc>
  </rcc>
  <rcc rId="106" sId="1">
    <nc r="D61">
      <v>2600</v>
    </nc>
  </rcc>
  <rcc rId="107" sId="1">
    <nc r="F61" t="inlineStr">
      <is>
        <t>СЛ</t>
      </is>
    </nc>
  </rcc>
  <rcc rId="108" sId="1">
    <nc r="G61">
      <v>1</v>
    </nc>
  </rcc>
  <rcc rId="109" sId="1">
    <nc r="A62">
      <v>58</v>
    </nc>
  </rcc>
  <rcc rId="110" sId="1">
    <nc r="B62" t="inlineStr">
      <is>
        <t>ВД.002.02.03</t>
      </is>
    </nc>
  </rcc>
  <rcc rId="111" sId="1">
    <nc r="C62" t="inlineStr">
      <is>
        <t>Стойка (2 эт)</t>
      </is>
    </nc>
  </rcc>
  <rcc rId="112" sId="1">
    <nc r="D62">
      <v>2500</v>
    </nc>
  </rcc>
  <rcc rId="113" sId="1">
    <nc r="F62" t="inlineStr">
      <is>
        <t>СЛ</t>
      </is>
    </nc>
  </rcc>
  <rcc rId="114" sId="1">
    <nc r="G62">
      <v>3</v>
    </nc>
  </rcc>
  <rcc rId="115" sId="1">
    <nc r="E61" t="inlineStr">
      <is>
        <t>Тр.Проф. 100х100х3мм</t>
      </is>
    </nc>
  </rcc>
  <rcc rId="116" sId="1">
    <nc r="E62" t="inlineStr">
      <is>
        <t>Тр.Проф. 100х100х3мм</t>
      </is>
    </nc>
  </rcc>
  <rrc rId="117" sId="1" ref="A71:XFD71" action="deleteRow">
    <rfmt sheetId="1" xfDxf="1" sqref="A71:XFD71" start="0" length="0"/>
    <rcc rId="0" sId="1" dxf="1">
      <nc r="A71">
        <v>57</v>
      </nc>
      <ndxf>
        <font>
          <sz val="11"/>
          <color theme="1"/>
          <name val="Arial"/>
          <family val="2"/>
          <charset val="204"/>
          <scheme val="none"/>
        </font>
        <alignment horizontal="center" vertical="center" wrapText="1"/>
      </ndxf>
    </rcc>
    <rcc rId="0" sId="1" dxf="1">
      <nc r="B71" t="inlineStr">
        <is>
          <t>ВД.002.02.03</t>
        </is>
      </nc>
      <ndxf>
        <font>
          <sz val="11"/>
          <color theme="1"/>
          <name val="Arial"/>
          <family val="2"/>
          <charset val="204"/>
          <scheme val="none"/>
        </font>
        <alignment horizontal="center" vertical="center" wrapText="1"/>
      </ndxf>
    </rcc>
    <rcc rId="0" sId="1" dxf="1">
      <nc r="C71" t="inlineStr">
        <is>
          <t>Стойка (2 эт)</t>
        </is>
      </nc>
      <ndxf>
        <font>
          <sz val="11"/>
          <color theme="1"/>
          <name val="Arial"/>
          <family val="2"/>
          <charset val="204"/>
          <scheme val="none"/>
        </font>
        <alignment horizontal="center" vertical="center" wrapText="1"/>
      </ndxf>
    </rcc>
    <rcc rId="0" sId="1" dxf="1">
      <nc r="D71">
        <v>2600</v>
      </nc>
      <ndxf>
        <font>
          <sz val="11"/>
          <color theme="1"/>
          <name val="Arial"/>
          <family val="2"/>
          <charset val="204"/>
          <scheme val="none"/>
        </font>
        <alignment horizontal="center" vertical="center" wrapText="1"/>
      </ndxf>
    </rcc>
    <rcc rId="0" sId="1" dxf="1">
      <nc r="E71" t="inlineStr">
        <is>
          <r>
            <t xml:space="preserve">Тр.Проф. </t>
          </r>
          <r>
            <rPr>
              <sz val="12"/>
              <color theme="1"/>
              <rFont val="Times New Roman"/>
              <family val="1"/>
              <charset val="204"/>
            </rPr>
            <t>10х100х3</t>
          </r>
        </is>
      </nc>
      <ndxf>
        <font>
          <sz val="12"/>
          <color theme="1"/>
          <name val="Times New Roman"/>
          <family val="1"/>
          <charset val="204"/>
          <scheme val="none"/>
        </font>
        <alignment horizontal="center" vertical="center" wrapText="1"/>
      </ndxf>
    </rcc>
    <rcc rId="0" sId="1" dxf="1">
      <nc r="F71" t="inlineStr">
        <is>
          <t>СЛ</t>
        </is>
      </nc>
      <ndxf>
        <font>
          <sz val="11"/>
          <color theme="1"/>
          <name val="Arial"/>
          <family val="2"/>
          <charset val="204"/>
          <scheme val="none"/>
        </font>
        <alignment horizontal="center" vertical="center" wrapText="1"/>
      </ndxf>
    </rcc>
    <rcc rId="0" sId="1" dxf="1">
      <nc r="G71">
        <v>1</v>
      </nc>
      <ndxf>
        <font>
          <sz val="11"/>
          <color theme="1"/>
          <name val="Arial"/>
          <family val="2"/>
          <charset val="204"/>
          <scheme val="none"/>
        </font>
        <alignment horizontal="center" vertical="center" wrapText="1"/>
      </ndxf>
    </rcc>
  </rrc>
  <rrc rId="118" sId="1" ref="A71:XFD71" action="deleteRow">
    <rfmt sheetId="1" xfDxf="1" sqref="A71:XFD71" start="0" length="0"/>
    <rcc rId="0" sId="1" dxf="1">
      <nc r="A71">
        <v>58</v>
      </nc>
      <ndxf>
        <font>
          <sz val="11"/>
          <color theme="1"/>
          <name val="Arial"/>
          <family val="2"/>
          <charset val="204"/>
          <scheme val="none"/>
        </font>
        <alignment horizontal="center" vertical="center" wrapText="1"/>
      </ndxf>
    </rcc>
    <rcc rId="0" sId="1" dxf="1">
      <nc r="B71" t="inlineStr">
        <is>
          <t>ВД.002.02.03</t>
        </is>
      </nc>
      <ndxf>
        <font>
          <sz val="11"/>
          <color theme="1"/>
          <name val="Arial"/>
          <family val="2"/>
          <charset val="204"/>
          <scheme val="none"/>
        </font>
        <alignment horizontal="center" vertical="center" wrapText="1"/>
      </ndxf>
    </rcc>
    <rcc rId="0" sId="1" dxf="1">
      <nc r="C71" t="inlineStr">
        <is>
          <t>Стойка (2 эт)</t>
        </is>
      </nc>
      <ndxf>
        <font>
          <sz val="11"/>
          <color theme="1"/>
          <name val="Arial"/>
          <family val="2"/>
          <charset val="204"/>
          <scheme val="none"/>
        </font>
        <alignment horizontal="center" vertical="center" wrapText="1"/>
      </ndxf>
    </rcc>
    <rcc rId="0" sId="1" dxf="1">
      <nc r="D71">
        <v>2500</v>
      </nc>
      <ndxf>
        <font>
          <sz val="11"/>
          <color theme="1"/>
          <name val="Arial"/>
          <family val="2"/>
          <charset val="204"/>
          <scheme val="none"/>
        </font>
        <alignment horizontal="center" vertical="center" wrapText="1"/>
      </ndxf>
    </rcc>
    <rcc rId="0" sId="1" dxf="1">
      <nc r="E71" t="inlineStr">
        <is>
          <r>
            <t xml:space="preserve">Тр.Проф. </t>
          </r>
          <r>
            <rPr>
              <sz val="12"/>
              <color theme="1"/>
              <rFont val="Times New Roman"/>
              <family val="1"/>
              <charset val="204"/>
            </rPr>
            <t>10х100х3</t>
          </r>
        </is>
      </nc>
      <ndxf>
        <font>
          <sz val="12"/>
          <color theme="1"/>
          <name val="Times New Roman"/>
          <family val="1"/>
          <charset val="204"/>
          <scheme val="none"/>
        </font>
        <alignment horizontal="center" vertical="center" wrapText="1"/>
      </ndxf>
    </rcc>
    <rcc rId="0" sId="1" dxf="1">
      <nc r="F71" t="inlineStr">
        <is>
          <t>СЛ</t>
        </is>
      </nc>
      <ndxf>
        <font>
          <sz val="11"/>
          <color theme="1"/>
          <name val="Arial"/>
          <family val="2"/>
          <charset val="204"/>
          <scheme val="none"/>
        </font>
        <alignment horizontal="center" vertical="center" wrapText="1"/>
      </ndxf>
    </rcc>
    <rcc rId="0" sId="1" dxf="1">
      <nc r="G71">
        <v>3</v>
      </nc>
      <ndxf>
        <font>
          <sz val="11"/>
          <color theme="1"/>
          <name val="Arial"/>
          <family val="2"/>
          <charset val="204"/>
          <scheme val="none"/>
        </font>
        <alignment horizontal="center" vertical="center" wrapText="1"/>
      </ndxf>
    </rcc>
  </rrc>
  <rrc rId="119" sId="1" ref="A71:XFD71" action="insertRow"/>
  <rrc rId="120" sId="1" ref="A73:XFD73" action="insertRow"/>
  <rcc rId="121" sId="1">
    <nc r="H37">
      <v>3000</v>
    </nc>
  </rcc>
  <rcc rId="122" sId="1">
    <nc r="H40">
      <v>3000</v>
    </nc>
  </rcc>
  <rcc rId="123" sId="1" odxf="1" dxf="1">
    <nc r="C58" t="inlineStr">
      <is>
        <r>
          <t xml:space="preserve">Тр.Проф. </t>
        </r>
        <r>
          <rPr>
            <sz val="12"/>
            <color theme="1"/>
            <rFont val="Times New Roman"/>
            <family val="1"/>
            <charset val="204"/>
          </rPr>
          <t>100х100х3мм</t>
        </r>
      </is>
    </nc>
    <odxf>
      <font>
        <name val="Arial"/>
        <scheme val="none"/>
      </font>
    </odxf>
    <ndxf>
      <font>
        <sz val="12"/>
        <name val="Times New Roman"/>
        <family val="1"/>
        <scheme val="none"/>
      </font>
    </ndxf>
  </rcc>
  <rcc rId="124" sId="1">
    <nc r="H58">
      <v>6000</v>
    </nc>
  </rcc>
  <rcc rId="125" sId="1">
    <nc r="I59">
      <v>1</v>
    </nc>
  </rcc>
  <rcc rId="126" sId="1">
    <nc r="I60">
      <v>2</v>
    </nc>
  </rcc>
  <rcc rId="127" sId="1">
    <nc r="I61">
      <v>1</v>
    </nc>
  </rcc>
  <rcc rId="128" sId="1">
    <nc r="I62">
      <v>1</v>
    </nc>
  </rcc>
  <rcc rId="129" sId="1">
    <nc r="I58">
      <f>SUM(I59:I62)</f>
    </nc>
  </rcc>
  <rcc rId="130" sId="1">
    <nc r="H59">
      <f>G59*D59</f>
    </nc>
  </rcc>
  <rcc rId="131" sId="1">
    <nc r="H60">
      <f>G60*D60</f>
    </nc>
  </rcc>
  <rcc rId="132" sId="1">
    <nc r="H61">
      <f>G61*D61</f>
    </nc>
  </rcc>
  <rcc rId="133" sId="1">
    <nc r="H62">
      <f>G62*D62</f>
    </nc>
  </rcc>
  <rcc rId="134" sId="1" odxf="1" dxf="1">
    <nc r="C71" t="inlineStr">
      <is>
        <r>
          <t xml:space="preserve">Тр.Проф. </t>
        </r>
        <r>
          <rPr>
            <sz val="12"/>
            <color theme="1"/>
            <rFont val="Times New Roman"/>
            <family val="1"/>
            <charset val="204"/>
          </rPr>
          <t>40х20х1.5мм</t>
        </r>
      </is>
    </nc>
    <odxf>
      <font>
        <name val="Arial"/>
        <scheme val="none"/>
      </font>
    </odxf>
    <ndxf>
      <font>
        <sz val="12"/>
        <name val="Times New Roman"/>
        <family val="1"/>
        <scheme val="none"/>
      </font>
    </ndxf>
  </rcc>
  <rcc rId="135" sId="1">
    <nc r="H71">
      <v>6000</v>
    </nc>
  </rcc>
  <rcc rId="136" sId="1">
    <nc r="I71">
      <v>3</v>
    </nc>
  </rcc>
  <rfmt sheetId="1" sqref="A71:XFD71" start="0" length="2147483647">
    <dxf>
      <font>
        <b/>
      </font>
    </dxf>
  </rfmt>
  <rfmt sheetId="1" sqref="A72:XFD72" start="0" length="2147483647">
    <dxf>
      <font>
        <sz val="10"/>
      </font>
    </dxf>
  </rfmt>
  <rfmt sheetId="1" sqref="A72:XFD72" start="0" length="2147483647">
    <dxf>
      <font>
        <sz val="9"/>
      </font>
    </dxf>
  </rfmt>
  <rfmt sheetId="1" sqref="A72:XFD72" start="0" length="2147483647">
    <dxf>
      <font>
        <sz val="8"/>
      </font>
    </dxf>
  </rfmt>
  <rfmt sheetId="1" sqref="A72:XFD72" start="0" length="2147483647">
    <dxf>
      <font>
        <i/>
      </font>
    </dxf>
  </rfmt>
  <rcc rId="137" sId="1">
    <nc r="H63">
      <v>6000</v>
    </nc>
  </rcc>
  <rcc rId="138" sId="1">
    <nc r="I69">
      <v>1</v>
    </nc>
  </rcc>
  <rcc rId="139" sId="1">
    <nc r="I68">
      <v>3</v>
    </nc>
  </rcc>
  <rcc rId="140" sId="1">
    <nc r="I67">
      <v>3</v>
    </nc>
  </rcc>
  <rcc rId="141" sId="1">
    <nc r="I65">
      <v>2</v>
    </nc>
  </rcc>
  <rcc rId="142" sId="1">
    <nc r="I64">
      <v>3</v>
    </nc>
  </rcc>
  <rcc rId="143" sId="1">
    <nc r="I66">
      <v>2</v>
    </nc>
  </rcc>
  <rcc rId="144" sId="1">
    <nc r="I70">
      <v>2</v>
    </nc>
  </rcc>
  <rcc rId="145" sId="1">
    <nc r="I63">
      <f>SUM(I64:I70)</f>
    </nc>
  </rcc>
  <rcc rId="146" sId="1" odxf="1" dxf="1">
    <nc r="C63" t="inlineStr">
      <is>
        <r>
          <t xml:space="preserve">Тр.Проф. </t>
        </r>
        <r>
          <rPr>
            <sz val="12"/>
            <color theme="1"/>
            <rFont val="Times New Roman"/>
            <family val="1"/>
            <charset val="204"/>
          </rPr>
          <t>100х100х6</t>
        </r>
      </is>
    </nc>
    <odxf>
      <font>
        <name val="Arial"/>
        <scheme val="none"/>
      </font>
    </odxf>
    <ndxf>
      <font>
        <sz val="12"/>
        <name val="Times New Roman"/>
        <family val="1"/>
        <scheme val="none"/>
      </font>
    </ndxf>
  </rcc>
  <rfmt sheetId="1" sqref="A63:XFD63" start="0" length="2147483647">
    <dxf>
      <font>
        <b/>
      </font>
    </dxf>
  </rfmt>
  <rfmt sheetId="1" sqref="A64:XFD70" start="0" length="2147483647">
    <dxf>
      <font>
        <sz val="10"/>
      </font>
    </dxf>
  </rfmt>
  <rfmt sheetId="1" sqref="A64:XFD70" start="0" length="2147483647">
    <dxf>
      <font>
        <sz val="9"/>
      </font>
    </dxf>
  </rfmt>
  <rfmt sheetId="1" sqref="A64:XFD70" start="0" length="2147483647">
    <dxf>
      <font>
        <sz val="8"/>
      </font>
    </dxf>
  </rfmt>
  <rfmt sheetId="1" sqref="A64:XFD70" start="0" length="2147483647">
    <dxf>
      <font>
        <i/>
      </font>
    </dxf>
  </rfmt>
  <rfmt sheetId="1" sqref="A58:XFD58" start="0" length="2147483647">
    <dxf>
      <font>
        <b/>
      </font>
    </dxf>
  </rfmt>
  <rfmt sheetId="1" sqref="A59:XFD62" start="0" length="2147483647">
    <dxf>
      <font>
        <sz val="10"/>
      </font>
    </dxf>
  </rfmt>
  <rfmt sheetId="1" sqref="A59:XFD62" start="0" length="2147483647">
    <dxf>
      <font>
        <sz val="9"/>
      </font>
    </dxf>
  </rfmt>
  <rfmt sheetId="1" sqref="A59:XFD62" start="0" length="2147483647">
    <dxf>
      <font>
        <sz val="8"/>
      </font>
    </dxf>
  </rfmt>
  <rfmt sheetId="1" sqref="A59:XFD62" start="0" length="2147483647">
    <dxf>
      <font>
        <i/>
      </font>
    </dxf>
  </rfmt>
  <rcc rId="147" sId="1" odxf="1" dxf="1">
    <nc r="C73" t="inlineStr">
      <is>
        <r>
          <t xml:space="preserve">Тр.Проф. </t>
        </r>
        <r>
          <rPr>
            <sz val="12"/>
            <color theme="1"/>
            <rFont val="Times New Roman"/>
            <family val="1"/>
            <charset val="204"/>
          </rPr>
          <t>50х50х3</t>
        </r>
      </is>
    </nc>
    <odxf>
      <font>
        <name val="Arial"/>
        <scheme val="none"/>
      </font>
    </odxf>
    <ndxf>
      <font>
        <sz val="12"/>
        <name val="Times New Roman"/>
        <family val="1"/>
        <scheme val="none"/>
      </font>
    </ndxf>
  </rcc>
  <rcc rId="148" sId="1">
    <nc r="H73">
      <v>6000</v>
    </nc>
  </rcc>
  <rcc rId="149" sId="1">
    <nc r="I74">
      <v>4</v>
    </nc>
  </rcc>
  <rfmt sheetId="1" sqref="I74"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04"/>
        <scheme val="minor"/>
      </font>
    </dxf>
  </rfmt>
  <rcc rId="150" sId="1">
    <nc r="I76">
      <v>1</v>
    </nc>
  </rcc>
  <rcc rId="151" sId="1">
    <nc r="I77">
      <v>1</v>
    </nc>
  </rcc>
  <rcc rId="152" sId="1">
    <nc r="I75">
      <v>1</v>
    </nc>
  </rcc>
  <rfmt sheetId="1" sqref="I75"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04"/>
        <scheme val="minor"/>
      </font>
    </dxf>
  </rfmt>
  <rcc rId="153" sId="1">
    <nc r="I73">
      <f>SUM(I74:I77)</f>
    </nc>
  </rcc>
  <rfmt sheetId="1" sqref="A73:XFD73" start="0" length="2147483647">
    <dxf>
      <font>
        <b/>
      </font>
    </dxf>
  </rfmt>
  <rfmt sheetId="1" sqref="A74:XFD77" start="0" length="2147483647">
    <dxf>
      <font>
        <i/>
      </font>
    </dxf>
  </rfmt>
  <rfmt sheetId="1" sqref="A74:XFD77" start="0" length="2147483647">
    <dxf>
      <font>
        <sz val="10"/>
      </font>
    </dxf>
  </rfmt>
  <rfmt sheetId="1" sqref="A74:XFD77" start="0" length="2147483647">
    <dxf>
      <font>
        <sz val="9"/>
      </font>
    </dxf>
  </rfmt>
  <rfmt sheetId="1" sqref="A74:XFD77" start="0" length="2147483647">
    <dxf>
      <font>
        <sz val="8"/>
      </font>
    </dxf>
  </rfmt>
  <rcc rId="154" sId="1">
    <nc r="C45" t="inlineStr">
      <is>
        <t>Сталь 3 6мм</t>
      </is>
    </nc>
  </rcc>
  <rcc rId="155" sId="1">
    <nc r="K47">
      <v>250</v>
    </nc>
  </rcc>
  <rcc rId="156" sId="1">
    <nc r="L47">
      <v>250</v>
    </nc>
  </rcc>
  <rcc rId="157" sId="1">
    <nc r="M47">
      <f>L47*K47*G47</f>
    </nc>
  </rcc>
  <rcc rId="158" sId="1">
    <nc r="K46">
      <v>200</v>
    </nc>
  </rcc>
  <rcc rId="159" sId="1">
    <nc r="L46">
      <v>200</v>
    </nc>
  </rcc>
  <rcc rId="160" sId="1">
    <nc r="M46">
      <f>L46*K46*G46</f>
    </nc>
  </rcc>
  <rcc rId="161" sId="1">
    <nc r="K48">
      <v>200</v>
    </nc>
  </rcc>
  <rcc rId="162" sId="1">
    <nc r="L48">
      <v>200</v>
    </nc>
  </rcc>
  <rcc rId="163" sId="1">
    <nc r="M48">
      <f>L48*K48*G48</f>
    </nc>
  </rcc>
  <rcc rId="164" sId="1">
    <nc r="K49">
      <v>200</v>
    </nc>
  </rcc>
  <rcc rId="165" sId="1">
    <nc r="L49">
      <v>250</v>
    </nc>
  </rcc>
  <rcc rId="166" sId="1">
    <nc r="M49">
      <f>L49*K49*G49</f>
    </nc>
  </rcc>
  <rcc rId="167" sId="1">
    <nc r="K50">
      <v>450</v>
    </nc>
  </rcc>
  <rcc rId="168" sId="1">
    <nc r="L50">
      <v>250</v>
    </nc>
  </rcc>
  <rcc rId="169" sId="1">
    <nc r="M50">
      <f>L50*K50*G50</f>
    </nc>
  </rcc>
  <rcc rId="170" sId="1">
    <nc r="K51">
      <v>250</v>
    </nc>
  </rcc>
  <rcc rId="171" sId="1">
    <nc r="L51">
      <v>310</v>
    </nc>
  </rcc>
  <rcc rId="172" sId="1">
    <nc r="M51">
      <f>L51*K51*G51</f>
    </nc>
  </rcc>
  <rcc rId="173" sId="1">
    <nc r="K52">
      <v>150</v>
    </nc>
  </rcc>
  <rcc rId="174" sId="1">
    <nc r="L52">
      <v>150</v>
    </nc>
  </rcc>
  <rcc rId="175" sId="1">
    <nc r="M52">
      <f>L52*K52*G52</f>
    </nc>
  </rcc>
  <rcc rId="176" sId="1">
    <nc r="K53">
      <v>310</v>
    </nc>
  </rcc>
  <rcc rId="177" sId="1">
    <nc r="L53">
      <v>510</v>
    </nc>
  </rcc>
  <rcc rId="178" sId="1">
    <nc r="M53">
      <f>L53*K53*G53</f>
    </nc>
  </rcc>
  <rcc rId="179" sId="1">
    <nc r="K54">
      <v>150</v>
    </nc>
  </rcc>
  <rcc rId="180" sId="1">
    <nc r="L54">
      <v>150</v>
    </nc>
  </rcc>
  <rcc rId="181" sId="1">
    <nc r="M54">
      <f>L54*K54*G54</f>
    </nc>
  </rcc>
  <rcc rId="182" sId="1">
    <nc r="K55">
      <v>100</v>
    </nc>
  </rcc>
  <rcc rId="183" sId="1">
    <nc r="L55">
      <v>100</v>
    </nc>
  </rcc>
  <rcc rId="184" sId="1">
    <nc r="M55">
      <f>L55*K55*G55</f>
    </nc>
  </rcc>
  <rcc rId="185" sId="1">
    <nc r="K56">
      <v>100</v>
    </nc>
  </rcc>
  <rcc rId="186" sId="1">
    <nc r="L56">
      <v>250</v>
    </nc>
  </rcc>
  <rcc rId="187" sId="1">
    <nc r="M56">
      <f>L56*K56*G56</f>
    </nc>
  </rcc>
  <rcc rId="188" sId="1">
    <nc r="K57">
      <v>50</v>
    </nc>
  </rcc>
  <rcc rId="189" sId="1">
    <nc r="L57">
      <v>250</v>
    </nc>
  </rcc>
  <rcc rId="190" sId="1">
    <nc r="M57">
      <f>L57*K57*G57</f>
    </nc>
  </rcc>
  <rcc rId="191" sId="1">
    <nc r="M45">
      <f>SUM(M46:M57)</f>
    </nc>
  </rcc>
  <rcc rId="192" sId="1">
    <nc r="L45">
      <f>M45/(1250*1000)</f>
    </nc>
  </rcc>
  <rcc rId="193" sId="1">
    <nc r="I45">
      <v>1</v>
    </nc>
  </rcc>
  <rfmt sheetId="1" sqref="I45">
    <dxf>
      <font>
        <b val="0"/>
        <i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family val="2"/>
        <charset val="204"/>
        <scheme val="minor"/>
      </font>
    </dxf>
  </rfmt>
  <rfmt sheetId="1" sqref="A45:XFD45" start="0" length="2147483647">
    <dxf>
      <font>
        <b/>
      </font>
    </dxf>
  </rfmt>
  <rfmt sheetId="1" sqref="A45:XFD45" start="0" length="2147483647">
    <dxf>
      <font>
        <i/>
      </font>
    </dxf>
  </rfmt>
  <rfmt sheetId="1" sqref="A45:XFD45" start="0" length="2147483647">
    <dxf>
      <font>
        <i val="0"/>
      </font>
    </dxf>
  </rfmt>
  <rcc rId="194" sId="1">
    <nc r="H45" t="inlineStr">
      <is>
        <t>1250х2500</t>
      </is>
    </nc>
  </rcc>
  <rfmt sheetId="1" sqref="A46:XFD57" start="0" length="2147483647">
    <dxf>
      <font>
        <sz val="10"/>
      </font>
    </dxf>
  </rfmt>
  <rfmt sheetId="1" sqref="A46:XFD57" start="0" length="2147483647">
    <dxf>
      <font>
        <sz val="9"/>
      </font>
    </dxf>
  </rfmt>
  <rfmt sheetId="1" sqref="A46:XFD57" start="0" length="2147483647">
    <dxf>
      <font>
        <sz val="8"/>
      </font>
    </dxf>
  </rfmt>
  <rfmt sheetId="1" sqref="A46:XFD57" start="0" length="2147483647">
    <dxf>
      <font>
        <i/>
      </font>
    </dxf>
  </rfmt>
  <rrc rId="195" sId="1" ref="A16:XFD16" action="insertRow"/>
  <rcc rId="196" sId="1" odxf="1" dxf="1">
    <nc r="C16" t="inlineStr">
      <is>
        <t>Самонарезающий винт со сверловым концом</t>
      </is>
    </nc>
    <ndxf>
      <font>
        <b/>
        <i val="0"/>
        <sz val="8"/>
        <name val="Arial"/>
        <scheme val="none"/>
      </font>
    </ndxf>
  </rcc>
  <rcc rId="197" sId="1">
    <nc r="H2">
      <v>3000</v>
    </nc>
  </rcc>
  <rcc rId="198" sId="1">
    <nc r="K2">
      <f>I2*H2</f>
    </nc>
  </rcc>
  <rcc rId="199" sId="1">
    <nc r="L2">
      <f>K2/200</f>
    </nc>
  </rcc>
  <rcc rId="200" sId="1" odxf="1" dxf="1">
    <nc r="I16">
      <v>60</v>
    </nc>
    <ndxf>
      <font>
        <b/>
        <i val="0"/>
        <sz val="8"/>
      </font>
    </ndxf>
  </rcc>
  <rrc rId="201" sId="1" ref="A17:XFD17" action="insertRow"/>
  <rrc rId="202" sId="1" ref="A37:XFD37" action="insertRow"/>
  <rfmt sheetId="1" sqref="C37" start="0" length="0">
    <dxf>
      <font>
        <i val="0"/>
        <sz val="11"/>
        <color theme="1"/>
        <name val="Calibri"/>
        <family val="2"/>
        <charset val="204"/>
        <scheme val="minor"/>
      </font>
      <alignment horizontal="general" vertical="bottom" wrapText="0"/>
    </dxf>
  </rfmt>
  <rfmt sheetId="1" xfDxf="1" sqref="C37" start="0" length="0">
    <dxf>
      <font>
        <b/>
        <color rgb="FF333333"/>
        <name val="Times New Roman"/>
        <family val="1"/>
        <scheme val="none"/>
      </font>
    </dxf>
  </rfmt>
  <rfmt sheetId="1" xfDxf="1" sqref="C37" start="0" length="0">
    <dxf>
      <font>
        <b/>
        <color rgb="FF333333"/>
        <name val="Times New Roman"/>
        <family val="1"/>
        <scheme val="none"/>
      </font>
    </dxf>
  </rfmt>
  <rfmt sheetId="1" xfDxf="1" sqref="C37" start="0" length="0">
    <dxf>
      <font>
        <b/>
        <color rgb="FF333333"/>
        <name val="Times New Roman"/>
        <family val="1"/>
        <scheme val="none"/>
      </font>
    </dxf>
  </rfmt>
  <rcc rId="203" sId="1" odxf="1" dxf="1">
    <nc r="C37" t="inlineStr">
      <is>
        <t>Саморез ГКЛ гипсокартон-металл с частой резьбой</t>
      </is>
    </nc>
    <ndxf>
      <font>
        <color rgb="FF333333"/>
        <name val="Arial"/>
        <family val="1"/>
        <scheme val="none"/>
      </font>
      <alignment horizontal="center" vertical="center" wrapText="1"/>
    </ndxf>
  </rcc>
  <rcc rId="204" sId="1">
    <nc r="K24">
      <f>(2*1200+2*2500)/100</f>
    </nc>
  </rcc>
  <rcc rId="205" sId="1">
    <nc r="I37">
      <f>I23*K24*1.5</f>
    </nc>
  </rcc>
  <rrc rId="206" sId="1" ref="A40:XFD40" action="insertRow"/>
  <rcc rId="207" sId="1" xfDxf="1" dxf="1">
    <nc r="A40" t="inlineStr">
      <is>
        <t>Саморез дерево на металл</t>
      </is>
    </nc>
    <ndxf>
      <font>
        <i/>
        <sz val="8"/>
        <name val="Arial"/>
        <scheme val="none"/>
      </font>
      <alignment horizontal="center" vertical="center" wrapText="1"/>
    </ndxf>
  </rcc>
  <rcc rId="208" sId="1" odxf="1" dxf="1">
    <nc r="C40" t="inlineStr">
      <is>
        <t>Саморез дерево на металл</t>
      </is>
    </nc>
    <ndxf>
      <font>
        <b/>
        <i val="0"/>
        <sz val="8"/>
        <name val="Arial"/>
        <scheme val="none"/>
      </font>
    </ndxf>
  </rcc>
  <rcc rId="209" sId="1">
    <nc r="E40" t="inlineStr">
      <is>
        <t>SCT7/50-15-8x85 E</t>
      </is>
    </nc>
  </rcc>
  <rcc rId="210" sId="1">
    <nc r="I40">
      <f>G39*6</f>
    </nc>
  </rcc>
  <rrc rId="211" sId="1" eol="1" ref="A83:XFD83" action="insertRow"/>
  <rfmt sheetId="1" sqref="C83">
    <dxf>
      <font>
        <b val="0"/>
        <i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family val="2"/>
        <charset val="204"/>
        <scheme val="none"/>
      </font>
      <alignment horizontal="center" vertical="center" textRotation="0" wrapText="1" indent="0" justifyLastLine="0" shrinkToFit="0" readingOrder="0"/>
    </dxf>
  </rfmt>
  <ris rId="212" sheetId="2" name="[Полный список.xlsx]Лист2" sheetPosition="1"/>
  <rcc rId="213" sId="2">
    <nc r="A1" t="inlineStr">
      <is>
        <t>Наименование</t>
      </is>
    </nc>
  </rcc>
  <rcc rId="214" sId="2">
    <nc r="B1" t="inlineStr">
      <is>
        <t>Конфиг.</t>
      </is>
    </nc>
  </rcc>
  <rcc rId="215" sId="2">
    <nc r="C1" t="inlineStr">
      <is>
        <t>Заготовка</t>
      </is>
    </nc>
  </rcc>
  <rcc rId="216" sId="2">
    <nc r="D1" t="inlineStr">
      <is>
        <t>Тип пр-ва</t>
      </is>
    </nc>
  </rcc>
  <rcc rId="217" sId="2">
    <nc r="E1" t="inlineStr">
      <is>
        <t>кол-во</t>
      </is>
    </nc>
  </rcc>
  <rcc rId="218" sId="2">
    <nc r="F1" t="inlineStr">
      <is>
        <t>Станд размер</t>
      </is>
    </nc>
  </rcc>
  <rcc rId="219" sId="2">
    <nc r="A2" t="inlineStr">
      <is>
        <t>НП 100х40</t>
      </is>
    </nc>
  </rcc>
  <rcc rId="220" sId="2">
    <nc r="F2">
      <v>3000</v>
    </nc>
  </rcc>
  <rcc rId="221" sId="2">
    <nc r="G2">
      <v>4</v>
    </nc>
  </rcc>
  <rcc rId="222" sId="2">
    <nc r="G1" t="inlineStr">
      <is>
        <t>кол-во</t>
      </is>
    </nc>
  </rcc>
  <rfmt sheetId="2" sqref="A3" start="0" length="0">
    <dxf>
      <font>
        <b/>
        <sz val="11"/>
        <color theme="1"/>
        <name val="Arial"/>
        <family val="2"/>
        <charset val="204"/>
        <scheme val="none"/>
      </font>
      <alignment horizontal="center" vertical="center" wrapText="1"/>
    </dxf>
  </rfmt>
  <rfmt sheetId="2" sqref="B3" start="0" length="0">
    <dxf>
      <font>
        <b/>
        <sz val="11"/>
        <color theme="1"/>
        <name val="Arial"/>
        <family val="2"/>
        <charset val="204"/>
        <scheme val="none"/>
      </font>
      <alignment horizontal="center" vertical="center" wrapText="1"/>
    </dxf>
  </rfmt>
  <rfmt sheetId="2" sqref="C3" start="0" length="0">
    <dxf>
      <font>
        <b/>
        <sz val="12"/>
        <color theme="1"/>
        <name val="Times New Roman"/>
        <family val="1"/>
        <charset val="204"/>
        <scheme val="none"/>
      </font>
      <alignment horizontal="center" vertical="center" wrapText="1"/>
    </dxf>
  </rfmt>
  <rfmt sheetId="2" sqref="D3" start="0" length="0">
    <dxf>
      <font>
        <b/>
        <sz val="11"/>
        <color theme="1"/>
        <name val="Arial"/>
        <family val="2"/>
        <charset val="204"/>
        <scheme val="none"/>
      </font>
      <alignment horizontal="center" vertical="center" wrapText="1"/>
    </dxf>
  </rfmt>
  <rfmt sheetId="2" sqref="E3" start="0" length="0">
    <dxf>
      <font>
        <b/>
        <sz val="11"/>
        <color theme="1"/>
        <name val="Arial"/>
        <family val="2"/>
        <charset val="204"/>
        <scheme val="none"/>
      </font>
      <alignment horizontal="center" vertical="center" wrapText="1"/>
    </dxf>
  </rfmt>
  <rfmt sheetId="2" sqref="F3" start="0" length="0">
    <dxf>
      <font>
        <b/>
        <sz val="11"/>
        <color theme="1"/>
        <name val="Calibri"/>
        <family val="2"/>
        <charset val="204"/>
        <scheme val="minor"/>
      </font>
    </dxf>
  </rfmt>
  <rfmt sheetId="2" sqref="G3" start="0" length="0">
    <dxf>
      <font>
        <b/>
        <sz val="11"/>
        <color theme="1"/>
        <name val="Calibri"/>
        <family val="2"/>
        <charset val="204"/>
        <scheme val="minor"/>
      </font>
    </dxf>
  </rfmt>
  <rfmt sheetId="2" sqref="F3" start="0" length="0">
    <dxf>
      <font>
        <b val="0"/>
        <sz val="11"/>
        <color theme="1"/>
        <name val="Calibri"/>
        <family val="2"/>
        <charset val="204"/>
        <scheme val="minor"/>
      </font>
    </dxf>
  </rfmt>
  <rcc rId="223" sId="2">
    <nc r="A4" t="inlineStr">
      <is>
        <t>Краб</t>
      </is>
    </nc>
  </rcc>
  <rcc rId="224" sId="2">
    <nc r="G4">
      <v>24</v>
    </nc>
  </rcc>
  <rcc rId="225" sId="2">
    <nc r="A5" t="inlineStr">
      <is>
        <t>Самонарезающий винт со сверловым концом</t>
      </is>
    </nc>
  </rcc>
  <rcc rId="226" sId="2">
    <nc r="G5">
      <v>60</v>
    </nc>
  </rcc>
  <rcc rId="227" sId="2">
    <nc r="A6" t="inlineStr">
      <is>
        <t>Дверь с коробкой</t>
      </is>
    </nc>
  </rcc>
  <rcc rId="228" sId="2">
    <nc r="B6" t="inlineStr">
      <is>
        <t>2090х900 (по коробке)</t>
      </is>
    </nc>
  </rcc>
  <rcc rId="229" sId="2">
    <nc r="E6">
      <v>1</v>
    </nc>
  </rcc>
  <rcc rId="230" sId="2">
    <nc r="G6">
      <v>1</v>
    </nc>
  </rcc>
  <rcc rId="231" sId="2">
    <nc r="A7" t="inlineStr">
      <is>
        <t>Дверь с коробкой</t>
      </is>
    </nc>
  </rcc>
  <rcc rId="232" sId="2">
    <nc r="B7" t="inlineStr">
      <is>
        <t>2090х800 (по коробке)</t>
      </is>
    </nc>
  </rcc>
  <rcc rId="233" sId="2">
    <nc r="E7">
      <v>1</v>
    </nc>
  </rcc>
  <rcc rId="234" sId="2">
    <nc r="G7">
      <v>1</v>
    </nc>
  </rcc>
  <rcc rId="235" sId="2">
    <nc r="A8" t="inlineStr">
      <is>
        <t>Окно</t>
      </is>
    </nc>
  </rcc>
  <rcc rId="236" sId="2">
    <nc r="B8" t="inlineStr">
      <is>
        <t>Открывающееся</t>
      </is>
    </nc>
  </rcc>
  <rcc rId="237" sId="2">
    <nc r="E8">
      <v>1</v>
    </nc>
  </rcc>
  <rcc rId="238" sId="2">
    <nc r="G8">
      <v>1</v>
    </nc>
  </rcc>
  <rcc rId="239" sId="2">
    <nc r="A9" t="inlineStr">
      <is>
        <t>Окно</t>
      </is>
    </nc>
  </rcc>
  <rcc rId="240" sId="2">
    <nc r="B9" t="inlineStr">
      <is>
        <t>Глухое</t>
      </is>
    </nc>
  </rcc>
  <rcc rId="241" sId="2">
    <nc r="E9">
      <v>2</v>
    </nc>
  </rcc>
  <rcc rId="242" sId="2">
    <nc r="G9">
      <v>2</v>
    </nc>
  </rcc>
  <rcc rId="243" sId="2">
    <nc r="A10" t="inlineStr">
      <is>
        <t>ГКЛ</t>
      </is>
    </nc>
  </rcc>
  <rcc rId="244" sId="2">
    <nc r="G10">
      <v>24</v>
    </nc>
  </rcc>
  <rcc rId="245" sId="2">
    <nc r="F10" t="inlineStr">
      <is>
        <t>1200х2500х12,5</t>
      </is>
    </nc>
  </rcc>
  <rcc rId="246" sId="2">
    <nc r="A11" t="inlineStr">
      <is>
        <t>Саморез ГКЛ гипсокартон-металл с частой резьбой</t>
      </is>
    </nc>
  </rcc>
  <rcc rId="247" sId="2">
    <nc r="G11">
      <v>2664</v>
    </nc>
  </rcc>
  <rcc rId="248" sId="2">
    <nc r="A12" t="inlineStr">
      <is>
        <t>Половая доска 200х50</t>
      </is>
    </nc>
  </rcc>
  <rcc rId="249" sId="2">
    <nc r="F12">
      <v>6000</v>
    </nc>
  </rcc>
  <rcc rId="250" sId="2">
    <nc r="G12">
      <v>21</v>
    </nc>
  </rcc>
  <rcc rId="251" sId="2">
    <nc r="A13" t="inlineStr">
      <is>
        <t>Саморез дерево на металл</t>
      </is>
    </nc>
  </rcc>
  <rcc rId="252" sId="2">
    <nc r="C13" t="inlineStr">
      <is>
        <t>SCT7/50-15-8x85 E</t>
      </is>
    </nc>
  </rcc>
  <rcc rId="253" sId="2">
    <nc r="G13">
      <v>126</v>
    </nc>
  </rcc>
  <rcc rId="254" sId="2">
    <nc r="A14" t="inlineStr">
      <is>
        <t>ПНП (потолочный направляющий)</t>
      </is>
    </nc>
  </rcc>
  <rcc rId="255" sId="2">
    <nc r="F14">
      <v>3000</v>
    </nc>
  </rcc>
  <rcc rId="256" sId="2">
    <nc r="G14">
      <v>5</v>
    </nc>
  </rcc>
  <rcc rId="257" sId="2">
    <nc r="A15" t="inlineStr">
      <is>
        <t>ПП (потолочный)</t>
      </is>
    </nc>
  </rcc>
  <rcc rId="258" sId="2">
    <nc r="F15">
      <v>3000</v>
    </nc>
  </rcc>
  <rcc rId="259" sId="2">
    <nc r="G15">
      <v>11</v>
    </nc>
  </rcc>
  <rcc rId="260" sId="2">
    <nc r="A16" t="inlineStr">
      <is>
        <t>Сталь 3 6мм</t>
      </is>
    </nc>
  </rcc>
  <rcc rId="261" sId="2">
    <nc r="F16" t="inlineStr">
      <is>
        <t>1250х2500</t>
      </is>
    </nc>
  </rcc>
  <rcc rId="262" sId="2">
    <nc r="G16">
      <v>1</v>
    </nc>
  </rcc>
  <rcc rId="263" sId="2">
    <nc r="A17" t="inlineStr">
      <is>
        <t>Тр.Проф. 100х100х3мм</t>
      </is>
    </nc>
  </rcc>
  <rcc rId="264" sId="2">
    <nc r="F17">
      <v>6000</v>
    </nc>
  </rcc>
  <rcc rId="265" sId="2">
    <nc r="G17">
      <v>5</v>
    </nc>
  </rcc>
  <rcc rId="266" sId="2">
    <nc r="A18" t="inlineStr">
      <is>
        <t>Тр.Проф. 100х100х6</t>
      </is>
    </nc>
  </rcc>
  <rcc rId="267" sId="2">
    <nc r="F18">
      <v>6000</v>
    </nc>
  </rcc>
  <rcc rId="268" sId="2">
    <nc r="G18">
      <v>16</v>
    </nc>
  </rcc>
  <rcc rId="269" sId="2">
    <nc r="A19" t="inlineStr">
      <is>
        <t>Тр.Проф. 40х20х1.5мм</t>
      </is>
    </nc>
  </rcc>
  <rcc rId="270" sId="2">
    <nc r="F19">
      <v>6000</v>
    </nc>
  </rcc>
  <rcc rId="271" sId="2">
    <nc r="G19">
      <v>3</v>
    </nc>
  </rcc>
  <rcc rId="272" sId="2">
    <nc r="A20" t="inlineStr">
      <is>
        <t>Тр.Проф. 50х50х3</t>
      </is>
    </nc>
  </rcc>
  <rcc rId="273" sId="2">
    <nc r="F20">
      <v>6000</v>
    </nc>
  </rcc>
  <rcc rId="274" sId="2">
    <nc r="G20">
      <v>7</v>
    </nc>
  </rcc>
  <rrc rId="275" sId="2" ref="E1:E1048576" action="deleteCol">
    <rfmt sheetId="2" xfDxf="1" sqref="E1:E1048576" start="0" length="0"/>
    <rcc rId="0" sId="2">
      <nc r="E1" t="inlineStr">
        <is>
          <t>кол-во</t>
        </is>
      </nc>
    </rcc>
    <rfmt sheetId="2" sqref="E3" start="0" length="0">
      <dxf>
        <font>
          <b/>
          <sz val="11"/>
          <color theme="1"/>
          <name val="Arial"/>
          <family val="2"/>
          <charset val="204"/>
          <scheme val="none"/>
        </font>
        <alignment horizontal="center" vertical="center" wrapText="1"/>
      </dxf>
    </rfmt>
    <rcc rId="0" sId="2">
      <nc r="E6">
        <v>1</v>
      </nc>
    </rcc>
    <rcc rId="0" sId="2">
      <nc r="E7">
        <v>1</v>
      </nc>
    </rcc>
    <rcc rId="0" sId="2">
      <nc r="E8">
        <v>1</v>
      </nc>
    </rcc>
    <rcc rId="0" sId="2">
      <nc r="E9">
        <v>2</v>
      </nc>
    </rcc>
  </rrc>
  <rrc rId="276" sId="2" ref="D1:D1048576" action="deleteCol">
    <rfmt sheetId="2" xfDxf="1" sqref="D1:D1048576" start="0" length="0"/>
    <rcc rId="0" sId="2">
      <nc r="D1" t="inlineStr">
        <is>
          <t>Тип пр-ва</t>
        </is>
      </nc>
    </rcc>
    <rfmt sheetId="2" sqref="D3" start="0" length="0">
      <dxf>
        <font>
          <b/>
          <sz val="11"/>
          <color theme="1"/>
          <name val="Arial"/>
          <family val="2"/>
          <charset val="204"/>
          <scheme val="none"/>
        </font>
        <alignment horizontal="center" vertical="center" wrapText="1"/>
      </dxf>
    </rfmt>
  </rrc>
  <rcc rId="277" sId="2" odxf="1" dxf="1">
    <nc r="A3" t="inlineStr">
      <is>
        <t>СП 100х50</t>
      </is>
    </nc>
    <ndxf>
      <font>
        <b val="0"/>
        <sz val="11"/>
        <color theme="1"/>
        <name val="Calibri"/>
        <family val="2"/>
        <charset val="204"/>
        <scheme val="minor"/>
      </font>
      <alignment horizontal="general" vertical="bottom" wrapText="0"/>
    </ndxf>
  </rcc>
  <rfmt sheetId="2" sqref="B3" start="0" length="0">
    <dxf>
      <font>
        <b val="0"/>
        <sz val="11"/>
        <color theme="1"/>
        <name val="Calibri"/>
        <family val="2"/>
        <charset val="204"/>
        <scheme val="minor"/>
      </font>
      <alignment horizontal="general" vertical="bottom" wrapText="0"/>
    </dxf>
  </rfmt>
  <rfmt sheetId="2" sqref="C3" start="0" length="0">
    <dxf>
      <font>
        <b val="0"/>
        <sz val="11"/>
        <color theme="1"/>
        <name val="Calibri"/>
        <family val="2"/>
        <charset val="204"/>
        <scheme val="minor"/>
      </font>
      <alignment horizontal="general" vertical="bottom" wrapText="0"/>
    </dxf>
  </rfmt>
  <rcc rId="278" sId="2">
    <nc r="D3">
      <v>3000</v>
    </nc>
  </rcc>
  <rcc rId="279" sId="2" odxf="1" dxf="1">
    <nc r="E3">
      <v>31</v>
    </nc>
    <ndxf>
      <font>
        <b val="0"/>
        <sz val="11"/>
        <color theme="1"/>
        <name val="Calibri"/>
        <family val="2"/>
        <charset val="204"/>
        <scheme val="minor"/>
      </font>
    </ndxf>
  </rcc>
  <rrc rId="280" sId="2" ref="A4:XFD5" action="insertRow"/>
  <rm rId="281" sheetId="2" source="A16:XFD17" destination="A4:XFD5" sourceSheetId="2">
    <rfmt sheetId="2" xfDxf="1" sqref="A4:XFD4" start="0" length="0"/>
    <rfmt sheetId="2" xfDxf="1" sqref="A5:XFD5" start="0" length="0"/>
  </rm>
  <rrc rId="282" sId="2" ref="A16:XFD16" action="deleteRow">
    <rfmt sheetId="2" xfDxf="1" sqref="A16:XFD16" start="0" length="0"/>
  </rrc>
  <rrc rId="283" sId="2" ref="A16:XFD16" action="deleteRow">
    <rfmt sheetId="2" xfDxf="1" sqref="A16:XFD16" start="0" length="0"/>
  </rrc>
  <rrc rId="284" sId="2" ref="A8:XFD8" action="insertRow"/>
  <rrc rId="285" sId="2" ref="A8:XFD8" action="insertRow"/>
  <rm rId="286" sheetId="2" source="A14:XFD14" destination="A8:XFD8" sourceSheetId="2">
    <rfmt sheetId="2" xfDxf="1" sqref="A8:XFD8" start="0" length="0"/>
  </rm>
  <rrc rId="287" sId="2" ref="A14:XFD14" action="deleteRow">
    <rfmt sheetId="2" xfDxf="1" sqref="A14:XFD14" start="0" length="0"/>
  </rrc>
  <rrc rId="288" sId="2" ref="A9:XFD9" action="insertRow"/>
  <rm rId="289" sheetId="2" source="A15:XFD15" destination="A9:XFD9" sourceSheetId="2">
    <rfmt sheetId="2" xfDxf="1" sqref="A9:XFD9" start="0" length="0"/>
  </rm>
  <rrc rId="290" sId="2" ref="A15:XFD15" action="deleteRow">
    <rfmt sheetId="2" xfDxf="1" sqref="A15:XFD15" start="0" length="0"/>
  </rrc>
  <rrc rId="291" sId="2" ref="A15:XFD15" action="insertRow"/>
  <rrc rId="292" sId="2" ref="A18:XFD18" action="insertRow"/>
  <rrc rId="293" sId="2" ref="A20:XFD20" action="insertRow"/>
  <rrc rId="294" sId="2" eol="1" ref="A26:XFD26" action="insertRow"/>
  <rcc rId="295" sId="2">
    <nc r="A26" t="inlineStr">
      <is>
        <t>Шпаклевка</t>
      </is>
    </nc>
  </rcc>
  <rcc rId="296" sId="2">
    <nc r="D26" t="inlineStr">
      <is>
        <t>кг</t>
      </is>
    </nc>
  </rcc>
  <rcc rId="297" sId="2">
    <nc r="E26">
      <f>E8*1.2*1.5</f>
    </nc>
  </rcc>
  <rrc rId="298" sId="2" eol="1" ref="A27:XFD27" action="insertRow"/>
  <rcc rId="299" sId="2">
    <nc r="A27" t="inlineStr">
      <is>
        <t>Краска</t>
      </is>
    </nc>
  </rcc>
  <rcc rId="300" sId="2">
    <nc r="E27">
      <f>E26/2</f>
    </nc>
  </rcc>
  <rrc rId="301" sId="2" eol="1" ref="A28:XFD28" action="insertRow"/>
  <rcc rId="302" sId="2">
    <nc r="A28" t="inlineStr">
      <is>
        <t>лента малярная</t>
      </is>
    </nc>
  </rcc>
  <rcc rId="303" sId="2">
    <nc r="E28">
      <v>3</v>
    </nc>
  </rcc>
  <rcc rId="304" sId="2">
    <nc r="B28" t="inlineStr">
      <is>
        <t>50мм 5м</t>
      </is>
    </nc>
  </rcc>
  <rrc rId="305" sId="2" eol="1" ref="A29:XFD29" action="insertRow"/>
  <rcc rId="306" sId="2">
    <nc r="A29" t="inlineStr">
      <is>
        <t>Плинтус</t>
      </is>
    </nc>
  </rcc>
  <rcc rId="307" sId="2">
    <nc r="D29" t="inlineStr">
      <is>
        <t>м</t>
      </is>
    </nc>
  </rcc>
  <rrc rId="308" sId="2" eol="1" ref="A30:XFD30" action="insertRow"/>
  <rcc rId="309" sId="2">
    <nc r="A30" t="inlineStr">
      <is>
        <t>уголок плинтуса внутренний</t>
      </is>
    </nc>
  </rcc>
  <rcc rId="310" sId="2">
    <nc r="E30">
      <v>4</v>
    </nc>
  </rcc>
  <rrc rId="311" sId="2" eol="1" ref="A31:XFD31" action="insertRow"/>
  <rcc rId="312" sId="2">
    <nc r="A31" t="inlineStr">
      <is>
        <t>Заглугка плинтуса</t>
      </is>
    </nc>
  </rcc>
  <rcc rId="313" sId="2">
    <nc r="E31">
      <v>2</v>
    </nc>
  </rcc>
  <rrc rId="314" sId="2" ref="A25:XFD25" action="insertRow"/>
  <rcc rId="315" sId="2">
    <nc r="A26" t="inlineStr">
      <is>
        <t>Отделка</t>
      </is>
    </nc>
  </rcc>
  <rfmt sheetId="2" sqref="A26:XFD26" start="0" length="2147483647">
    <dxf>
      <font>
        <b/>
      </font>
    </dxf>
  </rfmt>
  <rfmt sheetId="2" sqref="A26:XFD26" start="0" length="2147483647">
    <dxf>
      <font>
        <sz val="12"/>
      </font>
    </dxf>
  </rfmt>
  <rfmt sheetId="2" sqref="A26:XFD26" start="0" length="2147483647">
    <dxf>
      <font>
        <sz val="14"/>
      </font>
    </dxf>
  </rfmt>
  <rfmt sheetId="2" sqref="A26:XFD26" start="0" length="2147483647">
    <dxf>
      <font>
        <i/>
      </font>
    </dxf>
  </rfmt>
  <rrc rId="316" sId="2" ref="A2:XFD7" action="insertRow"/>
  <rm rId="317" sheetId="2" source="A25:XFD30" destination="A2:XFD7" sourceSheetId="2">
    <rfmt sheetId="2" xfDxf="1" sqref="A2:XFD2" start="0" length="0"/>
    <rfmt sheetId="2" xfDxf="1" sqref="A3:XFD3" start="0" length="0"/>
    <rfmt sheetId="2" xfDxf="1" sqref="A4:XFD4" start="0" length="0"/>
    <rfmt sheetId="2" xfDxf="1" sqref="A5:XFD5" start="0" length="0"/>
    <rfmt sheetId="2" xfDxf="1" sqref="A6:XFD6" start="0" length="0"/>
    <rfmt sheetId="2" xfDxf="1" sqref="A7:XFD7" start="0" length="0"/>
  </rm>
  <rrc rId="318" sId="2" ref="A25:XFD25" action="deleteRow">
    <rfmt sheetId="2" xfDxf="1" sqref="A25:XFD25" start="0" length="0"/>
  </rrc>
  <rrc rId="319" sId="2" ref="A25:XFD25" action="deleteRow">
    <rfmt sheetId="2" xfDxf="1" sqref="A25:XFD25" start="0" length="0"/>
  </rrc>
  <rrc rId="320" sId="2" ref="A25:XFD25" action="deleteRow">
    <rfmt sheetId="2" xfDxf="1" sqref="A25:XFD25" start="0" length="0"/>
  </rrc>
  <rrc rId="321" sId="2" ref="A25:XFD25" action="deleteRow">
    <rfmt sheetId="2" xfDxf="1" sqref="A25:XFD25" start="0" length="0"/>
  </rrc>
  <rrc rId="322" sId="2" ref="A25:XFD25" action="deleteRow">
    <rfmt sheetId="2" xfDxf="1" sqref="A25:XFD25" start="0" length="0"/>
  </rrc>
  <rrc rId="323" sId="2" ref="A25:XFD25" action="deleteRow">
    <rfmt sheetId="2" xfDxf="1" sqref="A25:XFD25" start="0" length="0"/>
  </rrc>
  <rrc rId="324" sId="2" ref="A8:XFD8" action="insertRow"/>
  <rrc rId="325" sId="2" ref="A3:XFD3" action="deleteRow">
    <rfmt sheetId="2" xfDxf="1" sqref="A3:XFD3" start="0" length="0"/>
  </rrc>
  <rrc rId="326" sId="2" ref="A2:XFD2" action="insertRow"/>
  <rrc rId="327" sId="2" ref="A9:XFD10" action="insertRow"/>
  <rm rId="328" sheetId="2" source="A25:XFD26" destination="A9:XFD10" sourceSheetId="2">
    <rfmt sheetId="2" xfDxf="1" sqref="A9:XFD9" start="0" length="0"/>
    <rfmt sheetId="2" xfDxf="1" sqref="A10:XFD10" start="0" length="0"/>
  </rm>
  <rrc rId="329" sId="2" ref="A25:XFD25" action="deleteRow">
    <rfmt sheetId="2" xfDxf="1" sqref="A25:XFD25" start="0" length="0"/>
  </rrc>
  <rrc rId="330" sId="2" ref="A25:XFD25" action="deleteRow">
    <rfmt sheetId="2" xfDxf="1" sqref="A25:XFD25" start="0" length="0"/>
  </rrc>
  <rcc rId="331" sId="2" odxf="1" dxf="1">
    <nc r="A8" t="inlineStr">
      <is>
        <t>Второй этаж</t>
      </is>
    </nc>
    <ndxf>
      <font>
        <b/>
        <i/>
        <sz val="14"/>
        <color theme="1"/>
        <name val="Calibri"/>
        <family val="2"/>
        <charset val="204"/>
        <scheme val="minor"/>
      </font>
    </ndxf>
  </rcc>
  <rfmt sheetId="2" sqref="B8" start="0" length="0">
    <dxf>
      <font>
        <b/>
        <i/>
        <sz val="14"/>
        <color theme="1"/>
        <name val="Calibri"/>
        <family val="2"/>
        <charset val="204"/>
        <scheme val="minor"/>
      </font>
    </dxf>
  </rfmt>
  <rfmt sheetId="2" sqref="C8" start="0" length="0">
    <dxf>
      <font>
        <b/>
        <i/>
        <sz val="14"/>
        <color theme="1"/>
        <name val="Calibri"/>
        <family val="2"/>
        <charset val="204"/>
        <scheme val="minor"/>
      </font>
    </dxf>
  </rfmt>
  <rfmt sheetId="2" sqref="D8" start="0" length="0">
    <dxf>
      <font>
        <b/>
        <i/>
        <sz val="14"/>
        <color theme="1"/>
        <name val="Calibri"/>
        <family val="2"/>
        <charset val="204"/>
        <scheme val="minor"/>
      </font>
    </dxf>
  </rfmt>
  <rfmt sheetId="2" sqref="E8" start="0" length="0">
    <dxf>
      <font>
        <b/>
        <i/>
        <sz val="14"/>
        <color theme="1"/>
        <name val="Calibri"/>
        <family val="2"/>
        <charset val="204"/>
        <scheme val="minor"/>
      </font>
    </dxf>
  </rfmt>
  <rfmt sheetId="2" sqref="F8" start="0" length="0">
    <dxf>
      <font>
        <b/>
        <i/>
        <sz val="14"/>
        <color theme="1"/>
        <name val="Calibri"/>
        <family val="2"/>
        <charset val="204"/>
        <scheme val="minor"/>
      </font>
    </dxf>
  </rfmt>
  <rfmt sheetId="2" sqref="G8" start="0" length="0">
    <dxf>
      <font>
        <b/>
        <i/>
        <sz val="14"/>
        <color theme="1"/>
        <name val="Calibri"/>
        <family val="2"/>
        <charset val="204"/>
        <scheme val="minor"/>
      </font>
    </dxf>
  </rfmt>
  <rfmt sheetId="2" sqref="A8:XFD8" start="0" length="0">
    <dxf>
      <font>
        <b/>
        <i/>
        <sz val="14"/>
        <color theme="1"/>
        <name val="Calibri"/>
        <family val="2"/>
        <charset val="204"/>
        <scheme val="minor"/>
      </font>
    </dxf>
  </rfmt>
  <rcc rId="332" sId="2" odxf="1" dxf="1">
    <nc r="A2" t="inlineStr">
      <is>
        <t>Силовой каркас</t>
      </is>
    </nc>
    <ndxf>
      <font>
        <b/>
        <i/>
        <sz val="14"/>
        <color theme="1"/>
        <name val="Calibri"/>
        <family val="2"/>
        <charset val="204"/>
        <scheme val="minor"/>
      </font>
    </ndxf>
  </rcc>
  <rfmt sheetId="2" sqref="B2" start="0" length="0">
    <dxf>
      <font>
        <b/>
        <i/>
        <sz val="14"/>
        <color theme="1"/>
        <name val="Calibri"/>
        <family val="2"/>
        <charset val="204"/>
        <scheme val="minor"/>
      </font>
    </dxf>
  </rfmt>
  <rfmt sheetId="2" sqref="C2" start="0" length="0">
    <dxf>
      <font>
        <b/>
        <i/>
        <sz val="14"/>
        <color theme="1"/>
        <name val="Calibri"/>
        <family val="2"/>
        <charset val="204"/>
        <scheme val="minor"/>
      </font>
    </dxf>
  </rfmt>
  <rfmt sheetId="2" sqref="D2" start="0" length="0">
    <dxf>
      <font>
        <b/>
        <i/>
        <sz val="14"/>
        <color theme="1"/>
        <name val="Calibri"/>
        <family val="2"/>
        <charset val="204"/>
        <scheme val="minor"/>
      </font>
    </dxf>
  </rfmt>
  <rfmt sheetId="2" sqref="E2" start="0" length="0">
    <dxf>
      <font>
        <b/>
        <i/>
        <sz val="14"/>
        <color theme="1"/>
        <name val="Calibri"/>
        <family val="2"/>
        <charset val="204"/>
        <scheme val="minor"/>
      </font>
    </dxf>
  </rfmt>
  <rfmt sheetId="2" sqref="F2" start="0" length="0">
    <dxf>
      <font>
        <b/>
        <i/>
        <sz val="14"/>
        <color theme="1"/>
        <name val="Calibri"/>
        <family val="2"/>
        <charset val="204"/>
        <scheme val="minor"/>
      </font>
    </dxf>
  </rfmt>
  <rfmt sheetId="2" sqref="G2" start="0" length="0">
    <dxf>
      <font>
        <b/>
        <i/>
        <sz val="14"/>
        <color theme="1"/>
        <name val="Calibri"/>
        <family val="2"/>
        <charset val="204"/>
        <scheme val="minor"/>
      </font>
    </dxf>
  </rfmt>
  <rfmt sheetId="2" sqref="A2:XFD2" start="0" length="0">
    <dxf>
      <font>
        <b/>
        <i/>
        <sz val="14"/>
        <color theme="1"/>
        <name val="Calibri"/>
        <family val="2"/>
        <charset val="204"/>
        <scheme val="minor"/>
      </font>
    </dxf>
  </rfmt>
  <rrc rId="333" sId="2" ref="A24:XFD24" action="deleteRow">
    <rfmt sheetId="2" xfDxf="1" sqref="A24:XFD24" start="0" length="0"/>
  </rrc>
  <rrc rId="334" sId="2" ref="A24:XFD24" action="deleteRow">
    <rfmt sheetId="2" xfDxf="1" sqref="A24:XFD24" start="0" length="0"/>
  </rrc>
  <rfmt sheetId="2" sqref="A1:XFD1" start="0" length="2147483647">
    <dxf>
      <font>
        <b/>
      </font>
    </dxf>
  </rfmt>
  <rfmt sheetId="2" sqref="A1:XFD1" start="0" length="2147483647">
    <dxf>
      <font>
        <b val="0"/>
      </font>
    </dxf>
  </rfmt>
  <rfmt sheetId="2" sqref="A1:XFD1" start="0" length="2147483647">
    <dxf>
      <font>
        <b/>
      </font>
    </dxf>
  </rfmt>
  <rfmt sheetId="2" sqref="A1:XFD1" start="0" length="2147483647">
    <dxf>
      <font>
        <sz val="12"/>
      </font>
    </dxf>
  </rfmt>
  <rfmt sheetId="2" sqref="A1:XFD1" start="0" length="2147483647">
    <dxf>
      <font>
        <sz val="14"/>
      </font>
    </dxf>
  </rfmt>
  <rfmt sheetId="2" sqref="A1:XFD1" start="0" length="2147483647">
    <dxf>
      <font>
        <sz val="16"/>
      </font>
    </dxf>
  </rfmt>
  <rfmt sheetId="2" sqref="A1:XFD1" start="0" length="2147483647">
    <dxf>
      <font>
        <sz val="18"/>
      </font>
    </dxf>
  </rfmt>
  <rfmt sheetId="2" sqref="D1">
    <dxf>
      <alignment wrapText="1"/>
    </dxf>
  </rfmt>
  <rfmt sheetId="2" sqref="A3:A7" start="0" length="0">
    <dxf>
      <border>
        <left style="thin">
          <color indexed="64"/>
        </left>
      </border>
    </dxf>
  </rfmt>
  <rfmt sheetId="2" sqref="A3:E3" start="0" length="0">
    <dxf>
      <border>
        <top style="thin">
          <color indexed="64"/>
        </top>
      </border>
    </dxf>
  </rfmt>
  <rfmt sheetId="2" sqref="E3:E7" start="0" length="0">
    <dxf>
      <border>
        <right style="thin">
          <color indexed="64"/>
        </right>
      </border>
    </dxf>
  </rfmt>
  <rfmt sheetId="2" sqref="A7:E7" start="0" length="0">
    <dxf>
      <border>
        <bottom style="thin">
          <color indexed="64"/>
        </bottom>
      </border>
    </dxf>
  </rfmt>
  <rfmt sheetId="2" sqref="A3:E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A9:A18" start="0" length="0">
    <dxf>
      <border>
        <left style="thin">
          <color indexed="64"/>
        </left>
      </border>
    </dxf>
  </rfmt>
  <rfmt sheetId="2" sqref="A9:E9" start="0" length="0">
    <dxf>
      <border>
        <top style="thin">
          <color indexed="64"/>
        </top>
      </border>
    </dxf>
  </rfmt>
  <rfmt sheetId="2" sqref="E9:E18" start="0" length="0">
    <dxf>
      <border>
        <right style="thin">
          <color indexed="64"/>
        </right>
      </border>
    </dxf>
  </rfmt>
  <rfmt sheetId="2" sqref="A18:E18" start="0" length="0">
    <dxf>
      <border>
        <bottom style="thin">
          <color indexed="64"/>
        </bottom>
      </border>
    </dxf>
  </rfmt>
  <rfmt sheetId="2" sqref="A9:E1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A20:A23" start="0" length="0">
    <dxf>
      <border>
        <left style="thin">
          <color indexed="64"/>
        </left>
      </border>
    </dxf>
  </rfmt>
  <rfmt sheetId="2" sqref="A20:E20" start="0" length="0">
    <dxf>
      <border>
        <top style="thin">
          <color indexed="64"/>
        </top>
      </border>
    </dxf>
  </rfmt>
  <rfmt sheetId="2" sqref="E20:E23" start="0" length="0">
    <dxf>
      <border>
        <right style="thin">
          <color indexed="64"/>
        </right>
      </border>
    </dxf>
  </rfmt>
  <rfmt sheetId="2" sqref="A23:E23" start="0" length="0">
    <dxf>
      <border>
        <bottom style="thin">
          <color indexed="64"/>
        </bottom>
      </border>
    </dxf>
  </rfmt>
  <rfmt sheetId="2" sqref="A20:E2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fmt sheetId="2" sqref="A26:A31" start="0" length="0">
    <dxf>
      <border>
        <left style="thin">
          <color indexed="64"/>
        </left>
      </border>
    </dxf>
  </rfmt>
  <rfmt sheetId="2" sqref="A26:E26" start="0" length="0">
    <dxf>
      <border>
        <top style="thin">
          <color indexed="64"/>
        </top>
      </border>
    </dxf>
  </rfmt>
  <rfmt sheetId="2" sqref="E26:E31" start="0" length="0">
    <dxf>
      <border>
        <right style="thin">
          <color indexed="64"/>
        </right>
      </border>
    </dxf>
  </rfmt>
  <rfmt sheetId="2" sqref="A31:E31" start="0" length="0">
    <dxf>
      <border>
        <bottom style="thin">
          <color indexed="64"/>
        </bottom>
      </border>
    </dxf>
  </rfmt>
  <rfmt sheetId="2" sqref="A26:E31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rfmt>
  <rcc rId="335" sId="2">
    <nc r="E29">
      <v>14</v>
    </nc>
  </rcc>
  <rcv guid="{641C5EA1-C504-4964-A6C5-9C9BE3C9A754}" action="delete"/>
  <rcv guid="{641C5EA1-C504-4964-A6C5-9C9BE3C9A754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641C5EA1-C504-4964-A6C5-9C9BE3C9A754}" action="delete"/>
  <rcv guid="{641C5EA1-C504-4964-A6C5-9C9BE3C9A754}" action="add"/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36" sId="2">
    <oc r="D1" t="inlineStr">
      <is>
        <t>Станд размер</t>
      </is>
    </oc>
    <nc r="D1" t="inlineStr">
      <is>
        <t>размер</t>
      </is>
    </nc>
  </rcc>
  <rcv guid="{641C5EA1-C504-4964-A6C5-9C9BE3C9A754}" action="delete"/>
  <rdn rId="0" localSheetId="2" customView="1" name="Z_641C5EA1_C504_4964_A6C5_9C9BE3C9A754_.wvu.Rows" hidden="1" oldHidden="1">
    <formula>Лист2!$2:$2</formula>
  </rdn>
  <rdn rId="0" localSheetId="2" customView="1" name="Z_641C5EA1_C504_4964_A6C5_9C9BE3C9A754_.wvu.Cols" hidden="1" oldHidden="1">
    <formula>Лист2!$B:$C</formula>
  </rdn>
  <rcv guid="{641C5EA1-C504-4964-A6C5-9C9BE3C9A754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909CD-6DC0-4E6A-AA06-33A8DF315165}">
  <dimension ref="A1:M83"/>
  <sheetViews>
    <sheetView topLeftCell="C46" workbookViewId="0">
      <selection activeCell="C77" sqref="C77:I77"/>
    </sheetView>
  </sheetViews>
  <sheetFormatPr defaultRowHeight="15" x14ac:dyDescent="0.25"/>
  <cols>
    <col min="1" max="1" width="6.5703125" bestFit="1" customWidth="1"/>
    <col min="2" max="2" width="19.5703125" bestFit="1" customWidth="1"/>
    <col min="3" max="3" width="38.7109375" bestFit="1" customWidth="1"/>
    <col min="4" max="4" width="24" customWidth="1"/>
    <col min="5" max="5" width="28.7109375" customWidth="1"/>
    <col min="6" max="6" width="11.7109375" bestFit="1" customWidth="1"/>
    <col min="7" max="7" width="8.42578125" bestFit="1" customWidth="1"/>
    <col min="8" max="8" width="16" customWidth="1"/>
  </cols>
  <sheetData>
    <row r="1" spans="1:12" ht="28.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101</v>
      </c>
    </row>
    <row r="2" spans="1:12" s="7" customFormat="1" ht="16.5" x14ac:dyDescent="0.25">
      <c r="A2" s="5"/>
      <c r="B2" s="5"/>
      <c r="C2" s="5" t="s">
        <v>8</v>
      </c>
      <c r="D2" s="5"/>
      <c r="E2" s="14"/>
      <c r="F2" s="5"/>
      <c r="G2" s="5"/>
      <c r="H2" s="5">
        <v>3000</v>
      </c>
      <c r="I2" s="7">
        <f>SUM(I3:I6)</f>
        <v>4</v>
      </c>
      <c r="K2" s="7">
        <f>I2*H2</f>
        <v>12000</v>
      </c>
      <c r="L2" s="7">
        <f>K2/200</f>
        <v>60</v>
      </c>
    </row>
    <row r="3" spans="1:12" s="13" customFormat="1" ht="11.25" x14ac:dyDescent="0.2">
      <c r="A3" s="11">
        <v>1</v>
      </c>
      <c r="B3" s="11" t="s">
        <v>7</v>
      </c>
      <c r="C3" s="11" t="s">
        <v>8</v>
      </c>
      <c r="D3" s="11">
        <v>2800</v>
      </c>
      <c r="E3" s="12"/>
      <c r="F3" s="11" t="s">
        <v>9</v>
      </c>
      <c r="G3" s="11">
        <v>3</v>
      </c>
      <c r="H3" s="13">
        <v>3000</v>
      </c>
      <c r="I3" s="11">
        <v>1</v>
      </c>
    </row>
    <row r="4" spans="1:12" s="13" customFormat="1" ht="11.25" x14ac:dyDescent="0.2">
      <c r="A4" s="11">
        <v>2</v>
      </c>
      <c r="B4" s="11" t="s">
        <v>7</v>
      </c>
      <c r="C4" s="11" t="s">
        <v>8</v>
      </c>
      <c r="D4" s="11">
        <v>3000</v>
      </c>
      <c r="E4" s="12"/>
      <c r="F4" s="11" t="s">
        <v>9</v>
      </c>
      <c r="G4" s="11">
        <v>1</v>
      </c>
      <c r="I4" s="13">
        <v>1</v>
      </c>
    </row>
    <row r="5" spans="1:12" s="13" customFormat="1" ht="11.25" x14ac:dyDescent="0.2">
      <c r="A5" s="11">
        <v>3</v>
      </c>
      <c r="B5" s="11" t="s">
        <v>7</v>
      </c>
      <c r="C5" s="11" t="s">
        <v>8</v>
      </c>
      <c r="D5" s="11">
        <v>3950</v>
      </c>
      <c r="E5" s="12"/>
      <c r="F5" s="11" t="s">
        <v>9</v>
      </c>
      <c r="G5" s="11">
        <v>3</v>
      </c>
      <c r="I5" s="13">
        <v>1</v>
      </c>
    </row>
    <row r="6" spans="1:12" s="13" customFormat="1" ht="11.25" x14ac:dyDescent="0.2">
      <c r="A6" s="11">
        <v>4</v>
      </c>
      <c r="B6" s="11" t="s">
        <v>7</v>
      </c>
      <c r="C6" s="11" t="s">
        <v>8</v>
      </c>
      <c r="D6" s="11">
        <v>1900</v>
      </c>
      <c r="E6" s="12"/>
      <c r="F6" s="11" t="s">
        <v>9</v>
      </c>
      <c r="G6" s="11">
        <v>1</v>
      </c>
      <c r="I6" s="13">
        <v>1</v>
      </c>
    </row>
    <row r="7" spans="1:12" s="7" customFormat="1" ht="15.75" x14ac:dyDescent="0.25">
      <c r="A7" s="5"/>
      <c r="B7" s="5"/>
      <c r="C7" s="5" t="s">
        <v>11</v>
      </c>
      <c r="D7" s="5"/>
      <c r="E7" s="6"/>
      <c r="F7" s="5"/>
      <c r="G7" s="5"/>
      <c r="I7" s="7">
        <f>SUM(I8:I13)</f>
        <v>31</v>
      </c>
    </row>
    <row r="8" spans="1:12" s="13" customFormat="1" ht="11.25" x14ac:dyDescent="0.2">
      <c r="A8" s="11">
        <v>5</v>
      </c>
      <c r="B8" s="11" t="s">
        <v>10</v>
      </c>
      <c r="C8" s="11" t="s">
        <v>11</v>
      </c>
      <c r="D8" s="11">
        <v>2443</v>
      </c>
      <c r="E8" s="12"/>
      <c r="F8" s="11" t="s">
        <v>9</v>
      </c>
      <c r="G8" s="11">
        <v>23</v>
      </c>
      <c r="I8" s="13">
        <v>23</v>
      </c>
    </row>
    <row r="9" spans="1:12" s="13" customFormat="1" ht="11.25" x14ac:dyDescent="0.2">
      <c r="A9" s="11">
        <v>6</v>
      </c>
      <c r="B9" s="11" t="s">
        <v>10</v>
      </c>
      <c r="C9" s="11" t="s">
        <v>11</v>
      </c>
      <c r="D9" s="11">
        <v>900</v>
      </c>
      <c r="E9" s="12"/>
      <c r="F9" s="11" t="s">
        <v>9</v>
      </c>
      <c r="G9" s="11">
        <v>7</v>
      </c>
      <c r="I9" s="13">
        <v>3</v>
      </c>
    </row>
    <row r="10" spans="1:12" s="13" customFormat="1" ht="11.25" x14ac:dyDescent="0.2">
      <c r="A10" s="11">
        <v>7</v>
      </c>
      <c r="B10" s="11" t="s">
        <v>10</v>
      </c>
      <c r="C10" s="11" t="s">
        <v>11</v>
      </c>
      <c r="D10" s="11">
        <v>743</v>
      </c>
      <c r="E10" s="12"/>
      <c r="F10" s="11" t="s">
        <v>9</v>
      </c>
      <c r="G10" s="11">
        <v>6</v>
      </c>
      <c r="I10" s="13">
        <v>2</v>
      </c>
    </row>
    <row r="11" spans="1:12" s="13" customFormat="1" ht="11.25" x14ac:dyDescent="0.2">
      <c r="A11" s="11">
        <v>8</v>
      </c>
      <c r="B11" s="11" t="s">
        <v>10</v>
      </c>
      <c r="C11" s="11" t="s">
        <v>11</v>
      </c>
      <c r="D11" s="11">
        <v>800</v>
      </c>
      <c r="E11" s="12"/>
      <c r="F11" s="11" t="s">
        <v>9</v>
      </c>
      <c r="G11" s="11">
        <v>3</v>
      </c>
      <c r="I11" s="13">
        <v>1</v>
      </c>
    </row>
    <row r="12" spans="1:12" s="13" customFormat="1" ht="11.25" x14ac:dyDescent="0.2">
      <c r="A12" s="11">
        <v>9</v>
      </c>
      <c r="B12" s="11" t="s">
        <v>10</v>
      </c>
      <c r="C12" s="11" t="s">
        <v>11</v>
      </c>
      <c r="D12" s="11">
        <v>353</v>
      </c>
      <c r="E12" s="12"/>
      <c r="F12" s="11" t="s">
        <v>9</v>
      </c>
      <c r="G12" s="11">
        <v>4</v>
      </c>
      <c r="I12" s="13">
        <v>1</v>
      </c>
    </row>
    <row r="13" spans="1:12" s="13" customFormat="1" ht="11.25" x14ac:dyDescent="0.2">
      <c r="A13" s="11">
        <v>10</v>
      </c>
      <c r="B13" s="11" t="s">
        <v>10</v>
      </c>
      <c r="C13" s="11" t="s">
        <v>11</v>
      </c>
      <c r="D13" s="11">
        <v>1600</v>
      </c>
      <c r="E13" s="12"/>
      <c r="F13" s="11" t="s">
        <v>9</v>
      </c>
      <c r="G13" s="11">
        <v>2</v>
      </c>
      <c r="I13" s="13">
        <v>1</v>
      </c>
    </row>
    <row r="14" spans="1:12" s="7" customFormat="1" ht="15.75" x14ac:dyDescent="0.25">
      <c r="A14" s="5"/>
      <c r="B14" s="5"/>
      <c r="C14" s="5" t="s">
        <v>13</v>
      </c>
      <c r="D14" s="5"/>
      <c r="E14" s="6"/>
      <c r="F14" s="5"/>
      <c r="G14" s="5"/>
      <c r="I14" s="7">
        <f>G15</f>
        <v>24</v>
      </c>
    </row>
    <row r="15" spans="1:12" s="13" customFormat="1" ht="11.25" x14ac:dyDescent="0.2">
      <c r="A15" s="11">
        <v>11</v>
      </c>
      <c r="B15" s="11" t="s">
        <v>12</v>
      </c>
      <c r="C15" s="11" t="s">
        <v>13</v>
      </c>
      <c r="D15" s="11" t="s">
        <v>14</v>
      </c>
      <c r="E15" s="12"/>
      <c r="F15" s="11"/>
      <c r="G15" s="11">
        <v>24</v>
      </c>
    </row>
    <row r="16" spans="1:12" s="13" customFormat="1" ht="30" x14ac:dyDescent="0.25">
      <c r="A16" s="11"/>
      <c r="B16" s="11"/>
      <c r="C16" s="5" t="s">
        <v>117</v>
      </c>
      <c r="D16" s="11"/>
      <c r="E16" s="12"/>
      <c r="F16" s="11"/>
      <c r="G16" s="11"/>
      <c r="I16" s="7">
        <v>60</v>
      </c>
    </row>
    <row r="17" spans="1:11" s="13" customFormat="1" x14ac:dyDescent="0.25">
      <c r="A17" s="11"/>
      <c r="B17" s="11"/>
      <c r="C17" s="5"/>
      <c r="D17" s="11"/>
      <c r="E17" s="12"/>
      <c r="F17" s="11"/>
      <c r="G17" s="11"/>
      <c r="I17" s="7"/>
    </row>
    <row r="18" spans="1:11" ht="15.75" x14ac:dyDescent="0.25">
      <c r="A18" s="3"/>
      <c r="B18" s="3"/>
      <c r="C18" s="3"/>
      <c r="D18" s="3"/>
      <c r="E18" s="4"/>
      <c r="F18" s="3"/>
      <c r="G18" s="3"/>
    </row>
    <row r="19" spans="1:11" s="7" customFormat="1" ht="30" x14ac:dyDescent="0.25">
      <c r="A19" s="5">
        <v>12</v>
      </c>
      <c r="B19" s="5" t="s">
        <v>15</v>
      </c>
      <c r="C19" s="5" t="s">
        <v>16</v>
      </c>
      <c r="D19" s="5" t="s">
        <v>100</v>
      </c>
      <c r="E19" s="6"/>
      <c r="F19" s="5"/>
      <c r="G19" s="5">
        <v>1</v>
      </c>
      <c r="I19" s="7">
        <f>G19</f>
        <v>1</v>
      </c>
    </row>
    <row r="20" spans="1:11" s="7" customFormat="1" ht="30" x14ac:dyDescent="0.25">
      <c r="A20" s="5">
        <v>13</v>
      </c>
      <c r="B20" s="5" t="s">
        <v>15</v>
      </c>
      <c r="C20" s="5" t="s">
        <v>16</v>
      </c>
      <c r="D20" s="5" t="s">
        <v>109</v>
      </c>
      <c r="E20" s="6"/>
      <c r="F20" s="5"/>
      <c r="G20" s="5">
        <v>1</v>
      </c>
      <c r="I20" s="7">
        <f>G20</f>
        <v>1</v>
      </c>
    </row>
    <row r="21" spans="1:11" s="7" customFormat="1" ht="15.75" x14ac:dyDescent="0.25">
      <c r="A21" s="5">
        <v>14</v>
      </c>
      <c r="B21" s="5" t="s">
        <v>17</v>
      </c>
      <c r="C21" s="5" t="s">
        <v>18</v>
      </c>
      <c r="D21" s="5" t="s">
        <v>19</v>
      </c>
      <c r="E21" s="6"/>
      <c r="F21" s="5"/>
      <c r="G21" s="5">
        <v>1</v>
      </c>
      <c r="I21" s="7">
        <f>G21</f>
        <v>1</v>
      </c>
    </row>
    <row r="22" spans="1:11" s="7" customFormat="1" ht="15.75" x14ac:dyDescent="0.25">
      <c r="A22" s="5">
        <v>15</v>
      </c>
      <c r="B22" s="5" t="s">
        <v>17</v>
      </c>
      <c r="C22" s="5" t="s">
        <v>18</v>
      </c>
      <c r="D22" s="5" t="s">
        <v>20</v>
      </c>
      <c r="E22" s="6"/>
      <c r="F22" s="5"/>
      <c r="G22" s="5">
        <v>2</v>
      </c>
      <c r="I22" s="7">
        <f>G22</f>
        <v>2</v>
      </c>
    </row>
    <row r="23" spans="1:11" s="7" customFormat="1" ht="15.75" x14ac:dyDescent="0.25">
      <c r="A23" s="5"/>
      <c r="B23" s="5"/>
      <c r="C23" s="5" t="s">
        <v>34</v>
      </c>
      <c r="D23" s="5"/>
      <c r="E23" s="6"/>
      <c r="F23" s="5"/>
      <c r="G23" s="5"/>
      <c r="I23" s="7">
        <f>SUM(I24:I36)</f>
        <v>24</v>
      </c>
    </row>
    <row r="24" spans="1:11" s="13" customFormat="1" ht="11.25" x14ac:dyDescent="0.2">
      <c r="A24" s="11">
        <v>16</v>
      </c>
      <c r="B24" s="11" t="s">
        <v>21</v>
      </c>
      <c r="C24" s="11" t="s">
        <v>22</v>
      </c>
      <c r="D24" s="11" t="s">
        <v>14</v>
      </c>
      <c r="E24" s="12" t="s">
        <v>23</v>
      </c>
      <c r="F24" s="11" t="s">
        <v>24</v>
      </c>
      <c r="G24" s="11">
        <v>2</v>
      </c>
      <c r="K24" s="13">
        <f>(2*1200+2*2500)/100</f>
        <v>74</v>
      </c>
    </row>
    <row r="25" spans="1:11" s="13" customFormat="1" ht="11.25" x14ac:dyDescent="0.2">
      <c r="A25" s="11">
        <v>17</v>
      </c>
      <c r="B25" s="11" t="s">
        <v>25</v>
      </c>
      <c r="C25" s="11" t="s">
        <v>26</v>
      </c>
      <c r="D25" s="11" t="s">
        <v>14</v>
      </c>
      <c r="E25" s="12" t="s">
        <v>23</v>
      </c>
      <c r="F25" s="11" t="s">
        <v>24</v>
      </c>
      <c r="G25" s="11">
        <v>2</v>
      </c>
    </row>
    <row r="26" spans="1:11" s="13" customFormat="1" ht="11.25" x14ac:dyDescent="0.2">
      <c r="A26" s="11">
        <v>18</v>
      </c>
      <c r="B26" s="11" t="s">
        <v>27</v>
      </c>
      <c r="C26" s="11" t="s">
        <v>28</v>
      </c>
      <c r="D26" s="11" t="s">
        <v>14</v>
      </c>
      <c r="E26" s="12" t="s">
        <v>23</v>
      </c>
      <c r="F26" s="11" t="s">
        <v>24</v>
      </c>
      <c r="G26" s="11">
        <v>2</v>
      </c>
    </row>
    <row r="27" spans="1:11" s="13" customFormat="1" ht="11.25" x14ac:dyDescent="0.2">
      <c r="A27" s="11">
        <v>19</v>
      </c>
      <c r="B27" s="11" t="s">
        <v>29</v>
      </c>
      <c r="C27" s="11" t="s">
        <v>30</v>
      </c>
      <c r="D27" s="11" t="s">
        <v>14</v>
      </c>
      <c r="E27" s="12" t="s">
        <v>23</v>
      </c>
      <c r="F27" s="11" t="s">
        <v>24</v>
      </c>
      <c r="G27" s="11">
        <v>2</v>
      </c>
    </row>
    <row r="28" spans="1:11" s="13" customFormat="1" ht="11.25" x14ac:dyDescent="0.2">
      <c r="A28" s="11">
        <v>20</v>
      </c>
      <c r="B28" s="11" t="s">
        <v>31</v>
      </c>
      <c r="C28" s="11" t="s">
        <v>32</v>
      </c>
      <c r="D28" s="11" t="s">
        <v>14</v>
      </c>
      <c r="E28" s="12" t="s">
        <v>23</v>
      </c>
      <c r="F28" s="11" t="s">
        <v>24</v>
      </c>
      <c r="G28" s="11">
        <v>1</v>
      </c>
      <c r="I28" s="13">
        <v>1</v>
      </c>
    </row>
    <row r="29" spans="1:11" s="13" customFormat="1" ht="11.25" x14ac:dyDescent="0.2">
      <c r="A29" s="11">
        <v>21</v>
      </c>
      <c r="B29" s="11" t="s">
        <v>33</v>
      </c>
      <c r="C29" s="11" t="s">
        <v>34</v>
      </c>
      <c r="D29" s="11" t="s">
        <v>35</v>
      </c>
      <c r="E29" s="12" t="s">
        <v>103</v>
      </c>
      <c r="F29" s="11"/>
      <c r="G29" s="11">
        <v>10</v>
      </c>
      <c r="I29" s="13">
        <v>10</v>
      </c>
    </row>
    <row r="30" spans="1:11" s="13" customFormat="1" ht="11.25" x14ac:dyDescent="0.2">
      <c r="A30" s="11">
        <v>22</v>
      </c>
      <c r="B30" s="11" t="s">
        <v>33</v>
      </c>
      <c r="C30" s="11" t="s">
        <v>34</v>
      </c>
      <c r="D30" s="11" t="s">
        <v>102</v>
      </c>
      <c r="E30" s="12" t="s">
        <v>103</v>
      </c>
      <c r="F30" s="11"/>
      <c r="G30" s="11">
        <v>2</v>
      </c>
      <c r="I30" s="13">
        <v>2</v>
      </c>
    </row>
    <row r="31" spans="1:11" s="13" customFormat="1" ht="23.25" x14ac:dyDescent="0.2">
      <c r="A31" s="11">
        <v>23</v>
      </c>
      <c r="B31" s="11" t="s">
        <v>33</v>
      </c>
      <c r="C31" s="11" t="s">
        <v>34</v>
      </c>
      <c r="D31" s="11" t="s">
        <v>107</v>
      </c>
      <c r="E31" s="12" t="s">
        <v>103</v>
      </c>
      <c r="F31" s="11"/>
      <c r="G31" s="11">
        <v>2</v>
      </c>
      <c r="I31" s="13">
        <v>2</v>
      </c>
    </row>
    <row r="32" spans="1:11" s="13" customFormat="1" ht="22.5" x14ac:dyDescent="0.2">
      <c r="A32" s="11">
        <v>24</v>
      </c>
      <c r="B32" s="11" t="s">
        <v>33</v>
      </c>
      <c r="C32" s="11" t="s">
        <v>34</v>
      </c>
      <c r="D32" s="11" t="s">
        <v>104</v>
      </c>
      <c r="E32" s="12" t="s">
        <v>103</v>
      </c>
      <c r="F32" s="11"/>
      <c r="G32" s="11">
        <v>2</v>
      </c>
      <c r="I32" s="13">
        <v>2</v>
      </c>
    </row>
    <row r="33" spans="1:9" s="13" customFormat="1" ht="11.25" x14ac:dyDescent="0.2">
      <c r="A33" s="11">
        <v>25</v>
      </c>
      <c r="B33" s="11" t="s">
        <v>33</v>
      </c>
      <c r="C33" s="11" t="s">
        <v>34</v>
      </c>
      <c r="D33" s="11" t="s">
        <v>105</v>
      </c>
      <c r="E33" s="12" t="s">
        <v>103</v>
      </c>
      <c r="F33" s="11"/>
      <c r="G33" s="11">
        <v>2</v>
      </c>
      <c r="I33" s="13">
        <v>2</v>
      </c>
    </row>
    <row r="34" spans="1:9" s="13" customFormat="1" ht="11.25" x14ac:dyDescent="0.2">
      <c r="A34" s="11">
        <v>26</v>
      </c>
      <c r="B34" s="11" t="s">
        <v>33</v>
      </c>
      <c r="C34" s="11" t="s">
        <v>34</v>
      </c>
      <c r="D34" s="11" t="s">
        <v>106</v>
      </c>
      <c r="E34" s="12" t="s">
        <v>103</v>
      </c>
      <c r="F34" s="11"/>
      <c r="G34" s="11">
        <v>2</v>
      </c>
      <c r="I34" s="13">
        <v>2</v>
      </c>
    </row>
    <row r="35" spans="1:9" s="13" customFormat="1" ht="11.25" x14ac:dyDescent="0.2">
      <c r="A35" s="11">
        <v>27</v>
      </c>
      <c r="B35" s="11" t="s">
        <v>33</v>
      </c>
      <c r="C35" s="11" t="s">
        <v>34</v>
      </c>
      <c r="D35" s="11" t="s">
        <v>36</v>
      </c>
      <c r="E35" s="12" t="s">
        <v>103</v>
      </c>
      <c r="F35" s="11"/>
      <c r="G35" s="11">
        <v>3</v>
      </c>
      <c r="I35" s="13">
        <v>3</v>
      </c>
    </row>
    <row r="36" spans="1:9" s="13" customFormat="1" ht="11.25" x14ac:dyDescent="0.2">
      <c r="A36" s="11">
        <v>28</v>
      </c>
      <c r="B36" s="11" t="s">
        <v>33</v>
      </c>
      <c r="C36" s="11" t="s">
        <v>34</v>
      </c>
      <c r="D36" s="11" t="s">
        <v>37</v>
      </c>
      <c r="E36" s="12" t="s">
        <v>103</v>
      </c>
      <c r="F36" s="11"/>
      <c r="G36" s="11">
        <v>1</v>
      </c>
    </row>
    <row r="37" spans="1:9" s="13" customFormat="1" ht="30" x14ac:dyDescent="0.2">
      <c r="A37" s="11"/>
      <c r="B37" s="11"/>
      <c r="C37" s="5" t="s">
        <v>118</v>
      </c>
      <c r="D37" s="11"/>
      <c r="E37" s="12"/>
      <c r="F37" s="11"/>
      <c r="G37" s="11"/>
      <c r="I37" s="13">
        <f>I23*K24*1.5</f>
        <v>2664</v>
      </c>
    </row>
    <row r="38" spans="1:9" s="7" customFormat="1" ht="15.75" x14ac:dyDescent="0.25">
      <c r="A38" s="5"/>
      <c r="B38" s="5"/>
      <c r="C38" s="5" t="s">
        <v>39</v>
      </c>
      <c r="D38" s="5"/>
      <c r="E38" s="6"/>
      <c r="F38" s="5"/>
      <c r="G38" s="5"/>
      <c r="H38" s="7">
        <v>6000</v>
      </c>
      <c r="I38" s="7">
        <v>21</v>
      </c>
    </row>
    <row r="39" spans="1:9" s="13" customFormat="1" ht="11.25" x14ac:dyDescent="0.2">
      <c r="A39" s="11">
        <v>29</v>
      </c>
      <c r="B39" s="11" t="s">
        <v>38</v>
      </c>
      <c r="C39" s="11" t="s">
        <v>39</v>
      </c>
      <c r="D39" s="11" t="s">
        <v>14</v>
      </c>
      <c r="E39" s="12" t="s">
        <v>108</v>
      </c>
      <c r="F39" s="11" t="s">
        <v>40</v>
      </c>
      <c r="G39" s="11">
        <v>21</v>
      </c>
    </row>
    <row r="40" spans="1:9" s="13" customFormat="1" ht="18" customHeight="1" x14ac:dyDescent="0.2">
      <c r="A40" s="11" t="s">
        <v>119</v>
      </c>
      <c r="B40" s="11"/>
      <c r="C40" s="5" t="s">
        <v>119</v>
      </c>
      <c r="D40" s="11"/>
      <c r="E40" s="12" t="s">
        <v>120</v>
      </c>
      <c r="F40" s="11"/>
      <c r="G40" s="11"/>
      <c r="I40" s="13">
        <f>G39*6</f>
        <v>126</v>
      </c>
    </row>
    <row r="41" spans="1:9" s="7" customFormat="1" ht="15.75" x14ac:dyDescent="0.25">
      <c r="A41" s="5"/>
      <c r="B41" s="5"/>
      <c r="C41" s="5" t="s">
        <v>42</v>
      </c>
      <c r="D41" s="5"/>
      <c r="E41" s="6"/>
      <c r="F41" s="5"/>
      <c r="G41" s="5"/>
      <c r="H41" s="7">
        <v>3000</v>
      </c>
      <c r="I41" s="7">
        <v>5</v>
      </c>
    </row>
    <row r="42" spans="1:9" s="10" customFormat="1" ht="12" x14ac:dyDescent="0.2">
      <c r="A42" s="8">
        <v>30</v>
      </c>
      <c r="B42" s="8" t="s">
        <v>41</v>
      </c>
      <c r="C42" s="8" t="s">
        <v>42</v>
      </c>
      <c r="D42" s="8">
        <v>3926</v>
      </c>
      <c r="E42" s="9" t="s">
        <v>43</v>
      </c>
      <c r="F42" s="8" t="s">
        <v>9</v>
      </c>
      <c r="G42" s="8">
        <v>2</v>
      </c>
      <c r="H42" s="10">
        <v>3000</v>
      </c>
      <c r="I42" s="8">
        <v>3</v>
      </c>
    </row>
    <row r="43" spans="1:9" s="10" customFormat="1" ht="12" x14ac:dyDescent="0.2">
      <c r="A43" s="8">
        <v>31</v>
      </c>
      <c r="B43" s="8" t="s">
        <v>41</v>
      </c>
      <c r="C43" s="8" t="s">
        <v>42</v>
      </c>
      <c r="D43" s="8">
        <v>2775</v>
      </c>
      <c r="E43" s="9" t="s">
        <v>43</v>
      </c>
      <c r="F43" s="8" t="s">
        <v>9</v>
      </c>
      <c r="G43" s="8">
        <v>2</v>
      </c>
      <c r="I43" s="10">
        <v>2</v>
      </c>
    </row>
    <row r="44" spans="1:9" s="7" customFormat="1" ht="15.75" x14ac:dyDescent="0.25">
      <c r="A44" s="5"/>
      <c r="B44" s="5"/>
      <c r="C44" s="5" t="s">
        <v>45</v>
      </c>
      <c r="D44" s="5"/>
      <c r="E44" s="6"/>
      <c r="F44" s="5"/>
      <c r="G44" s="5"/>
      <c r="H44" s="7">
        <v>3000</v>
      </c>
      <c r="I44" s="7">
        <f>SUM(I45:I48)</f>
        <v>11</v>
      </c>
    </row>
    <row r="45" spans="1:9" s="10" customFormat="1" ht="12" x14ac:dyDescent="0.2">
      <c r="A45" s="8">
        <v>32</v>
      </c>
      <c r="B45" s="8" t="s">
        <v>44</v>
      </c>
      <c r="C45" s="8" t="s">
        <v>45</v>
      </c>
      <c r="D45" s="8">
        <v>3925</v>
      </c>
      <c r="E45" s="9" t="s">
        <v>46</v>
      </c>
      <c r="F45" s="8" t="s">
        <v>9</v>
      </c>
      <c r="G45" s="8">
        <v>4</v>
      </c>
      <c r="I45" s="10">
        <v>6</v>
      </c>
    </row>
    <row r="46" spans="1:9" s="10" customFormat="1" ht="12" x14ac:dyDescent="0.2">
      <c r="A46" s="8">
        <v>33</v>
      </c>
      <c r="B46" s="8" t="s">
        <v>44</v>
      </c>
      <c r="C46" s="8" t="s">
        <v>45</v>
      </c>
      <c r="D46" s="8">
        <v>568</v>
      </c>
      <c r="E46" s="9" t="s">
        <v>46</v>
      </c>
      <c r="F46" s="8" t="s">
        <v>9</v>
      </c>
      <c r="G46" s="8">
        <v>6</v>
      </c>
      <c r="I46" s="10">
        <v>1</v>
      </c>
    </row>
    <row r="47" spans="1:9" s="10" customFormat="1" ht="12" x14ac:dyDescent="0.2">
      <c r="A47" s="8">
        <v>34</v>
      </c>
      <c r="B47" s="8" t="s">
        <v>44</v>
      </c>
      <c r="C47" s="8" t="s">
        <v>45</v>
      </c>
      <c r="D47" s="8">
        <v>540</v>
      </c>
      <c r="E47" s="9" t="s">
        <v>46</v>
      </c>
      <c r="F47" s="8" t="s">
        <v>9</v>
      </c>
      <c r="G47" s="8">
        <v>18</v>
      </c>
      <c r="I47" s="10">
        <v>3</v>
      </c>
    </row>
    <row r="48" spans="1:9" s="10" customFormat="1" ht="12" x14ac:dyDescent="0.2">
      <c r="A48" s="8">
        <v>35</v>
      </c>
      <c r="B48" s="8" t="s">
        <v>44</v>
      </c>
      <c r="C48" s="8" t="s">
        <v>45</v>
      </c>
      <c r="D48" s="8">
        <v>345</v>
      </c>
      <c r="E48" s="9" t="s">
        <v>46</v>
      </c>
      <c r="F48" s="8" t="s">
        <v>9</v>
      </c>
      <c r="G48" s="8">
        <v>6</v>
      </c>
      <c r="I48" s="10">
        <v>1</v>
      </c>
    </row>
    <row r="49" spans="1:13" s="7" customFormat="1" ht="15.75" x14ac:dyDescent="0.25">
      <c r="A49" s="5"/>
      <c r="B49" s="5"/>
      <c r="C49" s="5" t="s">
        <v>114</v>
      </c>
      <c r="D49" s="5"/>
      <c r="E49" s="6"/>
      <c r="F49" s="5"/>
      <c r="G49" s="5"/>
      <c r="H49" s="7" t="s">
        <v>115</v>
      </c>
      <c r="I49" s="15">
        <v>1</v>
      </c>
      <c r="L49" s="7">
        <f>M49/(1250*1000)</f>
        <v>1.4714400000000001</v>
      </c>
      <c r="M49" s="7">
        <f>SUM(M50:M61)</f>
        <v>1839300</v>
      </c>
    </row>
    <row r="50" spans="1:13" s="13" customFormat="1" ht="11.25" x14ac:dyDescent="0.2">
      <c r="A50" s="11">
        <v>36</v>
      </c>
      <c r="B50" s="11" t="s">
        <v>47</v>
      </c>
      <c r="C50" s="11" t="s">
        <v>48</v>
      </c>
      <c r="D50" s="11" t="s">
        <v>14</v>
      </c>
      <c r="E50" s="12" t="s">
        <v>116</v>
      </c>
      <c r="F50" s="11" t="s">
        <v>49</v>
      </c>
      <c r="G50" s="11">
        <v>2</v>
      </c>
      <c r="K50" s="13">
        <v>200</v>
      </c>
      <c r="L50" s="13">
        <v>200</v>
      </c>
      <c r="M50" s="13">
        <f t="shared" ref="M50:M61" si="0">L50*K50*G50</f>
        <v>80000</v>
      </c>
    </row>
    <row r="51" spans="1:13" s="13" customFormat="1" ht="11.25" x14ac:dyDescent="0.2">
      <c r="A51" s="11">
        <v>37</v>
      </c>
      <c r="B51" s="11" t="s">
        <v>50</v>
      </c>
      <c r="C51" s="11" t="s">
        <v>51</v>
      </c>
      <c r="D51" s="11" t="s">
        <v>14</v>
      </c>
      <c r="E51" s="12" t="s">
        <v>116</v>
      </c>
      <c r="F51" s="11" t="s">
        <v>49</v>
      </c>
      <c r="G51" s="11">
        <v>2</v>
      </c>
      <c r="K51" s="13">
        <v>250</v>
      </c>
      <c r="L51" s="13">
        <v>250</v>
      </c>
      <c r="M51" s="13">
        <f t="shared" si="0"/>
        <v>125000</v>
      </c>
    </row>
    <row r="52" spans="1:13" s="13" customFormat="1" ht="11.25" x14ac:dyDescent="0.2">
      <c r="A52" s="11">
        <v>38</v>
      </c>
      <c r="B52" s="11" t="s">
        <v>52</v>
      </c>
      <c r="C52" s="11" t="s">
        <v>53</v>
      </c>
      <c r="D52" s="11" t="s">
        <v>14</v>
      </c>
      <c r="E52" s="12" t="s">
        <v>116</v>
      </c>
      <c r="F52" s="11" t="s">
        <v>49</v>
      </c>
      <c r="G52" s="11">
        <v>2</v>
      </c>
      <c r="K52" s="13">
        <v>200</v>
      </c>
      <c r="L52" s="13">
        <v>200</v>
      </c>
      <c r="M52" s="13">
        <f t="shared" si="0"/>
        <v>80000</v>
      </c>
    </row>
    <row r="53" spans="1:13" s="13" customFormat="1" ht="11.25" x14ac:dyDescent="0.2">
      <c r="A53" s="11">
        <v>39</v>
      </c>
      <c r="B53" s="11" t="s">
        <v>54</v>
      </c>
      <c r="C53" s="11" t="s">
        <v>55</v>
      </c>
      <c r="D53" s="11" t="s">
        <v>14</v>
      </c>
      <c r="E53" s="12" t="s">
        <v>116</v>
      </c>
      <c r="F53" s="11" t="s">
        <v>49</v>
      </c>
      <c r="G53" s="11">
        <v>2</v>
      </c>
      <c r="K53" s="13">
        <v>200</v>
      </c>
      <c r="L53" s="13">
        <v>250</v>
      </c>
      <c r="M53" s="13">
        <f t="shared" si="0"/>
        <v>100000</v>
      </c>
    </row>
    <row r="54" spans="1:13" s="13" customFormat="1" ht="11.25" x14ac:dyDescent="0.2">
      <c r="A54" s="11">
        <v>40</v>
      </c>
      <c r="B54" s="11" t="s">
        <v>56</v>
      </c>
      <c r="C54" s="11" t="s">
        <v>57</v>
      </c>
      <c r="D54" s="11" t="s">
        <v>14</v>
      </c>
      <c r="E54" s="12" t="s">
        <v>116</v>
      </c>
      <c r="F54" s="11" t="s">
        <v>49</v>
      </c>
      <c r="G54" s="11">
        <v>2</v>
      </c>
      <c r="K54" s="13">
        <v>450</v>
      </c>
      <c r="L54" s="13">
        <v>250</v>
      </c>
      <c r="M54" s="13">
        <f t="shared" si="0"/>
        <v>225000</v>
      </c>
    </row>
    <row r="55" spans="1:13" s="13" customFormat="1" ht="11.25" x14ac:dyDescent="0.2">
      <c r="A55" s="11">
        <v>41</v>
      </c>
      <c r="B55" s="11" t="s">
        <v>58</v>
      </c>
      <c r="C55" s="11" t="s">
        <v>59</v>
      </c>
      <c r="D55" s="11" t="s">
        <v>14</v>
      </c>
      <c r="E55" s="12" t="s">
        <v>116</v>
      </c>
      <c r="F55" s="11" t="s">
        <v>49</v>
      </c>
      <c r="G55" s="11">
        <v>4</v>
      </c>
      <c r="K55" s="13">
        <v>250</v>
      </c>
      <c r="L55" s="13">
        <v>310</v>
      </c>
      <c r="M55" s="13">
        <f t="shared" si="0"/>
        <v>310000</v>
      </c>
    </row>
    <row r="56" spans="1:13" s="13" customFormat="1" ht="11.25" x14ac:dyDescent="0.2">
      <c r="A56" s="11">
        <v>42</v>
      </c>
      <c r="B56" s="11" t="s">
        <v>60</v>
      </c>
      <c r="C56" s="11" t="s">
        <v>61</v>
      </c>
      <c r="D56" s="11" t="s">
        <v>14</v>
      </c>
      <c r="E56" s="12" t="s">
        <v>116</v>
      </c>
      <c r="F56" s="11" t="s">
        <v>49</v>
      </c>
      <c r="G56" s="11">
        <v>10</v>
      </c>
      <c r="K56" s="13">
        <v>150</v>
      </c>
      <c r="L56" s="13">
        <v>150</v>
      </c>
      <c r="M56" s="13">
        <f t="shared" si="0"/>
        <v>225000</v>
      </c>
    </row>
    <row r="57" spans="1:13" s="13" customFormat="1" ht="11.25" x14ac:dyDescent="0.2">
      <c r="A57" s="11">
        <v>43</v>
      </c>
      <c r="B57" s="11" t="s">
        <v>62</v>
      </c>
      <c r="C57" s="11" t="s">
        <v>63</v>
      </c>
      <c r="D57" s="11" t="s">
        <v>14</v>
      </c>
      <c r="E57" s="12" t="s">
        <v>116</v>
      </c>
      <c r="F57" s="11" t="s">
        <v>49</v>
      </c>
      <c r="G57" s="11">
        <v>3</v>
      </c>
      <c r="K57" s="13">
        <v>310</v>
      </c>
      <c r="L57" s="13">
        <v>510</v>
      </c>
      <c r="M57" s="13">
        <f t="shared" si="0"/>
        <v>474300</v>
      </c>
    </row>
    <row r="58" spans="1:13" s="13" customFormat="1" ht="11.25" x14ac:dyDescent="0.2">
      <c r="A58" s="11">
        <v>44</v>
      </c>
      <c r="B58" s="11" t="s">
        <v>64</v>
      </c>
      <c r="C58" s="11" t="s">
        <v>65</v>
      </c>
      <c r="D58" s="11" t="s">
        <v>14</v>
      </c>
      <c r="E58" s="12" t="s">
        <v>116</v>
      </c>
      <c r="F58" s="11" t="s">
        <v>49</v>
      </c>
      <c r="G58" s="11">
        <v>4</v>
      </c>
      <c r="K58" s="13">
        <v>150</v>
      </c>
      <c r="L58" s="13">
        <v>150</v>
      </c>
      <c r="M58" s="13">
        <f t="shared" si="0"/>
        <v>90000</v>
      </c>
    </row>
    <row r="59" spans="1:13" s="13" customFormat="1" ht="11.25" x14ac:dyDescent="0.2">
      <c r="A59" s="11">
        <v>45</v>
      </c>
      <c r="B59" s="11" t="s">
        <v>66</v>
      </c>
      <c r="C59" s="11" t="s">
        <v>67</v>
      </c>
      <c r="D59" s="11" t="s">
        <v>14</v>
      </c>
      <c r="E59" s="12" t="s">
        <v>116</v>
      </c>
      <c r="F59" s="11" t="s">
        <v>49</v>
      </c>
      <c r="G59" s="11">
        <v>8</v>
      </c>
      <c r="K59" s="13">
        <v>100</v>
      </c>
      <c r="L59" s="13">
        <v>100</v>
      </c>
      <c r="M59" s="13">
        <f t="shared" si="0"/>
        <v>80000</v>
      </c>
    </row>
    <row r="60" spans="1:13" s="13" customFormat="1" ht="11.25" x14ac:dyDescent="0.2">
      <c r="A60" s="11">
        <v>46</v>
      </c>
      <c r="B60" s="11" t="s">
        <v>68</v>
      </c>
      <c r="C60" s="11" t="s">
        <v>69</v>
      </c>
      <c r="D60" s="11" t="s">
        <v>70</v>
      </c>
      <c r="E60" s="12" t="s">
        <v>116</v>
      </c>
      <c r="F60" s="11" t="s">
        <v>49</v>
      </c>
      <c r="G60" s="11">
        <v>1</v>
      </c>
      <c r="K60" s="13">
        <v>100</v>
      </c>
      <c r="L60" s="13">
        <v>250</v>
      </c>
      <c r="M60" s="13">
        <f t="shared" si="0"/>
        <v>25000</v>
      </c>
    </row>
    <row r="61" spans="1:13" s="13" customFormat="1" ht="11.25" x14ac:dyDescent="0.2">
      <c r="A61" s="11">
        <v>47</v>
      </c>
      <c r="B61" s="11" t="s">
        <v>68</v>
      </c>
      <c r="C61" s="11" t="s">
        <v>69</v>
      </c>
      <c r="D61" s="11" t="s">
        <v>71</v>
      </c>
      <c r="E61" s="12" t="s">
        <v>116</v>
      </c>
      <c r="F61" s="11" t="s">
        <v>49</v>
      </c>
      <c r="G61" s="11">
        <v>2</v>
      </c>
      <c r="K61" s="13">
        <v>50</v>
      </c>
      <c r="L61" s="13">
        <v>250</v>
      </c>
      <c r="M61" s="13">
        <f t="shared" si="0"/>
        <v>25000</v>
      </c>
    </row>
    <row r="62" spans="1:13" s="7" customFormat="1" ht="15.75" x14ac:dyDescent="0.25">
      <c r="A62" s="5"/>
      <c r="B62" s="5"/>
      <c r="C62" s="6" t="s">
        <v>110</v>
      </c>
      <c r="D62" s="5"/>
      <c r="E62" s="6"/>
      <c r="F62" s="5"/>
      <c r="G62" s="5"/>
      <c r="H62" s="7">
        <v>6000</v>
      </c>
      <c r="I62" s="7">
        <f>SUM(I63:I66)</f>
        <v>5</v>
      </c>
    </row>
    <row r="63" spans="1:13" s="13" customFormat="1" ht="11.25" x14ac:dyDescent="0.2">
      <c r="A63" s="11">
        <v>48</v>
      </c>
      <c r="B63" s="11" t="s">
        <v>72</v>
      </c>
      <c r="C63" s="11" t="s">
        <v>73</v>
      </c>
      <c r="D63" s="11">
        <v>2800</v>
      </c>
      <c r="E63" s="12" t="s">
        <v>110</v>
      </c>
      <c r="F63" s="11" t="s">
        <v>9</v>
      </c>
      <c r="G63" s="11">
        <v>2</v>
      </c>
      <c r="H63" s="13">
        <f>G63*D63</f>
        <v>5600</v>
      </c>
      <c r="I63" s="13">
        <v>1</v>
      </c>
    </row>
    <row r="64" spans="1:13" s="13" customFormat="1" ht="11.25" x14ac:dyDescent="0.2">
      <c r="A64" s="11">
        <v>49</v>
      </c>
      <c r="B64" s="11" t="s">
        <v>72</v>
      </c>
      <c r="C64" s="11" t="s">
        <v>73</v>
      </c>
      <c r="D64" s="11">
        <v>3950</v>
      </c>
      <c r="E64" s="12" t="s">
        <v>110</v>
      </c>
      <c r="F64" s="11" t="s">
        <v>9</v>
      </c>
      <c r="G64" s="11">
        <v>2</v>
      </c>
      <c r="H64" s="13">
        <f>G64*D64</f>
        <v>7900</v>
      </c>
      <c r="I64" s="13">
        <v>2</v>
      </c>
    </row>
    <row r="65" spans="1:9" s="13" customFormat="1" ht="11.25" x14ac:dyDescent="0.2">
      <c r="A65" s="11">
        <v>57</v>
      </c>
      <c r="B65" s="11" t="s">
        <v>88</v>
      </c>
      <c r="C65" s="11" t="s">
        <v>89</v>
      </c>
      <c r="D65" s="11">
        <v>2600</v>
      </c>
      <c r="E65" s="12" t="s">
        <v>110</v>
      </c>
      <c r="F65" s="11" t="s">
        <v>9</v>
      </c>
      <c r="G65" s="11">
        <v>1</v>
      </c>
      <c r="H65" s="13">
        <f>G65*D65</f>
        <v>2600</v>
      </c>
      <c r="I65" s="13">
        <v>1</v>
      </c>
    </row>
    <row r="66" spans="1:9" s="13" customFormat="1" ht="11.25" x14ac:dyDescent="0.2">
      <c r="A66" s="11">
        <v>58</v>
      </c>
      <c r="B66" s="11" t="s">
        <v>88</v>
      </c>
      <c r="C66" s="11" t="s">
        <v>89</v>
      </c>
      <c r="D66" s="11">
        <v>2500</v>
      </c>
      <c r="E66" s="12" t="s">
        <v>110</v>
      </c>
      <c r="F66" s="11" t="s">
        <v>9</v>
      </c>
      <c r="G66" s="11">
        <v>3</v>
      </c>
      <c r="H66" s="13">
        <f>G66*D66</f>
        <v>7500</v>
      </c>
      <c r="I66" s="13">
        <v>1</v>
      </c>
    </row>
    <row r="67" spans="1:9" s="7" customFormat="1" ht="15.75" x14ac:dyDescent="0.25">
      <c r="A67" s="5"/>
      <c r="B67" s="5"/>
      <c r="C67" s="6" t="s">
        <v>112</v>
      </c>
      <c r="D67" s="5"/>
      <c r="E67" s="6"/>
      <c r="F67" s="5"/>
      <c r="G67" s="5"/>
      <c r="H67" s="7">
        <v>6000</v>
      </c>
      <c r="I67" s="7">
        <f>SUM(I68:I74)</f>
        <v>16</v>
      </c>
    </row>
    <row r="68" spans="1:9" s="13" customFormat="1" ht="11.25" x14ac:dyDescent="0.2">
      <c r="A68" s="11">
        <v>50</v>
      </c>
      <c r="B68" s="11" t="s">
        <v>74</v>
      </c>
      <c r="C68" s="11" t="s">
        <v>75</v>
      </c>
      <c r="D68" s="11" t="s">
        <v>14</v>
      </c>
      <c r="E68" s="12" t="s">
        <v>112</v>
      </c>
      <c r="F68" s="11" t="s">
        <v>9</v>
      </c>
      <c r="G68" s="11">
        <v>3</v>
      </c>
      <c r="I68" s="13">
        <v>3</v>
      </c>
    </row>
    <row r="69" spans="1:9" s="13" customFormat="1" ht="11.25" x14ac:dyDescent="0.2">
      <c r="A69" s="11">
        <v>51</v>
      </c>
      <c r="B69" s="11" t="s">
        <v>76</v>
      </c>
      <c r="C69" s="11" t="s">
        <v>77</v>
      </c>
      <c r="D69" s="11" t="s">
        <v>14</v>
      </c>
      <c r="E69" s="12" t="s">
        <v>112</v>
      </c>
      <c r="F69" s="11" t="s">
        <v>9</v>
      </c>
      <c r="G69" s="11">
        <v>3</v>
      </c>
      <c r="I69" s="13">
        <v>2</v>
      </c>
    </row>
    <row r="70" spans="1:9" s="13" customFormat="1" ht="11.25" x14ac:dyDescent="0.2">
      <c r="A70" s="11">
        <v>52</v>
      </c>
      <c r="B70" s="11" t="s">
        <v>78</v>
      </c>
      <c r="C70" s="11" t="s">
        <v>79</v>
      </c>
      <c r="D70" s="11" t="s">
        <v>14</v>
      </c>
      <c r="E70" s="12" t="s">
        <v>112</v>
      </c>
      <c r="F70" s="11" t="s">
        <v>9</v>
      </c>
      <c r="G70" s="11">
        <v>3</v>
      </c>
      <c r="I70" s="13">
        <v>2</v>
      </c>
    </row>
    <row r="71" spans="1:9" s="13" customFormat="1" ht="11.25" x14ac:dyDescent="0.2">
      <c r="A71" s="11">
        <v>53</v>
      </c>
      <c r="B71" s="11" t="s">
        <v>80</v>
      </c>
      <c r="C71" s="11" t="s">
        <v>81</v>
      </c>
      <c r="D71" s="11" t="s">
        <v>14</v>
      </c>
      <c r="E71" s="12" t="s">
        <v>112</v>
      </c>
      <c r="F71" s="11" t="s">
        <v>9</v>
      </c>
      <c r="G71" s="11">
        <v>3</v>
      </c>
      <c r="I71" s="13">
        <v>3</v>
      </c>
    </row>
    <row r="72" spans="1:9" s="13" customFormat="1" ht="11.25" x14ac:dyDescent="0.2">
      <c r="A72" s="11">
        <v>54</v>
      </c>
      <c r="B72" s="11" t="s">
        <v>82</v>
      </c>
      <c r="C72" s="11" t="s">
        <v>83</v>
      </c>
      <c r="D72" s="11" t="s">
        <v>14</v>
      </c>
      <c r="E72" s="12" t="s">
        <v>112</v>
      </c>
      <c r="F72" s="11" t="s">
        <v>9</v>
      </c>
      <c r="G72" s="11">
        <v>6</v>
      </c>
      <c r="I72" s="13">
        <v>3</v>
      </c>
    </row>
    <row r="73" spans="1:9" s="13" customFormat="1" ht="11.25" x14ac:dyDescent="0.2">
      <c r="A73" s="11">
        <v>55</v>
      </c>
      <c r="B73" s="11" t="s">
        <v>84</v>
      </c>
      <c r="C73" s="11" t="s">
        <v>85</v>
      </c>
      <c r="D73" s="11" t="s">
        <v>14</v>
      </c>
      <c r="E73" s="12" t="s">
        <v>112</v>
      </c>
      <c r="F73" s="11" t="s">
        <v>9</v>
      </c>
      <c r="G73" s="11">
        <v>1</v>
      </c>
      <c r="I73" s="13">
        <v>1</v>
      </c>
    </row>
    <row r="74" spans="1:9" s="13" customFormat="1" ht="11.25" x14ac:dyDescent="0.2">
      <c r="A74" s="11">
        <v>56</v>
      </c>
      <c r="B74" s="11" t="s">
        <v>86</v>
      </c>
      <c r="C74" s="11" t="s">
        <v>87</v>
      </c>
      <c r="D74" s="11" t="s">
        <v>14</v>
      </c>
      <c r="E74" s="12" t="s">
        <v>112</v>
      </c>
      <c r="F74" s="11" t="s">
        <v>9</v>
      </c>
      <c r="G74" s="11">
        <v>2</v>
      </c>
      <c r="I74" s="13">
        <v>2</v>
      </c>
    </row>
    <row r="75" spans="1:9" s="7" customFormat="1" ht="15.75" x14ac:dyDescent="0.25">
      <c r="A75" s="5"/>
      <c r="B75" s="5"/>
      <c r="C75" s="6" t="s">
        <v>111</v>
      </c>
      <c r="D75" s="5"/>
      <c r="E75" s="6"/>
      <c r="F75" s="5"/>
      <c r="G75" s="5"/>
      <c r="H75" s="7">
        <v>6000</v>
      </c>
      <c r="I75" s="7">
        <v>3</v>
      </c>
    </row>
    <row r="76" spans="1:9" s="13" customFormat="1" ht="11.25" x14ac:dyDescent="0.2">
      <c r="A76" s="11">
        <v>59</v>
      </c>
      <c r="B76" s="11" t="s">
        <v>90</v>
      </c>
      <c r="C76" s="11" t="s">
        <v>91</v>
      </c>
      <c r="D76" s="11" t="s">
        <v>14</v>
      </c>
      <c r="E76" s="12" t="s">
        <v>111</v>
      </c>
      <c r="F76" s="11" t="s">
        <v>9</v>
      </c>
      <c r="G76" s="11">
        <v>5</v>
      </c>
    </row>
    <row r="77" spans="1:9" s="7" customFormat="1" ht="15.75" x14ac:dyDescent="0.25">
      <c r="A77" s="5"/>
      <c r="B77" s="5"/>
      <c r="C77" s="6" t="s">
        <v>113</v>
      </c>
      <c r="D77" s="5"/>
      <c r="E77" s="6"/>
      <c r="F77" s="5"/>
      <c r="G77" s="5"/>
      <c r="H77" s="7">
        <v>6000</v>
      </c>
      <c r="I77" s="7">
        <f>SUM(I78:I81)</f>
        <v>7</v>
      </c>
    </row>
    <row r="78" spans="1:9" s="13" customFormat="1" ht="11.25" x14ac:dyDescent="0.2">
      <c r="A78" s="11">
        <v>60</v>
      </c>
      <c r="B78" s="11" t="s">
        <v>92</v>
      </c>
      <c r="C78" s="11" t="s">
        <v>93</v>
      </c>
      <c r="D78" s="11" t="s">
        <v>14</v>
      </c>
      <c r="E78" s="12" t="s">
        <v>113</v>
      </c>
      <c r="F78" s="11" t="s">
        <v>9</v>
      </c>
      <c r="G78" s="11">
        <v>4</v>
      </c>
      <c r="I78" s="13">
        <v>4</v>
      </c>
    </row>
    <row r="79" spans="1:9" s="13" customFormat="1" ht="11.25" x14ac:dyDescent="0.2">
      <c r="A79" s="11">
        <v>61</v>
      </c>
      <c r="B79" s="11" t="s">
        <v>94</v>
      </c>
      <c r="C79" s="11" t="s">
        <v>95</v>
      </c>
      <c r="D79" s="11" t="s">
        <v>14</v>
      </c>
      <c r="E79" s="12" t="s">
        <v>113</v>
      </c>
      <c r="F79" s="11" t="s">
        <v>9</v>
      </c>
      <c r="G79" s="11">
        <v>2</v>
      </c>
      <c r="I79" s="13">
        <v>1</v>
      </c>
    </row>
    <row r="80" spans="1:9" s="13" customFormat="1" ht="11.25" x14ac:dyDescent="0.2">
      <c r="A80" s="11">
        <v>62</v>
      </c>
      <c r="B80" s="11" t="s">
        <v>96</v>
      </c>
      <c r="C80" s="11" t="s">
        <v>97</v>
      </c>
      <c r="D80" s="11" t="s">
        <v>14</v>
      </c>
      <c r="E80" s="12" t="s">
        <v>113</v>
      </c>
      <c r="F80" s="11" t="s">
        <v>9</v>
      </c>
      <c r="G80" s="11">
        <v>1</v>
      </c>
      <c r="I80" s="13">
        <v>1</v>
      </c>
    </row>
    <row r="81" spans="1:9" s="13" customFormat="1" ht="11.25" x14ac:dyDescent="0.2">
      <c r="A81" s="11">
        <v>63</v>
      </c>
      <c r="B81" s="11" t="s">
        <v>98</v>
      </c>
      <c r="C81" s="11" t="s">
        <v>99</v>
      </c>
      <c r="D81" s="11" t="s">
        <v>14</v>
      </c>
      <c r="E81" s="12" t="s">
        <v>113</v>
      </c>
      <c r="F81" s="11" t="s">
        <v>9</v>
      </c>
      <c r="G81" s="11">
        <v>2</v>
      </c>
      <c r="I81" s="13">
        <v>1</v>
      </c>
    </row>
    <row r="83" spans="1:9" x14ac:dyDescent="0.25">
      <c r="C83" s="11"/>
    </row>
  </sheetData>
  <customSheetViews>
    <customSheetView guid="{641C5EA1-C504-4964-A6C5-9C9BE3C9A754}" topLeftCell="C46">
      <selection activeCell="C77" sqref="C77:I77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0B5E6-F0DE-40C8-AA36-8422F3E86570}">
  <sheetPr>
    <pageSetUpPr fitToPage="1"/>
  </sheetPr>
  <dimension ref="A1:E31"/>
  <sheetViews>
    <sheetView tabSelected="1" workbookViewId="0">
      <selection sqref="A1:E7"/>
    </sheetView>
  </sheetViews>
  <sheetFormatPr defaultRowHeight="15" x14ac:dyDescent="0.25"/>
  <cols>
    <col min="1" max="1" width="44.42578125" customWidth="1"/>
    <col min="2" max="2" width="22.7109375" hidden="1" customWidth="1"/>
    <col min="3" max="3" width="18.85546875" hidden="1" customWidth="1"/>
    <col min="4" max="4" width="14.42578125" customWidth="1"/>
  </cols>
  <sheetData>
    <row r="1" spans="1:5" s="17" customFormat="1" ht="23.25" x14ac:dyDescent="0.35">
      <c r="A1" s="17" t="s">
        <v>2</v>
      </c>
      <c r="B1" s="17" t="s">
        <v>3</v>
      </c>
      <c r="C1" s="17" t="s">
        <v>4</v>
      </c>
      <c r="D1" s="18" t="s">
        <v>133</v>
      </c>
      <c r="E1" s="17" t="s">
        <v>6</v>
      </c>
    </row>
    <row r="2" spans="1:5" s="16" customFormat="1" ht="18.75" hidden="1" x14ac:dyDescent="0.3">
      <c r="A2" s="16" t="s">
        <v>131</v>
      </c>
    </row>
    <row r="3" spans="1:5" x14ac:dyDescent="0.25">
      <c r="A3" s="19" t="s">
        <v>114</v>
      </c>
      <c r="B3" s="19"/>
      <c r="C3" s="19"/>
      <c r="D3" s="19" t="s">
        <v>115</v>
      </c>
      <c r="E3" s="19">
        <v>1</v>
      </c>
    </row>
    <row r="4" spans="1:5" x14ac:dyDescent="0.25">
      <c r="A4" s="19" t="s">
        <v>110</v>
      </c>
      <c r="B4" s="19"/>
      <c r="C4" s="19"/>
      <c r="D4" s="19">
        <v>6000</v>
      </c>
      <c r="E4" s="19">
        <v>5</v>
      </c>
    </row>
    <row r="5" spans="1:5" x14ac:dyDescent="0.25">
      <c r="A5" s="19" t="s">
        <v>112</v>
      </c>
      <c r="B5" s="19"/>
      <c r="C5" s="19"/>
      <c r="D5" s="19">
        <v>6000</v>
      </c>
      <c r="E5" s="19">
        <v>16</v>
      </c>
    </row>
    <row r="6" spans="1:5" x14ac:dyDescent="0.25">
      <c r="A6" s="19" t="s">
        <v>111</v>
      </c>
      <c r="B6" s="19"/>
      <c r="C6" s="19"/>
      <c r="D6" s="19">
        <v>6000</v>
      </c>
      <c r="E6" s="19">
        <v>3</v>
      </c>
    </row>
    <row r="7" spans="1:5" x14ac:dyDescent="0.25">
      <c r="A7" s="19" t="s">
        <v>113</v>
      </c>
      <c r="B7" s="19"/>
      <c r="C7" s="19"/>
      <c r="D7" s="19">
        <v>6000</v>
      </c>
      <c r="E7" s="19">
        <v>7</v>
      </c>
    </row>
    <row r="8" spans="1:5" s="16" customFormat="1" ht="18.75" x14ac:dyDescent="0.3">
      <c r="A8" s="16" t="s">
        <v>132</v>
      </c>
    </row>
    <row r="9" spans="1:5" x14ac:dyDescent="0.25">
      <c r="A9" s="19" t="s">
        <v>39</v>
      </c>
      <c r="B9" s="19"/>
      <c r="C9" s="19"/>
      <c r="D9" s="19">
        <v>6000</v>
      </c>
      <c r="E9" s="19">
        <v>21</v>
      </c>
    </row>
    <row r="10" spans="1:5" x14ac:dyDescent="0.25">
      <c r="A10" s="19" t="s">
        <v>119</v>
      </c>
      <c r="B10" s="19"/>
      <c r="C10" s="19" t="s">
        <v>120</v>
      </c>
      <c r="D10" s="19"/>
      <c r="E10" s="19">
        <v>126</v>
      </c>
    </row>
    <row r="11" spans="1:5" x14ac:dyDescent="0.25">
      <c r="A11" s="19" t="s">
        <v>8</v>
      </c>
      <c r="B11" s="19"/>
      <c r="C11" s="19"/>
      <c r="D11" s="19">
        <v>3000</v>
      </c>
      <c r="E11" s="19">
        <v>4</v>
      </c>
    </row>
    <row r="12" spans="1:5" x14ac:dyDescent="0.25">
      <c r="A12" s="19" t="s">
        <v>11</v>
      </c>
      <c r="B12" s="19"/>
      <c r="C12" s="19"/>
      <c r="D12" s="19">
        <v>3000</v>
      </c>
      <c r="E12" s="19">
        <v>31</v>
      </c>
    </row>
    <row r="13" spans="1:5" x14ac:dyDescent="0.25">
      <c r="A13" s="19" t="s">
        <v>42</v>
      </c>
      <c r="B13" s="19"/>
      <c r="C13" s="19"/>
      <c r="D13" s="19">
        <v>3000</v>
      </c>
      <c r="E13" s="19">
        <v>5</v>
      </c>
    </row>
    <row r="14" spans="1:5" x14ac:dyDescent="0.25">
      <c r="A14" s="19" t="s">
        <v>45</v>
      </c>
      <c r="B14" s="19"/>
      <c r="C14" s="19"/>
      <c r="D14" s="19">
        <v>3000</v>
      </c>
      <c r="E14" s="19">
        <v>11</v>
      </c>
    </row>
    <row r="15" spans="1:5" x14ac:dyDescent="0.25">
      <c r="A15" s="19" t="s">
        <v>13</v>
      </c>
      <c r="B15" s="19"/>
      <c r="C15" s="19"/>
      <c r="D15" s="19"/>
      <c r="E15" s="19">
        <v>24</v>
      </c>
    </row>
    <row r="16" spans="1:5" x14ac:dyDescent="0.25">
      <c r="A16" s="19" t="s">
        <v>117</v>
      </c>
      <c r="B16" s="19"/>
      <c r="C16" s="19"/>
      <c r="D16" s="19"/>
      <c r="E16" s="19">
        <v>60</v>
      </c>
    </row>
    <row r="17" spans="1:5" x14ac:dyDescent="0.25">
      <c r="A17" s="19" t="s">
        <v>34</v>
      </c>
      <c r="B17" s="19"/>
      <c r="C17" s="19"/>
      <c r="D17" s="19" t="s">
        <v>121</v>
      </c>
      <c r="E17" s="19">
        <v>24</v>
      </c>
    </row>
    <row r="18" spans="1:5" x14ac:dyDescent="0.25">
      <c r="A18" s="19" t="s">
        <v>118</v>
      </c>
      <c r="B18" s="19"/>
      <c r="C18" s="19"/>
      <c r="D18" s="19"/>
      <c r="E18" s="19">
        <v>2664</v>
      </c>
    </row>
    <row r="20" spans="1:5" x14ac:dyDescent="0.25">
      <c r="A20" s="19" t="s">
        <v>16</v>
      </c>
      <c r="B20" s="19" t="s">
        <v>100</v>
      </c>
      <c r="C20" s="19"/>
      <c r="D20" s="19"/>
      <c r="E20" s="19">
        <v>1</v>
      </c>
    </row>
    <row r="21" spans="1:5" x14ac:dyDescent="0.25">
      <c r="A21" s="19" t="s">
        <v>16</v>
      </c>
      <c r="B21" s="19" t="s">
        <v>109</v>
      </c>
      <c r="C21" s="19"/>
      <c r="D21" s="19"/>
      <c r="E21" s="19">
        <v>1</v>
      </c>
    </row>
    <row r="22" spans="1:5" x14ac:dyDescent="0.25">
      <c r="A22" s="19" t="s">
        <v>18</v>
      </c>
      <c r="B22" s="19" t="s">
        <v>19</v>
      </c>
      <c r="C22" s="19"/>
      <c r="D22" s="19"/>
      <c r="E22" s="19">
        <v>1</v>
      </c>
    </row>
    <row r="23" spans="1:5" x14ac:dyDescent="0.25">
      <c r="A23" s="19" t="s">
        <v>18</v>
      </c>
      <c r="B23" s="19" t="s">
        <v>20</v>
      </c>
      <c r="C23" s="19"/>
      <c r="D23" s="19"/>
      <c r="E23" s="19">
        <v>2</v>
      </c>
    </row>
    <row r="25" spans="1:5" s="16" customFormat="1" ht="18.75" x14ac:dyDescent="0.3">
      <c r="A25" s="16" t="s">
        <v>24</v>
      </c>
    </row>
    <row r="26" spans="1:5" x14ac:dyDescent="0.25">
      <c r="A26" s="19" t="s">
        <v>122</v>
      </c>
      <c r="B26" s="19"/>
      <c r="C26" s="19"/>
      <c r="D26" s="19" t="s">
        <v>123</v>
      </c>
      <c r="E26" s="19">
        <f>E17*1.2*1.5</f>
        <v>43.199999999999996</v>
      </c>
    </row>
    <row r="27" spans="1:5" x14ac:dyDescent="0.25">
      <c r="A27" s="19" t="s">
        <v>124</v>
      </c>
      <c r="B27" s="19"/>
      <c r="C27" s="19"/>
      <c r="D27" s="19"/>
      <c r="E27" s="19">
        <f>E26/2</f>
        <v>21.599999999999998</v>
      </c>
    </row>
    <row r="28" spans="1:5" x14ac:dyDescent="0.25">
      <c r="A28" s="19" t="s">
        <v>125</v>
      </c>
      <c r="B28" s="19" t="s">
        <v>126</v>
      </c>
      <c r="C28" s="19"/>
      <c r="D28" s="19"/>
      <c r="E28" s="19">
        <v>3</v>
      </c>
    </row>
    <row r="29" spans="1:5" x14ac:dyDescent="0.25">
      <c r="A29" s="19" t="s">
        <v>127</v>
      </c>
      <c r="B29" s="19"/>
      <c r="C29" s="19"/>
      <c r="D29" s="19" t="s">
        <v>128</v>
      </c>
      <c r="E29" s="19">
        <v>14</v>
      </c>
    </row>
    <row r="30" spans="1:5" x14ac:dyDescent="0.25">
      <c r="A30" s="19" t="s">
        <v>129</v>
      </c>
      <c r="B30" s="19"/>
      <c r="C30" s="19"/>
      <c r="D30" s="19"/>
      <c r="E30" s="19">
        <v>4</v>
      </c>
    </row>
    <row r="31" spans="1:5" x14ac:dyDescent="0.25">
      <c r="A31" s="19" t="s">
        <v>130</v>
      </c>
      <c r="B31" s="19"/>
      <c r="C31" s="19"/>
      <c r="D31" s="19"/>
      <c r="E31" s="19">
        <v>2</v>
      </c>
    </row>
  </sheetData>
  <customSheetViews>
    <customSheetView guid="{641C5EA1-C504-4964-A6C5-9C9BE3C9A754}" showPageBreaks="1" fitToPage="1" hiddenRows="1" hiddenColumns="1">
      <selection sqref="A1:E7"/>
      <pageMargins left="0.70866141732283472" right="0.70866141732283472" top="0.74803149606299213" bottom="0.74803149606299213" header="0.31496062992125984" footer="0.31496062992125984"/>
      <pageSetup orientation="portrait" r:id="rId1"/>
    </customSheetView>
  </customSheetViews>
  <pageMargins left="0.70866141732283472" right="0.70866141732283472" top="0.74803149606299213" bottom="0.74803149606299213" header="0.31496062992125984" footer="0.31496062992125984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Анатолий</dc:creator>
  <cp:lastModifiedBy>Анатолий</cp:lastModifiedBy>
  <cp:lastPrinted>2021-12-10T09:19:58Z</cp:lastPrinted>
  <dcterms:created xsi:type="dcterms:W3CDTF">2021-12-10T08:15:01Z</dcterms:created>
  <dcterms:modified xsi:type="dcterms:W3CDTF">2021-12-10T11:25:18Z</dcterms:modified>
</cp:coreProperties>
</file>