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mc:AlternateContent xmlns:mc="http://schemas.openxmlformats.org/markup-compatibility/2006">
    <mc:Choice Requires="x15">
      <x15ac:absPath xmlns:x15ac="http://schemas.microsoft.com/office/spreadsheetml/2010/11/ac" url="E:\滿意度問卷\基金會服務問卷\111基金會服務問卷\"/>
    </mc:Choice>
  </mc:AlternateContent>
  <xr:revisionPtr revIDLastSave="0" documentId="13_ncr:1_{25F717F3-F10C-4471-AADC-D2A7E9FC8F2E}" xr6:coauthVersionLast="47" xr6:coauthVersionMax="47" xr10:uidLastSave="{00000000-0000-0000-0000-000000000000}"/>
  <bookViews>
    <workbookView xWindow="-108" yWindow="-108" windowWidth="23256" windowHeight="12576" xr2:uid="{00000000-000D-0000-FFFF-FFFF00000000}"/>
  </bookViews>
  <sheets>
    <sheet name="高雄至德" sheetId="3" r:id="rId1"/>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6" i="3" l="1"/>
  <c r="I6" i="3"/>
  <c r="J110" i="3"/>
  <c r="J111" i="3"/>
  <c r="I110" i="3"/>
  <c r="I111" i="3"/>
  <c r="J106" i="3"/>
  <c r="J107" i="3"/>
  <c r="I106" i="3"/>
  <c r="I107" i="3"/>
  <c r="J103" i="3"/>
  <c r="J104" i="3"/>
  <c r="I103" i="3"/>
  <c r="I104" i="3"/>
  <c r="J100" i="3"/>
  <c r="J101" i="3"/>
  <c r="I100" i="3"/>
  <c r="I101" i="3"/>
  <c r="J97" i="3"/>
  <c r="J98" i="3"/>
  <c r="I97" i="3"/>
  <c r="I98" i="3"/>
  <c r="J93" i="3"/>
  <c r="J94" i="3"/>
  <c r="I93" i="3"/>
  <c r="I94" i="3"/>
  <c r="J90" i="3"/>
  <c r="J91" i="3"/>
  <c r="I90" i="3"/>
  <c r="I91" i="3"/>
  <c r="J87" i="3"/>
  <c r="J88" i="3"/>
  <c r="I87" i="3"/>
  <c r="I88" i="3"/>
  <c r="J83" i="3"/>
  <c r="J84" i="3"/>
  <c r="I83" i="3"/>
  <c r="I84" i="3"/>
  <c r="J81" i="3"/>
  <c r="J82" i="3"/>
  <c r="I81" i="3"/>
  <c r="I82" i="3"/>
  <c r="H82" i="3"/>
  <c r="G82" i="3"/>
  <c r="F82" i="3"/>
  <c r="E82" i="3"/>
  <c r="D82" i="3"/>
  <c r="C82" i="3"/>
  <c r="B82" i="3"/>
  <c r="J35" i="3"/>
  <c r="J36" i="3"/>
  <c r="I35" i="3"/>
  <c r="I36" i="3"/>
  <c r="J32" i="3"/>
  <c r="J33" i="3"/>
  <c r="I32" i="3"/>
  <c r="I33" i="3"/>
  <c r="J29" i="3"/>
  <c r="J30" i="3"/>
  <c r="I29" i="3"/>
  <c r="I30" i="3"/>
  <c r="J26" i="3"/>
  <c r="J27" i="3"/>
  <c r="I26" i="3"/>
  <c r="I27" i="3"/>
  <c r="J23" i="3"/>
  <c r="J24" i="3"/>
  <c r="I23" i="3"/>
  <c r="I24" i="3"/>
  <c r="J20" i="3"/>
  <c r="J21" i="3"/>
  <c r="I20" i="3"/>
  <c r="I21" i="3"/>
  <c r="J10" i="3"/>
  <c r="J11" i="3"/>
  <c r="I10" i="3"/>
  <c r="I11" i="3"/>
  <c r="H11" i="3"/>
  <c r="G11" i="3"/>
  <c r="F11" i="3"/>
  <c r="E11" i="3"/>
  <c r="D11" i="3"/>
  <c r="C11" i="3"/>
  <c r="B11" i="3"/>
  <c r="I13" i="3"/>
  <c r="J13" i="3"/>
  <c r="B14" i="3"/>
  <c r="C14" i="3"/>
  <c r="D14" i="3"/>
  <c r="E14" i="3"/>
  <c r="F14" i="3"/>
  <c r="G14" i="3"/>
  <c r="H14" i="3"/>
  <c r="I14" i="3"/>
  <c r="J14" i="3"/>
  <c r="H281" i="3"/>
  <c r="I281" i="3"/>
  <c r="I280" i="3"/>
  <c r="F272" i="3"/>
  <c r="E272" i="3"/>
  <c r="D272" i="3"/>
  <c r="C272" i="3"/>
  <c r="B272" i="3"/>
  <c r="F260" i="3"/>
  <c r="E260" i="3"/>
  <c r="D260" i="3"/>
  <c r="C260" i="3"/>
  <c r="B260" i="3"/>
  <c r="G257" i="3"/>
  <c r="F257" i="3"/>
  <c r="E257" i="3"/>
  <c r="D257" i="3"/>
  <c r="C257" i="3"/>
  <c r="B257" i="3"/>
  <c r="G254" i="3"/>
  <c r="F254" i="3"/>
  <c r="E254" i="3"/>
  <c r="D254" i="3"/>
  <c r="C254" i="3"/>
  <c r="B254" i="3"/>
  <c r="H250" i="3"/>
  <c r="G250" i="3"/>
  <c r="F250" i="3"/>
  <c r="E250" i="3"/>
  <c r="D250" i="3"/>
  <c r="C250" i="3"/>
  <c r="B250" i="3"/>
  <c r="J245" i="3"/>
  <c r="J246" i="3"/>
  <c r="I245" i="3"/>
  <c r="I246" i="3"/>
  <c r="H246" i="3"/>
  <c r="G246" i="3"/>
  <c r="F246" i="3"/>
  <c r="E246" i="3"/>
  <c r="D246" i="3"/>
  <c r="C246" i="3"/>
  <c r="J242" i="3"/>
  <c r="J243" i="3"/>
  <c r="I242" i="3"/>
  <c r="I243" i="3"/>
  <c r="H243" i="3"/>
  <c r="G243" i="3"/>
  <c r="F243" i="3"/>
  <c r="E243" i="3"/>
  <c r="D243" i="3"/>
  <c r="C243" i="3"/>
  <c r="J239" i="3"/>
  <c r="J240" i="3"/>
  <c r="I239" i="3"/>
  <c r="I240" i="3"/>
  <c r="H240" i="3"/>
  <c r="G240" i="3"/>
  <c r="F240" i="3"/>
  <c r="E240" i="3"/>
  <c r="D240" i="3"/>
  <c r="C240" i="3"/>
  <c r="J236" i="3"/>
  <c r="J237" i="3"/>
  <c r="I236" i="3"/>
  <c r="I237" i="3"/>
  <c r="H237" i="3"/>
  <c r="G237" i="3"/>
  <c r="F237" i="3"/>
  <c r="E237" i="3"/>
  <c r="D237" i="3"/>
  <c r="C237" i="3"/>
  <c r="J233" i="3"/>
  <c r="J234" i="3"/>
  <c r="I233" i="3"/>
  <c r="I234" i="3"/>
  <c r="H234" i="3"/>
  <c r="G234" i="3"/>
  <c r="F234" i="3"/>
  <c r="E234" i="3"/>
  <c r="D234" i="3"/>
  <c r="C234" i="3"/>
  <c r="J230" i="3"/>
  <c r="J231" i="3"/>
  <c r="I230" i="3"/>
  <c r="I231" i="3"/>
  <c r="H231" i="3"/>
  <c r="G231" i="3"/>
  <c r="F231" i="3"/>
  <c r="E231" i="3"/>
  <c r="D231" i="3"/>
  <c r="C231" i="3"/>
  <c r="J227" i="3"/>
  <c r="J228" i="3"/>
  <c r="I227" i="3"/>
  <c r="I228" i="3"/>
  <c r="H228" i="3"/>
  <c r="G228" i="3"/>
  <c r="F228" i="3"/>
  <c r="E228" i="3"/>
  <c r="D228" i="3"/>
  <c r="C228" i="3"/>
  <c r="J224" i="3"/>
  <c r="J225" i="3"/>
  <c r="I224" i="3"/>
  <c r="I225" i="3"/>
  <c r="H225" i="3"/>
  <c r="G225" i="3"/>
  <c r="F225" i="3"/>
  <c r="E225" i="3"/>
  <c r="D225" i="3"/>
  <c r="C225" i="3"/>
  <c r="J221" i="3"/>
  <c r="J222" i="3"/>
  <c r="I221" i="3"/>
  <c r="I222" i="3"/>
  <c r="H222" i="3"/>
  <c r="G222" i="3"/>
  <c r="F222" i="3"/>
  <c r="E222" i="3"/>
  <c r="D222" i="3"/>
  <c r="C222" i="3"/>
  <c r="J218" i="3"/>
  <c r="J219" i="3"/>
  <c r="I218" i="3"/>
  <c r="I219" i="3"/>
  <c r="H219" i="3"/>
  <c r="G219" i="3"/>
  <c r="F219" i="3"/>
  <c r="E219" i="3"/>
  <c r="D219" i="3"/>
  <c r="C219" i="3"/>
  <c r="J215" i="3"/>
  <c r="J216" i="3"/>
  <c r="I215" i="3"/>
  <c r="I216" i="3"/>
  <c r="H216" i="3"/>
  <c r="G216" i="3"/>
  <c r="F216" i="3"/>
  <c r="E216" i="3"/>
  <c r="D216" i="3"/>
  <c r="C216" i="3"/>
  <c r="J212" i="3"/>
  <c r="J213" i="3"/>
  <c r="I212" i="3"/>
  <c r="I213" i="3"/>
  <c r="H213" i="3"/>
  <c r="G213" i="3"/>
  <c r="F213" i="3"/>
  <c r="E213" i="3"/>
  <c r="D213" i="3"/>
  <c r="C213" i="3"/>
  <c r="J208" i="3"/>
  <c r="J209" i="3"/>
  <c r="I208" i="3"/>
  <c r="I209" i="3"/>
  <c r="H209" i="3"/>
  <c r="G209" i="3"/>
  <c r="F209" i="3"/>
  <c r="E209" i="3"/>
  <c r="D209" i="3"/>
  <c r="C209" i="3"/>
  <c r="J205" i="3"/>
  <c r="J206" i="3"/>
  <c r="I205" i="3"/>
  <c r="I206" i="3"/>
  <c r="H206" i="3"/>
  <c r="G206" i="3"/>
  <c r="F206" i="3"/>
  <c r="E206" i="3"/>
  <c r="D206" i="3"/>
  <c r="C206" i="3"/>
  <c r="J202" i="3"/>
  <c r="J203" i="3"/>
  <c r="I202" i="3"/>
  <c r="I203" i="3"/>
  <c r="H203" i="3"/>
  <c r="G203" i="3"/>
  <c r="F203" i="3"/>
  <c r="E203" i="3"/>
  <c r="D203" i="3"/>
  <c r="C203" i="3"/>
  <c r="J199" i="3"/>
  <c r="J200" i="3"/>
  <c r="I199" i="3"/>
  <c r="I200" i="3"/>
  <c r="H200" i="3"/>
  <c r="G200" i="3"/>
  <c r="F200" i="3"/>
  <c r="E200" i="3"/>
  <c r="D200" i="3"/>
  <c r="C200" i="3"/>
  <c r="J196" i="3"/>
  <c r="J197" i="3"/>
  <c r="I196" i="3"/>
  <c r="I197" i="3"/>
  <c r="H197" i="3"/>
  <c r="G197" i="3"/>
  <c r="F197" i="3"/>
  <c r="E197" i="3"/>
  <c r="D197" i="3"/>
  <c r="C197" i="3"/>
  <c r="J193" i="3"/>
  <c r="J194" i="3"/>
  <c r="I193" i="3"/>
  <c r="I194" i="3"/>
  <c r="H194" i="3"/>
  <c r="G194" i="3"/>
  <c r="F194" i="3"/>
  <c r="E194" i="3"/>
  <c r="D194" i="3"/>
  <c r="C194" i="3"/>
  <c r="J190" i="3"/>
  <c r="J191" i="3"/>
  <c r="I190" i="3"/>
  <c r="I191" i="3"/>
  <c r="H191" i="3"/>
  <c r="G191" i="3"/>
  <c r="F191" i="3"/>
  <c r="E191" i="3"/>
  <c r="D191" i="3"/>
  <c r="C191" i="3"/>
  <c r="J187" i="3"/>
  <c r="J188" i="3"/>
  <c r="I187" i="3"/>
  <c r="I188" i="3"/>
  <c r="H188" i="3"/>
  <c r="G188" i="3"/>
  <c r="F188" i="3"/>
  <c r="E188" i="3"/>
  <c r="D188" i="3"/>
  <c r="C188" i="3"/>
  <c r="J184" i="3"/>
  <c r="J185" i="3"/>
  <c r="I184" i="3"/>
  <c r="I185" i="3"/>
  <c r="H185" i="3"/>
  <c r="G185" i="3"/>
  <c r="F185" i="3"/>
  <c r="E185" i="3"/>
  <c r="D185" i="3"/>
  <c r="C185" i="3"/>
  <c r="J181" i="3"/>
  <c r="J182" i="3"/>
  <c r="I181" i="3"/>
  <c r="I182" i="3"/>
  <c r="H182" i="3"/>
  <c r="G182" i="3"/>
  <c r="F182" i="3"/>
  <c r="E182" i="3"/>
  <c r="D182" i="3"/>
  <c r="C182" i="3"/>
  <c r="J178" i="3"/>
  <c r="J179" i="3"/>
  <c r="I178" i="3"/>
  <c r="I179" i="3"/>
  <c r="H179" i="3"/>
  <c r="G179" i="3"/>
  <c r="F179" i="3"/>
  <c r="E179" i="3"/>
  <c r="D179" i="3"/>
  <c r="C179" i="3"/>
  <c r="J174" i="3"/>
  <c r="J175" i="3"/>
  <c r="I174" i="3"/>
  <c r="I175" i="3"/>
  <c r="H175" i="3"/>
  <c r="G175" i="3"/>
  <c r="F175" i="3"/>
  <c r="E175" i="3"/>
  <c r="D175" i="3"/>
  <c r="C175" i="3"/>
  <c r="J171" i="3"/>
  <c r="J172" i="3"/>
  <c r="I171" i="3"/>
  <c r="I172" i="3"/>
  <c r="H172" i="3"/>
  <c r="G172" i="3"/>
  <c r="F172" i="3"/>
  <c r="E172" i="3"/>
  <c r="D172" i="3"/>
  <c r="C172" i="3"/>
  <c r="J168" i="3"/>
  <c r="J169" i="3"/>
  <c r="I168" i="3"/>
  <c r="I169" i="3"/>
  <c r="H169" i="3"/>
  <c r="G169" i="3"/>
  <c r="F169" i="3"/>
  <c r="E169" i="3"/>
  <c r="D169" i="3"/>
  <c r="C169" i="3"/>
  <c r="J165" i="3"/>
  <c r="J166" i="3"/>
  <c r="I165" i="3"/>
  <c r="I166" i="3"/>
  <c r="H166" i="3"/>
  <c r="G166" i="3"/>
  <c r="F166" i="3"/>
  <c r="E166" i="3"/>
  <c r="D166" i="3"/>
  <c r="C166" i="3"/>
  <c r="J162" i="3"/>
  <c r="J163" i="3"/>
  <c r="I162" i="3"/>
  <c r="I163" i="3"/>
  <c r="H163" i="3"/>
  <c r="G163" i="3"/>
  <c r="F163" i="3"/>
  <c r="E163" i="3"/>
  <c r="D163" i="3"/>
  <c r="C163" i="3"/>
  <c r="J159" i="3"/>
  <c r="J160" i="3"/>
  <c r="I159" i="3"/>
  <c r="I160" i="3"/>
  <c r="H160" i="3"/>
  <c r="G160" i="3"/>
  <c r="F160" i="3"/>
  <c r="E160" i="3"/>
  <c r="D160" i="3"/>
  <c r="C160" i="3"/>
  <c r="J156" i="3"/>
  <c r="J157" i="3"/>
  <c r="I156" i="3"/>
  <c r="I157" i="3"/>
  <c r="H157" i="3"/>
  <c r="G157" i="3"/>
  <c r="F157" i="3"/>
  <c r="E157" i="3"/>
  <c r="D157" i="3"/>
  <c r="C157" i="3"/>
  <c r="J153" i="3"/>
  <c r="J154" i="3"/>
  <c r="I153" i="3"/>
  <c r="I154" i="3"/>
  <c r="H154" i="3"/>
  <c r="G154" i="3"/>
  <c r="F154" i="3"/>
  <c r="E154" i="3"/>
  <c r="D154" i="3"/>
  <c r="C154" i="3"/>
  <c r="J150" i="3"/>
  <c r="J151" i="3"/>
  <c r="I150" i="3"/>
  <c r="I151" i="3"/>
  <c r="H151" i="3"/>
  <c r="D151" i="3"/>
  <c r="E151" i="3"/>
  <c r="F151" i="3"/>
  <c r="G151" i="3"/>
  <c r="C151" i="3"/>
  <c r="F147" i="3"/>
  <c r="E147" i="3"/>
  <c r="D147" i="3"/>
  <c r="C147" i="3"/>
  <c r="B147" i="3"/>
  <c r="H144" i="3"/>
  <c r="C144" i="3"/>
  <c r="D144" i="3"/>
  <c r="E144" i="3"/>
  <c r="F144" i="3"/>
  <c r="G144" i="3"/>
  <c r="B144" i="3"/>
  <c r="G140" i="3"/>
  <c r="G141" i="3"/>
  <c r="F141" i="3"/>
  <c r="E141" i="3"/>
  <c r="D141" i="3"/>
  <c r="C141" i="3"/>
  <c r="B141" i="3"/>
  <c r="I137" i="3"/>
  <c r="I138" i="3"/>
  <c r="H138" i="3"/>
  <c r="G138" i="3"/>
  <c r="F138" i="3"/>
  <c r="E138" i="3"/>
  <c r="D138" i="3"/>
  <c r="C138" i="3"/>
  <c r="B138" i="3"/>
  <c r="J113" i="3"/>
  <c r="J114" i="3"/>
  <c r="I113" i="3"/>
  <c r="I114" i="3"/>
  <c r="H114" i="3"/>
  <c r="G114" i="3"/>
  <c r="F114" i="3"/>
  <c r="E114" i="3"/>
  <c r="D114" i="3"/>
  <c r="C114" i="3"/>
  <c r="B114" i="3"/>
  <c r="J120" i="3"/>
  <c r="J121" i="3"/>
  <c r="I120" i="3"/>
  <c r="I121" i="3"/>
  <c r="H121" i="3"/>
  <c r="G121" i="3"/>
  <c r="F121" i="3"/>
  <c r="E121" i="3"/>
  <c r="D121" i="3"/>
  <c r="C121" i="3"/>
  <c r="B121" i="3"/>
  <c r="J117" i="3"/>
  <c r="J118" i="3"/>
  <c r="I117" i="3"/>
  <c r="I118" i="3"/>
  <c r="H118" i="3"/>
  <c r="G118" i="3"/>
  <c r="F118" i="3"/>
  <c r="E118" i="3"/>
  <c r="D118" i="3"/>
  <c r="C118" i="3"/>
  <c r="B118" i="3"/>
  <c r="H111" i="3"/>
  <c r="G111" i="3"/>
  <c r="F111" i="3"/>
  <c r="E111" i="3"/>
  <c r="D111" i="3"/>
  <c r="C111" i="3"/>
  <c r="B111" i="3"/>
  <c r="H107" i="3"/>
  <c r="G107" i="3"/>
  <c r="F107" i="3"/>
  <c r="E107" i="3"/>
  <c r="D107" i="3"/>
  <c r="C107" i="3"/>
  <c r="B107" i="3"/>
  <c r="H104" i="3"/>
  <c r="G104" i="3"/>
  <c r="F104" i="3"/>
  <c r="E104" i="3"/>
  <c r="D104" i="3"/>
  <c r="C104" i="3"/>
  <c r="B104" i="3"/>
  <c r="H101" i="3"/>
  <c r="G101" i="3"/>
  <c r="F101" i="3"/>
  <c r="E101" i="3"/>
  <c r="D101" i="3"/>
  <c r="C101" i="3"/>
  <c r="B101" i="3"/>
  <c r="H98" i="3"/>
  <c r="G98" i="3"/>
  <c r="F98" i="3"/>
  <c r="E98" i="3"/>
  <c r="D98" i="3"/>
  <c r="C98" i="3"/>
  <c r="B98" i="3"/>
  <c r="H94" i="3"/>
  <c r="G94" i="3"/>
  <c r="F94" i="3"/>
  <c r="E94" i="3"/>
  <c r="D94" i="3"/>
  <c r="C94" i="3"/>
  <c r="B94" i="3"/>
  <c r="H91" i="3"/>
  <c r="G91" i="3"/>
  <c r="F91" i="3"/>
  <c r="E91" i="3"/>
  <c r="D91" i="3"/>
  <c r="C91" i="3"/>
  <c r="B91" i="3"/>
  <c r="H88" i="3"/>
  <c r="G88" i="3"/>
  <c r="F88" i="3"/>
  <c r="E88" i="3"/>
  <c r="D88" i="3"/>
  <c r="C88" i="3"/>
  <c r="B88" i="3"/>
  <c r="H84" i="3"/>
  <c r="G84" i="3"/>
  <c r="F84" i="3"/>
  <c r="E84" i="3"/>
  <c r="D84" i="3"/>
  <c r="C84" i="3"/>
  <c r="B84" i="3"/>
  <c r="J79" i="3"/>
  <c r="J80" i="3"/>
  <c r="I79" i="3"/>
  <c r="I80" i="3"/>
  <c r="H80" i="3"/>
  <c r="G80" i="3"/>
  <c r="F80" i="3"/>
  <c r="E80" i="3"/>
  <c r="D80" i="3"/>
  <c r="C80" i="3"/>
  <c r="B80" i="3"/>
  <c r="J76" i="3"/>
  <c r="J77" i="3"/>
  <c r="I76" i="3"/>
  <c r="I77" i="3"/>
  <c r="H77" i="3"/>
  <c r="G77" i="3"/>
  <c r="F77" i="3"/>
  <c r="E77" i="3"/>
  <c r="D77" i="3"/>
  <c r="C77" i="3"/>
  <c r="B77" i="3"/>
  <c r="J73" i="3"/>
  <c r="J74" i="3"/>
  <c r="I73" i="3"/>
  <c r="I74" i="3"/>
  <c r="H74" i="3"/>
  <c r="G74" i="3"/>
  <c r="F74" i="3"/>
  <c r="E74" i="3"/>
  <c r="D74" i="3"/>
  <c r="C74" i="3"/>
  <c r="B74" i="3"/>
  <c r="J70" i="3"/>
  <c r="J71" i="3"/>
  <c r="I70" i="3"/>
  <c r="I71" i="3"/>
  <c r="H71" i="3"/>
  <c r="G71" i="3"/>
  <c r="F71" i="3"/>
  <c r="E71" i="3"/>
  <c r="D71" i="3"/>
  <c r="C71" i="3"/>
  <c r="B71" i="3"/>
  <c r="J67" i="3"/>
  <c r="J68" i="3"/>
  <c r="I67" i="3"/>
  <c r="I68" i="3"/>
  <c r="H68" i="3"/>
  <c r="G68" i="3"/>
  <c r="F68" i="3"/>
  <c r="E68" i="3"/>
  <c r="D68" i="3"/>
  <c r="C68" i="3"/>
  <c r="B68" i="3"/>
  <c r="J64" i="3"/>
  <c r="J65" i="3"/>
  <c r="I64" i="3"/>
  <c r="I65" i="3"/>
  <c r="H65" i="3"/>
  <c r="G65" i="3"/>
  <c r="F65" i="3"/>
  <c r="E65" i="3"/>
  <c r="D65" i="3"/>
  <c r="C65" i="3"/>
  <c r="B65" i="3"/>
  <c r="J61" i="3"/>
  <c r="J62" i="3"/>
  <c r="I61" i="3"/>
  <c r="I62" i="3"/>
  <c r="H62" i="3"/>
  <c r="G62" i="3"/>
  <c r="F62" i="3"/>
  <c r="E62" i="3"/>
  <c r="D62" i="3"/>
  <c r="C62" i="3"/>
  <c r="B62" i="3"/>
  <c r="J58" i="3"/>
  <c r="J59" i="3"/>
  <c r="I58" i="3"/>
  <c r="I59" i="3"/>
  <c r="H59" i="3"/>
  <c r="G59" i="3"/>
  <c r="F59" i="3"/>
  <c r="E59" i="3"/>
  <c r="D59" i="3"/>
  <c r="C59" i="3"/>
  <c r="B59" i="3"/>
  <c r="J55" i="3"/>
  <c r="J56" i="3"/>
  <c r="I55" i="3"/>
  <c r="I56" i="3"/>
  <c r="H56" i="3"/>
  <c r="G56" i="3"/>
  <c r="F56" i="3"/>
  <c r="E56" i="3"/>
  <c r="D56" i="3"/>
  <c r="C56" i="3"/>
  <c r="B56" i="3"/>
  <c r="J51" i="3"/>
  <c r="J52" i="3"/>
  <c r="I51" i="3"/>
  <c r="I52" i="3"/>
  <c r="H52" i="3"/>
  <c r="G52" i="3"/>
  <c r="F52" i="3"/>
  <c r="E52" i="3"/>
  <c r="D52" i="3"/>
  <c r="C52" i="3"/>
  <c r="B52" i="3"/>
  <c r="J48" i="3"/>
  <c r="J49" i="3"/>
  <c r="I48" i="3"/>
  <c r="I49" i="3"/>
  <c r="H49" i="3"/>
  <c r="G49" i="3"/>
  <c r="F49" i="3"/>
  <c r="E49" i="3"/>
  <c r="D49" i="3"/>
  <c r="C49" i="3"/>
  <c r="B49" i="3"/>
  <c r="J45" i="3"/>
  <c r="J46" i="3"/>
  <c r="I45" i="3"/>
  <c r="I46" i="3"/>
  <c r="H46" i="3"/>
  <c r="G46" i="3"/>
  <c r="F46" i="3"/>
  <c r="E46" i="3"/>
  <c r="D46" i="3"/>
  <c r="C46" i="3"/>
  <c r="B46" i="3"/>
  <c r="J42" i="3"/>
  <c r="J43" i="3"/>
  <c r="I42" i="3"/>
  <c r="I43" i="3"/>
  <c r="H43" i="3"/>
  <c r="G43" i="3"/>
  <c r="F43" i="3"/>
  <c r="E43" i="3"/>
  <c r="D43" i="3"/>
  <c r="C43" i="3"/>
  <c r="B43" i="3"/>
  <c r="J39" i="3"/>
  <c r="J40" i="3"/>
  <c r="I39" i="3"/>
  <c r="I40" i="3"/>
  <c r="H40" i="3"/>
  <c r="G40" i="3"/>
  <c r="F40" i="3"/>
  <c r="E40" i="3"/>
  <c r="D40" i="3"/>
  <c r="C40" i="3"/>
  <c r="B40" i="3"/>
  <c r="H36" i="3"/>
  <c r="G36" i="3"/>
  <c r="F36" i="3"/>
  <c r="E36" i="3"/>
  <c r="D36" i="3"/>
  <c r="C36" i="3"/>
  <c r="B36" i="3"/>
  <c r="H33" i="3"/>
  <c r="G33" i="3"/>
  <c r="F33" i="3"/>
  <c r="E33" i="3"/>
  <c r="D33" i="3"/>
  <c r="C33" i="3"/>
  <c r="B33" i="3"/>
  <c r="H30" i="3"/>
  <c r="G30" i="3"/>
  <c r="F30" i="3"/>
  <c r="E30" i="3"/>
  <c r="D30" i="3"/>
  <c r="C30" i="3"/>
  <c r="B30" i="3"/>
  <c r="H27" i="3"/>
  <c r="G27" i="3"/>
  <c r="F27" i="3"/>
  <c r="E27" i="3"/>
  <c r="D27" i="3"/>
  <c r="C27" i="3"/>
  <c r="B27" i="3"/>
  <c r="H24" i="3"/>
  <c r="G24" i="3"/>
  <c r="F24" i="3"/>
  <c r="E24" i="3"/>
  <c r="D24" i="3"/>
  <c r="C24" i="3"/>
  <c r="B24" i="3"/>
  <c r="H21" i="3"/>
  <c r="G21" i="3"/>
  <c r="F21" i="3"/>
  <c r="E21" i="3"/>
  <c r="D21" i="3"/>
  <c r="C21" i="3"/>
  <c r="B21" i="3"/>
  <c r="J17" i="3"/>
  <c r="J18" i="3"/>
  <c r="I17" i="3"/>
  <c r="I18" i="3"/>
  <c r="H18" i="3"/>
  <c r="G18" i="3"/>
  <c r="F18" i="3"/>
  <c r="E18" i="3"/>
  <c r="D18" i="3"/>
  <c r="C18" i="3"/>
  <c r="B18" i="3"/>
  <c r="J8" i="3"/>
  <c r="J9" i="3"/>
  <c r="I8" i="3"/>
  <c r="I9" i="3"/>
  <c r="H9" i="3"/>
  <c r="G9" i="3"/>
  <c r="F9" i="3"/>
  <c r="E9" i="3"/>
  <c r="D9" i="3"/>
  <c r="C9" i="3"/>
  <c r="B9" i="3"/>
  <c r="J5" i="3"/>
  <c r="I5" i="3"/>
  <c r="H6" i="3"/>
  <c r="G6" i="3"/>
  <c r="F6" i="3"/>
  <c r="E6" i="3"/>
  <c r="D6" i="3"/>
  <c r="C6" i="3"/>
  <c r="B6" i="3"/>
  <c r="I2" i="3"/>
  <c r="H271" i="3"/>
  <c r="G271" i="3"/>
  <c r="H272" i="3"/>
</calcChain>
</file>

<file path=xl/sharedStrings.xml><?xml version="1.0" encoding="utf-8"?>
<sst xmlns="http://schemas.openxmlformats.org/spreadsheetml/2006/main" count="441" uniqueCount="193">
  <si>
    <t>未接受此項服務</t>
  </si>
  <si>
    <t>二、聽力學服務</t>
  </si>
  <si>
    <t>三、社工服務</t>
  </si>
  <si>
    <t>您的孩子目前年齡：</t>
  </si>
  <si>
    <t>滿一歲至未滿兩歲</t>
    <phoneticPr fontId="1" type="noConversion"/>
  </si>
  <si>
    <t>滿四歲至未滿五歲</t>
    <phoneticPr fontId="1" type="noConversion"/>
  </si>
  <si>
    <t>滿三年以上</t>
    <phoneticPr fontId="1" type="noConversion"/>
  </si>
  <si>
    <t>個別課</t>
    <phoneticPr fontId="1" type="noConversion"/>
  </si>
  <si>
    <t>故事課</t>
    <phoneticPr fontId="1" type="noConversion"/>
  </si>
  <si>
    <t>在其他機構上課</t>
    <phoneticPr fontId="1" type="noConversion"/>
  </si>
  <si>
    <t>在醫院或診所上課</t>
    <phoneticPr fontId="1" type="noConversion"/>
  </si>
  <si>
    <t>就讀國小</t>
    <phoneticPr fontId="1" type="noConversion"/>
  </si>
  <si>
    <t>非常不滿意</t>
    <phoneticPr fontId="1" type="noConversion"/>
  </si>
  <si>
    <t>不滿意</t>
    <phoneticPr fontId="1" type="noConversion"/>
  </si>
  <si>
    <t>普通</t>
    <phoneticPr fontId="1" type="noConversion"/>
  </si>
  <si>
    <t>滿意</t>
    <phoneticPr fontId="1" type="noConversion"/>
  </si>
  <si>
    <t>對於本會所提供的課程或舉辦的活動（例如：活動的內容、地點、時間）有任何建議；或希望本會能再增加其他服務，均請您填寫於下方，謝謝!</t>
  </si>
  <si>
    <t>無意見</t>
    <phoneticPr fontId="1" type="noConversion"/>
  </si>
  <si>
    <t>滿意+非常滿意</t>
    <phoneticPr fontId="1" type="noConversion"/>
  </si>
  <si>
    <t>百分比</t>
    <phoneticPr fontId="1" type="noConversion"/>
  </si>
  <si>
    <t>非常滿意</t>
    <phoneticPr fontId="1" type="noConversion"/>
  </si>
  <si>
    <t>人數合計</t>
    <phoneticPr fontId="1" type="noConversion"/>
  </si>
  <si>
    <t>03. 助聽輔具的選配服務</t>
    <phoneticPr fontId="1" type="noConversion"/>
  </si>
  <si>
    <t>01. 聽力諮詢服務</t>
    <phoneticPr fontId="1" type="noConversion"/>
  </si>
  <si>
    <t>02. 聽力檢查服務</t>
    <phoneticPr fontId="1" type="noConversion"/>
  </si>
  <si>
    <t>05. 助聽輔具的租借服務</t>
    <phoneticPr fontId="1" type="noConversion"/>
  </si>
  <si>
    <t>03. 社會福利資訊之提供及資源連結服務</t>
    <phoneticPr fontId="1" type="noConversion"/>
  </si>
  <si>
    <t>02. 學習成效評估</t>
    <phoneticPr fontId="1" type="noConversion"/>
  </si>
  <si>
    <t>03. 個別服務計畫（ISP）的擬定與執行</t>
    <phoneticPr fontId="1" type="noConversion"/>
  </si>
  <si>
    <t>五、親職講座與親子活動</t>
    <phoneticPr fontId="1" type="noConversion"/>
  </si>
  <si>
    <t>01. 行政（包含會計、出納等）</t>
    <phoneticPr fontId="1" type="noConversion"/>
  </si>
  <si>
    <t>05. 課程設計的難易度</t>
    <phoneticPr fontId="1" type="noConversion"/>
  </si>
  <si>
    <t>06. 課程內容的生活化</t>
    <phoneticPr fontId="1" type="noConversion"/>
  </si>
  <si>
    <t>07. 課程內容的豐富性</t>
    <phoneticPr fontId="1" type="noConversion"/>
  </si>
  <si>
    <t>二、關於ITSMI智慧整合聽語教學課程</t>
    <phoneticPr fontId="1" type="noConversion"/>
  </si>
  <si>
    <t>01. 課程設計能讓您瞭解智慧整合概念</t>
    <phoneticPr fontId="1" type="noConversion"/>
  </si>
  <si>
    <t>03 智慧整合教學內容豐富且實用</t>
    <phoneticPr fontId="1" type="noConversion"/>
  </si>
  <si>
    <t>11.療育人員會適時解答您的各種提問</t>
    <phoneticPr fontId="1" type="noConversion"/>
  </si>
  <si>
    <t>12.療育人員有和您討論療育成效</t>
    <phoneticPr fontId="1" type="noConversion"/>
  </si>
  <si>
    <t>第三部份：本中心整體服務品質</t>
    <phoneticPr fontId="1" type="noConversion"/>
  </si>
  <si>
    <t>80分以下</t>
    <phoneticPr fontId="1" type="noConversion"/>
  </si>
  <si>
    <t>96分以上</t>
    <phoneticPr fontId="1" type="noConversion"/>
  </si>
  <si>
    <t>第一部份：本中心的整體服務</t>
    <phoneticPr fontId="1" type="noConversion"/>
  </si>
  <si>
    <t>一、行政服務</t>
    <phoneticPr fontId="1" type="noConversion"/>
  </si>
  <si>
    <t>04. 助聽輔具的調整服務</t>
    <phoneticPr fontId="1" type="noConversion"/>
  </si>
  <si>
    <t>01. 社工諮詢服務</t>
    <phoneticPr fontId="1" type="noConversion"/>
  </si>
  <si>
    <t>02. 家庭需求評估與關懷</t>
    <phoneticPr fontId="1" type="noConversion"/>
  </si>
  <si>
    <t>02. 親職教育講座</t>
    <phoneticPr fontId="1" type="noConversion"/>
  </si>
  <si>
    <t>02. 社工</t>
    <phoneticPr fontId="1" type="noConversion"/>
  </si>
  <si>
    <t>03. 老師（教保員）</t>
    <phoneticPr fontId="1" type="noConversion"/>
  </si>
  <si>
    <t>04. 聽力師</t>
    <phoneticPr fontId="1" type="noConversion"/>
  </si>
  <si>
    <t>01.對於家長反應意見之處理「速度」</t>
    <phoneticPr fontId="1" type="noConversion"/>
  </si>
  <si>
    <t>02.對於家長反應意見之處理「結果」</t>
    <phoneticPr fontId="1" type="noConversion"/>
  </si>
  <si>
    <t>第二部份：本中心的課程服務</t>
    <phoneticPr fontId="1" type="noConversion"/>
  </si>
  <si>
    <t>基本資料：</t>
    <phoneticPr fontId="1" type="noConversion"/>
  </si>
  <si>
    <t>一歲以下</t>
    <phoneticPr fontId="1" type="noConversion"/>
  </si>
  <si>
    <t>滿兩歲至未滿三歲</t>
    <phoneticPr fontId="1" type="noConversion"/>
  </si>
  <si>
    <t xml:space="preserve"> 滿三歲至未滿四歲</t>
    <phoneticPr fontId="1" type="noConversion"/>
  </si>
  <si>
    <t>滿五歲至未滿六歲</t>
    <phoneticPr fontId="1" type="noConversion"/>
  </si>
  <si>
    <t>六歲以上</t>
    <phoneticPr fontId="1" type="noConversion"/>
  </si>
  <si>
    <t>您的孩子在基金會接受聽損療育的時間（曾離會者，以最近入會日期計算）：</t>
    <phoneticPr fontId="1" type="noConversion"/>
  </si>
  <si>
    <t>未達六個月</t>
    <phoneticPr fontId="1" type="noConversion"/>
  </si>
  <si>
    <t>滿六個月至未滿一年</t>
    <phoneticPr fontId="1" type="noConversion"/>
  </si>
  <si>
    <t xml:space="preserve">滿一年至未滿兩年   </t>
    <phoneticPr fontId="1" type="noConversion"/>
  </si>
  <si>
    <t>滿兩年至未滿三年</t>
    <phoneticPr fontId="1" type="noConversion"/>
  </si>
  <si>
    <t>您的孩子目前在本中心接受的智慧整合課程（可複選）：</t>
    <phoneticPr fontId="1" type="noConversion"/>
  </si>
  <si>
    <t>團體＋聽覺技巧課</t>
    <phoneticPr fontId="1" type="noConversion"/>
  </si>
  <si>
    <t>音樂課</t>
    <phoneticPr fontId="1" type="noConversion"/>
  </si>
  <si>
    <t>美術課</t>
    <phoneticPr fontId="1" type="noConversion"/>
  </si>
  <si>
    <t>您的孩子目前除了在本中心上課，還：（可複選）</t>
    <phoneticPr fontId="1" type="noConversion"/>
  </si>
  <si>
    <t>就讀幼兒園</t>
    <phoneticPr fontId="1" type="noConversion"/>
  </si>
  <si>
    <t xml:space="preserve"> </t>
    <phoneticPr fontId="1" type="noConversion"/>
  </si>
  <si>
    <t>一、關於聽語認知（個別、團體、故事等）課程</t>
    <phoneticPr fontId="1" type="noConversion"/>
  </si>
  <si>
    <t>01.老師（教保員）的諮詢技巧</t>
    <phoneticPr fontId="1" type="noConversion"/>
  </si>
  <si>
    <t>02. 老師（教保員）的專業素養（教學技巧、專業知能等）</t>
    <phoneticPr fontId="1" type="noConversion"/>
  </si>
  <si>
    <t>03. 老師（教保員）的教學態度</t>
    <phoneticPr fontId="1" type="noConversion"/>
  </si>
  <si>
    <t>04.老師（教保員）和孩子的互動關係</t>
    <phoneticPr fontId="1" type="noConversion"/>
  </si>
  <si>
    <t>08.課程內容符合孩子的需求</t>
    <phoneticPr fontId="1" type="noConversion"/>
  </si>
  <si>
    <t>09. 課程目標的條理性</t>
    <phoneticPr fontId="1" type="noConversion"/>
  </si>
  <si>
    <t>非常不同意</t>
    <phoneticPr fontId="1" type="noConversion"/>
  </si>
  <si>
    <t>不同意</t>
    <phoneticPr fontId="1" type="noConversion"/>
  </si>
  <si>
    <t>同意</t>
    <phoneticPr fontId="1" type="noConversion"/>
  </si>
  <si>
    <t>非常同意</t>
    <phoneticPr fontId="1" type="noConversion"/>
  </si>
  <si>
    <t>同意+非常同意</t>
    <phoneticPr fontId="1" type="noConversion"/>
  </si>
  <si>
    <t>02. 課程諮詢能讓您瞭解智慧整合概念</t>
    <phoneticPr fontId="1" type="noConversion"/>
  </si>
  <si>
    <t>04. 您能以智慧整合技巧在家為孩子提供豐富的生活經驗</t>
    <phoneticPr fontId="1" type="noConversion"/>
  </si>
  <si>
    <t>05. 孩子透過學習能將習得之技巧類推在實際生活中</t>
    <phoneticPr fontId="1" type="noConversion"/>
  </si>
  <si>
    <t>06. 智慧整合教學對孩子的認知語言、溝通能力有幫助</t>
    <phoneticPr fontId="1" type="noConversion"/>
  </si>
  <si>
    <t>07. 智慧整合教學對孩子學習的能力有幫助</t>
    <phoneticPr fontId="1" type="noConversion"/>
  </si>
  <si>
    <t>08. 智慧整合教學對孩子發現問題的能力有幫助</t>
    <phoneticPr fontId="1" type="noConversion"/>
  </si>
  <si>
    <t>09. 智慧整合教學對孩子解決問題的能力有幫助</t>
    <phoneticPr fontId="1" type="noConversion"/>
  </si>
  <si>
    <t>11. 智慧整合教學對孩子整體的學習有幫助</t>
    <phoneticPr fontId="1" type="noConversion"/>
  </si>
  <si>
    <t>三、家長參與療育目標與成效評估</t>
    <phoneticPr fontId="1" type="noConversion"/>
  </si>
  <si>
    <t>01.評估人員會與您討論孩子學習發展的狀況</t>
    <phoneticPr fontId="1" type="noConversion"/>
  </si>
  <si>
    <t>02.評估人員會詢問您對孩子的期待</t>
    <phoneticPr fontId="1" type="noConversion"/>
  </si>
  <si>
    <t>03評估人員有和您討論療育目標(ISP)</t>
    <phoneticPr fontId="1" type="noConversion"/>
  </si>
  <si>
    <t>04.評估人員有清楚解說療育目標(ISP)的內容</t>
    <phoneticPr fontId="1" type="noConversion"/>
  </si>
  <si>
    <t>05.評估人員有讓您參與療育目標(ISP)評估</t>
    <phoneticPr fontId="1" type="noConversion"/>
  </si>
  <si>
    <t>06.評估人員會在課堂上讓您參與學習</t>
    <phoneticPr fontId="1" type="noConversion"/>
  </si>
  <si>
    <t>07.療育人員有建議您在家可執行的教學活動</t>
    <phoneticPr fontId="1" type="noConversion"/>
  </si>
  <si>
    <t>08.療育人員建議的活動適合您在家裡進行</t>
    <phoneticPr fontId="1" type="noConversion"/>
  </si>
  <si>
    <t>09.療育人員有和您討論在家裡執行的狀況</t>
    <phoneticPr fontId="1" type="noConversion"/>
  </si>
  <si>
    <t>10.療育人員會說明評估（成就評估）的結果</t>
    <phoneticPr fontId="1" type="noConversion"/>
  </si>
  <si>
    <t>81至85分</t>
    <phoneticPr fontId="1" type="noConversion"/>
  </si>
  <si>
    <t>86至90分</t>
    <phoneticPr fontId="1" type="noConversion"/>
  </si>
  <si>
    <t>91至95分</t>
    <phoneticPr fontId="1" type="noConversion"/>
  </si>
  <si>
    <t>意見內容</t>
    <phoneticPr fontId="1" type="noConversion"/>
  </si>
  <si>
    <t>合計</t>
    <phoneticPr fontId="1" type="noConversion"/>
  </si>
  <si>
    <t>四、教學（課程）服務</t>
    <phoneticPr fontId="1" type="noConversion"/>
  </si>
  <si>
    <t>01. 教學（課程）諮詢服務</t>
    <phoneticPr fontId="1" type="noConversion"/>
  </si>
  <si>
    <t>01. 環境衛生及安全的管理</t>
    <phoneticPr fontId="1" type="noConversion"/>
  </si>
  <si>
    <t>02. 無障礙環境設施設備的設置</t>
    <phoneticPr fontId="1" type="noConversion"/>
  </si>
  <si>
    <t>意見說明</t>
    <phoneticPr fontId="1" type="noConversion"/>
  </si>
  <si>
    <t>03. 親子活動</t>
    <phoneticPr fontId="1" type="noConversion"/>
  </si>
  <si>
    <t>六、工作人員服務態度</t>
    <phoneticPr fontId="1" type="noConversion"/>
  </si>
  <si>
    <t>七、對於家長意見反應處理</t>
    <phoneticPr fontId="1" type="noConversion"/>
  </si>
  <si>
    <r>
      <t>人際溝通</t>
    </r>
    <r>
      <rPr>
        <sz val="11"/>
        <rFont val="微軟正黑體"/>
        <family val="2"/>
        <charset val="136"/>
      </rPr>
      <t>課程</t>
    </r>
    <phoneticPr fontId="1" type="noConversion"/>
  </si>
  <si>
    <t>05. 入校宣導、校訪服務</t>
    <phoneticPr fontId="1" type="noConversion"/>
  </si>
  <si>
    <t>01. 節慶活動（聖誕節等）</t>
    <phoneticPr fontId="1" type="noConversion"/>
  </si>
  <si>
    <t>八、防疫期間服務品質</t>
    <phoneticPr fontId="1" type="noConversion"/>
  </si>
  <si>
    <t>01.訊息公告具即時性</t>
    <phoneticPr fontId="1" type="noConversion"/>
  </si>
  <si>
    <t>02.防疫期間服務規劃與親師溝通流暢</t>
    <phoneticPr fontId="1" type="noConversion"/>
  </si>
  <si>
    <t>03.防疫期間整體服務建議</t>
    <phoneticPr fontId="1" type="noConversion"/>
  </si>
  <si>
    <t>未接受此項課程</t>
    <phoneticPr fontId="1" type="noConversion"/>
  </si>
  <si>
    <t>親職教養知識實用、講解清楚</t>
    <phoneticPr fontId="1" type="noConversion"/>
  </si>
  <si>
    <t>課程內容能與生活結合</t>
    <phoneticPr fontId="1" type="noConversion"/>
  </si>
  <si>
    <t>課程內容符合孩子的興趣及需求</t>
    <phoneticPr fontId="1" type="noConversion"/>
  </si>
  <si>
    <t>人員充足態度佳</t>
    <phoneticPr fontId="1" type="noConversion"/>
  </si>
  <si>
    <t>其他</t>
    <phoneticPr fontId="1" type="noConversion"/>
  </si>
  <si>
    <t>01.嬰幼兒感覺運動課程（2歲以下）的上課感想</t>
    <phoneticPr fontId="1" type="noConversion"/>
  </si>
  <si>
    <t>四、嬰幼兒感覺運動課程（寶寶班）：01</t>
    <phoneticPr fontId="1" type="noConversion"/>
  </si>
  <si>
    <t>四、嬰幼兒感覺運動課程（寶寶班）：02</t>
    <phoneticPr fontId="1" type="noConversion"/>
  </si>
  <si>
    <t>02.未接受嬰幼兒感覺運動課程的原因</t>
    <phoneticPr fontId="1" type="noConversion"/>
  </si>
  <si>
    <t>孩子年齡不符合</t>
    <phoneticPr fontId="1" type="noConversion"/>
  </si>
  <si>
    <t>時間無法配合或已有課程資源</t>
    <phoneticPr fontId="1" type="noConversion"/>
  </si>
  <si>
    <t>不知道有這項課程</t>
    <phoneticPr fontId="1" type="noConversion"/>
  </si>
  <si>
    <t>五、視訊教學服務：02</t>
    <phoneticPr fontId="1" type="noConversion"/>
  </si>
  <si>
    <t>五、視訊教學服務：01</t>
    <phoneticPr fontId="1" type="noConversion"/>
  </si>
  <si>
    <t>01.接受過哪些本會視訊教學服務</t>
    <phoneticPr fontId="1" type="noConversion"/>
  </si>
  <si>
    <t>家長專業諮詢</t>
    <phoneticPr fontId="1" type="noConversion"/>
  </si>
  <si>
    <t>孩子的學習評估</t>
    <phoneticPr fontId="1" type="noConversion"/>
  </si>
  <si>
    <t>智慧整合聽語教學課程</t>
    <phoneticPr fontId="1" type="noConversion"/>
  </si>
  <si>
    <t>02.在暫停實體課程（到中心上課）期間，是否願意接受視訊教學課程？</t>
    <phoneticPr fontId="1" type="noConversion"/>
  </si>
  <si>
    <t>願意</t>
    <phoneticPr fontId="1" type="noConversion"/>
  </si>
  <si>
    <t>不願意</t>
    <phoneticPr fontId="1" type="noConversion"/>
  </si>
  <si>
    <t>03.關於視訊教學的建議</t>
    <phoneticPr fontId="1" type="noConversion"/>
  </si>
  <si>
    <t>嬰幼兒感覺運動課程</t>
    <phoneticPr fontId="1" type="noConversion"/>
  </si>
  <si>
    <t>91分以上百分比</t>
    <phoneticPr fontId="1" type="noConversion"/>
  </si>
  <si>
    <t>111年未接受其他課程</t>
    <phoneticPr fontId="1" type="noConversion"/>
  </si>
  <si>
    <t>111年已接受此項課程</t>
    <phoneticPr fontId="1" type="noConversion"/>
  </si>
  <si>
    <t>111年未接受過此項服務</t>
    <phoneticPr fontId="1" type="noConversion"/>
  </si>
  <si>
    <t>對於本中心111年度的整體服務，您的評分是：</t>
    <phoneticPr fontId="1" type="noConversion"/>
  </si>
  <si>
    <t>06. 聽力學服務專業度</t>
    <phoneticPr fontId="1" type="noConversion"/>
  </si>
  <si>
    <t>07. 聽力學服務效率</t>
    <phoneticPr fontId="1" type="noConversion"/>
  </si>
  <si>
    <t>04.轉銜服務</t>
    <phoneticPr fontId="1" type="noConversion"/>
  </si>
  <si>
    <t>05. 社工服務效率</t>
    <phoneticPr fontId="1" type="noConversion"/>
  </si>
  <si>
    <t>04-1.課程滿意度：個別課</t>
    <phoneticPr fontId="1" type="noConversion"/>
  </si>
  <si>
    <t>04-2.課程滿意度：團體+聽覺技巧課</t>
    <phoneticPr fontId="1" type="noConversion"/>
  </si>
  <si>
    <t>04-3.課程滿意度：人際溝通課程</t>
    <phoneticPr fontId="1" type="noConversion"/>
  </si>
  <si>
    <t>04-4.課程滿意度：故事課</t>
    <phoneticPr fontId="1" type="noConversion"/>
  </si>
  <si>
    <t>04-5.課程滿意度：音樂課</t>
    <phoneticPr fontId="1" type="noConversion"/>
  </si>
  <si>
    <t>04-6.課程滿意度：美術課</t>
    <phoneticPr fontId="1" type="noConversion"/>
  </si>
  <si>
    <t>06.教學（課程）服務專業度</t>
    <phoneticPr fontId="1" type="noConversion"/>
  </si>
  <si>
    <t>財團法人中華民國婦聯聽覺健康社會福利基金會附設高雄市私立至德聽語中心111年度服務滿意度調查統計</t>
    <phoneticPr fontId="1" type="noConversion"/>
  </si>
  <si>
    <t>10.智慧整合教學對孩子的人際互動能力有幫助</t>
    <phoneticPr fontId="1" type="noConversion"/>
  </si>
  <si>
    <t>發出：</t>
    <phoneticPr fontId="1" type="noConversion"/>
  </si>
  <si>
    <t>回收：</t>
    <phoneticPr fontId="1" type="noConversion"/>
  </si>
  <si>
    <t>回收率：</t>
    <phoneticPr fontId="1" type="noConversion"/>
  </si>
  <si>
    <t>沒意見，辛苦了</t>
  </si>
  <si>
    <t>沒意見，辛苦了</t>
    <phoneticPr fontId="1" type="noConversion"/>
  </si>
  <si>
    <t>04. 整體行政服務效率</t>
    <phoneticPr fontId="1" type="noConversion"/>
  </si>
  <si>
    <t>03.圖書室借閱服務</t>
    <phoneticPr fontId="1" type="noConversion"/>
  </si>
  <si>
    <t>很棒</t>
  </si>
  <si>
    <t>加強酒精使用的便利性</t>
  </si>
  <si>
    <t>服務很周到</t>
  </si>
  <si>
    <t>很好喔 謝謝</t>
  </si>
  <si>
    <t>滿意</t>
  </si>
  <si>
    <t>很好</t>
  </si>
  <si>
    <t>好</t>
  </si>
  <si>
    <t>服務不錯，很滿意</t>
  </si>
  <si>
    <t>很細心</t>
  </si>
  <si>
    <t>大家都很熱情、和藹可親</t>
    <phoneticPr fontId="1" type="noConversion"/>
  </si>
  <si>
    <t>小孩已超過2歲</t>
    <phoneticPr fontId="1" type="noConversion"/>
  </si>
  <si>
    <t>工作無法配合</t>
    <phoneticPr fontId="1" type="noConversion"/>
  </si>
  <si>
    <t>孩子無法配合</t>
    <phoneticPr fontId="1" type="noConversion"/>
  </si>
  <si>
    <t>嬰幼兒班比較適合實體課</t>
    <phoneticPr fontId="1" type="noConversion"/>
  </si>
  <si>
    <t>教學效果不佳</t>
    <phoneticPr fontId="1" type="noConversion"/>
  </si>
  <si>
    <t>不適用</t>
    <phoneticPr fontId="1" type="noConversion"/>
  </si>
  <si>
    <t>不用喔謝謝</t>
    <phoneticPr fontId="1" type="noConversion"/>
  </si>
  <si>
    <t>網路需順暢</t>
    <phoneticPr fontId="1" type="noConversion"/>
  </si>
  <si>
    <t>真的很謝謝中心大家的協助和關心，婦聯規模不大，但是很像一個大家庭，每週都很期待上課時間！謝謝老師和社工們用心的陪伴，您們辛苦了！</t>
    <phoneticPr fontId="1" type="noConversion"/>
  </si>
  <si>
    <t>很用心</t>
    <phoneticPr fontId="1" type="noConversion"/>
  </si>
  <si>
    <t>一定是大拇指的啦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</si>
</sst>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2"/>
      <name val="新細明體"/>
      <family val="1"/>
      <charset val="136"/>
    </font>
    <font>
      <sz val="9"/>
      <name val="新細明體"/>
      <family val="1"/>
      <charset val="136"/>
    </font>
    <font>
      <sz val="12"/>
      <name val="微軟正黑體"/>
      <family val="2"/>
      <charset val="136"/>
    </font>
    <font>
      <b/>
      <sz val="12"/>
      <name val="微軟正黑體"/>
      <family val="2"/>
      <charset val="136"/>
    </font>
    <font>
      <b/>
      <sz val="16"/>
      <name val="微軟正黑體"/>
      <family val="2"/>
      <charset val="136"/>
    </font>
    <font>
      <b/>
      <sz val="14"/>
      <name val="微軟正黑體"/>
      <family val="2"/>
      <charset val="136"/>
    </font>
    <font>
      <sz val="11"/>
      <name val="微軟正黑體"/>
      <family val="2"/>
      <charset val="136"/>
    </font>
    <font>
      <sz val="12"/>
      <color rgb="FF202124"/>
      <name val="微軟正黑體"/>
      <family val="2"/>
      <charset val="136"/>
    </font>
  </fonts>
  <fills count="3">
    <fill>
      <patternFill patternType="none"/>
    </fill>
    <fill>
      <patternFill patternType="gray125"/>
    </fill>
    <fill>
      <patternFill patternType="solid">
        <fgColor theme="0" tint="-0.14999847407452621"/>
        <bgColor indexed="64"/>
      </patternFill>
    </fill>
  </fills>
  <borders count="79">
    <border>
      <left/>
      <right/>
      <top/>
      <bottom/>
      <diagonal/>
    </border>
    <border>
      <left style="medium">
        <color auto="1"/>
      </left>
      <right style="hair">
        <color auto="1"/>
      </right>
      <top style="medium">
        <color auto="1"/>
      </top>
      <bottom style="double">
        <color auto="1"/>
      </bottom>
      <diagonal/>
    </border>
    <border>
      <left style="hair">
        <color auto="1"/>
      </left>
      <right style="hair">
        <color auto="1"/>
      </right>
      <top style="medium">
        <color auto="1"/>
      </top>
      <bottom style="double">
        <color auto="1"/>
      </bottom>
      <diagonal/>
    </border>
    <border>
      <left style="hair">
        <color auto="1"/>
      </left>
      <right/>
      <top style="medium">
        <color auto="1"/>
      </top>
      <bottom style="double">
        <color auto="1"/>
      </bottom>
      <diagonal/>
    </border>
    <border>
      <left style="hair">
        <color auto="1"/>
      </left>
      <right style="medium">
        <color auto="1"/>
      </right>
      <top style="medium">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medium">
        <color auto="1"/>
      </left>
      <right style="medium">
        <color auto="1"/>
      </right>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hair">
        <color auto="1"/>
      </right>
      <top/>
      <bottom style="thin">
        <color auto="1"/>
      </bottom>
      <diagonal/>
    </border>
    <border>
      <left style="hair">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medium">
        <color auto="1"/>
      </left>
      <right style="hair">
        <color auto="1"/>
      </right>
      <top style="thin">
        <color auto="1"/>
      </top>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right/>
      <top style="thin">
        <color auto="1"/>
      </top>
      <bottom style="hair">
        <color auto="1"/>
      </bottom>
      <diagonal/>
    </border>
    <border>
      <left style="hair">
        <color auto="1"/>
      </left>
      <right/>
      <top style="hair">
        <color auto="1"/>
      </top>
      <bottom style="hair">
        <color auto="1"/>
      </bottom>
      <diagonal/>
    </border>
    <border>
      <left style="medium">
        <color auto="1"/>
      </left>
      <right style="hair">
        <color auto="1"/>
      </right>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style="hair">
        <color auto="1"/>
      </right>
      <top style="medium">
        <color auto="1"/>
      </top>
      <bottom style="hair">
        <color auto="1"/>
      </bottom>
      <diagonal/>
    </border>
    <border>
      <left style="medium">
        <color auto="1"/>
      </left>
      <right style="medium">
        <color auto="1"/>
      </right>
      <top style="medium">
        <color auto="1"/>
      </top>
      <bottom style="hair">
        <color auto="1"/>
      </bottom>
      <diagonal/>
    </border>
    <border>
      <left style="hair">
        <color auto="1"/>
      </left>
      <right style="hair">
        <color auto="1"/>
      </right>
      <top/>
      <bottom/>
      <diagonal/>
    </border>
    <border>
      <left style="hair">
        <color auto="1"/>
      </left>
      <right style="medium">
        <color auto="1"/>
      </right>
      <top/>
      <bottom/>
      <diagonal/>
    </border>
    <border>
      <left style="medium">
        <color auto="1"/>
      </left>
      <right style="medium">
        <color auto="1"/>
      </right>
      <top style="hair">
        <color auto="1"/>
      </top>
      <bottom style="thin">
        <color auto="1"/>
      </bottom>
      <diagonal/>
    </border>
    <border>
      <left style="medium">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thin">
        <color auto="1"/>
      </bottom>
      <diagonal/>
    </border>
    <border>
      <left style="medium">
        <color auto="1"/>
      </left>
      <right style="hair">
        <color auto="1"/>
      </right>
      <top/>
      <bottom/>
      <diagonal/>
    </border>
    <border>
      <left style="hair">
        <color auto="1"/>
      </left>
      <right/>
      <top/>
      <bottom style="hair">
        <color auto="1"/>
      </bottom>
      <diagonal/>
    </border>
    <border>
      <left style="thin">
        <color auto="1"/>
      </left>
      <right style="thin">
        <color auto="1"/>
      </right>
      <top style="thin">
        <color auto="1"/>
      </top>
      <bottom style="thin">
        <color auto="1"/>
      </bottom>
      <diagonal/>
    </border>
    <border>
      <left style="hair">
        <color auto="1"/>
      </left>
      <right style="medium">
        <color auto="1"/>
      </right>
      <top style="thin">
        <color auto="1"/>
      </top>
      <bottom style="hair">
        <color auto="1"/>
      </bottom>
      <diagonal/>
    </border>
    <border>
      <left style="medium">
        <color auto="1"/>
      </left>
      <right style="hair">
        <color auto="1"/>
      </right>
      <top style="medium">
        <color auto="1"/>
      </top>
      <bottom/>
      <diagonal/>
    </border>
    <border>
      <left/>
      <right style="medium">
        <color auto="1"/>
      </right>
      <top style="medium">
        <color auto="1"/>
      </top>
      <bottom style="double">
        <color auto="1"/>
      </bottom>
      <diagonal/>
    </border>
    <border>
      <left/>
      <right style="medium">
        <color auto="1"/>
      </right>
      <top style="hair">
        <color auto="1"/>
      </top>
      <bottom style="hair">
        <color auto="1"/>
      </bottom>
      <diagonal/>
    </border>
    <border>
      <left style="hair">
        <color auto="1"/>
      </left>
      <right/>
      <top style="hair">
        <color auto="1"/>
      </top>
      <bottom style="thin">
        <color auto="1"/>
      </bottom>
      <diagonal/>
    </border>
    <border>
      <left/>
      <right style="medium">
        <color auto="1"/>
      </right>
      <top style="hair">
        <color auto="1"/>
      </top>
      <bottom style="thin">
        <color auto="1"/>
      </bottom>
      <diagonal/>
    </border>
    <border>
      <left style="medium">
        <color auto="1"/>
      </left>
      <right style="medium">
        <color auto="1"/>
      </right>
      <top style="double">
        <color auto="1"/>
      </top>
      <bottom style="hair">
        <color auto="1"/>
      </bottom>
      <diagonal/>
    </border>
    <border>
      <left style="medium">
        <color auto="1"/>
      </left>
      <right style="medium">
        <color auto="1"/>
      </right>
      <top style="thin">
        <color auto="1"/>
      </top>
      <bottom style="hair">
        <color auto="1"/>
      </bottom>
      <diagonal/>
    </border>
    <border>
      <left style="hair">
        <color auto="1"/>
      </left>
      <right/>
      <top style="thin">
        <color auto="1"/>
      </top>
      <bottom style="hair">
        <color auto="1"/>
      </bottom>
      <diagonal/>
    </border>
    <border>
      <left style="hair">
        <color auto="1"/>
      </left>
      <right style="hair">
        <color auto="1"/>
      </right>
      <top style="hair">
        <color auto="1"/>
      </top>
      <bottom/>
      <diagonal/>
    </border>
    <border>
      <left/>
      <right style="medium">
        <color auto="1"/>
      </right>
      <top style="hair">
        <color auto="1"/>
      </top>
      <bottom/>
      <diagonal/>
    </border>
    <border>
      <left style="medium">
        <color auto="1"/>
      </left>
      <right/>
      <top/>
      <bottom/>
      <diagonal/>
    </border>
    <border>
      <left/>
      <right style="medium">
        <color auto="1"/>
      </right>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hair">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hair">
        <color auto="1"/>
      </bottom>
      <diagonal/>
    </border>
    <border>
      <left style="hair">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hair">
        <color auto="1"/>
      </right>
      <top/>
      <bottom style="double">
        <color auto="1"/>
      </bottom>
      <diagonal/>
    </border>
    <border>
      <left style="hair">
        <color auto="1"/>
      </left>
      <right style="hair">
        <color auto="1"/>
      </right>
      <top/>
      <bottom style="double">
        <color auto="1"/>
      </bottom>
      <diagonal/>
    </border>
    <border>
      <left style="hair">
        <color auto="1"/>
      </left>
      <right style="medium">
        <color auto="1"/>
      </right>
      <top/>
      <bottom style="double">
        <color auto="1"/>
      </bottom>
      <diagonal/>
    </border>
    <border>
      <left style="hair">
        <color auto="1"/>
      </left>
      <right style="medium">
        <color auto="1"/>
      </right>
      <top style="double">
        <color auto="1"/>
      </top>
      <bottom style="hair">
        <color auto="1"/>
      </bottom>
      <diagonal/>
    </border>
    <border>
      <left style="hair">
        <color auto="1"/>
      </left>
      <right style="medium">
        <color auto="1"/>
      </right>
      <top style="hair">
        <color auto="1"/>
      </top>
      <bottom/>
      <diagonal/>
    </border>
    <border>
      <left style="medium">
        <color auto="1"/>
      </left>
      <right style="medium">
        <color auto="1"/>
      </right>
      <top style="hair">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medium">
        <color auto="1"/>
      </right>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hair">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hair">
        <color auto="1"/>
      </right>
      <top style="hair">
        <color auto="1"/>
      </top>
      <bottom style="medium">
        <color auto="1"/>
      </bottom>
      <diagonal/>
    </border>
    <border>
      <left style="medium">
        <color auto="1"/>
      </left>
      <right style="thin">
        <color auto="1"/>
      </right>
      <top style="thin">
        <color auto="1"/>
      </top>
      <bottom/>
      <diagonal/>
    </border>
  </borders>
  <cellStyleXfs count="1">
    <xf numFmtId="0" fontId="0" fillId="0" borderId="0">
      <alignment vertical="center"/>
    </xf>
  </cellStyleXfs>
  <cellXfs count="156">
    <xf numFmtId="0" fontId="0" fillId="0" borderId="0" xfId="0">
      <alignment vertical="center"/>
    </xf>
    <xf numFmtId="0" fontId="2" fillId="0" borderId="0" xfId="0" applyFont="1" applyBorder="1" applyAlignment="1">
      <alignment horizontal="center" vertical="center" textRotation="255"/>
    </xf>
    <xf numFmtId="0" fontId="2" fillId="0" borderId="0" xfId="0" applyFont="1" applyBorder="1" applyAlignment="1">
      <alignment vertical="center" textRotation="255"/>
    </xf>
    <xf numFmtId="0" fontId="2" fillId="0" borderId="0" xfId="0" applyFont="1" applyBorder="1">
      <alignment vertical="center"/>
    </xf>
    <xf numFmtId="0" fontId="3" fillId="0" borderId="1" xfId="0" applyFont="1" applyBorder="1" applyAlignment="1">
      <alignment vertical="center"/>
    </xf>
    <xf numFmtId="0" fontId="2" fillId="0" borderId="2" xfId="0" applyFont="1" applyBorder="1" applyAlignment="1">
      <alignment horizontal="center" vertical="center" textRotation="255"/>
    </xf>
    <xf numFmtId="0" fontId="2" fillId="0" borderId="3" xfId="0" applyFont="1" applyBorder="1" applyAlignment="1">
      <alignment horizontal="center" vertical="center" textRotation="255"/>
    </xf>
    <xf numFmtId="0" fontId="2" fillId="0" borderId="4" xfId="0" applyFont="1" applyBorder="1" applyAlignment="1">
      <alignment horizontal="center" vertical="center" textRotation="255"/>
    </xf>
    <xf numFmtId="0" fontId="2" fillId="0" borderId="5" xfId="0" applyFont="1" applyBorder="1" applyAlignment="1">
      <alignment vertical="center" textRotation="255"/>
    </xf>
    <xf numFmtId="0" fontId="3" fillId="0" borderId="6" xfId="0" applyFont="1" applyBorder="1" applyAlignment="1">
      <alignmen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vertical="center"/>
    </xf>
    <xf numFmtId="0" fontId="2" fillId="0" borderId="10" xfId="0" applyFont="1" applyBorder="1" applyAlignment="1">
      <alignment horizontal="justify"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right" vertical="center"/>
    </xf>
    <xf numFmtId="176" fontId="2" fillId="0" borderId="15" xfId="0" applyNumberFormat="1" applyFont="1" applyBorder="1" applyAlignment="1">
      <alignment horizontal="center" vertical="center"/>
    </xf>
    <xf numFmtId="176" fontId="2" fillId="0" borderId="16" xfId="0" applyNumberFormat="1" applyFont="1" applyBorder="1" applyAlignment="1">
      <alignment horizontal="center" vertical="center"/>
    </xf>
    <xf numFmtId="0" fontId="2" fillId="0" borderId="17" xfId="0" applyFont="1" applyBorder="1" applyAlignment="1">
      <alignment horizontal="justify" vertical="center"/>
    </xf>
    <xf numFmtId="0" fontId="2" fillId="0" borderId="18" xfId="0" applyFont="1" applyBorder="1" applyAlignment="1">
      <alignment horizontal="center" vertical="center"/>
    </xf>
    <xf numFmtId="0" fontId="3" fillId="0" borderId="6" xfId="0" applyFont="1" applyBorder="1" applyAlignment="1">
      <alignment horizontal="justify" vertical="center"/>
    </xf>
    <xf numFmtId="0" fontId="2" fillId="0" borderId="10" xfId="0" applyFont="1" applyBorder="1" applyAlignment="1">
      <alignment vertical="center"/>
    </xf>
    <xf numFmtId="0" fontId="2" fillId="0" borderId="17" xfId="0" applyFont="1" applyBorder="1" applyAlignment="1">
      <alignment vertical="center"/>
    </xf>
    <xf numFmtId="0" fontId="2" fillId="0" borderId="20" xfId="0" applyFont="1" applyBorder="1" applyAlignment="1">
      <alignment horizontal="center" vertical="center"/>
    </xf>
    <xf numFmtId="0" fontId="2" fillId="0" borderId="17" xfId="0" applyFont="1" applyBorder="1" applyAlignment="1">
      <alignment vertical="center" wrapText="1"/>
    </xf>
    <xf numFmtId="0" fontId="3" fillId="0" borderId="6" xfId="0" applyFont="1" applyBorder="1" applyAlignment="1">
      <alignment vertical="center" wrapText="1"/>
    </xf>
    <xf numFmtId="0" fontId="2" fillId="0" borderId="10" xfId="0" applyFont="1" applyBorder="1" applyAlignment="1">
      <alignment horizontal="justify" vertical="center" wrapText="1"/>
    </xf>
    <xf numFmtId="0" fontId="2" fillId="0" borderId="17" xfId="0" applyFont="1" applyBorder="1" applyAlignment="1">
      <alignment horizontal="justify" vertical="center" wrapText="1"/>
    </xf>
    <xf numFmtId="0" fontId="2" fillId="0" borderId="21" xfId="0" applyFont="1" applyBorder="1" applyAlignment="1">
      <alignment horizontal="center" vertical="center"/>
    </xf>
    <xf numFmtId="0" fontId="2" fillId="0" borderId="10" xfId="0" applyFont="1" applyBorder="1" applyAlignment="1">
      <alignment vertical="center" wrapText="1"/>
    </xf>
    <xf numFmtId="0" fontId="2" fillId="0" borderId="22" xfId="0" applyFont="1" applyBorder="1" applyAlignment="1">
      <alignment horizontal="right" vertical="center"/>
    </xf>
    <xf numFmtId="176" fontId="2" fillId="0" borderId="23" xfId="0" applyNumberFormat="1" applyFont="1" applyBorder="1" applyAlignment="1">
      <alignment horizontal="center" vertical="center"/>
    </xf>
    <xf numFmtId="176" fontId="2" fillId="0" borderId="24" xfId="0" applyNumberFormat="1" applyFont="1" applyBorder="1" applyAlignment="1">
      <alignment horizontal="center" vertical="center"/>
    </xf>
    <xf numFmtId="0" fontId="3" fillId="0" borderId="0" xfId="0" applyFont="1">
      <alignment vertical="center"/>
    </xf>
    <xf numFmtId="0" fontId="2" fillId="0" borderId="25" xfId="0" applyFont="1" applyBorder="1" applyAlignment="1">
      <alignment horizontal="center" vertical="center" textRotation="255"/>
    </xf>
    <xf numFmtId="0" fontId="2" fillId="0" borderId="26" xfId="0" applyFont="1" applyBorder="1" applyAlignment="1">
      <alignment vertical="center" textRotation="255"/>
    </xf>
    <xf numFmtId="0" fontId="2" fillId="0" borderId="27" xfId="0" applyFont="1" applyBorder="1" applyAlignment="1">
      <alignment horizontal="center" vertical="center"/>
    </xf>
    <xf numFmtId="0" fontId="2" fillId="0" borderId="18" xfId="0" applyFont="1" applyBorder="1" applyAlignment="1">
      <alignment horizontal="center" vertical="center" textRotation="255"/>
    </xf>
    <xf numFmtId="176" fontId="2" fillId="0" borderId="29" xfId="0" applyNumberFormat="1" applyFont="1" applyBorder="1" applyAlignment="1">
      <alignment horizontal="center" vertical="center"/>
    </xf>
    <xf numFmtId="0" fontId="2" fillId="0" borderId="31" xfId="0" applyFont="1" applyBorder="1" applyAlignment="1">
      <alignment horizontal="center" vertical="center" textRotation="255"/>
    </xf>
    <xf numFmtId="0" fontId="3" fillId="0" borderId="32" xfId="0" applyFont="1" applyBorder="1" applyAlignment="1">
      <alignment vertical="center"/>
    </xf>
    <xf numFmtId="0" fontId="2" fillId="0" borderId="33" xfId="0" applyFont="1" applyBorder="1" applyAlignment="1">
      <alignment horizontal="right" vertical="center"/>
    </xf>
    <xf numFmtId="0" fontId="3" fillId="0" borderId="1" xfId="0" applyFont="1" applyBorder="1">
      <alignment vertical="center"/>
    </xf>
    <xf numFmtId="0" fontId="2" fillId="0" borderId="34" xfId="0" applyFont="1" applyBorder="1" applyAlignment="1">
      <alignment vertical="center" wrapText="1"/>
    </xf>
    <xf numFmtId="0" fontId="2" fillId="0" borderId="35" xfId="0" applyFont="1" applyBorder="1" applyAlignment="1">
      <alignment horizontal="center" vertical="center"/>
    </xf>
    <xf numFmtId="0" fontId="2" fillId="0" borderId="36"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176" fontId="2" fillId="0" borderId="0" xfId="0" applyNumberFormat="1" applyFont="1" applyBorder="1" applyAlignment="1">
      <alignment horizontal="right" vertical="center"/>
    </xf>
    <xf numFmtId="0" fontId="2" fillId="0" borderId="37" xfId="0" applyFont="1" applyBorder="1" applyAlignment="1">
      <alignment horizontal="center" vertical="center" textRotation="255"/>
    </xf>
    <xf numFmtId="0" fontId="2" fillId="0" borderId="37" xfId="0" applyFont="1" applyFill="1" applyBorder="1" applyAlignment="1">
      <alignment horizontal="center" vertical="center" textRotation="255"/>
    </xf>
    <xf numFmtId="0" fontId="2" fillId="0" borderId="28" xfId="0" applyFont="1" applyFill="1" applyBorder="1" applyAlignment="1">
      <alignment horizontal="center" vertical="center"/>
    </xf>
    <xf numFmtId="0" fontId="2" fillId="0" borderId="39" xfId="0" applyFont="1" applyBorder="1" applyAlignment="1">
      <alignment horizontal="center" vertical="center" textRotation="255"/>
    </xf>
    <xf numFmtId="0" fontId="2" fillId="0" borderId="40" xfId="0" applyFont="1" applyBorder="1" applyAlignment="1">
      <alignment horizontal="center" vertical="center"/>
    </xf>
    <xf numFmtId="176" fontId="2" fillId="0" borderId="41" xfId="0" applyNumberFormat="1" applyFont="1" applyBorder="1" applyAlignment="1">
      <alignment horizontal="center" vertical="center"/>
    </xf>
    <xf numFmtId="176" fontId="2" fillId="0" borderId="42" xfId="0" applyNumberFormat="1" applyFont="1" applyBorder="1" applyAlignment="1">
      <alignment horizontal="center" vertical="center"/>
    </xf>
    <xf numFmtId="0" fontId="2" fillId="0" borderId="5" xfId="0" applyFont="1" applyBorder="1" applyAlignment="1">
      <alignment horizontal="center" vertical="center" textRotation="255"/>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4" fillId="0" borderId="0" xfId="0" applyFont="1" applyBorder="1">
      <alignment vertical="center"/>
    </xf>
    <xf numFmtId="0" fontId="2" fillId="0" borderId="45" xfId="0" applyFont="1" applyBorder="1" applyAlignment="1">
      <alignment horizontal="center" vertical="center" textRotation="255"/>
    </xf>
    <xf numFmtId="0" fontId="2" fillId="0" borderId="19" xfId="0" applyFont="1" applyBorder="1" applyAlignment="1">
      <alignment horizontal="center" vertical="center"/>
    </xf>
    <xf numFmtId="10" fontId="2" fillId="0" borderId="29" xfId="0" applyNumberFormat="1" applyFont="1" applyBorder="1" applyAlignment="1">
      <alignment horizontal="center" vertical="center"/>
    </xf>
    <xf numFmtId="0" fontId="2" fillId="2" borderId="2" xfId="0" applyFont="1" applyFill="1" applyBorder="1" applyAlignment="1">
      <alignment horizontal="center" vertical="center" textRotation="255"/>
    </xf>
    <xf numFmtId="0" fontId="2" fillId="2" borderId="18" xfId="0" applyFont="1" applyFill="1" applyBorder="1" applyAlignment="1">
      <alignment horizontal="center" vertical="center"/>
    </xf>
    <xf numFmtId="176" fontId="2" fillId="2" borderId="15" xfId="0" applyNumberFormat="1" applyFont="1" applyFill="1" applyBorder="1" applyAlignment="1">
      <alignment horizontal="center" vertical="center"/>
    </xf>
    <xf numFmtId="0" fontId="2" fillId="2" borderId="11" xfId="0" applyFont="1" applyFill="1" applyBorder="1" applyAlignment="1">
      <alignment horizontal="center" vertical="center"/>
    </xf>
    <xf numFmtId="176" fontId="2" fillId="2" borderId="46" xfId="0" applyNumberFormat="1" applyFont="1" applyFill="1" applyBorder="1" applyAlignment="1">
      <alignment horizontal="center" vertical="center"/>
    </xf>
    <xf numFmtId="0" fontId="2" fillId="0" borderId="34" xfId="0" applyFont="1" applyBorder="1" applyAlignment="1">
      <alignment horizontal="right" vertical="center"/>
    </xf>
    <xf numFmtId="176" fontId="2" fillId="0" borderId="47" xfId="0" applyNumberFormat="1" applyFont="1" applyBorder="1" applyAlignment="1">
      <alignment horizontal="center" vertical="center"/>
    </xf>
    <xf numFmtId="10" fontId="2" fillId="0" borderId="42" xfId="0" applyNumberFormat="1" applyFont="1" applyBorder="1" applyAlignment="1">
      <alignment horizontal="center" vertical="center"/>
    </xf>
    <xf numFmtId="0" fontId="3" fillId="0" borderId="48" xfId="0" applyFont="1" applyBorder="1" applyAlignment="1">
      <alignment vertical="center"/>
    </xf>
    <xf numFmtId="0" fontId="2" fillId="0" borderId="0" xfId="0" applyFont="1" applyBorder="1" applyAlignment="1">
      <alignment horizontal="right" vertical="center"/>
    </xf>
    <xf numFmtId="0" fontId="2" fillId="0" borderId="53" xfId="0" applyFont="1" applyBorder="1" applyAlignment="1">
      <alignment horizontal="center" vertical="center"/>
    </xf>
    <xf numFmtId="0" fontId="2" fillId="0" borderId="31" xfId="0" applyFont="1" applyBorder="1" applyAlignment="1">
      <alignment horizontal="center" vertical="center"/>
    </xf>
    <xf numFmtId="0" fontId="2" fillId="0" borderId="37" xfId="0" applyFont="1" applyBorder="1" applyAlignment="1">
      <alignment horizontal="center" vertical="center"/>
    </xf>
    <xf numFmtId="10" fontId="2" fillId="0" borderId="54" xfId="0" applyNumberFormat="1" applyFont="1" applyBorder="1" applyAlignment="1">
      <alignment horizontal="center" vertical="center"/>
    </xf>
    <xf numFmtId="176" fontId="2" fillId="0" borderId="52" xfId="0" applyNumberFormat="1" applyFont="1" applyBorder="1" applyAlignment="1">
      <alignment horizontal="center" vertical="center"/>
    </xf>
    <xf numFmtId="0" fontId="3" fillId="0" borderId="55" xfId="0" applyFont="1" applyBorder="1" applyAlignment="1">
      <alignment vertical="center" wrapText="1"/>
    </xf>
    <xf numFmtId="176" fontId="2" fillId="0" borderId="58" xfId="0" applyNumberFormat="1" applyFont="1" applyBorder="1" applyAlignment="1">
      <alignment horizontal="center" vertical="center"/>
    </xf>
    <xf numFmtId="0" fontId="2" fillId="0" borderId="2" xfId="0" applyFont="1" applyFill="1" applyBorder="1" applyAlignment="1">
      <alignment horizontal="center" vertical="center" textRotation="255"/>
    </xf>
    <xf numFmtId="0" fontId="2" fillId="0" borderId="18" xfId="0" applyFont="1" applyFill="1" applyBorder="1" applyAlignment="1">
      <alignment horizontal="center" vertical="center"/>
    </xf>
    <xf numFmtId="176" fontId="2" fillId="0" borderId="15" xfId="0" applyNumberFormat="1" applyFont="1" applyFill="1" applyBorder="1" applyAlignment="1">
      <alignment horizontal="center" vertical="center"/>
    </xf>
    <xf numFmtId="0" fontId="3" fillId="0" borderId="59" xfId="0" applyFont="1" applyBorder="1" applyAlignment="1">
      <alignment vertical="center" wrapText="1"/>
    </xf>
    <xf numFmtId="0" fontId="2" fillId="0" borderId="60" xfId="0" applyFont="1" applyFill="1" applyBorder="1" applyAlignment="1">
      <alignment horizontal="center" vertical="center" textRotation="255"/>
    </xf>
    <xf numFmtId="0" fontId="2" fillId="0" borderId="60" xfId="0" applyFont="1" applyBorder="1" applyAlignment="1">
      <alignment horizontal="center" vertical="center" textRotation="255"/>
    </xf>
    <xf numFmtId="0" fontId="2" fillId="0" borderId="61" xfId="0" applyFont="1" applyBorder="1" applyAlignment="1">
      <alignment horizontal="center" vertical="center" textRotation="255"/>
    </xf>
    <xf numFmtId="0" fontId="2" fillId="0" borderId="36" xfId="0" applyFont="1" applyBorder="1" applyAlignment="1">
      <alignment horizontal="right" vertical="center"/>
    </xf>
    <xf numFmtId="0" fontId="2" fillId="0" borderId="62" xfId="0" applyFont="1" applyBorder="1" applyAlignment="1">
      <alignment horizontal="center" vertical="center"/>
    </xf>
    <xf numFmtId="0" fontId="2" fillId="0" borderId="0" xfId="0" applyFont="1" applyBorder="1" applyAlignment="1">
      <alignment horizontal="left" vertical="center" wrapText="1"/>
    </xf>
    <xf numFmtId="0" fontId="2" fillId="0" borderId="36" xfId="0" applyFont="1" applyBorder="1" applyAlignment="1">
      <alignment horizontal="center" vertical="center" textRotation="255"/>
    </xf>
    <xf numFmtId="176" fontId="2" fillId="0" borderId="36" xfId="0" applyNumberFormat="1" applyFont="1" applyBorder="1" applyAlignment="1">
      <alignment horizontal="right" vertical="center"/>
    </xf>
    <xf numFmtId="0" fontId="2" fillId="0" borderId="34" xfId="0" applyFont="1" applyBorder="1" applyAlignment="1">
      <alignment horizontal="right" vertical="center"/>
    </xf>
    <xf numFmtId="176" fontId="2" fillId="0" borderId="46" xfId="0" applyNumberFormat="1" applyFont="1" applyBorder="1" applyAlignment="1">
      <alignment horizontal="center" vertical="center"/>
    </xf>
    <xf numFmtId="176" fontId="2" fillId="0" borderId="63" xfId="0" applyNumberFormat="1" applyFont="1" applyBorder="1" applyAlignment="1">
      <alignment horizontal="center" vertical="center"/>
    </xf>
    <xf numFmtId="10" fontId="2" fillId="0" borderId="64" xfId="0" applyNumberFormat="1" applyFont="1" applyBorder="1" applyAlignment="1">
      <alignment horizontal="center" vertical="center"/>
    </xf>
    <xf numFmtId="0" fontId="3" fillId="0" borderId="65" xfId="0" applyFont="1" applyBorder="1" applyAlignment="1">
      <alignment vertical="center" wrapText="1"/>
    </xf>
    <xf numFmtId="0" fontId="2" fillId="0" borderId="66" xfId="0" applyFont="1" applyBorder="1" applyAlignment="1">
      <alignment horizontal="center" vertical="center"/>
    </xf>
    <xf numFmtId="0" fontId="2" fillId="0" borderId="67" xfId="0" applyFont="1" applyBorder="1" applyAlignment="1">
      <alignment horizontal="center" vertical="center"/>
    </xf>
    <xf numFmtId="0" fontId="2" fillId="0" borderId="26" xfId="0" applyFont="1" applyBorder="1" applyAlignment="1">
      <alignment horizontal="center" vertical="center"/>
    </xf>
    <xf numFmtId="176" fontId="2" fillId="0" borderId="68" xfId="0" applyNumberFormat="1" applyFont="1" applyBorder="1" applyAlignment="1">
      <alignment horizontal="center" vertical="center"/>
    </xf>
    <xf numFmtId="176" fontId="2" fillId="0" borderId="0" xfId="0" applyNumberFormat="1" applyFont="1" applyBorder="1" applyAlignment="1">
      <alignment horizontal="left" vertical="center"/>
    </xf>
    <xf numFmtId="0" fontId="2" fillId="0" borderId="30" xfId="0" applyFont="1" applyBorder="1" applyAlignment="1">
      <alignment vertical="center" wrapText="1"/>
    </xf>
    <xf numFmtId="10" fontId="2" fillId="0" borderId="49" xfId="0" applyNumberFormat="1" applyFont="1" applyBorder="1" applyAlignment="1">
      <alignment horizontal="center" vertical="center"/>
    </xf>
    <xf numFmtId="176" fontId="2" fillId="0" borderId="49" xfId="0" applyNumberFormat="1" applyFont="1" applyBorder="1" applyAlignment="1">
      <alignment horizontal="center" vertical="center"/>
    </xf>
    <xf numFmtId="0" fontId="2" fillId="0" borderId="34" xfId="0" applyFont="1" applyBorder="1" applyAlignment="1">
      <alignment horizontal="right" vertical="center"/>
    </xf>
    <xf numFmtId="0" fontId="5" fillId="0" borderId="0" xfId="0" applyFont="1">
      <alignment vertical="center"/>
    </xf>
    <xf numFmtId="0" fontId="2" fillId="0" borderId="0" xfId="0" applyFont="1" applyAlignment="1">
      <alignment horizontal="center" vertical="center" textRotation="255"/>
    </xf>
    <xf numFmtId="0" fontId="5" fillId="0" borderId="0" xfId="0" applyFont="1" applyAlignment="1">
      <alignment horizontal="center" vertical="center"/>
    </xf>
    <xf numFmtId="176" fontId="5" fillId="0" borderId="0" xfId="0" applyNumberFormat="1" applyFont="1" applyAlignment="1">
      <alignment horizontal="center" vertical="center"/>
    </xf>
    <xf numFmtId="0" fontId="2" fillId="0" borderId="0" xfId="0" applyFont="1" applyAlignment="1">
      <alignment vertical="center" textRotation="255"/>
    </xf>
    <xf numFmtId="0" fontId="2" fillId="0" borderId="0" xfId="0" applyFont="1">
      <alignment vertical="center"/>
    </xf>
    <xf numFmtId="0" fontId="5" fillId="0" borderId="0" xfId="0" applyFont="1" applyAlignment="1">
      <alignment horizontal="left" vertical="center"/>
    </xf>
    <xf numFmtId="176" fontId="2" fillId="0" borderId="51" xfId="0" applyNumberFormat="1" applyFont="1" applyBorder="1" applyAlignment="1">
      <alignment vertical="center" wrapText="1"/>
    </xf>
    <xf numFmtId="176" fontId="2" fillId="0" borderId="50" xfId="0" applyNumberFormat="1" applyFont="1" applyBorder="1" applyAlignment="1">
      <alignment vertical="center" wrapText="1"/>
    </xf>
    <xf numFmtId="176" fontId="2" fillId="0" borderId="52" xfId="0" applyNumberFormat="1" applyFont="1" applyBorder="1" applyAlignment="1">
      <alignment vertical="center" wrapText="1"/>
    </xf>
    <xf numFmtId="176" fontId="2" fillId="0" borderId="51" xfId="0" applyNumberFormat="1" applyFont="1" applyBorder="1" applyAlignment="1">
      <alignment horizontal="left" vertical="center" wrapText="1"/>
    </xf>
    <xf numFmtId="176" fontId="2" fillId="0" borderId="50" xfId="0" applyNumberFormat="1" applyFont="1" applyBorder="1" applyAlignment="1">
      <alignment horizontal="left" vertical="center" wrapText="1"/>
    </xf>
    <xf numFmtId="176" fontId="2" fillId="0" borderId="52" xfId="0" applyNumberFormat="1" applyFont="1" applyBorder="1" applyAlignment="1">
      <alignment horizontal="left" vertical="center" wrapText="1"/>
    </xf>
    <xf numFmtId="0" fontId="2" fillId="0" borderId="17" xfId="0" applyFont="1" applyBorder="1" applyAlignment="1">
      <alignment horizontal="right" vertical="center"/>
    </xf>
    <xf numFmtId="0" fontId="2" fillId="0" borderId="34" xfId="0" applyFont="1" applyBorder="1" applyAlignment="1">
      <alignment horizontal="right" vertical="center"/>
    </xf>
    <xf numFmtId="0" fontId="2" fillId="0" borderId="36" xfId="0" applyFont="1" applyBorder="1" applyAlignment="1">
      <alignment horizontal="left" vertical="center" wrapText="1"/>
    </xf>
    <xf numFmtId="0" fontId="2" fillId="0" borderId="38" xfId="0" applyFont="1" applyBorder="1" applyAlignment="1">
      <alignment horizontal="left" vertical="center"/>
    </xf>
    <xf numFmtId="0" fontId="2" fillId="0" borderId="34" xfId="0" applyFont="1" applyBorder="1" applyAlignment="1">
      <alignment horizontal="left" vertical="center"/>
    </xf>
    <xf numFmtId="0" fontId="2" fillId="0" borderId="17" xfId="0" applyFont="1" applyBorder="1" applyAlignment="1">
      <alignment horizontal="left" vertical="center" wrapText="1"/>
    </xf>
    <xf numFmtId="0" fontId="2" fillId="0" borderId="34" xfId="0" applyFont="1" applyBorder="1" applyAlignment="1">
      <alignment horizontal="left" vertical="center" wrapText="1"/>
    </xf>
    <xf numFmtId="0" fontId="2" fillId="0" borderId="36" xfId="0" applyFont="1" applyBorder="1" applyAlignment="1">
      <alignment horizontal="center" vertical="center" wrapText="1"/>
    </xf>
    <xf numFmtId="176" fontId="2" fillId="0" borderId="69" xfId="0" applyNumberFormat="1" applyFont="1" applyBorder="1" applyAlignment="1">
      <alignment horizontal="left" vertical="center" wrapText="1"/>
    </xf>
    <xf numFmtId="0" fontId="2" fillId="0" borderId="0" xfId="0" applyFont="1" applyBorder="1" applyAlignment="1">
      <alignment horizontal="left" vertical="center" wrapText="1"/>
    </xf>
    <xf numFmtId="0" fontId="2" fillId="0" borderId="56" xfId="0" applyFont="1" applyBorder="1" applyAlignment="1">
      <alignment vertical="center" wrapText="1"/>
    </xf>
    <xf numFmtId="0" fontId="2" fillId="0" borderId="57" xfId="0" applyFont="1" applyBorder="1" applyAlignment="1">
      <alignment vertical="center" wrapText="1"/>
    </xf>
    <xf numFmtId="0" fontId="2" fillId="0" borderId="58" xfId="0" applyFont="1" applyBorder="1" applyAlignment="1">
      <alignment vertical="center" wrapText="1"/>
    </xf>
    <xf numFmtId="176" fontId="2" fillId="0" borderId="41" xfId="0" applyNumberFormat="1" applyFont="1" applyBorder="1" applyAlignment="1">
      <alignment horizontal="left" vertical="center" wrapText="1"/>
    </xf>
    <xf numFmtId="176" fontId="2" fillId="0" borderId="75" xfId="0" applyNumberFormat="1" applyFont="1" applyBorder="1" applyAlignment="1">
      <alignment horizontal="left" vertical="center" wrapText="1"/>
    </xf>
    <xf numFmtId="176" fontId="2" fillId="0" borderId="42" xfId="0" applyNumberFormat="1" applyFont="1" applyBorder="1" applyAlignment="1">
      <alignment horizontal="left" vertical="center" wrapText="1"/>
    </xf>
    <xf numFmtId="0" fontId="2" fillId="0" borderId="17" xfId="0" applyFont="1" applyBorder="1" applyAlignment="1">
      <alignment horizontal="left" vertical="top"/>
    </xf>
    <xf numFmtId="0" fontId="2" fillId="0" borderId="34" xfId="0" applyFont="1" applyBorder="1" applyAlignment="1">
      <alignment horizontal="left" vertical="top"/>
    </xf>
    <xf numFmtId="0" fontId="2" fillId="0" borderId="22" xfId="0" applyFont="1" applyBorder="1" applyAlignment="1">
      <alignment horizontal="left" vertical="top"/>
    </xf>
    <xf numFmtId="176" fontId="2" fillId="0" borderId="56" xfId="0" applyNumberFormat="1" applyFont="1" applyBorder="1" applyAlignment="1">
      <alignment horizontal="left" vertical="center" wrapText="1"/>
    </xf>
    <xf numFmtId="176" fontId="2" fillId="0" borderId="57" xfId="0" applyNumberFormat="1" applyFont="1" applyBorder="1" applyAlignment="1">
      <alignment horizontal="left" vertical="center" wrapText="1"/>
    </xf>
    <xf numFmtId="176" fontId="2" fillId="0" borderId="58" xfId="0" applyNumberFormat="1" applyFont="1" applyBorder="1" applyAlignment="1">
      <alignment horizontal="left" vertical="center" wrapText="1"/>
    </xf>
    <xf numFmtId="176" fontId="2" fillId="0" borderId="36" xfId="0" applyNumberFormat="1" applyFont="1" applyBorder="1" applyAlignment="1">
      <alignment horizontal="left" vertical="center" wrapText="1"/>
    </xf>
    <xf numFmtId="176" fontId="2" fillId="0" borderId="70" xfId="0" applyNumberFormat="1" applyFont="1" applyBorder="1" applyAlignment="1">
      <alignment horizontal="left" vertical="center" wrapText="1"/>
    </xf>
    <xf numFmtId="176" fontId="2" fillId="0" borderId="73" xfId="0" applyNumberFormat="1" applyFont="1" applyBorder="1" applyAlignment="1">
      <alignment horizontal="left" vertical="center"/>
    </xf>
    <xf numFmtId="176" fontId="2" fillId="0" borderId="74" xfId="0" applyNumberFormat="1" applyFont="1" applyBorder="1" applyAlignment="1">
      <alignment horizontal="left" vertical="center"/>
    </xf>
    <xf numFmtId="0" fontId="2" fillId="0" borderId="71" xfId="0" applyFont="1" applyBorder="1" applyAlignment="1">
      <alignment horizontal="right" vertical="center"/>
    </xf>
    <xf numFmtId="0" fontId="2" fillId="0" borderId="72" xfId="0" applyFont="1" applyBorder="1" applyAlignment="1">
      <alignment horizontal="right" vertical="center"/>
    </xf>
    <xf numFmtId="0" fontId="7" fillId="0" borderId="51" xfId="0" applyFont="1" applyBorder="1">
      <alignment vertical="center"/>
    </xf>
    <xf numFmtId="0" fontId="7" fillId="0" borderId="50" xfId="0" applyFont="1" applyBorder="1">
      <alignment vertical="center"/>
    </xf>
    <xf numFmtId="10" fontId="2" fillId="0" borderId="52" xfId="0" applyNumberFormat="1" applyFont="1" applyBorder="1" applyAlignment="1">
      <alignment horizontal="center" vertical="center"/>
    </xf>
    <xf numFmtId="10" fontId="2" fillId="0" borderId="76" xfId="0" applyNumberFormat="1" applyFont="1" applyBorder="1" applyAlignment="1">
      <alignment horizontal="center" vertical="center"/>
    </xf>
    <xf numFmtId="0" fontId="2" fillId="0" borderId="77" xfId="0" applyFont="1" applyBorder="1" applyAlignment="1">
      <alignment horizontal="right" vertical="center"/>
    </xf>
    <xf numFmtId="0" fontId="2" fillId="0" borderId="78" xfId="0" applyFont="1" applyBorder="1" applyAlignment="1">
      <alignment horizontal="righ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82"/>
  <sheetViews>
    <sheetView tabSelected="1" zoomScale="70" zoomScaleNormal="70" workbookViewId="0">
      <pane ySplit="3" topLeftCell="A4" activePane="bottomLeft" state="frozen"/>
      <selection pane="bottomLeft" activeCell="A246" sqref="A246"/>
    </sheetView>
  </sheetViews>
  <sheetFormatPr defaultColWidth="8.77734375" defaultRowHeight="15.6" x14ac:dyDescent="0.3"/>
  <cols>
    <col min="1" max="1" width="51" style="3" customWidth="1"/>
    <col min="2" max="6" width="8.21875" style="1" bestFit="1" customWidth="1"/>
    <col min="7" max="7" width="10.33203125" style="1" customWidth="1"/>
    <col min="8" max="8" width="11.77734375" style="1" customWidth="1"/>
    <col min="9" max="9" width="10.88671875" style="1" bestFit="1" customWidth="1"/>
    <col min="10" max="10" width="9.44140625" style="2" bestFit="1" customWidth="1"/>
    <col min="11" max="11" width="0.6640625" style="2" customWidth="1"/>
    <col min="12" max="12" width="3.33203125" style="2" bestFit="1" customWidth="1"/>
    <col min="13" max="16384" width="8.77734375" style="3"/>
  </cols>
  <sheetData>
    <row r="1" spans="1:12" ht="30" customHeight="1" x14ac:dyDescent="0.3">
      <c r="A1" s="62" t="s">
        <v>163</v>
      </c>
    </row>
    <row r="2" spans="1:12" s="114" customFormat="1" ht="30" customHeight="1" thickBot="1" x14ac:dyDescent="0.35">
      <c r="A2" s="109"/>
      <c r="B2" s="110"/>
      <c r="C2" s="110"/>
      <c r="D2" s="111" t="s">
        <v>165</v>
      </c>
      <c r="E2" s="115">
        <v>28</v>
      </c>
      <c r="F2" s="111" t="s">
        <v>166</v>
      </c>
      <c r="G2" s="115">
        <v>24</v>
      </c>
      <c r="H2" s="111" t="s">
        <v>167</v>
      </c>
      <c r="I2" s="112">
        <f>G2/E2</f>
        <v>0.8571428571428571</v>
      </c>
      <c r="J2" s="109"/>
      <c r="K2" s="113"/>
      <c r="L2" s="113"/>
    </row>
    <row r="3" spans="1:12" ht="124.5" customHeight="1" thickBot="1" x14ac:dyDescent="0.35">
      <c r="A3" s="4" t="s">
        <v>42</v>
      </c>
      <c r="B3" s="5" t="s">
        <v>0</v>
      </c>
      <c r="C3" s="5" t="s">
        <v>12</v>
      </c>
      <c r="D3" s="5" t="s">
        <v>13</v>
      </c>
      <c r="E3" s="5" t="s">
        <v>14</v>
      </c>
      <c r="F3" s="5" t="s">
        <v>15</v>
      </c>
      <c r="G3" s="6" t="s">
        <v>20</v>
      </c>
      <c r="H3" s="7" t="s">
        <v>17</v>
      </c>
      <c r="I3" s="55" t="s">
        <v>18</v>
      </c>
      <c r="J3" s="8" t="s">
        <v>21</v>
      </c>
    </row>
    <row r="4" spans="1:12" s="13" customFormat="1" ht="30" customHeight="1" thickTop="1" x14ac:dyDescent="0.3">
      <c r="A4" s="74" t="s">
        <v>43</v>
      </c>
      <c r="B4" s="10"/>
      <c r="C4" s="10"/>
      <c r="D4" s="10"/>
      <c r="E4" s="10"/>
      <c r="F4" s="10"/>
      <c r="G4" s="10"/>
      <c r="H4" s="11"/>
      <c r="I4" s="11"/>
      <c r="J4" s="12"/>
    </row>
    <row r="5" spans="1:12" s="13" customFormat="1" ht="25.05" customHeight="1" x14ac:dyDescent="0.3">
      <c r="A5" s="14" t="s">
        <v>110</v>
      </c>
      <c r="B5" s="15">
        <v>0</v>
      </c>
      <c r="C5" s="15">
        <v>0</v>
      </c>
      <c r="D5" s="15">
        <v>0</v>
      </c>
      <c r="E5" s="15">
        <v>0</v>
      </c>
      <c r="F5" s="15">
        <v>3</v>
      </c>
      <c r="G5" s="15">
        <v>21</v>
      </c>
      <c r="H5" s="16">
        <v>0</v>
      </c>
      <c r="I5" s="56">
        <f>F5+G5</f>
        <v>24</v>
      </c>
      <c r="J5" s="17">
        <f>SUM(B5:H5)</f>
        <v>24</v>
      </c>
    </row>
    <row r="6" spans="1:12" s="13" customFormat="1" ht="25.05" customHeight="1" x14ac:dyDescent="0.3">
      <c r="A6" s="95" t="s">
        <v>19</v>
      </c>
      <c r="B6" s="96">
        <f>B5/24</f>
        <v>0</v>
      </c>
      <c r="C6" s="96">
        <f>C5/(24-B5)</f>
        <v>0</v>
      </c>
      <c r="D6" s="96">
        <f>D5/(24-B5)</f>
        <v>0</v>
      </c>
      <c r="E6" s="96">
        <f>E5/(24-B5)</f>
        <v>0</v>
      </c>
      <c r="F6" s="96">
        <f>F5/(24-B5)</f>
        <v>0.125</v>
      </c>
      <c r="G6" s="96">
        <f>G5/(24-B5)</f>
        <v>0.875</v>
      </c>
      <c r="H6" s="97">
        <f>H5/(24-B5)</f>
        <v>0</v>
      </c>
      <c r="I6" s="65">
        <f>I5/(24-B5)</f>
        <v>1</v>
      </c>
      <c r="J6" s="58">
        <f>J5/24</f>
        <v>1</v>
      </c>
    </row>
    <row r="7" spans="1:12" s="13" customFormat="1" ht="39" customHeight="1" x14ac:dyDescent="0.3">
      <c r="A7" s="44" t="s">
        <v>112</v>
      </c>
      <c r="B7" s="135" t="s">
        <v>169</v>
      </c>
      <c r="C7" s="136"/>
      <c r="D7" s="136"/>
      <c r="E7" s="136"/>
      <c r="F7" s="136"/>
      <c r="G7" s="136"/>
      <c r="H7" s="137"/>
      <c r="I7" s="73"/>
      <c r="J7" s="58"/>
    </row>
    <row r="8" spans="1:12" s="13" customFormat="1" ht="25.05" customHeight="1" x14ac:dyDescent="0.3">
      <c r="A8" s="21" t="s">
        <v>111</v>
      </c>
      <c r="B8" s="77">
        <v>6</v>
      </c>
      <c r="C8" s="77">
        <v>0</v>
      </c>
      <c r="D8" s="77">
        <v>0</v>
      </c>
      <c r="E8" s="77">
        <v>0</v>
      </c>
      <c r="F8" s="77">
        <v>3</v>
      </c>
      <c r="G8" s="77">
        <v>15</v>
      </c>
      <c r="H8" s="78">
        <v>0</v>
      </c>
      <c r="I8" s="76">
        <f>F8+G8</f>
        <v>18</v>
      </c>
      <c r="J8" s="61">
        <f>SUM(B8:H8)</f>
        <v>24</v>
      </c>
    </row>
    <row r="9" spans="1:12" s="13" customFormat="1" ht="25.05" customHeight="1" x14ac:dyDescent="0.3">
      <c r="A9" s="71" t="s">
        <v>19</v>
      </c>
      <c r="B9" s="19">
        <f>B8/24</f>
        <v>0.25</v>
      </c>
      <c r="C9" s="19">
        <f>C8/(24-B8)</f>
        <v>0</v>
      </c>
      <c r="D9" s="19">
        <f>D8/(24-B8)</f>
        <v>0</v>
      </c>
      <c r="E9" s="19">
        <f>E8/(24-B8)</f>
        <v>0</v>
      </c>
      <c r="F9" s="19">
        <f>F8/(24-B8)</f>
        <v>0.16666666666666666</v>
      </c>
      <c r="G9" s="19">
        <f>G8/(24-B8)</f>
        <v>0.83333333333333337</v>
      </c>
      <c r="H9" s="20">
        <f>H8/(24-B8)</f>
        <v>0</v>
      </c>
      <c r="I9" s="65">
        <f>I8/(24-B8)</f>
        <v>1</v>
      </c>
      <c r="J9" s="58">
        <f>J8/24</f>
        <v>1</v>
      </c>
    </row>
    <row r="10" spans="1:12" s="13" customFormat="1" ht="25.05" customHeight="1" x14ac:dyDescent="0.3">
      <c r="A10" s="21" t="s">
        <v>171</v>
      </c>
      <c r="B10" s="77">
        <v>8</v>
      </c>
      <c r="C10" s="77">
        <v>0</v>
      </c>
      <c r="D10" s="77">
        <v>0</v>
      </c>
      <c r="E10" s="77">
        <v>0</v>
      </c>
      <c r="F10" s="77">
        <v>2</v>
      </c>
      <c r="G10" s="77">
        <v>14</v>
      </c>
      <c r="H10" s="78">
        <v>0</v>
      </c>
      <c r="I10" s="76">
        <f>F10+G10</f>
        <v>16</v>
      </c>
      <c r="J10" s="61">
        <f>SUM(B10:H10)</f>
        <v>24</v>
      </c>
    </row>
    <row r="11" spans="1:12" s="13" customFormat="1" ht="25.05" customHeight="1" x14ac:dyDescent="0.3">
      <c r="A11" s="108" t="s">
        <v>19</v>
      </c>
      <c r="B11" s="19">
        <f>B10/24</f>
        <v>0.33333333333333331</v>
      </c>
      <c r="C11" s="19">
        <f>C10/(24-B10)</f>
        <v>0</v>
      </c>
      <c r="D11" s="19">
        <f>D10/(24-B10)</f>
        <v>0</v>
      </c>
      <c r="E11" s="19">
        <f>E10/(24-B10)</f>
        <v>0</v>
      </c>
      <c r="F11" s="19">
        <f>F10/(24-B10)</f>
        <v>0.125</v>
      </c>
      <c r="G11" s="19">
        <f>G10/(24-B10)</f>
        <v>0.875</v>
      </c>
      <c r="H11" s="20">
        <f>H10/(24-B10)</f>
        <v>0</v>
      </c>
      <c r="I11" s="65">
        <f>I10/(24-B10)</f>
        <v>1</v>
      </c>
      <c r="J11" s="58">
        <f>J10/24</f>
        <v>1</v>
      </c>
    </row>
    <row r="12" spans="1:12" s="13" customFormat="1" ht="39" customHeight="1" x14ac:dyDescent="0.3">
      <c r="A12" s="44" t="s">
        <v>112</v>
      </c>
      <c r="B12" s="135" t="s">
        <v>169</v>
      </c>
      <c r="C12" s="136"/>
      <c r="D12" s="136"/>
      <c r="E12" s="136"/>
      <c r="F12" s="136"/>
      <c r="G12" s="136"/>
      <c r="H12" s="137"/>
      <c r="I12" s="73"/>
      <c r="J12" s="58"/>
    </row>
    <row r="13" spans="1:12" s="13" customFormat="1" ht="25.05" customHeight="1" x14ac:dyDescent="0.3">
      <c r="A13" s="21" t="s">
        <v>170</v>
      </c>
      <c r="B13" s="22">
        <v>0</v>
      </c>
      <c r="C13" s="22">
        <v>0</v>
      </c>
      <c r="D13" s="22">
        <v>0</v>
      </c>
      <c r="E13" s="22">
        <v>0</v>
      </c>
      <c r="F13" s="22">
        <v>0</v>
      </c>
      <c r="G13" s="22">
        <v>0</v>
      </c>
      <c r="H13" s="64">
        <v>0</v>
      </c>
      <c r="I13" s="11">
        <f>F13+G13</f>
        <v>0</v>
      </c>
      <c r="J13" s="12">
        <f>SUM(B13:H13)</f>
        <v>0</v>
      </c>
    </row>
    <row r="14" spans="1:12" s="13" customFormat="1" ht="25.05" customHeight="1" x14ac:dyDescent="0.3">
      <c r="A14" s="95" t="s">
        <v>19</v>
      </c>
      <c r="B14" s="96">
        <f>B13/24</f>
        <v>0</v>
      </c>
      <c r="C14" s="96">
        <f>C13/(24-B13)</f>
        <v>0</v>
      </c>
      <c r="D14" s="96">
        <f>D13/(24-B13)</f>
        <v>0</v>
      </c>
      <c r="E14" s="96">
        <f>E13/(24-B13)</f>
        <v>0</v>
      </c>
      <c r="F14" s="96">
        <f>F13/(24-B13)</f>
        <v>0</v>
      </c>
      <c r="G14" s="96">
        <f>G13/(24-B13)</f>
        <v>0</v>
      </c>
      <c r="H14" s="97">
        <f>H13/(24-B13)</f>
        <v>0</v>
      </c>
      <c r="I14" s="65">
        <f>I13/(24-B13)</f>
        <v>0</v>
      </c>
      <c r="J14" s="58">
        <f>J13/24</f>
        <v>0</v>
      </c>
    </row>
    <row r="15" spans="1:12" s="13" customFormat="1" ht="39" customHeight="1" x14ac:dyDescent="0.3">
      <c r="A15" s="44" t="s">
        <v>112</v>
      </c>
      <c r="B15" s="119" t="s">
        <v>169</v>
      </c>
      <c r="C15" s="120"/>
      <c r="D15" s="120"/>
      <c r="E15" s="120"/>
      <c r="F15" s="120"/>
      <c r="G15" s="120"/>
      <c r="H15" s="121"/>
      <c r="I15" s="106"/>
      <c r="J15" s="107"/>
    </row>
    <row r="16" spans="1:12" s="13" customFormat="1" ht="25.05" customHeight="1" x14ac:dyDescent="0.3">
      <c r="A16" s="23" t="s">
        <v>1</v>
      </c>
      <c r="B16" s="26"/>
      <c r="C16" s="26"/>
      <c r="D16" s="26"/>
      <c r="E16" s="26"/>
      <c r="F16" s="26"/>
      <c r="G16" s="26"/>
      <c r="H16" s="76"/>
      <c r="I16" s="11"/>
      <c r="J16" s="17"/>
    </row>
    <row r="17" spans="1:10" s="13" customFormat="1" ht="25.05" customHeight="1" x14ac:dyDescent="0.3">
      <c r="A17" s="24" t="s">
        <v>23</v>
      </c>
      <c r="B17" s="15">
        <v>2</v>
      </c>
      <c r="C17" s="15">
        <v>0</v>
      </c>
      <c r="D17" s="15">
        <v>0</v>
      </c>
      <c r="E17" s="15">
        <v>0</v>
      </c>
      <c r="F17" s="15">
        <v>0</v>
      </c>
      <c r="G17" s="15">
        <v>22</v>
      </c>
      <c r="H17" s="16">
        <v>0</v>
      </c>
      <c r="I17" s="56">
        <f>F17+G17</f>
        <v>22</v>
      </c>
      <c r="J17" s="17">
        <f>SUM(B17:H17)</f>
        <v>24</v>
      </c>
    </row>
    <row r="18" spans="1:10" s="13" customFormat="1" ht="25.05" customHeight="1" x14ac:dyDescent="0.3">
      <c r="A18" s="108" t="s">
        <v>19</v>
      </c>
      <c r="B18" s="96">
        <f>B17/24</f>
        <v>8.3333333333333329E-2</v>
      </c>
      <c r="C18" s="96">
        <f>C17/(24-B17)</f>
        <v>0</v>
      </c>
      <c r="D18" s="96">
        <f>D17/(24-B17)</f>
        <v>0</v>
      </c>
      <c r="E18" s="96">
        <f>E17/(24-B17)</f>
        <v>0</v>
      </c>
      <c r="F18" s="96">
        <f>F17/(24-B17)</f>
        <v>0</v>
      </c>
      <c r="G18" s="96">
        <f>G17/(24-B17)</f>
        <v>1</v>
      </c>
      <c r="H18" s="97">
        <f>H17/(24-B17)</f>
        <v>0</v>
      </c>
      <c r="I18" s="65">
        <f>I17/(24-B17)</f>
        <v>1</v>
      </c>
      <c r="J18" s="58">
        <f>J17/24</f>
        <v>1</v>
      </c>
    </row>
    <row r="19" spans="1:10" s="13" customFormat="1" ht="39" customHeight="1" x14ac:dyDescent="0.3">
      <c r="A19" s="44" t="s">
        <v>112</v>
      </c>
      <c r="B19" s="119" t="s">
        <v>169</v>
      </c>
      <c r="C19" s="120"/>
      <c r="D19" s="120"/>
      <c r="E19" s="120"/>
      <c r="F19" s="120"/>
      <c r="G19" s="120"/>
      <c r="H19" s="121"/>
      <c r="I19" s="106"/>
      <c r="J19" s="107"/>
    </row>
    <row r="20" spans="1:10" s="13" customFormat="1" ht="25.05" customHeight="1" x14ac:dyDescent="0.3">
      <c r="A20" s="25" t="s">
        <v>24</v>
      </c>
      <c r="B20" s="77">
        <v>0</v>
      </c>
      <c r="C20" s="77">
        <v>0</v>
      </c>
      <c r="D20" s="77">
        <v>0</v>
      </c>
      <c r="E20" s="77">
        <v>0</v>
      </c>
      <c r="F20" s="77">
        <v>0</v>
      </c>
      <c r="G20" s="77">
        <v>24</v>
      </c>
      <c r="H20" s="78">
        <v>0</v>
      </c>
      <c r="I20" s="56">
        <f>F20+G20</f>
        <v>24</v>
      </c>
      <c r="J20" s="17">
        <f>SUM(B20:H20)</f>
        <v>24</v>
      </c>
    </row>
    <row r="21" spans="1:10" s="13" customFormat="1" ht="25.05" customHeight="1" x14ac:dyDescent="0.3">
      <c r="A21" s="71" t="s">
        <v>19</v>
      </c>
      <c r="B21" s="96">
        <f>B20/24</f>
        <v>0</v>
      </c>
      <c r="C21" s="96">
        <f>C20/(24-B20)</f>
        <v>0</v>
      </c>
      <c r="D21" s="96">
        <f>D20/(24-B20)</f>
        <v>0</v>
      </c>
      <c r="E21" s="96">
        <f>E20/(24-B20)</f>
        <v>0</v>
      </c>
      <c r="F21" s="96">
        <f>F20/(24-B20)</f>
        <v>0</v>
      </c>
      <c r="G21" s="96">
        <f>G20/(24-B20)</f>
        <v>1</v>
      </c>
      <c r="H21" s="97">
        <f>H20/(24-B20)</f>
        <v>0</v>
      </c>
      <c r="I21" s="65">
        <f>I20/(24-B20)</f>
        <v>1</v>
      </c>
      <c r="J21" s="58">
        <f>J20/24</f>
        <v>1</v>
      </c>
    </row>
    <row r="22" spans="1:10" s="13" customFormat="1" ht="39" customHeight="1" x14ac:dyDescent="0.3">
      <c r="A22" s="44" t="s">
        <v>112</v>
      </c>
      <c r="B22" s="119" t="s">
        <v>169</v>
      </c>
      <c r="C22" s="120"/>
      <c r="D22" s="120"/>
      <c r="E22" s="120"/>
      <c r="F22" s="120"/>
      <c r="G22" s="120"/>
      <c r="H22" s="121"/>
      <c r="I22" s="106"/>
      <c r="J22" s="107"/>
    </row>
    <row r="23" spans="1:10" s="13" customFormat="1" ht="25.05" customHeight="1" x14ac:dyDescent="0.3">
      <c r="A23" s="25" t="s">
        <v>22</v>
      </c>
      <c r="B23" s="22">
        <v>8</v>
      </c>
      <c r="C23" s="22">
        <v>0</v>
      </c>
      <c r="D23" s="22">
        <v>0</v>
      </c>
      <c r="E23" s="22">
        <v>0</v>
      </c>
      <c r="F23" s="22">
        <v>1</v>
      </c>
      <c r="G23" s="22">
        <v>15</v>
      </c>
      <c r="H23" s="64">
        <v>0</v>
      </c>
      <c r="I23" s="56">
        <f>F23+G23</f>
        <v>16</v>
      </c>
      <c r="J23" s="17">
        <f>SUM(B23:H23)</f>
        <v>24</v>
      </c>
    </row>
    <row r="24" spans="1:10" s="13" customFormat="1" ht="25.05" customHeight="1" x14ac:dyDescent="0.3">
      <c r="A24" s="108" t="s">
        <v>19</v>
      </c>
      <c r="B24" s="96">
        <f>B23/24</f>
        <v>0.33333333333333331</v>
      </c>
      <c r="C24" s="96">
        <f>C23/(24-B23)</f>
        <v>0</v>
      </c>
      <c r="D24" s="96">
        <f>D23/(24-B23)</f>
        <v>0</v>
      </c>
      <c r="E24" s="96">
        <f>E23/(24-B23)</f>
        <v>0</v>
      </c>
      <c r="F24" s="96">
        <f>F23/(24-B23)</f>
        <v>6.25E-2</v>
      </c>
      <c r="G24" s="96">
        <f>G23/(24-B23)</f>
        <v>0.9375</v>
      </c>
      <c r="H24" s="97">
        <f>H23/(24-B23)</f>
        <v>0</v>
      </c>
      <c r="I24" s="65">
        <f>I23/(24-B23)</f>
        <v>1</v>
      </c>
      <c r="J24" s="58">
        <f>J23/24</f>
        <v>1</v>
      </c>
    </row>
    <row r="25" spans="1:10" s="13" customFormat="1" ht="39" customHeight="1" x14ac:dyDescent="0.3">
      <c r="A25" s="44" t="s">
        <v>112</v>
      </c>
      <c r="B25" s="119" t="s">
        <v>169</v>
      </c>
      <c r="C25" s="120"/>
      <c r="D25" s="120"/>
      <c r="E25" s="120"/>
      <c r="F25" s="120"/>
      <c r="G25" s="120"/>
      <c r="H25" s="121"/>
      <c r="I25" s="106"/>
      <c r="J25" s="107"/>
    </row>
    <row r="26" spans="1:10" s="13" customFormat="1" ht="25.05" customHeight="1" x14ac:dyDescent="0.3">
      <c r="A26" s="25" t="s">
        <v>44</v>
      </c>
      <c r="B26" s="22">
        <v>0</v>
      </c>
      <c r="C26" s="22">
        <v>0</v>
      </c>
      <c r="D26" s="22">
        <v>0</v>
      </c>
      <c r="E26" s="22">
        <v>0</v>
      </c>
      <c r="F26" s="22">
        <v>1</v>
      </c>
      <c r="G26" s="22">
        <v>23</v>
      </c>
      <c r="H26" s="64">
        <v>0</v>
      </c>
      <c r="I26" s="56">
        <f>F26+G26</f>
        <v>24</v>
      </c>
      <c r="J26" s="17">
        <f>SUM(B26:H26)</f>
        <v>24</v>
      </c>
    </row>
    <row r="27" spans="1:10" s="13" customFormat="1" ht="25.05" customHeight="1" x14ac:dyDescent="0.3">
      <c r="A27" s="108" t="s">
        <v>19</v>
      </c>
      <c r="B27" s="96">
        <f>B26/24</f>
        <v>0</v>
      </c>
      <c r="C27" s="96">
        <f>C26/(24-B26)</f>
        <v>0</v>
      </c>
      <c r="D27" s="96">
        <f>D26/(24-B26)</f>
        <v>0</v>
      </c>
      <c r="E27" s="96">
        <f>E26/(24-B26)</f>
        <v>0</v>
      </c>
      <c r="F27" s="96">
        <f>F26/(24-B26)</f>
        <v>4.1666666666666664E-2</v>
      </c>
      <c r="G27" s="96">
        <f>G26/(24-B26)</f>
        <v>0.95833333333333337</v>
      </c>
      <c r="H27" s="97">
        <f>H26/(24-B26)</f>
        <v>0</v>
      </c>
      <c r="I27" s="65">
        <f>I26/(24-B26)</f>
        <v>1</v>
      </c>
      <c r="J27" s="58">
        <f>J26/24</f>
        <v>1</v>
      </c>
    </row>
    <row r="28" spans="1:10" s="13" customFormat="1" ht="39" customHeight="1" x14ac:dyDescent="0.3">
      <c r="A28" s="44" t="s">
        <v>112</v>
      </c>
      <c r="B28" s="119" t="s">
        <v>169</v>
      </c>
      <c r="C28" s="120"/>
      <c r="D28" s="120"/>
      <c r="E28" s="120"/>
      <c r="F28" s="120"/>
      <c r="G28" s="120"/>
      <c r="H28" s="121"/>
      <c r="I28" s="106"/>
      <c r="J28" s="107"/>
    </row>
    <row r="29" spans="1:10" s="13" customFormat="1" ht="25.05" customHeight="1" x14ac:dyDescent="0.3">
      <c r="A29" s="25" t="s">
        <v>25</v>
      </c>
      <c r="B29" s="22">
        <v>13</v>
      </c>
      <c r="C29" s="22">
        <v>0</v>
      </c>
      <c r="D29" s="22">
        <v>0</v>
      </c>
      <c r="E29" s="22">
        <v>0</v>
      </c>
      <c r="F29" s="22">
        <v>0</v>
      </c>
      <c r="G29" s="22">
        <v>11</v>
      </c>
      <c r="H29" s="64">
        <v>0</v>
      </c>
      <c r="I29" s="56">
        <f>F29+G29</f>
        <v>11</v>
      </c>
      <c r="J29" s="17">
        <f>SUM(B29:H29)</f>
        <v>24</v>
      </c>
    </row>
    <row r="30" spans="1:10" s="13" customFormat="1" ht="25.05" customHeight="1" x14ac:dyDescent="0.3">
      <c r="A30" s="108" t="s">
        <v>19</v>
      </c>
      <c r="B30" s="96">
        <f>B29/24</f>
        <v>0.54166666666666663</v>
      </c>
      <c r="C30" s="96">
        <f>C29/(24-B29)</f>
        <v>0</v>
      </c>
      <c r="D30" s="96">
        <f>D29/(24-B29)</f>
        <v>0</v>
      </c>
      <c r="E30" s="96">
        <f>E29/(24-B29)</f>
        <v>0</v>
      </c>
      <c r="F30" s="96">
        <f>F29/(24-B29)</f>
        <v>0</v>
      </c>
      <c r="G30" s="96">
        <f>G29/(24-B29)</f>
        <v>1</v>
      </c>
      <c r="H30" s="97">
        <f>H29/(24-B29)</f>
        <v>0</v>
      </c>
      <c r="I30" s="65">
        <f>I29/(24-B29)</f>
        <v>1</v>
      </c>
      <c r="J30" s="58">
        <f>J29/24</f>
        <v>1</v>
      </c>
    </row>
    <row r="31" spans="1:10" s="13" customFormat="1" ht="39" customHeight="1" x14ac:dyDescent="0.3">
      <c r="A31" s="44" t="s">
        <v>112</v>
      </c>
      <c r="B31" s="119" t="s">
        <v>169</v>
      </c>
      <c r="C31" s="120"/>
      <c r="D31" s="120"/>
      <c r="E31" s="120"/>
      <c r="F31" s="120"/>
      <c r="G31" s="120"/>
      <c r="H31" s="121"/>
      <c r="I31" s="106"/>
      <c r="J31" s="107"/>
    </row>
    <row r="32" spans="1:10" s="13" customFormat="1" ht="25.05" customHeight="1" x14ac:dyDescent="0.3">
      <c r="A32" s="25" t="s">
        <v>152</v>
      </c>
      <c r="B32" s="22">
        <v>1</v>
      </c>
      <c r="C32" s="22">
        <v>0</v>
      </c>
      <c r="D32" s="22">
        <v>0</v>
      </c>
      <c r="E32" s="22">
        <v>0</v>
      </c>
      <c r="F32" s="22">
        <v>1</v>
      </c>
      <c r="G32" s="22">
        <v>22</v>
      </c>
      <c r="H32" s="64">
        <v>0</v>
      </c>
      <c r="I32" s="56">
        <f>F32+G32</f>
        <v>23</v>
      </c>
      <c r="J32" s="17">
        <f>SUM(B32:H32)</f>
        <v>24</v>
      </c>
    </row>
    <row r="33" spans="1:10" s="13" customFormat="1" ht="25.05" customHeight="1" x14ac:dyDescent="0.3">
      <c r="A33" s="108" t="s">
        <v>19</v>
      </c>
      <c r="B33" s="96">
        <f>B32/24</f>
        <v>4.1666666666666664E-2</v>
      </c>
      <c r="C33" s="96">
        <f>C32/(24-B32)</f>
        <v>0</v>
      </c>
      <c r="D33" s="96">
        <f>D32/(24-B32)</f>
        <v>0</v>
      </c>
      <c r="E33" s="96">
        <f>E32/(24-B32)</f>
        <v>0</v>
      </c>
      <c r="F33" s="96">
        <f>F32/(24-B32)</f>
        <v>4.3478260869565216E-2</v>
      </c>
      <c r="G33" s="96">
        <f>G32/(24-B32)</f>
        <v>0.95652173913043481</v>
      </c>
      <c r="H33" s="97">
        <f>H32/(24-B32)</f>
        <v>0</v>
      </c>
      <c r="I33" s="65">
        <f>I32/(24-B32)</f>
        <v>1</v>
      </c>
      <c r="J33" s="58">
        <f>J32/24</f>
        <v>1</v>
      </c>
    </row>
    <row r="34" spans="1:10" s="13" customFormat="1" ht="39" customHeight="1" x14ac:dyDescent="0.3">
      <c r="A34" s="44" t="s">
        <v>112</v>
      </c>
      <c r="B34" s="119" t="s">
        <v>169</v>
      </c>
      <c r="C34" s="120"/>
      <c r="D34" s="120"/>
      <c r="E34" s="120"/>
      <c r="F34" s="120"/>
      <c r="G34" s="120"/>
      <c r="H34" s="121"/>
      <c r="I34" s="106"/>
      <c r="J34" s="107"/>
    </row>
    <row r="35" spans="1:10" s="13" customFormat="1" ht="25.05" customHeight="1" x14ac:dyDescent="0.3">
      <c r="A35" s="25" t="s">
        <v>153</v>
      </c>
      <c r="B35" s="22">
        <v>1</v>
      </c>
      <c r="C35" s="22">
        <v>0</v>
      </c>
      <c r="D35" s="22">
        <v>0</v>
      </c>
      <c r="E35" s="22">
        <v>0</v>
      </c>
      <c r="F35" s="22">
        <v>1</v>
      </c>
      <c r="G35" s="22">
        <v>22</v>
      </c>
      <c r="H35" s="64">
        <v>0</v>
      </c>
      <c r="I35" s="56">
        <f>F35+G35</f>
        <v>23</v>
      </c>
      <c r="J35" s="17">
        <f>SUM(B35:H35)</f>
        <v>24</v>
      </c>
    </row>
    <row r="36" spans="1:10" s="13" customFormat="1" ht="25.05" customHeight="1" x14ac:dyDescent="0.3">
      <c r="A36" s="108" t="s">
        <v>19</v>
      </c>
      <c r="B36" s="96">
        <f>B35/24</f>
        <v>4.1666666666666664E-2</v>
      </c>
      <c r="C36" s="96">
        <f>C35/(24-B35)</f>
        <v>0</v>
      </c>
      <c r="D36" s="96">
        <f>D35/(24-B35)</f>
        <v>0</v>
      </c>
      <c r="E36" s="96">
        <f>E35/(24-B35)</f>
        <v>0</v>
      </c>
      <c r="F36" s="96">
        <f>F35/(24-B35)</f>
        <v>4.3478260869565216E-2</v>
      </c>
      <c r="G36" s="96">
        <f>G35/(24-B35)</f>
        <v>0.95652173913043481</v>
      </c>
      <c r="H36" s="97">
        <f>H35/(24-B35)</f>
        <v>0</v>
      </c>
      <c r="I36" s="65">
        <f>I35/(24-B35)</f>
        <v>1</v>
      </c>
      <c r="J36" s="58">
        <f>J35/24</f>
        <v>1</v>
      </c>
    </row>
    <row r="37" spans="1:10" s="13" customFormat="1" ht="39" customHeight="1" x14ac:dyDescent="0.3">
      <c r="A37" s="44" t="s">
        <v>112</v>
      </c>
      <c r="B37" s="119" t="s">
        <v>169</v>
      </c>
      <c r="C37" s="120"/>
      <c r="D37" s="120"/>
      <c r="E37" s="120"/>
      <c r="F37" s="120"/>
      <c r="G37" s="120"/>
      <c r="H37" s="121"/>
      <c r="I37" s="106"/>
      <c r="J37" s="107"/>
    </row>
    <row r="38" spans="1:10" s="13" customFormat="1" ht="25.05" customHeight="1" x14ac:dyDescent="0.3">
      <c r="A38" s="9" t="s">
        <v>2</v>
      </c>
      <c r="B38" s="10"/>
      <c r="C38" s="10"/>
      <c r="D38" s="10"/>
      <c r="E38" s="10"/>
      <c r="F38" s="10"/>
      <c r="G38" s="10"/>
      <c r="H38" s="11"/>
      <c r="I38" s="11"/>
      <c r="J38" s="17"/>
    </row>
    <row r="39" spans="1:10" s="13" customFormat="1" ht="25.05" customHeight="1" x14ac:dyDescent="0.3">
      <c r="A39" s="24" t="s">
        <v>45</v>
      </c>
      <c r="B39" s="15">
        <v>1</v>
      </c>
      <c r="C39" s="15">
        <v>0</v>
      </c>
      <c r="D39" s="15">
        <v>0</v>
      </c>
      <c r="E39" s="15">
        <v>0</v>
      </c>
      <c r="F39" s="15">
        <v>3</v>
      </c>
      <c r="G39" s="15">
        <v>20</v>
      </c>
      <c r="H39" s="16">
        <v>0</v>
      </c>
      <c r="I39" s="56">
        <f>F39+G39</f>
        <v>23</v>
      </c>
      <c r="J39" s="17">
        <f>SUM(B39:H39)</f>
        <v>24</v>
      </c>
    </row>
    <row r="40" spans="1:10" s="13" customFormat="1" ht="25.05" customHeight="1" x14ac:dyDescent="0.3">
      <c r="A40" s="108" t="s">
        <v>19</v>
      </c>
      <c r="B40" s="96">
        <f>B39/24</f>
        <v>4.1666666666666664E-2</v>
      </c>
      <c r="C40" s="96">
        <f>C39/(24-B39)</f>
        <v>0</v>
      </c>
      <c r="D40" s="96">
        <f>D39/(24-B39)</f>
        <v>0</v>
      </c>
      <c r="E40" s="96">
        <f>E39/(24-B39)</f>
        <v>0</v>
      </c>
      <c r="F40" s="96">
        <f>F39/(24-B39)</f>
        <v>0.13043478260869565</v>
      </c>
      <c r="G40" s="96">
        <f>G39/(24-B39)</f>
        <v>0.86956521739130432</v>
      </c>
      <c r="H40" s="97">
        <f>H39/(24-B39)</f>
        <v>0</v>
      </c>
      <c r="I40" s="98">
        <f>I39/(24-B39)</f>
        <v>1</v>
      </c>
      <c r="J40" s="72">
        <f>J39/24</f>
        <v>1</v>
      </c>
    </row>
    <row r="41" spans="1:10" s="13" customFormat="1" ht="39" customHeight="1" x14ac:dyDescent="0.3">
      <c r="A41" s="44" t="s">
        <v>112</v>
      </c>
      <c r="B41" s="119" t="s">
        <v>169</v>
      </c>
      <c r="C41" s="120"/>
      <c r="D41" s="120"/>
      <c r="E41" s="120"/>
      <c r="F41" s="120"/>
      <c r="G41" s="120"/>
      <c r="H41" s="121"/>
      <c r="I41" s="106"/>
      <c r="J41" s="107"/>
    </row>
    <row r="42" spans="1:10" s="13" customFormat="1" ht="25.05" customHeight="1" x14ac:dyDescent="0.3">
      <c r="A42" s="25" t="s">
        <v>46</v>
      </c>
      <c r="B42" s="15">
        <v>1</v>
      </c>
      <c r="C42" s="15">
        <v>0</v>
      </c>
      <c r="D42" s="15">
        <v>0</v>
      </c>
      <c r="E42" s="15">
        <v>0</v>
      </c>
      <c r="F42" s="15">
        <v>3</v>
      </c>
      <c r="G42" s="15">
        <v>20</v>
      </c>
      <c r="H42" s="16">
        <v>0</v>
      </c>
      <c r="I42" s="56">
        <f>F42+G42</f>
        <v>23</v>
      </c>
      <c r="J42" s="17">
        <f>SUM(B42:H42)</f>
        <v>24</v>
      </c>
    </row>
    <row r="43" spans="1:10" s="13" customFormat="1" ht="25.05" customHeight="1" x14ac:dyDescent="0.3">
      <c r="A43" s="108" t="s">
        <v>19</v>
      </c>
      <c r="B43" s="96">
        <f>B42/24</f>
        <v>4.1666666666666664E-2</v>
      </c>
      <c r="C43" s="96">
        <f>C42/(24-B42)</f>
        <v>0</v>
      </c>
      <c r="D43" s="96">
        <f>D42/(24-B42)</f>
        <v>0</v>
      </c>
      <c r="E43" s="96">
        <f>E42/(24-B42)</f>
        <v>0</v>
      </c>
      <c r="F43" s="96">
        <f>F42/(24-B42)</f>
        <v>0.13043478260869565</v>
      </c>
      <c r="G43" s="96">
        <f>G42/(24-B42)</f>
        <v>0.86956521739130432</v>
      </c>
      <c r="H43" s="97">
        <f>H42/(24-B42)</f>
        <v>0</v>
      </c>
      <c r="I43" s="98">
        <f>I42/(24-B42)</f>
        <v>1</v>
      </c>
      <c r="J43" s="72">
        <f>J42/24</f>
        <v>1</v>
      </c>
    </row>
    <row r="44" spans="1:10" s="13" customFormat="1" ht="39" customHeight="1" x14ac:dyDescent="0.3">
      <c r="A44" s="44" t="s">
        <v>112</v>
      </c>
      <c r="B44" s="119" t="s">
        <v>169</v>
      </c>
      <c r="C44" s="120"/>
      <c r="D44" s="120"/>
      <c r="E44" s="120"/>
      <c r="F44" s="120"/>
      <c r="G44" s="120"/>
      <c r="H44" s="121"/>
      <c r="I44" s="106"/>
      <c r="J44" s="107"/>
    </row>
    <row r="45" spans="1:10" s="13" customFormat="1" ht="24.75" customHeight="1" x14ac:dyDescent="0.3">
      <c r="A45" s="27" t="s">
        <v>26</v>
      </c>
      <c r="B45" s="15">
        <v>0</v>
      </c>
      <c r="C45" s="15">
        <v>0</v>
      </c>
      <c r="D45" s="15">
        <v>0</v>
      </c>
      <c r="E45" s="15">
        <v>0</v>
      </c>
      <c r="F45" s="15">
        <v>3</v>
      </c>
      <c r="G45" s="15">
        <v>21</v>
      </c>
      <c r="H45" s="16">
        <v>0</v>
      </c>
      <c r="I45" s="56">
        <f>F45+G45</f>
        <v>24</v>
      </c>
      <c r="J45" s="17">
        <f>SUM(B45:H45)</f>
        <v>24</v>
      </c>
    </row>
    <row r="46" spans="1:10" s="13" customFormat="1" ht="25.05" customHeight="1" x14ac:dyDescent="0.3">
      <c r="A46" s="108" t="s">
        <v>19</v>
      </c>
      <c r="B46" s="96">
        <f>B45/24</f>
        <v>0</v>
      </c>
      <c r="C46" s="96">
        <f>C45/(24-B45)</f>
        <v>0</v>
      </c>
      <c r="D46" s="96">
        <f>D45/(24-B45)</f>
        <v>0</v>
      </c>
      <c r="E46" s="96">
        <f>E45/(24-B45)</f>
        <v>0</v>
      </c>
      <c r="F46" s="96">
        <f>F45/(24-B45)</f>
        <v>0.125</v>
      </c>
      <c r="G46" s="96">
        <f>G45/(24-B45)</f>
        <v>0.875</v>
      </c>
      <c r="H46" s="97">
        <f>H45/(24-B45)</f>
        <v>0</v>
      </c>
      <c r="I46" s="98">
        <f>I45/(24-B45)</f>
        <v>1</v>
      </c>
      <c r="J46" s="72">
        <f>J45/24</f>
        <v>1</v>
      </c>
    </row>
    <row r="47" spans="1:10" s="13" customFormat="1" ht="39" customHeight="1" x14ac:dyDescent="0.3">
      <c r="A47" s="44" t="s">
        <v>112</v>
      </c>
      <c r="B47" s="119" t="s">
        <v>169</v>
      </c>
      <c r="C47" s="120"/>
      <c r="D47" s="120"/>
      <c r="E47" s="120"/>
      <c r="F47" s="120"/>
      <c r="G47" s="120"/>
      <c r="H47" s="121"/>
      <c r="I47" s="106"/>
      <c r="J47" s="107"/>
    </row>
    <row r="48" spans="1:10" s="13" customFormat="1" ht="24.75" customHeight="1" x14ac:dyDescent="0.3">
      <c r="A48" s="27" t="s">
        <v>154</v>
      </c>
      <c r="B48" s="15">
        <v>11</v>
      </c>
      <c r="C48" s="15">
        <v>0</v>
      </c>
      <c r="D48" s="15">
        <v>0</v>
      </c>
      <c r="E48" s="15">
        <v>0</v>
      </c>
      <c r="F48" s="15">
        <v>1</v>
      </c>
      <c r="G48" s="15">
        <v>12</v>
      </c>
      <c r="H48" s="16">
        <v>0</v>
      </c>
      <c r="I48" s="56">
        <f>F48+G48</f>
        <v>13</v>
      </c>
      <c r="J48" s="17">
        <f>SUM(B48:H48)</f>
        <v>24</v>
      </c>
    </row>
    <row r="49" spans="1:10" s="13" customFormat="1" ht="25.05" customHeight="1" x14ac:dyDescent="0.3">
      <c r="A49" s="108" t="s">
        <v>19</v>
      </c>
      <c r="B49" s="96">
        <f>B48/24</f>
        <v>0.45833333333333331</v>
      </c>
      <c r="C49" s="96">
        <f>C48/(24-B48)</f>
        <v>0</v>
      </c>
      <c r="D49" s="96">
        <f>D48/(24-B48)</f>
        <v>0</v>
      </c>
      <c r="E49" s="96">
        <f>E48/(24-B48)</f>
        <v>0</v>
      </c>
      <c r="F49" s="96">
        <f>F48/(24-B48)</f>
        <v>7.6923076923076927E-2</v>
      </c>
      <c r="G49" s="96">
        <f>G48/(24-B48)</f>
        <v>0.92307692307692313</v>
      </c>
      <c r="H49" s="97">
        <f>H48/(24-B48)</f>
        <v>0</v>
      </c>
      <c r="I49" s="98">
        <f>I48/(24-B48)</f>
        <v>1</v>
      </c>
      <c r="J49" s="72">
        <f>J48/24</f>
        <v>1</v>
      </c>
    </row>
    <row r="50" spans="1:10" s="13" customFormat="1" ht="39" customHeight="1" x14ac:dyDescent="0.3">
      <c r="A50" s="44" t="s">
        <v>112</v>
      </c>
      <c r="B50" s="119" t="s">
        <v>169</v>
      </c>
      <c r="C50" s="120"/>
      <c r="D50" s="120"/>
      <c r="E50" s="120"/>
      <c r="F50" s="120"/>
      <c r="G50" s="120"/>
      <c r="H50" s="121"/>
      <c r="I50" s="106"/>
      <c r="J50" s="107"/>
    </row>
    <row r="51" spans="1:10" s="13" customFormat="1" ht="25.05" customHeight="1" x14ac:dyDescent="0.3">
      <c r="A51" s="27" t="s">
        <v>155</v>
      </c>
      <c r="B51" s="15">
        <v>0</v>
      </c>
      <c r="C51" s="15">
        <v>0</v>
      </c>
      <c r="D51" s="15">
        <v>0</v>
      </c>
      <c r="E51" s="15">
        <v>0</v>
      </c>
      <c r="F51" s="15">
        <v>3</v>
      </c>
      <c r="G51" s="15">
        <v>21</v>
      </c>
      <c r="H51" s="16">
        <v>0</v>
      </c>
      <c r="I51" s="56">
        <f>F51+G51</f>
        <v>24</v>
      </c>
      <c r="J51" s="17">
        <f>SUM(B51:H51)</f>
        <v>24</v>
      </c>
    </row>
    <row r="52" spans="1:10" s="13" customFormat="1" ht="25.05" customHeight="1" x14ac:dyDescent="0.3">
      <c r="A52" s="108" t="s">
        <v>19</v>
      </c>
      <c r="B52" s="96">
        <f>B51/24</f>
        <v>0</v>
      </c>
      <c r="C52" s="96">
        <f>C51/(24-B51)</f>
        <v>0</v>
      </c>
      <c r="D52" s="96">
        <f>D51/(24-B51)</f>
        <v>0</v>
      </c>
      <c r="E52" s="96">
        <f>E51/(24-B51)</f>
        <v>0</v>
      </c>
      <c r="F52" s="96">
        <f>F51/(24-B51)</f>
        <v>0.125</v>
      </c>
      <c r="G52" s="96">
        <f>G51/(24-B51)</f>
        <v>0.875</v>
      </c>
      <c r="H52" s="97">
        <f>H51/(24-B51)</f>
        <v>0</v>
      </c>
      <c r="I52" s="98">
        <f>I51/(24-B51)</f>
        <v>1</v>
      </c>
      <c r="J52" s="72">
        <f>J51/24</f>
        <v>1</v>
      </c>
    </row>
    <row r="53" spans="1:10" s="13" customFormat="1" ht="36.6" customHeight="1" x14ac:dyDescent="0.3">
      <c r="A53" s="44" t="s">
        <v>112</v>
      </c>
      <c r="B53" s="119" t="s">
        <v>169</v>
      </c>
      <c r="C53" s="120"/>
      <c r="D53" s="120"/>
      <c r="E53" s="120"/>
      <c r="F53" s="120"/>
      <c r="G53" s="120"/>
      <c r="H53" s="121"/>
      <c r="I53" s="73"/>
      <c r="J53" s="58"/>
    </row>
    <row r="54" spans="1:10" s="13" customFormat="1" ht="25.05" customHeight="1" x14ac:dyDescent="0.3">
      <c r="A54" s="28" t="s">
        <v>108</v>
      </c>
      <c r="B54" s="26"/>
      <c r="C54" s="26"/>
      <c r="D54" s="26"/>
      <c r="E54" s="26"/>
      <c r="F54" s="26"/>
      <c r="G54" s="10"/>
      <c r="H54" s="11"/>
      <c r="I54" s="11"/>
      <c r="J54" s="17"/>
    </row>
    <row r="55" spans="1:10" s="13" customFormat="1" ht="25.05" customHeight="1" x14ac:dyDescent="0.3">
      <c r="A55" s="29" t="s">
        <v>109</v>
      </c>
      <c r="B55" s="15">
        <v>0</v>
      </c>
      <c r="C55" s="15">
        <v>0</v>
      </c>
      <c r="D55" s="15">
        <v>0</v>
      </c>
      <c r="E55" s="15">
        <v>0</v>
      </c>
      <c r="F55" s="15">
        <v>2</v>
      </c>
      <c r="G55" s="15">
        <v>22</v>
      </c>
      <c r="H55" s="16">
        <v>0</v>
      </c>
      <c r="I55" s="56">
        <f>F55+G55</f>
        <v>24</v>
      </c>
      <c r="J55" s="17">
        <f>SUM(B55:H55)</f>
        <v>24</v>
      </c>
    </row>
    <row r="56" spans="1:10" s="13" customFormat="1" ht="25.05" customHeight="1" x14ac:dyDescent="0.3">
      <c r="A56" s="95" t="s">
        <v>19</v>
      </c>
      <c r="B56" s="96">
        <f>B55/24</f>
        <v>0</v>
      </c>
      <c r="C56" s="96">
        <f>C55/(24-B55)</f>
        <v>0</v>
      </c>
      <c r="D56" s="96">
        <f>D55/(24-B55)</f>
        <v>0</v>
      </c>
      <c r="E56" s="96">
        <f>E55/(24-B55)</f>
        <v>0</v>
      </c>
      <c r="F56" s="96">
        <f>F55/(24-B55)</f>
        <v>8.3333333333333329E-2</v>
      </c>
      <c r="G56" s="96">
        <f>G55/(24-B55)</f>
        <v>0.91666666666666663</v>
      </c>
      <c r="H56" s="97">
        <f>H55/(24-B55)</f>
        <v>0</v>
      </c>
      <c r="I56" s="98">
        <f>I55/(24-B55)</f>
        <v>1</v>
      </c>
      <c r="J56" s="72">
        <f>J55/24</f>
        <v>1</v>
      </c>
    </row>
    <row r="57" spans="1:10" s="13" customFormat="1" ht="36.6" customHeight="1" x14ac:dyDescent="0.3">
      <c r="A57" s="44" t="s">
        <v>112</v>
      </c>
      <c r="B57" s="119" t="s">
        <v>169</v>
      </c>
      <c r="C57" s="120"/>
      <c r="D57" s="120"/>
      <c r="E57" s="120"/>
      <c r="F57" s="120"/>
      <c r="G57" s="120"/>
      <c r="H57" s="121"/>
      <c r="I57" s="73"/>
      <c r="J57" s="58"/>
    </row>
    <row r="58" spans="1:10" s="13" customFormat="1" ht="25.05" customHeight="1" x14ac:dyDescent="0.3">
      <c r="A58" s="30" t="s">
        <v>27</v>
      </c>
      <c r="B58" s="22">
        <v>0</v>
      </c>
      <c r="C58" s="22">
        <v>0</v>
      </c>
      <c r="D58" s="22">
        <v>0</v>
      </c>
      <c r="E58" s="22">
        <v>0</v>
      </c>
      <c r="F58" s="22">
        <v>2</v>
      </c>
      <c r="G58" s="22">
        <v>22</v>
      </c>
      <c r="H58" s="64">
        <v>0</v>
      </c>
      <c r="I58" s="11">
        <f>F58+G58</f>
        <v>24</v>
      </c>
      <c r="J58" s="12">
        <f>SUM(B58:H58)</f>
        <v>24</v>
      </c>
    </row>
    <row r="59" spans="1:10" s="13" customFormat="1" ht="25.05" customHeight="1" x14ac:dyDescent="0.3">
      <c r="A59" s="108" t="s">
        <v>19</v>
      </c>
      <c r="B59" s="96">
        <f>B58/24</f>
        <v>0</v>
      </c>
      <c r="C59" s="96">
        <f>C58/(24-B58)</f>
        <v>0</v>
      </c>
      <c r="D59" s="96">
        <f>D58/(24-B58)</f>
        <v>0</v>
      </c>
      <c r="E59" s="96">
        <f>E58/(24-B58)</f>
        <v>0</v>
      </c>
      <c r="F59" s="96">
        <f>F58/(24-B58)</f>
        <v>8.3333333333333329E-2</v>
      </c>
      <c r="G59" s="96">
        <f>G58/(24-B58)</f>
        <v>0.91666666666666663</v>
      </c>
      <c r="H59" s="97">
        <f>H58/(24-B58)</f>
        <v>0</v>
      </c>
      <c r="I59" s="98">
        <f>I58/(24-B58)</f>
        <v>1</v>
      </c>
      <c r="J59" s="72">
        <f>J58/24</f>
        <v>1</v>
      </c>
    </row>
    <row r="60" spans="1:10" s="13" customFormat="1" ht="36.6" customHeight="1" x14ac:dyDescent="0.3">
      <c r="A60" s="44" t="s">
        <v>112</v>
      </c>
      <c r="B60" s="119" t="s">
        <v>169</v>
      </c>
      <c r="C60" s="120"/>
      <c r="D60" s="120"/>
      <c r="E60" s="120"/>
      <c r="F60" s="120"/>
      <c r="G60" s="120"/>
      <c r="H60" s="121"/>
      <c r="I60" s="73"/>
      <c r="J60" s="58"/>
    </row>
    <row r="61" spans="1:10" s="13" customFormat="1" ht="25.05" customHeight="1" x14ac:dyDescent="0.3">
      <c r="A61" s="30" t="s">
        <v>28</v>
      </c>
      <c r="B61" s="22">
        <v>0</v>
      </c>
      <c r="C61" s="22">
        <v>0</v>
      </c>
      <c r="D61" s="22">
        <v>0</v>
      </c>
      <c r="E61" s="22">
        <v>1</v>
      </c>
      <c r="F61" s="22">
        <v>2</v>
      </c>
      <c r="G61" s="22">
        <v>21</v>
      </c>
      <c r="H61" s="64">
        <v>0</v>
      </c>
      <c r="I61" s="56">
        <f>F61+G61</f>
        <v>23</v>
      </c>
      <c r="J61" s="17">
        <f>SUM(B61:H61)</f>
        <v>24</v>
      </c>
    </row>
    <row r="62" spans="1:10" s="13" customFormat="1" ht="25.05" customHeight="1" x14ac:dyDescent="0.3">
      <c r="A62" s="108" t="s">
        <v>19</v>
      </c>
      <c r="B62" s="96">
        <f>B61/24</f>
        <v>0</v>
      </c>
      <c r="C62" s="96">
        <f>C61/(24-B61)</f>
        <v>0</v>
      </c>
      <c r="D62" s="96">
        <f>D61/(24-B61)</f>
        <v>0</v>
      </c>
      <c r="E62" s="96">
        <f>E61/(24-B61)</f>
        <v>4.1666666666666664E-2</v>
      </c>
      <c r="F62" s="96">
        <f>F61/(24-B61)</f>
        <v>8.3333333333333329E-2</v>
      </c>
      <c r="G62" s="96">
        <f>G61/(24-B61)</f>
        <v>0.875</v>
      </c>
      <c r="H62" s="97">
        <f>H61/(24-B61)</f>
        <v>0</v>
      </c>
      <c r="I62" s="98">
        <f>I61/(24-B61)</f>
        <v>0.95833333333333337</v>
      </c>
      <c r="J62" s="72">
        <f>J61/24</f>
        <v>1</v>
      </c>
    </row>
    <row r="63" spans="1:10" s="13" customFormat="1" ht="36.6" customHeight="1" x14ac:dyDescent="0.3">
      <c r="A63" s="44" t="s">
        <v>112</v>
      </c>
      <c r="B63" s="119" t="s">
        <v>169</v>
      </c>
      <c r="C63" s="120"/>
      <c r="D63" s="120"/>
      <c r="E63" s="120"/>
      <c r="F63" s="120"/>
      <c r="G63" s="120"/>
      <c r="H63" s="121"/>
      <c r="I63" s="73"/>
      <c r="J63" s="58"/>
    </row>
    <row r="64" spans="1:10" s="13" customFormat="1" ht="43.2" customHeight="1" x14ac:dyDescent="0.3">
      <c r="A64" s="30" t="s">
        <v>156</v>
      </c>
      <c r="B64" s="22">
        <v>7</v>
      </c>
      <c r="C64" s="22">
        <v>0</v>
      </c>
      <c r="D64" s="22">
        <v>0</v>
      </c>
      <c r="E64" s="22">
        <v>0</v>
      </c>
      <c r="F64" s="22">
        <v>2</v>
      </c>
      <c r="G64" s="22">
        <v>15</v>
      </c>
      <c r="H64" s="64">
        <v>0</v>
      </c>
      <c r="I64" s="56">
        <f>F64+G64</f>
        <v>17</v>
      </c>
      <c r="J64" s="17">
        <f>SUM(B64:H64)</f>
        <v>24</v>
      </c>
    </row>
    <row r="65" spans="1:10" s="13" customFormat="1" ht="25.05" customHeight="1" x14ac:dyDescent="0.3">
      <c r="A65" s="108" t="s">
        <v>19</v>
      </c>
      <c r="B65" s="96">
        <f>B64/24</f>
        <v>0.29166666666666669</v>
      </c>
      <c r="C65" s="96">
        <f>C64/(24-B64)</f>
        <v>0</v>
      </c>
      <c r="D65" s="96">
        <f>D64/(24-B64)</f>
        <v>0</v>
      </c>
      <c r="E65" s="96">
        <f>E64/(24-B64)</f>
        <v>0</v>
      </c>
      <c r="F65" s="96">
        <f>F64/(24-B64)</f>
        <v>0.11764705882352941</v>
      </c>
      <c r="G65" s="96">
        <f>G64/(24-B64)</f>
        <v>0.88235294117647056</v>
      </c>
      <c r="H65" s="97">
        <f>H64/(24-B64)</f>
        <v>0</v>
      </c>
      <c r="I65" s="98">
        <f>I64/(24-B64)</f>
        <v>1</v>
      </c>
      <c r="J65" s="72">
        <f>J64/24</f>
        <v>1</v>
      </c>
    </row>
    <row r="66" spans="1:10" s="13" customFormat="1" ht="36.6" customHeight="1" x14ac:dyDescent="0.3">
      <c r="A66" s="44" t="s">
        <v>112</v>
      </c>
      <c r="B66" s="119" t="s">
        <v>169</v>
      </c>
      <c r="C66" s="120"/>
      <c r="D66" s="120"/>
      <c r="E66" s="120"/>
      <c r="F66" s="120"/>
      <c r="G66" s="120"/>
      <c r="H66" s="121"/>
      <c r="I66" s="73"/>
      <c r="J66" s="58"/>
    </row>
    <row r="67" spans="1:10" s="13" customFormat="1" ht="43.2" customHeight="1" x14ac:dyDescent="0.3">
      <c r="A67" s="30" t="s">
        <v>157</v>
      </c>
      <c r="B67" s="22">
        <v>6</v>
      </c>
      <c r="C67" s="22">
        <v>0</v>
      </c>
      <c r="D67" s="22">
        <v>0</v>
      </c>
      <c r="E67" s="22">
        <v>0</v>
      </c>
      <c r="F67" s="22">
        <v>1</v>
      </c>
      <c r="G67" s="22">
        <v>17</v>
      </c>
      <c r="H67" s="64">
        <v>0</v>
      </c>
      <c r="I67" s="56">
        <f>F67+G67</f>
        <v>18</v>
      </c>
      <c r="J67" s="17">
        <f>SUM(B67:H67)</f>
        <v>24</v>
      </c>
    </row>
    <row r="68" spans="1:10" s="13" customFormat="1" ht="25.05" customHeight="1" x14ac:dyDescent="0.3">
      <c r="A68" s="108" t="s">
        <v>19</v>
      </c>
      <c r="B68" s="96">
        <f>B67/24</f>
        <v>0.25</v>
      </c>
      <c r="C68" s="96">
        <f>C67/(24-B67)</f>
        <v>0</v>
      </c>
      <c r="D68" s="96">
        <f>D67/(24-B67)</f>
        <v>0</v>
      </c>
      <c r="E68" s="96">
        <f>E67/(24-B67)</f>
        <v>0</v>
      </c>
      <c r="F68" s="96">
        <f>F67/(24-B67)</f>
        <v>5.5555555555555552E-2</v>
      </c>
      <c r="G68" s="96">
        <f>G67/(24-B67)</f>
        <v>0.94444444444444442</v>
      </c>
      <c r="H68" s="97">
        <f>H67/(24-B67)</f>
        <v>0</v>
      </c>
      <c r="I68" s="98">
        <f>I67/(24-B67)</f>
        <v>1</v>
      </c>
      <c r="J68" s="72">
        <f>J67/24</f>
        <v>1</v>
      </c>
    </row>
    <row r="69" spans="1:10" s="13" customFormat="1" ht="36.6" customHeight="1" x14ac:dyDescent="0.3">
      <c r="A69" s="44" t="s">
        <v>112</v>
      </c>
      <c r="B69" s="119" t="s">
        <v>169</v>
      </c>
      <c r="C69" s="120"/>
      <c r="D69" s="120"/>
      <c r="E69" s="120"/>
      <c r="F69" s="120"/>
      <c r="G69" s="120"/>
      <c r="H69" s="121"/>
      <c r="I69" s="73"/>
      <c r="J69" s="58"/>
    </row>
    <row r="70" spans="1:10" s="13" customFormat="1" ht="43.2" customHeight="1" x14ac:dyDescent="0.3">
      <c r="A70" s="30" t="s">
        <v>158</v>
      </c>
      <c r="B70" s="22">
        <v>8</v>
      </c>
      <c r="C70" s="22">
        <v>0</v>
      </c>
      <c r="D70" s="22">
        <v>0</v>
      </c>
      <c r="E70" s="22">
        <v>0</v>
      </c>
      <c r="F70" s="22">
        <v>1</v>
      </c>
      <c r="G70" s="22">
        <v>15</v>
      </c>
      <c r="H70" s="64">
        <v>0</v>
      </c>
      <c r="I70" s="56">
        <f>F70+G70</f>
        <v>16</v>
      </c>
      <c r="J70" s="17">
        <f>SUM(B70:H70)</f>
        <v>24</v>
      </c>
    </row>
    <row r="71" spans="1:10" s="13" customFormat="1" ht="25.05" customHeight="1" x14ac:dyDescent="0.3">
      <c r="A71" s="108" t="s">
        <v>19</v>
      </c>
      <c r="B71" s="96">
        <f>B70/24</f>
        <v>0.33333333333333331</v>
      </c>
      <c r="C71" s="96">
        <f>C70/(24-B70)</f>
        <v>0</v>
      </c>
      <c r="D71" s="96">
        <f>D70/(24-B70)</f>
        <v>0</v>
      </c>
      <c r="E71" s="96">
        <f>E70/(24-B70)</f>
        <v>0</v>
      </c>
      <c r="F71" s="96">
        <f>F70/(24-B70)</f>
        <v>6.25E-2</v>
      </c>
      <c r="G71" s="96">
        <f>G70/(24-B70)</f>
        <v>0.9375</v>
      </c>
      <c r="H71" s="97">
        <f>H70/(24-B70)</f>
        <v>0</v>
      </c>
      <c r="I71" s="98">
        <f>I70/(24-B70)</f>
        <v>1</v>
      </c>
      <c r="J71" s="72">
        <f>J70/24</f>
        <v>1</v>
      </c>
    </row>
    <row r="72" spans="1:10" s="13" customFormat="1" ht="36.6" customHeight="1" x14ac:dyDescent="0.3">
      <c r="A72" s="44" t="s">
        <v>112</v>
      </c>
      <c r="B72" s="119" t="s">
        <v>169</v>
      </c>
      <c r="C72" s="120"/>
      <c r="D72" s="120"/>
      <c r="E72" s="120"/>
      <c r="F72" s="120"/>
      <c r="G72" s="120"/>
      <c r="H72" s="121"/>
      <c r="I72" s="73"/>
      <c r="J72" s="58"/>
    </row>
    <row r="73" spans="1:10" s="13" customFormat="1" ht="43.2" customHeight="1" x14ac:dyDescent="0.3">
      <c r="A73" s="30" t="s">
        <v>159</v>
      </c>
      <c r="B73" s="22">
        <v>10</v>
      </c>
      <c r="C73" s="22">
        <v>0</v>
      </c>
      <c r="D73" s="22">
        <v>0</v>
      </c>
      <c r="E73" s="22">
        <v>0</v>
      </c>
      <c r="F73" s="22">
        <v>1</v>
      </c>
      <c r="G73" s="22">
        <v>13</v>
      </c>
      <c r="H73" s="64">
        <v>0</v>
      </c>
      <c r="I73" s="56">
        <f>F73+G73</f>
        <v>14</v>
      </c>
      <c r="J73" s="17">
        <f>SUM(B73:H73)</f>
        <v>24</v>
      </c>
    </row>
    <row r="74" spans="1:10" s="13" customFormat="1" ht="25.05" customHeight="1" x14ac:dyDescent="0.3">
      <c r="A74" s="108" t="s">
        <v>19</v>
      </c>
      <c r="B74" s="96">
        <f>B73/24</f>
        <v>0.41666666666666669</v>
      </c>
      <c r="C74" s="96">
        <f>C73/(24-B73)</f>
        <v>0</v>
      </c>
      <c r="D74" s="96">
        <f>D73/(24-B73)</f>
        <v>0</v>
      </c>
      <c r="E74" s="96">
        <f>E73/(24-B73)</f>
        <v>0</v>
      </c>
      <c r="F74" s="96">
        <f>F73/(24-B73)</f>
        <v>7.1428571428571425E-2</v>
      </c>
      <c r="G74" s="96">
        <f>G73/(24-B73)</f>
        <v>0.9285714285714286</v>
      </c>
      <c r="H74" s="97">
        <f>H73/(24-B73)</f>
        <v>0</v>
      </c>
      <c r="I74" s="98">
        <f>I73/(24-B73)</f>
        <v>1</v>
      </c>
      <c r="J74" s="72">
        <f>J73/24</f>
        <v>1</v>
      </c>
    </row>
    <row r="75" spans="1:10" s="13" customFormat="1" ht="36.6" customHeight="1" x14ac:dyDescent="0.3">
      <c r="A75" s="44" t="s">
        <v>112</v>
      </c>
      <c r="B75" s="119" t="s">
        <v>169</v>
      </c>
      <c r="C75" s="120"/>
      <c r="D75" s="120"/>
      <c r="E75" s="120"/>
      <c r="F75" s="120"/>
      <c r="G75" s="120"/>
      <c r="H75" s="121"/>
      <c r="I75" s="73"/>
      <c r="J75" s="58"/>
    </row>
    <row r="76" spans="1:10" s="13" customFormat="1" ht="43.2" customHeight="1" x14ac:dyDescent="0.3">
      <c r="A76" s="30" t="s">
        <v>160</v>
      </c>
      <c r="B76" s="22">
        <v>14</v>
      </c>
      <c r="C76" s="22">
        <v>0</v>
      </c>
      <c r="D76" s="22">
        <v>0</v>
      </c>
      <c r="E76" s="22">
        <v>0</v>
      </c>
      <c r="F76" s="22">
        <v>0</v>
      </c>
      <c r="G76" s="22">
        <v>10</v>
      </c>
      <c r="H76" s="64">
        <v>0</v>
      </c>
      <c r="I76" s="56">
        <f>F76+G76</f>
        <v>10</v>
      </c>
      <c r="J76" s="17">
        <f>SUM(B76:H76)</f>
        <v>24</v>
      </c>
    </row>
    <row r="77" spans="1:10" s="13" customFormat="1" ht="25.05" customHeight="1" x14ac:dyDescent="0.3">
      <c r="A77" s="108" t="s">
        <v>19</v>
      </c>
      <c r="B77" s="96">
        <f>B76/24</f>
        <v>0.58333333333333337</v>
      </c>
      <c r="C77" s="96">
        <f>C76/(24-B76)</f>
        <v>0</v>
      </c>
      <c r="D77" s="96">
        <f>D76/(24-B76)</f>
        <v>0</v>
      </c>
      <c r="E77" s="96">
        <f>E76/(24-B76)</f>
        <v>0</v>
      </c>
      <c r="F77" s="96">
        <f>F76/(24-B76)</f>
        <v>0</v>
      </c>
      <c r="G77" s="96">
        <f>G76/(24-B76)</f>
        <v>1</v>
      </c>
      <c r="H77" s="97">
        <f>H76/(24-B76)</f>
        <v>0</v>
      </c>
      <c r="I77" s="98">
        <f>I76/(24-B76)</f>
        <v>1</v>
      </c>
      <c r="J77" s="72">
        <f>J76/24</f>
        <v>1</v>
      </c>
    </row>
    <row r="78" spans="1:10" s="13" customFormat="1" ht="36.6" customHeight="1" x14ac:dyDescent="0.3">
      <c r="A78" s="44" t="s">
        <v>112</v>
      </c>
      <c r="B78" s="119" t="s">
        <v>169</v>
      </c>
      <c r="C78" s="120"/>
      <c r="D78" s="120"/>
      <c r="E78" s="120"/>
      <c r="F78" s="120"/>
      <c r="G78" s="120"/>
      <c r="H78" s="121"/>
      <c r="I78" s="73"/>
      <c r="J78" s="58"/>
    </row>
    <row r="79" spans="1:10" s="13" customFormat="1" ht="43.2" customHeight="1" x14ac:dyDescent="0.3">
      <c r="A79" s="30" t="s">
        <v>161</v>
      </c>
      <c r="B79" s="22">
        <v>16</v>
      </c>
      <c r="C79" s="22">
        <v>0</v>
      </c>
      <c r="D79" s="22">
        <v>0</v>
      </c>
      <c r="E79" s="22">
        <v>0</v>
      </c>
      <c r="F79" s="22">
        <v>0</v>
      </c>
      <c r="G79" s="22">
        <v>8</v>
      </c>
      <c r="H79" s="64">
        <v>0</v>
      </c>
      <c r="I79" s="56">
        <f>F79+G79</f>
        <v>8</v>
      </c>
      <c r="J79" s="17">
        <f>SUM(B79:H79)</f>
        <v>24</v>
      </c>
    </row>
    <row r="80" spans="1:10" s="13" customFormat="1" ht="25.05" customHeight="1" x14ac:dyDescent="0.3">
      <c r="A80" s="108" t="s">
        <v>19</v>
      </c>
      <c r="B80" s="19">
        <f>B79/24</f>
        <v>0.66666666666666663</v>
      </c>
      <c r="C80" s="19">
        <f>C79/(24-B79)</f>
        <v>0</v>
      </c>
      <c r="D80" s="19">
        <f>D79/(24-B79)</f>
        <v>0</v>
      </c>
      <c r="E80" s="19">
        <f>E79/(24-B79)</f>
        <v>0</v>
      </c>
      <c r="F80" s="19">
        <f>F79/(24-B79)</f>
        <v>0</v>
      </c>
      <c r="G80" s="19">
        <f>G79/(24-B79)</f>
        <v>1</v>
      </c>
      <c r="H80" s="20">
        <f>H79/(24-B79)</f>
        <v>0</v>
      </c>
      <c r="I80" s="65">
        <f>I79/(24-B79)</f>
        <v>1</v>
      </c>
      <c r="J80" s="58">
        <f>J79/24</f>
        <v>1</v>
      </c>
    </row>
    <row r="81" spans="1:10" s="13" customFormat="1" ht="25.05" customHeight="1" x14ac:dyDescent="0.3">
      <c r="A81" s="27" t="s">
        <v>117</v>
      </c>
      <c r="B81" s="22">
        <v>18</v>
      </c>
      <c r="C81" s="22">
        <v>0</v>
      </c>
      <c r="D81" s="22">
        <v>0</v>
      </c>
      <c r="E81" s="22">
        <v>0</v>
      </c>
      <c r="F81" s="22">
        <v>1</v>
      </c>
      <c r="G81" s="22">
        <v>5</v>
      </c>
      <c r="H81" s="64">
        <v>0</v>
      </c>
      <c r="I81" s="11">
        <f>F81+G81</f>
        <v>6</v>
      </c>
      <c r="J81" s="12">
        <f>SUM(B81:H81)</f>
        <v>24</v>
      </c>
    </row>
    <row r="82" spans="1:10" s="13" customFormat="1" ht="25.05" customHeight="1" x14ac:dyDescent="0.3">
      <c r="A82" s="18" t="s">
        <v>19</v>
      </c>
      <c r="B82" s="19">
        <f>B81/24</f>
        <v>0.75</v>
      </c>
      <c r="C82" s="19">
        <f>C81/(24-B81)</f>
        <v>0</v>
      </c>
      <c r="D82" s="19">
        <f>D81/(24-B81)</f>
        <v>0</v>
      </c>
      <c r="E82" s="19">
        <f>E81/(24-B81)</f>
        <v>0</v>
      </c>
      <c r="F82" s="19">
        <f>F81/(24-B81)</f>
        <v>0.16666666666666666</v>
      </c>
      <c r="G82" s="19">
        <f>G81/(24-B81)</f>
        <v>0.83333333333333337</v>
      </c>
      <c r="H82" s="20">
        <f>H81/(24-B81)</f>
        <v>0</v>
      </c>
      <c r="I82" s="65">
        <f>I81/(24-B81)</f>
        <v>1</v>
      </c>
      <c r="J82" s="58">
        <f>J81/24</f>
        <v>1</v>
      </c>
    </row>
    <row r="83" spans="1:10" s="13" customFormat="1" ht="25.05" customHeight="1" x14ac:dyDescent="0.3">
      <c r="A83" s="27" t="s">
        <v>162</v>
      </c>
      <c r="B83" s="22">
        <v>0</v>
      </c>
      <c r="C83" s="22">
        <v>0</v>
      </c>
      <c r="D83" s="22">
        <v>0</v>
      </c>
      <c r="E83" s="22">
        <v>0</v>
      </c>
      <c r="F83" s="22">
        <v>4</v>
      </c>
      <c r="G83" s="22">
        <v>20</v>
      </c>
      <c r="H83" s="64">
        <v>0</v>
      </c>
      <c r="I83" s="56">
        <f>F83+G83</f>
        <v>24</v>
      </c>
      <c r="J83" s="17">
        <f>SUM(B83:H83)</f>
        <v>24</v>
      </c>
    </row>
    <row r="84" spans="1:10" s="13" customFormat="1" ht="25.05" customHeight="1" x14ac:dyDescent="0.3">
      <c r="A84" s="108" t="s">
        <v>19</v>
      </c>
      <c r="B84" s="96">
        <f>B83/24</f>
        <v>0</v>
      </c>
      <c r="C84" s="96">
        <f>C83/(24-B83)</f>
        <v>0</v>
      </c>
      <c r="D84" s="96">
        <f>D83/(24-B83)</f>
        <v>0</v>
      </c>
      <c r="E84" s="96">
        <f>E83/(24-B83)</f>
        <v>0</v>
      </c>
      <c r="F84" s="96">
        <f>F83/(24-B83)</f>
        <v>0.16666666666666666</v>
      </c>
      <c r="G84" s="96">
        <f>G83/(24-B83)</f>
        <v>0.83333333333333337</v>
      </c>
      <c r="H84" s="97">
        <f>H83/(24-B83)</f>
        <v>0</v>
      </c>
      <c r="I84" s="65">
        <f>I83/(24-B83)</f>
        <v>1</v>
      </c>
      <c r="J84" s="58">
        <f>J83/24</f>
        <v>1</v>
      </c>
    </row>
    <row r="85" spans="1:10" s="13" customFormat="1" ht="36.6" customHeight="1" x14ac:dyDescent="0.3">
      <c r="A85" s="44" t="s">
        <v>112</v>
      </c>
      <c r="B85" s="119" t="s">
        <v>169</v>
      </c>
      <c r="C85" s="120"/>
      <c r="D85" s="120"/>
      <c r="E85" s="120"/>
      <c r="F85" s="120"/>
      <c r="G85" s="120"/>
      <c r="H85" s="121"/>
      <c r="I85" s="73"/>
      <c r="J85" s="58"/>
    </row>
    <row r="86" spans="1:10" s="13" customFormat="1" ht="25.05" customHeight="1" x14ac:dyDescent="0.3">
      <c r="A86" s="28" t="s">
        <v>29</v>
      </c>
      <c r="B86" s="26"/>
      <c r="C86" s="26"/>
      <c r="D86" s="26"/>
      <c r="E86" s="26"/>
      <c r="F86" s="26"/>
      <c r="G86" s="10"/>
      <c r="H86" s="11"/>
      <c r="I86" s="11"/>
      <c r="J86" s="17"/>
    </row>
    <row r="87" spans="1:10" s="13" customFormat="1" ht="25.05" customHeight="1" x14ac:dyDescent="0.3">
      <c r="A87" s="32" t="s">
        <v>118</v>
      </c>
      <c r="B87" s="15">
        <v>8</v>
      </c>
      <c r="C87" s="15">
        <v>0</v>
      </c>
      <c r="D87" s="15">
        <v>0</v>
      </c>
      <c r="E87" s="15">
        <v>0</v>
      </c>
      <c r="F87" s="15">
        <v>1</v>
      </c>
      <c r="G87" s="15">
        <v>13</v>
      </c>
      <c r="H87" s="16">
        <v>2</v>
      </c>
      <c r="I87" s="56">
        <f>F87+G87</f>
        <v>14</v>
      </c>
      <c r="J87" s="17">
        <f>SUM(B87:H87)</f>
        <v>24</v>
      </c>
    </row>
    <row r="88" spans="1:10" s="13" customFormat="1" ht="25.05" customHeight="1" x14ac:dyDescent="0.3">
      <c r="A88" s="18" t="s">
        <v>19</v>
      </c>
      <c r="B88" s="96">
        <f>B87/24</f>
        <v>0.33333333333333331</v>
      </c>
      <c r="C88" s="96">
        <f>C87/(24-B87)</f>
        <v>0</v>
      </c>
      <c r="D88" s="96">
        <f>D87/(24-B87)</f>
        <v>0</v>
      </c>
      <c r="E88" s="96">
        <f>E87/(24-B87)</f>
        <v>0</v>
      </c>
      <c r="F88" s="96">
        <f>F87/(24-B87)</f>
        <v>6.25E-2</v>
      </c>
      <c r="G88" s="96">
        <f>G87/(24-B87)</f>
        <v>0.8125</v>
      </c>
      <c r="H88" s="97">
        <f>H87/(24-B87)</f>
        <v>0.125</v>
      </c>
      <c r="I88" s="65">
        <f>I87/(24-B87)</f>
        <v>0.875</v>
      </c>
      <c r="J88" s="58">
        <f>J87/24</f>
        <v>1</v>
      </c>
    </row>
    <row r="89" spans="1:10" s="13" customFormat="1" ht="36.6" customHeight="1" x14ac:dyDescent="0.3">
      <c r="A89" s="44" t="s">
        <v>112</v>
      </c>
      <c r="B89" s="119" t="s">
        <v>169</v>
      </c>
      <c r="C89" s="120"/>
      <c r="D89" s="120"/>
      <c r="E89" s="120"/>
      <c r="F89" s="120"/>
      <c r="G89" s="120"/>
      <c r="H89" s="121"/>
      <c r="I89" s="73"/>
      <c r="J89" s="58"/>
    </row>
    <row r="90" spans="1:10" s="13" customFormat="1" ht="25.05" customHeight="1" x14ac:dyDescent="0.3">
      <c r="A90" s="27" t="s">
        <v>47</v>
      </c>
      <c r="B90" s="77">
        <v>6</v>
      </c>
      <c r="C90" s="77">
        <v>0</v>
      </c>
      <c r="D90" s="77">
        <v>0</v>
      </c>
      <c r="E90" s="77">
        <v>0</v>
      </c>
      <c r="F90" s="77">
        <v>1</v>
      </c>
      <c r="G90" s="77">
        <v>15</v>
      </c>
      <c r="H90" s="78">
        <v>2</v>
      </c>
      <c r="I90" s="56">
        <f>F90+G90</f>
        <v>16</v>
      </c>
      <c r="J90" s="17">
        <f>SUM(B90:H90)</f>
        <v>24</v>
      </c>
    </row>
    <row r="91" spans="1:10" s="13" customFormat="1" ht="25.05" customHeight="1" x14ac:dyDescent="0.3">
      <c r="A91" s="108" t="s">
        <v>19</v>
      </c>
      <c r="B91" s="96">
        <f>B90/24</f>
        <v>0.25</v>
      </c>
      <c r="C91" s="96">
        <f>C90/(24-B90)</f>
        <v>0</v>
      </c>
      <c r="D91" s="96">
        <f>D90/(24-B90)</f>
        <v>0</v>
      </c>
      <c r="E91" s="96">
        <f>E90/(24-B90)</f>
        <v>0</v>
      </c>
      <c r="F91" s="96">
        <f>F90/(24-B90)</f>
        <v>5.5555555555555552E-2</v>
      </c>
      <c r="G91" s="96">
        <f>G90/(24-B90)</f>
        <v>0.83333333333333337</v>
      </c>
      <c r="H91" s="97">
        <f>H90/(24-B90)</f>
        <v>0.1111111111111111</v>
      </c>
      <c r="I91" s="65">
        <f>I90/(24-B90)</f>
        <v>0.88888888888888884</v>
      </c>
      <c r="J91" s="58">
        <f>J90/24</f>
        <v>1</v>
      </c>
    </row>
    <row r="92" spans="1:10" s="13" customFormat="1" ht="36.6" customHeight="1" x14ac:dyDescent="0.3">
      <c r="A92" s="44" t="s">
        <v>112</v>
      </c>
      <c r="B92" s="119" t="s">
        <v>169</v>
      </c>
      <c r="C92" s="120"/>
      <c r="D92" s="120"/>
      <c r="E92" s="120"/>
      <c r="F92" s="120"/>
      <c r="G92" s="120"/>
      <c r="H92" s="121"/>
      <c r="I92" s="73"/>
      <c r="J92" s="58"/>
    </row>
    <row r="93" spans="1:10" s="13" customFormat="1" ht="25.05" customHeight="1" x14ac:dyDescent="0.3">
      <c r="A93" s="27" t="s">
        <v>113</v>
      </c>
      <c r="B93" s="22">
        <v>8</v>
      </c>
      <c r="C93" s="22">
        <v>0</v>
      </c>
      <c r="D93" s="22">
        <v>0</v>
      </c>
      <c r="E93" s="22">
        <v>0</v>
      </c>
      <c r="F93" s="22">
        <v>1</v>
      </c>
      <c r="G93" s="22">
        <v>13</v>
      </c>
      <c r="H93" s="64">
        <v>2</v>
      </c>
      <c r="I93" s="56">
        <f>F93+G93</f>
        <v>14</v>
      </c>
      <c r="J93" s="17">
        <f>SUM(B93:H93)</f>
        <v>24</v>
      </c>
    </row>
    <row r="94" spans="1:10" s="13" customFormat="1" ht="25.05" customHeight="1" x14ac:dyDescent="0.3">
      <c r="A94" s="108" t="s">
        <v>19</v>
      </c>
      <c r="B94" s="96">
        <f>B93/24</f>
        <v>0.33333333333333331</v>
      </c>
      <c r="C94" s="96">
        <f>C93/(24-B93)</f>
        <v>0</v>
      </c>
      <c r="D94" s="96">
        <f>D93/(24-B93)</f>
        <v>0</v>
      </c>
      <c r="E94" s="96">
        <f>E93/(24-B93)</f>
        <v>0</v>
      </c>
      <c r="F94" s="96">
        <f>F93/(24-B93)</f>
        <v>6.25E-2</v>
      </c>
      <c r="G94" s="96">
        <f>G93/(24-B93)</f>
        <v>0.8125</v>
      </c>
      <c r="H94" s="97">
        <f>H93/(24-B93)</f>
        <v>0.125</v>
      </c>
      <c r="I94" s="65">
        <f>I93/(24-B93)</f>
        <v>0.875</v>
      </c>
      <c r="J94" s="58">
        <f>J93/24</f>
        <v>1</v>
      </c>
    </row>
    <row r="95" spans="1:10" s="13" customFormat="1" ht="36.6" customHeight="1" x14ac:dyDescent="0.3">
      <c r="A95" s="44" t="s">
        <v>112</v>
      </c>
      <c r="B95" s="119" t="s">
        <v>169</v>
      </c>
      <c r="C95" s="120"/>
      <c r="D95" s="120"/>
      <c r="E95" s="120"/>
      <c r="F95" s="120"/>
      <c r="G95" s="120"/>
      <c r="H95" s="121"/>
      <c r="I95" s="73"/>
      <c r="J95" s="58"/>
    </row>
    <row r="96" spans="1:10" s="13" customFormat="1" ht="25.05" customHeight="1" x14ac:dyDescent="0.3">
      <c r="A96" s="28" t="s">
        <v>114</v>
      </c>
      <c r="B96" s="26"/>
      <c r="C96" s="26"/>
      <c r="D96" s="26"/>
      <c r="E96" s="26"/>
      <c r="F96" s="26"/>
      <c r="G96" s="10"/>
      <c r="H96" s="11"/>
      <c r="I96" s="11"/>
      <c r="J96" s="17"/>
    </row>
    <row r="97" spans="1:10" s="13" customFormat="1" ht="25.05" customHeight="1" x14ac:dyDescent="0.3">
      <c r="A97" s="32" t="s">
        <v>30</v>
      </c>
      <c r="B97" s="15">
        <v>0</v>
      </c>
      <c r="C97" s="15">
        <v>0</v>
      </c>
      <c r="D97" s="15">
        <v>0</v>
      </c>
      <c r="E97" s="15">
        <v>1</v>
      </c>
      <c r="F97" s="15">
        <v>5</v>
      </c>
      <c r="G97" s="15">
        <v>18</v>
      </c>
      <c r="H97" s="16">
        <v>0</v>
      </c>
      <c r="I97" s="56">
        <f>F97+G97</f>
        <v>23</v>
      </c>
      <c r="J97" s="17">
        <f>SUM(B97:H97)</f>
        <v>24</v>
      </c>
    </row>
    <row r="98" spans="1:10" s="13" customFormat="1" ht="25.05" customHeight="1" x14ac:dyDescent="0.3">
      <c r="A98" s="108" t="s">
        <v>19</v>
      </c>
      <c r="B98" s="96">
        <f>B97/24</f>
        <v>0</v>
      </c>
      <c r="C98" s="96">
        <f>C97/(24-B97)</f>
        <v>0</v>
      </c>
      <c r="D98" s="96">
        <f>D97/(24-B97)</f>
        <v>0</v>
      </c>
      <c r="E98" s="96">
        <f>E97/(24-B97)</f>
        <v>4.1666666666666664E-2</v>
      </c>
      <c r="F98" s="96">
        <f>F97/(24-B97)</f>
        <v>0.20833333333333334</v>
      </c>
      <c r="G98" s="96">
        <f>G97/(24-B97)</f>
        <v>0.75</v>
      </c>
      <c r="H98" s="97">
        <f>H97/(24-B97)</f>
        <v>0</v>
      </c>
      <c r="I98" s="65">
        <f>I97/(24-B97)</f>
        <v>0.95833333333333337</v>
      </c>
      <c r="J98" s="58">
        <f>J97/24</f>
        <v>1</v>
      </c>
    </row>
    <row r="99" spans="1:10" s="13" customFormat="1" ht="36.6" customHeight="1" x14ac:dyDescent="0.3">
      <c r="A99" s="44" t="s">
        <v>112</v>
      </c>
      <c r="B99" s="119" t="s">
        <v>169</v>
      </c>
      <c r="C99" s="120"/>
      <c r="D99" s="120"/>
      <c r="E99" s="120"/>
      <c r="F99" s="120"/>
      <c r="G99" s="120"/>
      <c r="H99" s="121"/>
      <c r="I99" s="73"/>
      <c r="J99" s="58"/>
    </row>
    <row r="100" spans="1:10" s="13" customFormat="1" ht="25.05" customHeight="1" x14ac:dyDescent="0.3">
      <c r="A100" s="27" t="s">
        <v>48</v>
      </c>
      <c r="B100" s="77">
        <v>0</v>
      </c>
      <c r="C100" s="77">
        <v>0</v>
      </c>
      <c r="D100" s="77">
        <v>0</v>
      </c>
      <c r="E100" s="77">
        <v>0</v>
      </c>
      <c r="F100" s="77">
        <v>6</v>
      </c>
      <c r="G100" s="77">
        <v>18</v>
      </c>
      <c r="H100" s="78">
        <v>0</v>
      </c>
      <c r="I100" s="56">
        <f>F100+G100</f>
        <v>24</v>
      </c>
      <c r="J100" s="17">
        <f>SUM(B100:H100)</f>
        <v>24</v>
      </c>
    </row>
    <row r="101" spans="1:10" s="13" customFormat="1" ht="25.05" customHeight="1" x14ac:dyDescent="0.3">
      <c r="A101" s="95" t="s">
        <v>19</v>
      </c>
      <c r="B101" s="96">
        <f>B100/24</f>
        <v>0</v>
      </c>
      <c r="C101" s="96">
        <f>C100/(24-B100)</f>
        <v>0</v>
      </c>
      <c r="D101" s="96">
        <f>D100/(24-B100)</f>
        <v>0</v>
      </c>
      <c r="E101" s="96">
        <f>E100/(24-B100)</f>
        <v>0</v>
      </c>
      <c r="F101" s="96">
        <f>F100/(24-B100)</f>
        <v>0.25</v>
      </c>
      <c r="G101" s="96">
        <f>G100/(24-B100)</f>
        <v>0.75</v>
      </c>
      <c r="H101" s="97">
        <f>H100/(24-B100)</f>
        <v>0</v>
      </c>
      <c r="I101" s="65">
        <f>I100/(24-B100)</f>
        <v>1</v>
      </c>
      <c r="J101" s="58">
        <f>J100/24</f>
        <v>1</v>
      </c>
    </row>
    <row r="102" spans="1:10" s="13" customFormat="1" ht="36.6" customHeight="1" x14ac:dyDescent="0.3">
      <c r="A102" s="44" t="s">
        <v>112</v>
      </c>
      <c r="B102" s="119" t="s">
        <v>169</v>
      </c>
      <c r="C102" s="120"/>
      <c r="D102" s="120"/>
      <c r="E102" s="120"/>
      <c r="F102" s="120"/>
      <c r="G102" s="120"/>
      <c r="H102" s="121"/>
      <c r="I102" s="73"/>
      <c r="J102" s="58"/>
    </row>
    <row r="103" spans="1:10" s="13" customFormat="1" ht="25.05" customHeight="1" x14ac:dyDescent="0.3">
      <c r="A103" s="27" t="s">
        <v>49</v>
      </c>
      <c r="B103" s="22">
        <v>0</v>
      </c>
      <c r="C103" s="22">
        <v>0</v>
      </c>
      <c r="D103" s="22">
        <v>0</v>
      </c>
      <c r="E103" s="22">
        <v>0</v>
      </c>
      <c r="F103" s="22">
        <v>2</v>
      </c>
      <c r="G103" s="22">
        <v>22</v>
      </c>
      <c r="H103" s="64">
        <v>0</v>
      </c>
      <c r="I103" s="56">
        <f>F103+G103</f>
        <v>24</v>
      </c>
      <c r="J103" s="17">
        <f>SUM(B103:H103)</f>
        <v>24</v>
      </c>
    </row>
    <row r="104" spans="1:10" s="13" customFormat="1" ht="25.05" customHeight="1" x14ac:dyDescent="0.3">
      <c r="A104" s="95" t="s">
        <v>19</v>
      </c>
      <c r="B104" s="96">
        <f>B103/24</f>
        <v>0</v>
      </c>
      <c r="C104" s="96">
        <f>C103/(24-B103)</f>
        <v>0</v>
      </c>
      <c r="D104" s="96">
        <f>D103/(24-B103)</f>
        <v>0</v>
      </c>
      <c r="E104" s="96">
        <f>E103/(24-B103)</f>
        <v>0</v>
      </c>
      <c r="F104" s="96">
        <f>F103/(24-B103)</f>
        <v>8.3333333333333329E-2</v>
      </c>
      <c r="G104" s="96">
        <f>G103/(24-B103)</f>
        <v>0.91666666666666663</v>
      </c>
      <c r="H104" s="97">
        <f>H103/(24-B103)</f>
        <v>0</v>
      </c>
      <c r="I104" s="65">
        <f>I103/(24-B103)</f>
        <v>1</v>
      </c>
      <c r="J104" s="58">
        <f>J103/24</f>
        <v>1</v>
      </c>
    </row>
    <row r="105" spans="1:10" s="13" customFormat="1" ht="38.4" customHeight="1" x14ac:dyDescent="0.3">
      <c r="A105" s="44" t="s">
        <v>112</v>
      </c>
      <c r="B105" s="119"/>
      <c r="C105" s="120"/>
      <c r="D105" s="120"/>
      <c r="E105" s="120"/>
      <c r="F105" s="120"/>
      <c r="G105" s="120"/>
      <c r="H105" s="121"/>
      <c r="I105" s="73"/>
      <c r="J105" s="58"/>
    </row>
    <row r="106" spans="1:10" s="13" customFormat="1" ht="25.05" customHeight="1" x14ac:dyDescent="0.3">
      <c r="A106" s="27" t="s">
        <v>50</v>
      </c>
      <c r="B106" s="77">
        <v>0</v>
      </c>
      <c r="C106" s="77">
        <v>0</v>
      </c>
      <c r="D106" s="77">
        <v>0</v>
      </c>
      <c r="E106" s="77">
        <v>0</v>
      </c>
      <c r="F106" s="77">
        <v>2</v>
      </c>
      <c r="G106" s="77">
        <v>22</v>
      </c>
      <c r="H106" s="78">
        <v>0</v>
      </c>
      <c r="I106" s="56">
        <f>F106+G106</f>
        <v>24</v>
      </c>
      <c r="J106" s="17">
        <f>SUM(B106:H106)</f>
        <v>24</v>
      </c>
    </row>
    <row r="107" spans="1:10" s="13" customFormat="1" ht="25.05" customHeight="1" x14ac:dyDescent="0.3">
      <c r="A107" s="71" t="s">
        <v>19</v>
      </c>
      <c r="B107" s="96">
        <f>B106/24</f>
        <v>0</v>
      </c>
      <c r="C107" s="96">
        <f>C106/(24-B106)</f>
        <v>0</v>
      </c>
      <c r="D107" s="96">
        <f>D106/(24-B106)</f>
        <v>0</v>
      </c>
      <c r="E107" s="96">
        <f>E106/(24-B106)</f>
        <v>0</v>
      </c>
      <c r="F107" s="96">
        <f>F106/(24-B106)</f>
        <v>8.3333333333333329E-2</v>
      </c>
      <c r="G107" s="96">
        <f>G106/(24-B106)</f>
        <v>0.91666666666666663</v>
      </c>
      <c r="H107" s="97">
        <f>H106/(24-B106)</f>
        <v>0</v>
      </c>
      <c r="I107" s="65">
        <f>I106/(24-B106)</f>
        <v>1</v>
      </c>
      <c r="J107" s="58">
        <f>J106/24</f>
        <v>1</v>
      </c>
    </row>
    <row r="108" spans="1:10" s="13" customFormat="1" ht="36.6" customHeight="1" x14ac:dyDescent="0.3">
      <c r="A108" s="44" t="s">
        <v>112</v>
      </c>
      <c r="B108" s="119" t="s">
        <v>169</v>
      </c>
      <c r="C108" s="120"/>
      <c r="D108" s="120"/>
      <c r="E108" s="120"/>
      <c r="F108" s="120"/>
      <c r="G108" s="120"/>
      <c r="H108" s="121"/>
      <c r="I108" s="73"/>
      <c r="J108" s="58"/>
    </row>
    <row r="109" spans="1:10" s="13" customFormat="1" ht="25.05" customHeight="1" x14ac:dyDescent="0.3">
      <c r="A109" s="81" t="s">
        <v>115</v>
      </c>
      <c r="B109" s="26"/>
      <c r="C109" s="26"/>
      <c r="D109" s="26"/>
      <c r="E109" s="26"/>
      <c r="F109" s="26"/>
      <c r="G109" s="26"/>
      <c r="H109" s="76"/>
      <c r="I109" s="76"/>
      <c r="J109" s="61"/>
    </row>
    <row r="110" spans="1:10" s="13" customFormat="1" ht="25.05" customHeight="1" x14ac:dyDescent="0.3">
      <c r="A110" s="32" t="s">
        <v>51</v>
      </c>
      <c r="B110" s="15">
        <v>8</v>
      </c>
      <c r="C110" s="15">
        <v>0</v>
      </c>
      <c r="D110" s="15">
        <v>0</v>
      </c>
      <c r="E110" s="15">
        <v>0</v>
      </c>
      <c r="F110" s="15">
        <v>2</v>
      </c>
      <c r="G110" s="15">
        <v>14</v>
      </c>
      <c r="H110" s="16">
        <v>0</v>
      </c>
      <c r="I110" s="56">
        <f>F110+G110</f>
        <v>16</v>
      </c>
      <c r="J110" s="17">
        <f>SUM(B110:H110)</f>
        <v>24</v>
      </c>
    </row>
    <row r="111" spans="1:10" s="13" customFormat="1" ht="25.05" customHeight="1" x14ac:dyDescent="0.3">
      <c r="A111" s="108" t="s">
        <v>19</v>
      </c>
      <c r="B111" s="96">
        <f>B110/24</f>
        <v>0.33333333333333331</v>
      </c>
      <c r="C111" s="96">
        <f>C110/(24-B110)</f>
        <v>0</v>
      </c>
      <c r="D111" s="96">
        <f>D110/(24-B110)</f>
        <v>0</v>
      </c>
      <c r="E111" s="96">
        <f>E110/(24-B110)</f>
        <v>0</v>
      </c>
      <c r="F111" s="96">
        <f>F110/(24-B110)</f>
        <v>0.125</v>
      </c>
      <c r="G111" s="96">
        <f>G110/(24-B110)</f>
        <v>0.875</v>
      </c>
      <c r="H111" s="97">
        <f>H110/(24-B110)</f>
        <v>0</v>
      </c>
      <c r="I111" s="65">
        <f>I110/(24-B110)</f>
        <v>1</v>
      </c>
      <c r="J111" s="58">
        <f>J110/24</f>
        <v>1</v>
      </c>
    </row>
    <row r="112" spans="1:10" s="13" customFormat="1" ht="36.6" customHeight="1" x14ac:dyDescent="0.3">
      <c r="A112" s="44" t="s">
        <v>112</v>
      </c>
      <c r="B112" s="119" t="s">
        <v>169</v>
      </c>
      <c r="C112" s="120"/>
      <c r="D112" s="120"/>
      <c r="E112" s="120"/>
      <c r="F112" s="120"/>
      <c r="G112" s="120"/>
      <c r="H112" s="121"/>
      <c r="I112" s="73"/>
      <c r="J112" s="58"/>
    </row>
    <row r="113" spans="1:10" s="13" customFormat="1" ht="25.05" customHeight="1" x14ac:dyDescent="0.3">
      <c r="A113" s="27" t="s">
        <v>52</v>
      </c>
      <c r="B113" s="77">
        <v>8</v>
      </c>
      <c r="C113" s="77">
        <v>0</v>
      </c>
      <c r="D113" s="77">
        <v>0</v>
      </c>
      <c r="E113" s="77">
        <v>0</v>
      </c>
      <c r="F113" s="77">
        <v>2</v>
      </c>
      <c r="G113" s="77">
        <v>14</v>
      </c>
      <c r="H113" s="78">
        <v>0</v>
      </c>
      <c r="I113" s="56">
        <f>F113+G113</f>
        <v>16</v>
      </c>
      <c r="J113" s="17">
        <f>SUM(B113:H113)</f>
        <v>24</v>
      </c>
    </row>
    <row r="114" spans="1:10" s="13" customFormat="1" ht="25.05" customHeight="1" x14ac:dyDescent="0.3">
      <c r="A114" s="71" t="s">
        <v>19</v>
      </c>
      <c r="B114" s="19">
        <f>B113/24</f>
        <v>0.33333333333333331</v>
      </c>
      <c r="C114" s="19">
        <f>C113/(24-B113)</f>
        <v>0</v>
      </c>
      <c r="D114" s="19">
        <f>D113/(24-B113)</f>
        <v>0</v>
      </c>
      <c r="E114" s="19">
        <f>E113/(24-B113)</f>
        <v>0</v>
      </c>
      <c r="F114" s="19">
        <f>F113/(24-B113)</f>
        <v>0.125</v>
      </c>
      <c r="G114" s="19">
        <f>G113/(24-B113)</f>
        <v>0.875</v>
      </c>
      <c r="H114" s="20">
        <f>H113/(24-B113)</f>
        <v>0</v>
      </c>
      <c r="I114" s="65">
        <f>I113/(24-B113)</f>
        <v>1</v>
      </c>
      <c r="J114" s="58">
        <f>J113/24</f>
        <v>1</v>
      </c>
    </row>
    <row r="115" spans="1:10" s="13" customFormat="1" ht="36.6" customHeight="1" thickBot="1" x14ac:dyDescent="0.35">
      <c r="A115" s="44" t="s">
        <v>112</v>
      </c>
      <c r="B115" s="119" t="s">
        <v>169</v>
      </c>
      <c r="C115" s="120"/>
      <c r="D115" s="120"/>
      <c r="E115" s="120"/>
      <c r="F115" s="120"/>
      <c r="G115" s="120"/>
      <c r="H115" s="121"/>
      <c r="I115" s="73"/>
      <c r="J115" s="58"/>
    </row>
    <row r="116" spans="1:10" s="13" customFormat="1" ht="25.05" customHeight="1" x14ac:dyDescent="0.3">
      <c r="A116" s="99" t="s">
        <v>119</v>
      </c>
      <c r="B116" s="100"/>
      <c r="C116" s="100"/>
      <c r="D116" s="100"/>
      <c r="E116" s="100"/>
      <c r="F116" s="100"/>
      <c r="G116" s="100"/>
      <c r="H116" s="101"/>
      <c r="I116" s="101"/>
      <c r="J116" s="102"/>
    </row>
    <row r="117" spans="1:10" s="13" customFormat="1" ht="25.05" customHeight="1" x14ac:dyDescent="0.3">
      <c r="A117" s="32" t="s">
        <v>120</v>
      </c>
      <c r="B117" s="15">
        <v>0</v>
      </c>
      <c r="C117" s="15">
        <v>0</v>
      </c>
      <c r="D117" s="15">
        <v>0</v>
      </c>
      <c r="E117" s="15">
        <v>0</v>
      </c>
      <c r="F117" s="15">
        <v>5</v>
      </c>
      <c r="G117" s="15">
        <v>19</v>
      </c>
      <c r="H117" s="16">
        <v>0</v>
      </c>
      <c r="I117" s="56">
        <f>F117+G117</f>
        <v>24</v>
      </c>
      <c r="J117" s="17">
        <f>SUM(B117:H117)</f>
        <v>24</v>
      </c>
    </row>
    <row r="118" spans="1:10" s="13" customFormat="1" ht="25.05" customHeight="1" x14ac:dyDescent="0.3">
      <c r="A118" s="108" t="s">
        <v>19</v>
      </c>
      <c r="B118" s="96">
        <f>B117/24</f>
        <v>0</v>
      </c>
      <c r="C118" s="96">
        <f>C117/(24-B117)</f>
        <v>0</v>
      </c>
      <c r="D118" s="96">
        <f>D117/(24-B117)</f>
        <v>0</v>
      </c>
      <c r="E118" s="96">
        <f>E117/(24-B117)</f>
        <v>0</v>
      </c>
      <c r="F118" s="96">
        <f>F117/(24-B117)</f>
        <v>0.20833333333333334</v>
      </c>
      <c r="G118" s="96">
        <f>G117/(24-B117)</f>
        <v>0.79166666666666663</v>
      </c>
      <c r="H118" s="97">
        <f>H117/(24-B117)</f>
        <v>0</v>
      </c>
      <c r="I118" s="65">
        <f>I117/(24-B117)</f>
        <v>1</v>
      </c>
      <c r="J118" s="58">
        <f>J117/24</f>
        <v>1</v>
      </c>
    </row>
    <row r="119" spans="1:10" s="13" customFormat="1" ht="36.6" customHeight="1" x14ac:dyDescent="0.3">
      <c r="A119" s="44" t="s">
        <v>112</v>
      </c>
      <c r="B119" s="119" t="s">
        <v>169</v>
      </c>
      <c r="C119" s="120"/>
      <c r="D119" s="120"/>
      <c r="E119" s="120"/>
      <c r="F119" s="120"/>
      <c r="G119" s="120"/>
      <c r="H119" s="121"/>
      <c r="I119" s="73"/>
      <c r="J119" s="58"/>
    </row>
    <row r="120" spans="1:10" s="13" customFormat="1" ht="24.6" customHeight="1" x14ac:dyDescent="0.3">
      <c r="A120" s="27" t="s">
        <v>121</v>
      </c>
      <c r="B120" s="77">
        <v>0</v>
      </c>
      <c r="C120" s="77">
        <v>0</v>
      </c>
      <c r="D120" s="77">
        <v>0</v>
      </c>
      <c r="E120" s="77">
        <v>0</v>
      </c>
      <c r="F120" s="77">
        <v>5</v>
      </c>
      <c r="G120" s="77">
        <v>19</v>
      </c>
      <c r="H120" s="78">
        <v>0</v>
      </c>
      <c r="I120" s="11">
        <f>F120+G120</f>
        <v>24</v>
      </c>
      <c r="J120" s="12">
        <f>SUM(B120:H120)</f>
        <v>24</v>
      </c>
    </row>
    <row r="121" spans="1:10" s="13" customFormat="1" ht="25.05" customHeight="1" x14ac:dyDescent="0.3">
      <c r="A121" s="108" t="s">
        <v>19</v>
      </c>
      <c r="B121" s="96">
        <f>B120/24</f>
        <v>0</v>
      </c>
      <c r="C121" s="96">
        <f>C120/(24-B120)</f>
        <v>0</v>
      </c>
      <c r="D121" s="96">
        <f>D120/(24-B120)</f>
        <v>0</v>
      </c>
      <c r="E121" s="96">
        <f>E120/(24-B120)</f>
        <v>0</v>
      </c>
      <c r="F121" s="96">
        <f>F120/(24-B120)</f>
        <v>0.20833333333333334</v>
      </c>
      <c r="G121" s="96">
        <f>G120/(24-B120)</f>
        <v>0.79166666666666663</v>
      </c>
      <c r="H121" s="97">
        <f>H120/(24-B120)</f>
        <v>0</v>
      </c>
      <c r="I121" s="65">
        <f>I120/(24-B120)</f>
        <v>1</v>
      </c>
      <c r="J121" s="58">
        <f>J120/24</f>
        <v>1</v>
      </c>
    </row>
    <row r="122" spans="1:10" s="13" customFormat="1" ht="36.6" customHeight="1" x14ac:dyDescent="0.3">
      <c r="A122" s="44" t="s">
        <v>112</v>
      </c>
      <c r="B122" s="119" t="s">
        <v>169</v>
      </c>
      <c r="C122" s="120"/>
      <c r="D122" s="120"/>
      <c r="E122" s="120"/>
      <c r="F122" s="120"/>
      <c r="G122" s="120"/>
      <c r="H122" s="121"/>
      <c r="I122" s="73"/>
      <c r="J122" s="58"/>
    </row>
    <row r="123" spans="1:10" s="13" customFormat="1" ht="25.05" customHeight="1" x14ac:dyDescent="0.3">
      <c r="A123" s="138" t="s">
        <v>122</v>
      </c>
      <c r="B123" s="150" t="s">
        <v>172</v>
      </c>
      <c r="C123" s="151"/>
      <c r="D123" s="151"/>
      <c r="E123" s="151"/>
      <c r="F123" s="151"/>
      <c r="G123" s="151"/>
      <c r="H123" s="151"/>
      <c r="I123" s="152"/>
      <c r="J123" s="103"/>
    </row>
    <row r="124" spans="1:10" s="13" customFormat="1" ht="25.05" customHeight="1" x14ac:dyDescent="0.3">
      <c r="A124" s="139"/>
      <c r="B124" s="150" t="s">
        <v>173</v>
      </c>
      <c r="C124" s="151"/>
      <c r="D124" s="151"/>
      <c r="E124" s="151"/>
      <c r="F124" s="151"/>
      <c r="G124" s="151"/>
      <c r="H124" s="151"/>
      <c r="I124" s="152"/>
      <c r="J124" s="103"/>
    </row>
    <row r="125" spans="1:10" s="13" customFormat="1" ht="25.05" customHeight="1" x14ac:dyDescent="0.3">
      <c r="A125" s="139"/>
      <c r="B125" s="150" t="s">
        <v>174</v>
      </c>
      <c r="C125" s="151"/>
      <c r="D125" s="151"/>
      <c r="E125" s="151"/>
      <c r="F125" s="151"/>
      <c r="G125" s="151"/>
      <c r="H125" s="151"/>
      <c r="I125" s="152"/>
      <c r="J125" s="103"/>
    </row>
    <row r="126" spans="1:10" s="13" customFormat="1" ht="25.05" customHeight="1" x14ac:dyDescent="0.3">
      <c r="A126" s="139"/>
      <c r="B126" s="150" t="s">
        <v>175</v>
      </c>
      <c r="C126" s="151"/>
      <c r="D126" s="151"/>
      <c r="E126" s="151"/>
      <c r="F126" s="151"/>
      <c r="G126" s="151"/>
      <c r="H126" s="151"/>
      <c r="I126" s="152"/>
      <c r="J126" s="103"/>
    </row>
    <row r="127" spans="1:10" s="13" customFormat="1" ht="25.05" customHeight="1" x14ac:dyDescent="0.3">
      <c r="A127" s="139"/>
      <c r="B127" s="150" t="s">
        <v>176</v>
      </c>
      <c r="C127" s="151"/>
      <c r="D127" s="151"/>
      <c r="E127" s="151"/>
      <c r="F127" s="151"/>
      <c r="G127" s="151"/>
      <c r="H127" s="151"/>
      <c r="I127" s="152"/>
      <c r="J127" s="103"/>
    </row>
    <row r="128" spans="1:10" s="13" customFormat="1" ht="25.05" customHeight="1" x14ac:dyDescent="0.3">
      <c r="A128" s="139"/>
      <c r="B128" s="150" t="s">
        <v>177</v>
      </c>
      <c r="C128" s="151"/>
      <c r="D128" s="151"/>
      <c r="E128" s="151"/>
      <c r="F128" s="151"/>
      <c r="G128" s="151"/>
      <c r="H128" s="151"/>
      <c r="I128" s="152"/>
      <c r="J128" s="103"/>
    </row>
    <row r="129" spans="1:12" s="13" customFormat="1" ht="25.05" customHeight="1" x14ac:dyDescent="0.3">
      <c r="A129" s="139"/>
      <c r="B129" s="150" t="s">
        <v>168</v>
      </c>
      <c r="C129" s="151"/>
      <c r="D129" s="151"/>
      <c r="E129" s="151"/>
      <c r="F129" s="151"/>
      <c r="G129" s="151"/>
      <c r="H129" s="151"/>
      <c r="I129" s="152"/>
      <c r="J129" s="103"/>
    </row>
    <row r="130" spans="1:12" s="13" customFormat="1" ht="25.05" customHeight="1" x14ac:dyDescent="0.3">
      <c r="A130" s="139"/>
      <c r="B130" s="150" t="s">
        <v>178</v>
      </c>
      <c r="C130" s="151"/>
      <c r="D130" s="151"/>
      <c r="E130" s="151"/>
      <c r="F130" s="151"/>
      <c r="G130" s="151"/>
      <c r="H130" s="151"/>
      <c r="I130" s="152"/>
      <c r="J130" s="103"/>
    </row>
    <row r="131" spans="1:12" s="13" customFormat="1" ht="25.05" customHeight="1" x14ac:dyDescent="0.3">
      <c r="A131" s="139"/>
      <c r="B131" s="150" t="s">
        <v>179</v>
      </c>
      <c r="C131" s="151"/>
      <c r="D131" s="151"/>
      <c r="E131" s="151"/>
      <c r="F131" s="151"/>
      <c r="G131" s="151"/>
      <c r="H131" s="151"/>
      <c r="I131" s="152"/>
      <c r="J131" s="103"/>
    </row>
    <row r="132" spans="1:12" s="13" customFormat="1" ht="25.05" customHeight="1" x14ac:dyDescent="0.3">
      <c r="A132" s="139"/>
      <c r="B132" s="150" t="s">
        <v>180</v>
      </c>
      <c r="C132" s="151"/>
      <c r="D132" s="151"/>
      <c r="E132" s="151"/>
      <c r="F132" s="151"/>
      <c r="G132" s="151"/>
      <c r="H132" s="151"/>
      <c r="I132" s="152"/>
      <c r="J132" s="103"/>
    </row>
    <row r="133" spans="1:12" s="13" customFormat="1" ht="34.799999999999997" customHeight="1" thickBot="1" x14ac:dyDescent="0.35">
      <c r="A133" s="140"/>
      <c r="B133" s="141" t="s">
        <v>181</v>
      </c>
      <c r="C133" s="142"/>
      <c r="D133" s="142"/>
      <c r="E133" s="142"/>
      <c r="F133" s="142"/>
      <c r="G133" s="142"/>
      <c r="H133" s="142"/>
      <c r="I133" s="143"/>
      <c r="J133" s="82"/>
    </row>
    <row r="134" spans="1:12" ht="30" customHeight="1" x14ac:dyDescent="0.3">
      <c r="A134" s="36" t="s">
        <v>53</v>
      </c>
    </row>
    <row r="135" spans="1:12" ht="30" customHeight="1" thickBot="1" x14ac:dyDescent="0.35">
      <c r="A135" s="36" t="s">
        <v>54</v>
      </c>
    </row>
    <row r="136" spans="1:12" ht="141.6" x14ac:dyDescent="0.3">
      <c r="A136" s="125" t="s">
        <v>3</v>
      </c>
      <c r="B136" s="37" t="s">
        <v>55</v>
      </c>
      <c r="C136" s="37" t="s">
        <v>4</v>
      </c>
      <c r="D136" s="37" t="s">
        <v>56</v>
      </c>
      <c r="E136" s="37" t="s">
        <v>57</v>
      </c>
      <c r="F136" s="37" t="s">
        <v>5</v>
      </c>
      <c r="G136" s="37" t="s">
        <v>58</v>
      </c>
      <c r="H136" s="37" t="s">
        <v>59</v>
      </c>
      <c r="I136" s="38" t="s">
        <v>21</v>
      </c>
      <c r="K136" s="3"/>
      <c r="L136" s="3"/>
    </row>
    <row r="137" spans="1:12" s="13" customFormat="1" ht="25.05" customHeight="1" x14ac:dyDescent="0.3">
      <c r="A137" s="126"/>
      <c r="B137" s="39">
        <v>0</v>
      </c>
      <c r="C137" s="39">
        <v>3</v>
      </c>
      <c r="D137" s="39">
        <v>6</v>
      </c>
      <c r="E137" s="39">
        <v>4</v>
      </c>
      <c r="F137" s="39">
        <v>5</v>
      </c>
      <c r="G137" s="39">
        <v>4</v>
      </c>
      <c r="H137" s="39">
        <v>2</v>
      </c>
      <c r="I137" s="17">
        <f>SUM(B137:H137)</f>
        <v>24</v>
      </c>
    </row>
    <row r="138" spans="1:12" s="13" customFormat="1" ht="25.05" customHeight="1" thickBot="1" x14ac:dyDescent="0.35">
      <c r="A138" s="18" t="s">
        <v>19</v>
      </c>
      <c r="B138" s="19">
        <f>B137/24</f>
        <v>0</v>
      </c>
      <c r="C138" s="19">
        <f>C137/24</f>
        <v>0.125</v>
      </c>
      <c r="D138" s="19">
        <f>D137/24</f>
        <v>0.25</v>
      </c>
      <c r="E138" s="19">
        <f>E137/24</f>
        <v>0.16666666666666666</v>
      </c>
      <c r="F138" s="19">
        <f>F137/24</f>
        <v>0.20833333333333334</v>
      </c>
      <c r="G138" s="19">
        <f>G137/24</f>
        <v>0.16666666666666666</v>
      </c>
      <c r="H138" s="20">
        <f>H137/24</f>
        <v>8.3333333333333329E-2</v>
      </c>
      <c r="I138" s="20">
        <f>I137/24</f>
        <v>1</v>
      </c>
    </row>
    <row r="139" spans="1:12" ht="172.8" x14ac:dyDescent="0.3">
      <c r="A139" s="127" t="s">
        <v>60</v>
      </c>
      <c r="B139" s="40" t="s">
        <v>61</v>
      </c>
      <c r="C139" s="40" t="s">
        <v>62</v>
      </c>
      <c r="D139" s="40" t="s">
        <v>63</v>
      </c>
      <c r="E139" s="40" t="s">
        <v>64</v>
      </c>
      <c r="F139" s="40" t="s">
        <v>6</v>
      </c>
      <c r="G139" s="38" t="s">
        <v>21</v>
      </c>
      <c r="H139" s="3"/>
      <c r="I139" s="3"/>
      <c r="J139" s="3"/>
      <c r="K139" s="3"/>
      <c r="L139" s="3"/>
    </row>
    <row r="140" spans="1:12" s="13" customFormat="1" ht="25.05" customHeight="1" x14ac:dyDescent="0.3">
      <c r="A140" s="128"/>
      <c r="B140" s="39">
        <v>2</v>
      </c>
      <c r="C140" s="39">
        <v>3</v>
      </c>
      <c r="D140" s="39">
        <v>5</v>
      </c>
      <c r="E140" s="39">
        <v>10</v>
      </c>
      <c r="F140" s="39">
        <v>4</v>
      </c>
      <c r="G140" s="17">
        <f>B140+C140+D140+E140+F140</f>
        <v>24</v>
      </c>
    </row>
    <row r="141" spans="1:12" s="13" customFormat="1" ht="25.05" customHeight="1" x14ac:dyDescent="0.3">
      <c r="A141" s="18" t="s">
        <v>19</v>
      </c>
      <c r="B141" s="19">
        <f>B140/24</f>
        <v>8.3333333333333329E-2</v>
      </c>
      <c r="C141" s="19">
        <f>C140/24</f>
        <v>0.125</v>
      </c>
      <c r="D141" s="19">
        <f>D140/24</f>
        <v>0.20833333333333334</v>
      </c>
      <c r="E141" s="19">
        <f>E140/24</f>
        <v>0.41666666666666669</v>
      </c>
      <c r="F141" s="20">
        <f>F140/24</f>
        <v>0.16666666666666666</v>
      </c>
      <c r="G141" s="20">
        <f>G140/24</f>
        <v>1</v>
      </c>
    </row>
    <row r="142" spans="1:12" ht="141.6" x14ac:dyDescent="0.3">
      <c r="A142" s="105" t="s">
        <v>65</v>
      </c>
      <c r="B142" s="42" t="s">
        <v>7</v>
      </c>
      <c r="C142" s="42" t="s">
        <v>66</v>
      </c>
      <c r="D142" s="42" t="s">
        <v>116</v>
      </c>
      <c r="E142" s="42" t="s">
        <v>146</v>
      </c>
      <c r="F142" s="42" t="s">
        <v>8</v>
      </c>
      <c r="G142" s="63" t="s">
        <v>67</v>
      </c>
      <c r="H142" s="52" t="s">
        <v>68</v>
      </c>
      <c r="I142" s="2"/>
      <c r="J142" s="3"/>
      <c r="K142" s="3"/>
      <c r="L142" s="3"/>
    </row>
    <row r="143" spans="1:12" s="13" customFormat="1" ht="25.05" customHeight="1" x14ac:dyDescent="0.3">
      <c r="A143" s="43"/>
      <c r="B143" s="15">
        <v>8</v>
      </c>
      <c r="C143" s="15">
        <v>9</v>
      </c>
      <c r="D143" s="15">
        <v>9</v>
      </c>
      <c r="E143" s="15">
        <v>3</v>
      </c>
      <c r="F143" s="15">
        <v>6</v>
      </c>
      <c r="G143" s="15">
        <v>3</v>
      </c>
      <c r="H143" s="16">
        <v>3</v>
      </c>
    </row>
    <row r="144" spans="1:12" s="13" customFormat="1" ht="25.05" customHeight="1" x14ac:dyDescent="0.3">
      <c r="A144" s="44" t="s">
        <v>19</v>
      </c>
      <c r="B144" s="19">
        <f>B143/24</f>
        <v>0.33333333333333331</v>
      </c>
      <c r="C144" s="19">
        <f t="shared" ref="C144:G144" si="0">C143/24</f>
        <v>0.375</v>
      </c>
      <c r="D144" s="19">
        <f t="shared" si="0"/>
        <v>0.375</v>
      </c>
      <c r="E144" s="19">
        <f t="shared" si="0"/>
        <v>0.125</v>
      </c>
      <c r="F144" s="19">
        <f t="shared" si="0"/>
        <v>0.25</v>
      </c>
      <c r="G144" s="19">
        <f t="shared" si="0"/>
        <v>0.125</v>
      </c>
      <c r="H144" s="20">
        <f>H143/24</f>
        <v>0.125</v>
      </c>
    </row>
    <row r="145" spans="1:12" ht="172.8" x14ac:dyDescent="0.3">
      <c r="A145" s="127" t="s">
        <v>69</v>
      </c>
      <c r="B145" s="42" t="s">
        <v>9</v>
      </c>
      <c r="C145" s="42" t="s">
        <v>10</v>
      </c>
      <c r="D145" s="42" t="s">
        <v>70</v>
      </c>
      <c r="E145" s="42" t="s">
        <v>11</v>
      </c>
      <c r="F145" s="53" t="s">
        <v>148</v>
      </c>
      <c r="G145" s="3"/>
      <c r="H145" s="3"/>
      <c r="I145" s="3"/>
      <c r="J145" s="3"/>
      <c r="K145" s="3" t="s">
        <v>71</v>
      </c>
      <c r="L145" s="3"/>
    </row>
    <row r="146" spans="1:12" s="13" customFormat="1" ht="25.05" customHeight="1" x14ac:dyDescent="0.3">
      <c r="A146" s="128"/>
      <c r="B146" s="39">
        <v>10</v>
      </c>
      <c r="C146" s="39">
        <v>8</v>
      </c>
      <c r="D146" s="39">
        <v>14</v>
      </c>
      <c r="E146" s="39">
        <v>1</v>
      </c>
      <c r="F146" s="54">
        <v>2</v>
      </c>
    </row>
    <row r="147" spans="1:12" s="13" customFormat="1" ht="25.05" customHeight="1" thickBot="1" x14ac:dyDescent="0.35">
      <c r="A147" s="33" t="s">
        <v>19</v>
      </c>
      <c r="B147" s="34">
        <f>B146/24</f>
        <v>0.41666666666666669</v>
      </c>
      <c r="C147" s="34">
        <f>C146/24</f>
        <v>0.33333333333333331</v>
      </c>
      <c r="D147" s="34">
        <f>D146/24</f>
        <v>0.58333333333333337</v>
      </c>
      <c r="E147" s="34">
        <f>E146/24</f>
        <v>4.1666666666666664E-2</v>
      </c>
      <c r="F147" s="35">
        <f>F146/24</f>
        <v>8.3333333333333329E-2</v>
      </c>
    </row>
    <row r="148" spans="1:12" ht="16.2" thickBot="1" x14ac:dyDescent="0.35"/>
    <row r="149" spans="1:12" ht="111" thickBot="1" x14ac:dyDescent="0.35">
      <c r="A149" s="45" t="s">
        <v>72</v>
      </c>
      <c r="B149" s="66"/>
      <c r="C149" s="5" t="s">
        <v>12</v>
      </c>
      <c r="D149" s="5" t="s">
        <v>13</v>
      </c>
      <c r="E149" s="5" t="s">
        <v>14</v>
      </c>
      <c r="F149" s="5" t="s">
        <v>15</v>
      </c>
      <c r="G149" s="5" t="s">
        <v>20</v>
      </c>
      <c r="H149" s="6" t="s">
        <v>17</v>
      </c>
      <c r="I149" s="59" t="s">
        <v>18</v>
      </c>
      <c r="J149" s="8" t="s">
        <v>21</v>
      </c>
    </row>
    <row r="150" spans="1:12" s="13" customFormat="1" ht="25.05" customHeight="1" thickTop="1" x14ac:dyDescent="0.3">
      <c r="A150" s="46" t="s">
        <v>73</v>
      </c>
      <c r="B150" s="67"/>
      <c r="C150" s="22">
        <v>0</v>
      </c>
      <c r="D150" s="22">
        <v>0</v>
      </c>
      <c r="E150" s="22">
        <v>0</v>
      </c>
      <c r="F150" s="22">
        <v>3</v>
      </c>
      <c r="G150" s="22">
        <v>21</v>
      </c>
      <c r="H150" s="47">
        <v>0</v>
      </c>
      <c r="I150" s="60">
        <f>F150+G150</f>
        <v>24</v>
      </c>
      <c r="J150" s="12">
        <f>SUM(C150:H150)</f>
        <v>24</v>
      </c>
    </row>
    <row r="151" spans="1:12" s="13" customFormat="1" ht="25.05" customHeight="1" x14ac:dyDescent="0.3">
      <c r="A151" s="108" t="s">
        <v>19</v>
      </c>
      <c r="B151" s="68"/>
      <c r="C151" s="19">
        <f>C150/24</f>
        <v>0</v>
      </c>
      <c r="D151" s="19">
        <f t="shared" ref="D151:G151" si="1">D150/24</f>
        <v>0</v>
      </c>
      <c r="E151" s="19">
        <f t="shared" si="1"/>
        <v>0</v>
      </c>
      <c r="F151" s="19">
        <f t="shared" si="1"/>
        <v>0.125</v>
      </c>
      <c r="G151" s="19">
        <f t="shared" si="1"/>
        <v>0.875</v>
      </c>
      <c r="H151" s="57">
        <f>H150/24</f>
        <v>0</v>
      </c>
      <c r="I151" s="65">
        <f>I150/24</f>
        <v>1</v>
      </c>
      <c r="J151" s="41">
        <f>J150/24</f>
        <v>1</v>
      </c>
    </row>
    <row r="152" spans="1:12" s="13" customFormat="1" ht="39" customHeight="1" x14ac:dyDescent="0.3">
      <c r="A152" s="44" t="s">
        <v>112</v>
      </c>
      <c r="B152" s="119" t="s">
        <v>169</v>
      </c>
      <c r="C152" s="120"/>
      <c r="D152" s="120"/>
      <c r="E152" s="120"/>
      <c r="F152" s="120"/>
      <c r="G152" s="120"/>
      <c r="H152" s="121"/>
      <c r="I152" s="79"/>
      <c r="J152" s="80"/>
    </row>
    <row r="153" spans="1:12" s="13" customFormat="1" ht="31.2" x14ac:dyDescent="0.3">
      <c r="A153" s="32" t="s">
        <v>74</v>
      </c>
      <c r="B153" s="69"/>
      <c r="C153" s="15">
        <v>0</v>
      </c>
      <c r="D153" s="15">
        <v>0</v>
      </c>
      <c r="E153" s="15">
        <v>0</v>
      </c>
      <c r="F153" s="15">
        <v>3</v>
      </c>
      <c r="G153" s="15">
        <v>21</v>
      </c>
      <c r="H153" s="31">
        <v>0</v>
      </c>
      <c r="I153" s="61">
        <f>F153+G153</f>
        <v>24</v>
      </c>
      <c r="J153" s="12">
        <f>SUM(D153:H153)</f>
        <v>24</v>
      </c>
    </row>
    <row r="154" spans="1:12" s="13" customFormat="1" ht="25.05" customHeight="1" x14ac:dyDescent="0.3">
      <c r="A154" s="108" t="s">
        <v>19</v>
      </c>
      <c r="B154" s="68"/>
      <c r="C154" s="19">
        <f>C153/24</f>
        <v>0</v>
      </c>
      <c r="D154" s="19">
        <f t="shared" ref="D154" si="2">D153/24</f>
        <v>0</v>
      </c>
      <c r="E154" s="19">
        <f t="shared" ref="E154" si="3">E153/24</f>
        <v>0</v>
      </c>
      <c r="F154" s="19">
        <f t="shared" ref="F154" si="4">F153/24</f>
        <v>0.125</v>
      </c>
      <c r="G154" s="19">
        <f t="shared" ref="G154" si="5">G153/24</f>
        <v>0.875</v>
      </c>
      <c r="H154" s="57">
        <f>H153/24</f>
        <v>0</v>
      </c>
      <c r="I154" s="65">
        <f>I153/24</f>
        <v>1</v>
      </c>
      <c r="J154" s="41">
        <f>J153/24</f>
        <v>1</v>
      </c>
    </row>
    <row r="155" spans="1:12" s="13" customFormat="1" ht="39" customHeight="1" x14ac:dyDescent="0.3">
      <c r="A155" s="44" t="s">
        <v>112</v>
      </c>
      <c r="B155" s="119" t="s">
        <v>169</v>
      </c>
      <c r="C155" s="120"/>
      <c r="D155" s="120"/>
      <c r="E155" s="120"/>
      <c r="F155" s="120"/>
      <c r="G155" s="120"/>
      <c r="H155" s="121"/>
      <c r="I155" s="79"/>
      <c r="J155" s="80"/>
    </row>
    <row r="156" spans="1:12" s="13" customFormat="1" ht="25.05" customHeight="1" x14ac:dyDescent="0.3">
      <c r="A156" s="32" t="s">
        <v>75</v>
      </c>
      <c r="B156" s="69"/>
      <c r="C156" s="15">
        <v>0</v>
      </c>
      <c r="D156" s="15">
        <v>0</v>
      </c>
      <c r="E156" s="15">
        <v>0</v>
      </c>
      <c r="F156" s="15">
        <v>3</v>
      </c>
      <c r="G156" s="15">
        <v>21</v>
      </c>
      <c r="H156" s="31">
        <v>0</v>
      </c>
      <c r="I156" s="61">
        <f>F156+G156</f>
        <v>24</v>
      </c>
      <c r="J156" s="12">
        <f>SUM(D156:H156)</f>
        <v>24</v>
      </c>
    </row>
    <row r="157" spans="1:12" s="13" customFormat="1" ht="25.05" customHeight="1" x14ac:dyDescent="0.3">
      <c r="A157" s="95" t="s">
        <v>19</v>
      </c>
      <c r="B157" s="68"/>
      <c r="C157" s="19">
        <f>C156/24</f>
        <v>0</v>
      </c>
      <c r="D157" s="19">
        <f t="shared" ref="D157" si="6">D156/24</f>
        <v>0</v>
      </c>
      <c r="E157" s="19">
        <f t="shared" ref="E157" si="7">E156/24</f>
        <v>0</v>
      </c>
      <c r="F157" s="19">
        <f t="shared" ref="F157" si="8">F156/24</f>
        <v>0.125</v>
      </c>
      <c r="G157" s="19">
        <f t="shared" ref="G157" si="9">G156/24</f>
        <v>0.875</v>
      </c>
      <c r="H157" s="57">
        <f>H156/24</f>
        <v>0</v>
      </c>
      <c r="I157" s="65">
        <f>I156/24</f>
        <v>1</v>
      </c>
      <c r="J157" s="41">
        <f>J156/24</f>
        <v>1</v>
      </c>
    </row>
    <row r="158" spans="1:12" s="13" customFormat="1" ht="39" customHeight="1" x14ac:dyDescent="0.3">
      <c r="A158" s="44" t="s">
        <v>112</v>
      </c>
      <c r="B158" s="119" t="s">
        <v>169</v>
      </c>
      <c r="C158" s="120"/>
      <c r="D158" s="120"/>
      <c r="E158" s="120"/>
      <c r="F158" s="120"/>
      <c r="G158" s="120"/>
      <c r="H158" s="121"/>
      <c r="I158" s="79"/>
      <c r="J158" s="80"/>
    </row>
    <row r="159" spans="1:12" s="13" customFormat="1" ht="25.05" customHeight="1" x14ac:dyDescent="0.3">
      <c r="A159" s="32" t="s">
        <v>76</v>
      </c>
      <c r="B159" s="69"/>
      <c r="C159" s="15">
        <v>0</v>
      </c>
      <c r="D159" s="15">
        <v>0</v>
      </c>
      <c r="E159" s="15">
        <v>0</v>
      </c>
      <c r="F159" s="15">
        <v>3</v>
      </c>
      <c r="G159" s="15">
        <v>21</v>
      </c>
      <c r="H159" s="31">
        <v>0</v>
      </c>
      <c r="I159" s="61">
        <f>F159+G159</f>
        <v>24</v>
      </c>
      <c r="J159" s="12">
        <f>SUM(D159:H159)</f>
        <v>24</v>
      </c>
    </row>
    <row r="160" spans="1:12" s="13" customFormat="1" ht="25.05" customHeight="1" x14ac:dyDescent="0.3">
      <c r="A160" s="108" t="s">
        <v>19</v>
      </c>
      <c r="B160" s="68"/>
      <c r="C160" s="19">
        <f>C159/24</f>
        <v>0</v>
      </c>
      <c r="D160" s="19">
        <f t="shared" ref="D160" si="10">D159/24</f>
        <v>0</v>
      </c>
      <c r="E160" s="19">
        <f t="shared" ref="E160" si="11">E159/24</f>
        <v>0</v>
      </c>
      <c r="F160" s="19">
        <f t="shared" ref="F160" si="12">F159/24</f>
        <v>0.125</v>
      </c>
      <c r="G160" s="19">
        <f t="shared" ref="G160" si="13">G159/24</f>
        <v>0.875</v>
      </c>
      <c r="H160" s="57">
        <f>H159/24</f>
        <v>0</v>
      </c>
      <c r="I160" s="65">
        <f>I159/24</f>
        <v>1</v>
      </c>
      <c r="J160" s="41">
        <f>J159/24</f>
        <v>1</v>
      </c>
    </row>
    <row r="161" spans="1:10" s="13" customFormat="1" ht="39" customHeight="1" x14ac:dyDescent="0.3">
      <c r="A161" s="44" t="s">
        <v>112</v>
      </c>
      <c r="B161" s="119" t="s">
        <v>169</v>
      </c>
      <c r="C161" s="120"/>
      <c r="D161" s="120"/>
      <c r="E161" s="120"/>
      <c r="F161" s="120"/>
      <c r="G161" s="120"/>
      <c r="H161" s="121"/>
      <c r="I161" s="79"/>
      <c r="J161" s="80"/>
    </row>
    <row r="162" spans="1:10" s="13" customFormat="1" ht="25.05" customHeight="1" x14ac:dyDescent="0.3">
      <c r="A162" s="46" t="s">
        <v>31</v>
      </c>
      <c r="B162" s="67"/>
      <c r="C162" s="22">
        <v>0</v>
      </c>
      <c r="D162" s="22">
        <v>0</v>
      </c>
      <c r="E162" s="22">
        <v>0</v>
      </c>
      <c r="F162" s="22">
        <v>4</v>
      </c>
      <c r="G162" s="22">
        <v>20</v>
      </c>
      <c r="H162" s="47">
        <v>0</v>
      </c>
      <c r="I162" s="12">
        <f>F162+G162</f>
        <v>24</v>
      </c>
      <c r="J162" s="12">
        <f>SUM(D162:H162)</f>
        <v>24</v>
      </c>
    </row>
    <row r="163" spans="1:10" s="13" customFormat="1" ht="25.05" customHeight="1" x14ac:dyDescent="0.3">
      <c r="A163" s="108" t="s">
        <v>19</v>
      </c>
      <c r="B163" s="68"/>
      <c r="C163" s="19">
        <f>C162/24</f>
        <v>0</v>
      </c>
      <c r="D163" s="19">
        <f t="shared" ref="D163" si="14">D162/24</f>
        <v>0</v>
      </c>
      <c r="E163" s="19">
        <f t="shared" ref="E163" si="15">E162/24</f>
        <v>0</v>
      </c>
      <c r="F163" s="19">
        <f t="shared" ref="F163" si="16">F162/24</f>
        <v>0.16666666666666666</v>
      </c>
      <c r="G163" s="19">
        <f t="shared" ref="G163" si="17">G162/24</f>
        <v>0.83333333333333337</v>
      </c>
      <c r="H163" s="57">
        <f>H162/24</f>
        <v>0</v>
      </c>
      <c r="I163" s="65">
        <f>I162/24</f>
        <v>1</v>
      </c>
      <c r="J163" s="41">
        <f>J162/24</f>
        <v>1</v>
      </c>
    </row>
    <row r="164" spans="1:10" s="13" customFormat="1" ht="39" customHeight="1" x14ac:dyDescent="0.3">
      <c r="A164" s="44" t="s">
        <v>112</v>
      </c>
      <c r="B164" s="119" t="s">
        <v>169</v>
      </c>
      <c r="C164" s="120"/>
      <c r="D164" s="120"/>
      <c r="E164" s="120"/>
      <c r="F164" s="120"/>
      <c r="G164" s="120"/>
      <c r="H164" s="121"/>
      <c r="I164" s="79"/>
      <c r="J164" s="80"/>
    </row>
    <row r="165" spans="1:10" s="13" customFormat="1" ht="25.05" customHeight="1" x14ac:dyDescent="0.3">
      <c r="A165" s="32" t="s">
        <v>32</v>
      </c>
      <c r="B165" s="69"/>
      <c r="C165" s="15">
        <v>0</v>
      </c>
      <c r="D165" s="15">
        <v>0</v>
      </c>
      <c r="E165" s="15">
        <v>0</v>
      </c>
      <c r="F165" s="15">
        <v>4</v>
      </c>
      <c r="G165" s="15">
        <v>20</v>
      </c>
      <c r="H165" s="31">
        <v>0</v>
      </c>
      <c r="I165" s="61">
        <f>F165+G165</f>
        <v>24</v>
      </c>
      <c r="J165" s="12">
        <f>SUM(D165:H165)</f>
        <v>24</v>
      </c>
    </row>
    <row r="166" spans="1:10" s="13" customFormat="1" ht="25.05" customHeight="1" x14ac:dyDescent="0.3">
      <c r="A166" s="108" t="s">
        <v>19</v>
      </c>
      <c r="B166" s="68"/>
      <c r="C166" s="19">
        <f>C165/24</f>
        <v>0</v>
      </c>
      <c r="D166" s="19">
        <f t="shared" ref="D166" si="18">D165/24</f>
        <v>0</v>
      </c>
      <c r="E166" s="19">
        <f t="shared" ref="E166" si="19">E165/24</f>
        <v>0</v>
      </c>
      <c r="F166" s="19">
        <f t="shared" ref="F166" si="20">F165/24</f>
        <v>0.16666666666666666</v>
      </c>
      <c r="G166" s="19">
        <f t="shared" ref="G166" si="21">G165/24</f>
        <v>0.83333333333333337</v>
      </c>
      <c r="H166" s="57">
        <f>H165/24</f>
        <v>0</v>
      </c>
      <c r="I166" s="65">
        <f>I165/24</f>
        <v>1</v>
      </c>
      <c r="J166" s="41">
        <f>J165/24</f>
        <v>1</v>
      </c>
    </row>
    <row r="167" spans="1:10" s="13" customFormat="1" ht="39" customHeight="1" x14ac:dyDescent="0.3">
      <c r="A167" s="44" t="s">
        <v>112</v>
      </c>
      <c r="B167" s="119" t="s">
        <v>169</v>
      </c>
      <c r="C167" s="120"/>
      <c r="D167" s="120"/>
      <c r="E167" s="120"/>
      <c r="F167" s="120"/>
      <c r="G167" s="120"/>
      <c r="H167" s="121"/>
      <c r="I167" s="79"/>
      <c r="J167" s="80"/>
    </row>
    <row r="168" spans="1:10" s="13" customFormat="1" ht="25.05" customHeight="1" x14ac:dyDescent="0.3">
      <c r="A168" s="32" t="s">
        <v>33</v>
      </c>
      <c r="B168" s="69"/>
      <c r="C168" s="15">
        <v>0</v>
      </c>
      <c r="D168" s="15">
        <v>0</v>
      </c>
      <c r="E168" s="15">
        <v>0</v>
      </c>
      <c r="F168" s="15">
        <v>4</v>
      </c>
      <c r="G168" s="15">
        <v>20</v>
      </c>
      <c r="H168" s="31">
        <v>0</v>
      </c>
      <c r="I168" s="61">
        <f>F168+G168</f>
        <v>24</v>
      </c>
      <c r="J168" s="12">
        <f>SUM(D168:H168)</f>
        <v>24</v>
      </c>
    </row>
    <row r="169" spans="1:10" s="13" customFormat="1" ht="25.05" customHeight="1" x14ac:dyDescent="0.3">
      <c r="A169" s="108" t="s">
        <v>19</v>
      </c>
      <c r="B169" s="68"/>
      <c r="C169" s="19">
        <f>C168/24</f>
        <v>0</v>
      </c>
      <c r="D169" s="19">
        <f t="shared" ref="D169" si="22">D168/24</f>
        <v>0</v>
      </c>
      <c r="E169" s="19">
        <f t="shared" ref="E169" si="23">E168/24</f>
        <v>0</v>
      </c>
      <c r="F169" s="19">
        <f t="shared" ref="F169" si="24">F168/24</f>
        <v>0.16666666666666666</v>
      </c>
      <c r="G169" s="19">
        <f t="shared" ref="G169" si="25">G168/24</f>
        <v>0.83333333333333337</v>
      </c>
      <c r="H169" s="57">
        <f>H168/24</f>
        <v>0</v>
      </c>
      <c r="I169" s="65">
        <f>I168/24</f>
        <v>1</v>
      </c>
      <c r="J169" s="41">
        <f>J168/24</f>
        <v>1</v>
      </c>
    </row>
    <row r="170" spans="1:10" s="13" customFormat="1" ht="39" customHeight="1" x14ac:dyDescent="0.3">
      <c r="A170" s="44" t="s">
        <v>112</v>
      </c>
      <c r="B170" s="119" t="s">
        <v>169</v>
      </c>
      <c r="C170" s="120"/>
      <c r="D170" s="120"/>
      <c r="E170" s="120"/>
      <c r="F170" s="120"/>
      <c r="G170" s="120"/>
      <c r="H170" s="121"/>
      <c r="I170" s="79"/>
      <c r="J170" s="80"/>
    </row>
    <row r="171" spans="1:10" s="13" customFormat="1" ht="25.05" customHeight="1" x14ac:dyDescent="0.3">
      <c r="A171" s="32" t="s">
        <v>77</v>
      </c>
      <c r="B171" s="69"/>
      <c r="C171" s="15">
        <v>0</v>
      </c>
      <c r="D171" s="15">
        <v>0</v>
      </c>
      <c r="E171" s="15">
        <v>0</v>
      </c>
      <c r="F171" s="15">
        <v>4</v>
      </c>
      <c r="G171" s="15">
        <v>20</v>
      </c>
      <c r="H171" s="31">
        <v>0</v>
      </c>
      <c r="I171" s="61">
        <f>F171+G171</f>
        <v>24</v>
      </c>
      <c r="J171" s="12">
        <f>SUM(D171:H171)</f>
        <v>24</v>
      </c>
    </row>
    <row r="172" spans="1:10" s="13" customFormat="1" ht="25.05" customHeight="1" x14ac:dyDescent="0.3">
      <c r="A172" s="108" t="s">
        <v>19</v>
      </c>
      <c r="B172" s="68"/>
      <c r="C172" s="19">
        <f>C171/24</f>
        <v>0</v>
      </c>
      <c r="D172" s="19">
        <f t="shared" ref="D172" si="26">D171/24</f>
        <v>0</v>
      </c>
      <c r="E172" s="19">
        <f t="shared" ref="E172" si="27">E171/24</f>
        <v>0</v>
      </c>
      <c r="F172" s="19">
        <f t="shared" ref="F172" si="28">F171/24</f>
        <v>0.16666666666666666</v>
      </c>
      <c r="G172" s="19">
        <f t="shared" ref="G172" si="29">G171/24</f>
        <v>0.83333333333333337</v>
      </c>
      <c r="H172" s="57">
        <f>H171/24</f>
        <v>0</v>
      </c>
      <c r="I172" s="65">
        <f>I171/24</f>
        <v>1</v>
      </c>
      <c r="J172" s="41">
        <f>J171/24</f>
        <v>1</v>
      </c>
    </row>
    <row r="173" spans="1:10" s="13" customFormat="1" ht="39" customHeight="1" x14ac:dyDescent="0.3">
      <c r="A173" s="44" t="s">
        <v>112</v>
      </c>
      <c r="B173" s="119" t="s">
        <v>169</v>
      </c>
      <c r="C173" s="120"/>
      <c r="D173" s="120"/>
      <c r="E173" s="120"/>
      <c r="F173" s="120"/>
      <c r="G173" s="120"/>
      <c r="H173" s="121"/>
      <c r="I173" s="79"/>
      <c r="J173" s="80"/>
    </row>
    <row r="174" spans="1:10" s="13" customFormat="1" ht="25.05" customHeight="1" x14ac:dyDescent="0.3">
      <c r="A174" s="32" t="s">
        <v>78</v>
      </c>
      <c r="B174" s="69"/>
      <c r="C174" s="15">
        <v>0</v>
      </c>
      <c r="D174" s="15">
        <v>0</v>
      </c>
      <c r="E174" s="15">
        <v>0</v>
      </c>
      <c r="F174" s="15">
        <v>3</v>
      </c>
      <c r="G174" s="15">
        <v>21</v>
      </c>
      <c r="H174" s="31">
        <v>0</v>
      </c>
      <c r="I174" s="61">
        <f>F174+G174</f>
        <v>24</v>
      </c>
      <c r="J174" s="12">
        <f>SUM(D174:H174)</f>
        <v>24</v>
      </c>
    </row>
    <row r="175" spans="1:10" s="13" customFormat="1" ht="25.05" customHeight="1" x14ac:dyDescent="0.3">
      <c r="A175" s="71" t="s">
        <v>19</v>
      </c>
      <c r="B175" s="70"/>
      <c r="C175" s="19">
        <f>C174/24</f>
        <v>0</v>
      </c>
      <c r="D175" s="19">
        <f>D174/24</f>
        <v>0</v>
      </c>
      <c r="E175" s="19">
        <f>E174/24</f>
        <v>0</v>
      </c>
      <c r="F175" s="19">
        <f>F174/24</f>
        <v>0.125</v>
      </c>
      <c r="G175" s="19">
        <f>G174/24</f>
        <v>0.875</v>
      </c>
      <c r="H175" s="57">
        <f>H174/24</f>
        <v>0</v>
      </c>
      <c r="I175" s="65">
        <f>I174/24</f>
        <v>1</v>
      </c>
      <c r="J175" s="41">
        <f>J174/24</f>
        <v>1</v>
      </c>
    </row>
    <row r="176" spans="1:10" s="13" customFormat="1" ht="39" customHeight="1" thickBot="1" x14ac:dyDescent="0.35">
      <c r="A176" s="44" t="s">
        <v>112</v>
      </c>
      <c r="B176" s="119" t="s">
        <v>169</v>
      </c>
      <c r="C176" s="120"/>
      <c r="D176" s="120"/>
      <c r="E176" s="120"/>
      <c r="F176" s="120"/>
      <c r="G176" s="120"/>
      <c r="H176" s="121"/>
      <c r="I176" s="79"/>
      <c r="J176" s="80"/>
    </row>
    <row r="177" spans="1:10" ht="111" thickBot="1" x14ac:dyDescent="0.35">
      <c r="A177" s="45" t="s">
        <v>34</v>
      </c>
      <c r="B177" s="66"/>
      <c r="C177" s="5" t="s">
        <v>79</v>
      </c>
      <c r="D177" s="5" t="s">
        <v>80</v>
      </c>
      <c r="E177" s="5" t="s">
        <v>14</v>
      </c>
      <c r="F177" s="5" t="s">
        <v>81</v>
      </c>
      <c r="G177" s="6" t="s">
        <v>82</v>
      </c>
      <c r="H177" s="7" t="s">
        <v>17</v>
      </c>
      <c r="I177" s="59" t="s">
        <v>83</v>
      </c>
      <c r="J177" s="8" t="s">
        <v>21</v>
      </c>
    </row>
    <row r="178" spans="1:10" s="13" customFormat="1" ht="25.05" customHeight="1" thickTop="1" x14ac:dyDescent="0.3">
      <c r="A178" s="46" t="s">
        <v>35</v>
      </c>
      <c r="B178" s="67"/>
      <c r="C178" s="22">
        <v>0</v>
      </c>
      <c r="D178" s="22">
        <v>0</v>
      </c>
      <c r="E178" s="22">
        <v>1</v>
      </c>
      <c r="F178" s="22">
        <v>4</v>
      </c>
      <c r="G178" s="22">
        <v>19</v>
      </c>
      <c r="H178" s="64">
        <v>0</v>
      </c>
      <c r="I178" s="60">
        <f>F178+G178</f>
        <v>23</v>
      </c>
      <c r="J178" s="17">
        <f>SUM(B178:H178)</f>
        <v>24</v>
      </c>
    </row>
    <row r="179" spans="1:10" s="13" customFormat="1" ht="25.05" customHeight="1" x14ac:dyDescent="0.3">
      <c r="A179" s="71" t="s">
        <v>19</v>
      </c>
      <c r="B179" s="68"/>
      <c r="C179" s="19">
        <f>C178/24</f>
        <v>0</v>
      </c>
      <c r="D179" s="19">
        <f>D178/24</f>
        <v>0</v>
      </c>
      <c r="E179" s="19">
        <f>E178/24</f>
        <v>4.1666666666666664E-2</v>
      </c>
      <c r="F179" s="19">
        <f>F178/24</f>
        <v>0.16666666666666666</v>
      </c>
      <c r="G179" s="19">
        <f>G178/24</f>
        <v>0.79166666666666663</v>
      </c>
      <c r="H179" s="57">
        <f>H178/24</f>
        <v>0</v>
      </c>
      <c r="I179" s="65">
        <f>I178/24</f>
        <v>0.95833333333333337</v>
      </c>
      <c r="J179" s="41">
        <f>J178/24</f>
        <v>1</v>
      </c>
    </row>
    <row r="180" spans="1:10" s="13" customFormat="1" ht="39" customHeight="1" x14ac:dyDescent="0.3">
      <c r="A180" s="44" t="s">
        <v>112</v>
      </c>
      <c r="B180" s="119" t="s">
        <v>169</v>
      </c>
      <c r="C180" s="120"/>
      <c r="D180" s="120"/>
      <c r="E180" s="120"/>
      <c r="F180" s="120"/>
      <c r="G180" s="120"/>
      <c r="H180" s="121"/>
      <c r="I180" s="79"/>
      <c r="J180" s="80"/>
    </row>
    <row r="181" spans="1:10" s="13" customFormat="1" ht="25.05" customHeight="1" x14ac:dyDescent="0.3">
      <c r="A181" s="27" t="s">
        <v>84</v>
      </c>
      <c r="B181" s="67"/>
      <c r="C181" s="22">
        <v>0</v>
      </c>
      <c r="D181" s="22">
        <v>0</v>
      </c>
      <c r="E181" s="22">
        <v>0</v>
      </c>
      <c r="F181" s="22">
        <v>5</v>
      </c>
      <c r="G181" s="22">
        <v>19</v>
      </c>
      <c r="H181" s="64">
        <v>0</v>
      </c>
      <c r="I181" s="61">
        <f>F181+G181</f>
        <v>24</v>
      </c>
      <c r="J181" s="17">
        <f>SUM(B181:H181)</f>
        <v>24</v>
      </c>
    </row>
    <row r="182" spans="1:10" s="13" customFormat="1" ht="25.05" customHeight="1" x14ac:dyDescent="0.3">
      <c r="A182" s="108" t="s">
        <v>19</v>
      </c>
      <c r="B182" s="68"/>
      <c r="C182" s="19">
        <f>C181/24</f>
        <v>0</v>
      </c>
      <c r="D182" s="19">
        <f>D181/24</f>
        <v>0</v>
      </c>
      <c r="E182" s="19">
        <f>E181/24</f>
        <v>0</v>
      </c>
      <c r="F182" s="19">
        <f>F181/24</f>
        <v>0.20833333333333334</v>
      </c>
      <c r="G182" s="19">
        <f>G181/24</f>
        <v>0.79166666666666663</v>
      </c>
      <c r="H182" s="57">
        <f>H181/24</f>
        <v>0</v>
      </c>
      <c r="I182" s="65">
        <f>I181/24</f>
        <v>1</v>
      </c>
      <c r="J182" s="41">
        <f>J181/24</f>
        <v>1</v>
      </c>
    </row>
    <row r="183" spans="1:10" s="13" customFormat="1" ht="39" customHeight="1" x14ac:dyDescent="0.3">
      <c r="A183" s="44" t="s">
        <v>112</v>
      </c>
      <c r="B183" s="119" t="s">
        <v>169</v>
      </c>
      <c r="C183" s="120"/>
      <c r="D183" s="120"/>
      <c r="E183" s="120"/>
      <c r="F183" s="120"/>
      <c r="G183" s="120"/>
      <c r="H183" s="121"/>
      <c r="I183" s="79"/>
      <c r="J183" s="80"/>
    </row>
    <row r="184" spans="1:10" s="13" customFormat="1" ht="25.05" customHeight="1" x14ac:dyDescent="0.3">
      <c r="A184" s="32" t="s">
        <v>36</v>
      </c>
      <c r="B184" s="67"/>
      <c r="C184" s="22">
        <v>0</v>
      </c>
      <c r="D184" s="22">
        <v>0</v>
      </c>
      <c r="E184" s="22">
        <v>0</v>
      </c>
      <c r="F184" s="22">
        <v>4</v>
      </c>
      <c r="G184" s="22">
        <v>19</v>
      </c>
      <c r="H184" s="64">
        <v>1</v>
      </c>
      <c r="I184" s="61">
        <f>F184+G184</f>
        <v>23</v>
      </c>
      <c r="J184" s="17">
        <f>SUM(B184:H184)</f>
        <v>24</v>
      </c>
    </row>
    <row r="185" spans="1:10" s="13" customFormat="1" ht="25.05" customHeight="1" x14ac:dyDescent="0.3">
      <c r="A185" s="71" t="s">
        <v>19</v>
      </c>
      <c r="B185" s="68"/>
      <c r="C185" s="19">
        <f>C184/24</f>
        <v>0</v>
      </c>
      <c r="D185" s="19">
        <f>D184/24</f>
        <v>0</v>
      </c>
      <c r="E185" s="19">
        <f>E184/24</f>
        <v>0</v>
      </c>
      <c r="F185" s="19">
        <f>F184/24</f>
        <v>0.16666666666666666</v>
      </c>
      <c r="G185" s="19">
        <f>G184/24</f>
        <v>0.79166666666666663</v>
      </c>
      <c r="H185" s="57">
        <f>H184/24</f>
        <v>4.1666666666666664E-2</v>
      </c>
      <c r="I185" s="65">
        <f>I184/24</f>
        <v>0.95833333333333337</v>
      </c>
      <c r="J185" s="41">
        <f>J184/24</f>
        <v>1</v>
      </c>
    </row>
    <row r="186" spans="1:10" s="13" customFormat="1" ht="39" customHeight="1" x14ac:dyDescent="0.3">
      <c r="A186" s="44" t="s">
        <v>112</v>
      </c>
      <c r="B186" s="119" t="s">
        <v>169</v>
      </c>
      <c r="C186" s="120"/>
      <c r="D186" s="120"/>
      <c r="E186" s="120"/>
      <c r="F186" s="120"/>
      <c r="G186" s="120"/>
      <c r="H186" s="121"/>
      <c r="I186" s="79"/>
      <c r="J186" s="80"/>
    </row>
    <row r="187" spans="1:10" s="13" customFormat="1" ht="36.6" customHeight="1" x14ac:dyDescent="0.3">
      <c r="A187" s="27" t="s">
        <v>85</v>
      </c>
      <c r="B187" s="67"/>
      <c r="C187" s="22">
        <v>0</v>
      </c>
      <c r="D187" s="22">
        <v>0</v>
      </c>
      <c r="E187" s="22">
        <v>1</v>
      </c>
      <c r="F187" s="22">
        <v>6</v>
      </c>
      <c r="G187" s="22">
        <v>17</v>
      </c>
      <c r="H187" s="64">
        <v>0</v>
      </c>
      <c r="I187" s="61">
        <f>F187+G187</f>
        <v>23</v>
      </c>
      <c r="J187" s="17">
        <f>SUM(B187:H187)</f>
        <v>24</v>
      </c>
    </row>
    <row r="188" spans="1:10" s="13" customFormat="1" ht="25.05" customHeight="1" x14ac:dyDescent="0.3">
      <c r="A188" s="108" t="s">
        <v>19</v>
      </c>
      <c r="B188" s="68"/>
      <c r="C188" s="19">
        <f>C187/24</f>
        <v>0</v>
      </c>
      <c r="D188" s="19">
        <f>D187/24</f>
        <v>0</v>
      </c>
      <c r="E188" s="19">
        <f>E187/24</f>
        <v>4.1666666666666664E-2</v>
      </c>
      <c r="F188" s="19">
        <f>F187/24</f>
        <v>0.25</v>
      </c>
      <c r="G188" s="19">
        <f>G187/24</f>
        <v>0.70833333333333337</v>
      </c>
      <c r="H188" s="57">
        <f>H187/24</f>
        <v>0</v>
      </c>
      <c r="I188" s="65">
        <f>I187/24</f>
        <v>0.95833333333333337</v>
      </c>
      <c r="J188" s="41">
        <f>J187/24</f>
        <v>1</v>
      </c>
    </row>
    <row r="189" spans="1:10" s="13" customFormat="1" ht="39" customHeight="1" x14ac:dyDescent="0.3">
      <c r="A189" s="44" t="s">
        <v>112</v>
      </c>
      <c r="B189" s="119" t="s">
        <v>169</v>
      </c>
      <c r="C189" s="120"/>
      <c r="D189" s="120"/>
      <c r="E189" s="120"/>
      <c r="F189" s="120"/>
      <c r="G189" s="120"/>
      <c r="H189" s="121"/>
      <c r="I189" s="79"/>
      <c r="J189" s="80"/>
    </row>
    <row r="190" spans="1:10" s="13" customFormat="1" ht="33" customHeight="1" x14ac:dyDescent="0.3">
      <c r="A190" s="46" t="s">
        <v>86</v>
      </c>
      <c r="B190" s="67"/>
      <c r="C190" s="22">
        <v>0</v>
      </c>
      <c r="D190" s="22">
        <v>0</v>
      </c>
      <c r="E190" s="22">
        <v>0</v>
      </c>
      <c r="F190" s="22">
        <v>6</v>
      </c>
      <c r="G190" s="22">
        <v>18</v>
      </c>
      <c r="H190" s="64">
        <v>0</v>
      </c>
      <c r="I190" s="61">
        <f>F190+G190</f>
        <v>24</v>
      </c>
      <c r="J190" s="17">
        <f>SUM(B190:H190)</f>
        <v>24</v>
      </c>
    </row>
    <row r="191" spans="1:10" s="13" customFormat="1" ht="25.05" customHeight="1" x14ac:dyDescent="0.3">
      <c r="A191" s="108" t="s">
        <v>19</v>
      </c>
      <c r="B191" s="68"/>
      <c r="C191" s="19">
        <f>C190/24</f>
        <v>0</v>
      </c>
      <c r="D191" s="19">
        <f>D190/24</f>
        <v>0</v>
      </c>
      <c r="E191" s="19">
        <f>E190/24</f>
        <v>0</v>
      </c>
      <c r="F191" s="19">
        <f>F190/24</f>
        <v>0.25</v>
      </c>
      <c r="G191" s="19">
        <f>G190/24</f>
        <v>0.75</v>
      </c>
      <c r="H191" s="57">
        <f>H190/24</f>
        <v>0</v>
      </c>
      <c r="I191" s="65">
        <f>I190/24</f>
        <v>1</v>
      </c>
      <c r="J191" s="41">
        <f>J190/24</f>
        <v>1</v>
      </c>
    </row>
    <row r="192" spans="1:10" s="13" customFormat="1" ht="39" customHeight="1" x14ac:dyDescent="0.3">
      <c r="A192" s="44" t="s">
        <v>112</v>
      </c>
      <c r="B192" s="119" t="s">
        <v>169</v>
      </c>
      <c r="C192" s="120"/>
      <c r="D192" s="120"/>
      <c r="E192" s="120"/>
      <c r="F192" s="120"/>
      <c r="G192" s="120"/>
      <c r="H192" s="121"/>
      <c r="I192" s="79"/>
      <c r="J192" s="80"/>
    </row>
    <row r="193" spans="1:10" s="13" customFormat="1" ht="35.4" customHeight="1" x14ac:dyDescent="0.3">
      <c r="A193" s="32" t="s">
        <v>87</v>
      </c>
      <c r="B193" s="67"/>
      <c r="C193" s="22">
        <v>0</v>
      </c>
      <c r="D193" s="22">
        <v>0</v>
      </c>
      <c r="E193" s="22">
        <v>0</v>
      </c>
      <c r="F193" s="22">
        <v>5</v>
      </c>
      <c r="G193" s="22">
        <v>19</v>
      </c>
      <c r="H193" s="64">
        <v>0</v>
      </c>
      <c r="I193" s="61">
        <f>F193+G193</f>
        <v>24</v>
      </c>
      <c r="J193" s="17">
        <f>SUM(B193:H193)</f>
        <v>24</v>
      </c>
    </row>
    <row r="194" spans="1:10" s="13" customFormat="1" ht="25.05" customHeight="1" x14ac:dyDescent="0.3">
      <c r="A194" s="18" t="s">
        <v>19</v>
      </c>
      <c r="B194" s="68"/>
      <c r="C194" s="19">
        <f>C193/24</f>
        <v>0</v>
      </c>
      <c r="D194" s="19">
        <f>D193/24</f>
        <v>0</v>
      </c>
      <c r="E194" s="19">
        <f>E193/24</f>
        <v>0</v>
      </c>
      <c r="F194" s="19">
        <f>F193/24</f>
        <v>0.20833333333333334</v>
      </c>
      <c r="G194" s="19">
        <f>G193/24</f>
        <v>0.79166666666666663</v>
      </c>
      <c r="H194" s="57">
        <f>H193/24</f>
        <v>0</v>
      </c>
      <c r="I194" s="65">
        <f>I193/24</f>
        <v>1</v>
      </c>
      <c r="J194" s="41">
        <f>J193/24</f>
        <v>1</v>
      </c>
    </row>
    <row r="195" spans="1:10" s="13" customFormat="1" ht="39" customHeight="1" x14ac:dyDescent="0.3">
      <c r="A195" s="44" t="s">
        <v>112</v>
      </c>
      <c r="B195" s="119" t="s">
        <v>169</v>
      </c>
      <c r="C195" s="120"/>
      <c r="D195" s="120"/>
      <c r="E195" s="120"/>
      <c r="F195" s="120"/>
      <c r="G195" s="120"/>
      <c r="H195" s="121"/>
      <c r="I195" s="79"/>
      <c r="J195" s="80"/>
    </row>
    <row r="196" spans="1:10" s="13" customFormat="1" ht="25.05" customHeight="1" x14ac:dyDescent="0.3">
      <c r="A196" s="32" t="s">
        <v>88</v>
      </c>
      <c r="B196" s="67"/>
      <c r="C196" s="22">
        <v>0</v>
      </c>
      <c r="D196" s="22">
        <v>0</v>
      </c>
      <c r="E196" s="22">
        <v>0</v>
      </c>
      <c r="F196" s="22">
        <v>5</v>
      </c>
      <c r="G196" s="22">
        <v>19</v>
      </c>
      <c r="H196" s="64">
        <v>0</v>
      </c>
      <c r="I196" s="61">
        <f>F196+G196</f>
        <v>24</v>
      </c>
      <c r="J196" s="17">
        <f>SUM(B196:H196)</f>
        <v>24</v>
      </c>
    </row>
    <row r="197" spans="1:10" s="13" customFormat="1" ht="25.05" customHeight="1" x14ac:dyDescent="0.3">
      <c r="A197" s="108" t="s">
        <v>19</v>
      </c>
      <c r="B197" s="68"/>
      <c r="C197" s="19">
        <f>C196/24</f>
        <v>0</v>
      </c>
      <c r="D197" s="19">
        <f>D196/24</f>
        <v>0</v>
      </c>
      <c r="E197" s="19">
        <f>E196/24</f>
        <v>0</v>
      </c>
      <c r="F197" s="19">
        <f>F196/24</f>
        <v>0.20833333333333334</v>
      </c>
      <c r="G197" s="19">
        <f>G196/24</f>
        <v>0.79166666666666663</v>
      </c>
      <c r="H197" s="57">
        <f>H196/24</f>
        <v>0</v>
      </c>
      <c r="I197" s="65">
        <f>I196/24</f>
        <v>1</v>
      </c>
      <c r="J197" s="41">
        <f>J196/24</f>
        <v>1</v>
      </c>
    </row>
    <row r="198" spans="1:10" s="13" customFormat="1" ht="39" customHeight="1" x14ac:dyDescent="0.3">
      <c r="A198" s="44" t="s">
        <v>112</v>
      </c>
      <c r="B198" s="119" t="s">
        <v>169</v>
      </c>
      <c r="C198" s="120"/>
      <c r="D198" s="120"/>
      <c r="E198" s="120"/>
      <c r="F198" s="120"/>
      <c r="G198" s="120"/>
      <c r="H198" s="121"/>
      <c r="I198" s="79"/>
      <c r="J198" s="80"/>
    </row>
    <row r="199" spans="1:10" s="13" customFormat="1" ht="25.05" customHeight="1" x14ac:dyDescent="0.3">
      <c r="A199" s="32" t="s">
        <v>89</v>
      </c>
      <c r="B199" s="67"/>
      <c r="C199" s="22">
        <v>0</v>
      </c>
      <c r="D199" s="22">
        <v>0</v>
      </c>
      <c r="E199" s="22">
        <v>1</v>
      </c>
      <c r="F199" s="22">
        <v>4</v>
      </c>
      <c r="G199" s="22">
        <v>19</v>
      </c>
      <c r="H199" s="64">
        <v>0</v>
      </c>
      <c r="I199" s="61">
        <f>F199+G199</f>
        <v>23</v>
      </c>
      <c r="J199" s="17">
        <f>SUM(B199:H199)</f>
        <v>24</v>
      </c>
    </row>
    <row r="200" spans="1:10" s="13" customFormat="1" ht="25.05" customHeight="1" x14ac:dyDescent="0.3">
      <c r="A200" s="108" t="s">
        <v>19</v>
      </c>
      <c r="B200" s="68"/>
      <c r="C200" s="19">
        <f>C199/24</f>
        <v>0</v>
      </c>
      <c r="D200" s="19">
        <f>D199/24</f>
        <v>0</v>
      </c>
      <c r="E200" s="19">
        <f>E199/24</f>
        <v>4.1666666666666664E-2</v>
      </c>
      <c r="F200" s="19">
        <f>F199/24</f>
        <v>0.16666666666666666</v>
      </c>
      <c r="G200" s="19">
        <f>G199/24</f>
        <v>0.79166666666666663</v>
      </c>
      <c r="H200" s="57">
        <f>H199/24</f>
        <v>0</v>
      </c>
      <c r="I200" s="65">
        <f>I199/24</f>
        <v>0.95833333333333337</v>
      </c>
      <c r="J200" s="41">
        <f>J199/24</f>
        <v>1</v>
      </c>
    </row>
    <row r="201" spans="1:10" s="13" customFormat="1" ht="39" customHeight="1" x14ac:dyDescent="0.3">
      <c r="A201" s="44" t="s">
        <v>112</v>
      </c>
      <c r="B201" s="119" t="s">
        <v>169</v>
      </c>
      <c r="C201" s="120"/>
      <c r="D201" s="120"/>
      <c r="E201" s="120"/>
      <c r="F201" s="120"/>
      <c r="G201" s="120"/>
      <c r="H201" s="121"/>
      <c r="I201" s="79"/>
      <c r="J201" s="80"/>
    </row>
    <row r="202" spans="1:10" s="13" customFormat="1" ht="25.05" customHeight="1" x14ac:dyDescent="0.3">
      <c r="A202" s="32" t="s">
        <v>90</v>
      </c>
      <c r="B202" s="67"/>
      <c r="C202" s="22">
        <v>0</v>
      </c>
      <c r="D202" s="22">
        <v>0</v>
      </c>
      <c r="E202" s="22">
        <v>1</v>
      </c>
      <c r="F202" s="22">
        <v>5</v>
      </c>
      <c r="G202" s="22">
        <v>18</v>
      </c>
      <c r="H202" s="64">
        <v>0</v>
      </c>
      <c r="I202" s="61">
        <f>F202+G202</f>
        <v>23</v>
      </c>
      <c r="J202" s="17">
        <f>SUM(B202:H202)</f>
        <v>24</v>
      </c>
    </row>
    <row r="203" spans="1:10" s="13" customFormat="1" ht="25.05" customHeight="1" x14ac:dyDescent="0.3">
      <c r="A203" s="71" t="s">
        <v>19</v>
      </c>
      <c r="B203" s="68"/>
      <c r="C203" s="19">
        <f>C202/24</f>
        <v>0</v>
      </c>
      <c r="D203" s="19">
        <f>D202/24</f>
        <v>0</v>
      </c>
      <c r="E203" s="19">
        <f>E202/24</f>
        <v>4.1666666666666664E-2</v>
      </c>
      <c r="F203" s="19">
        <f>F202/24</f>
        <v>0.20833333333333334</v>
      </c>
      <c r="G203" s="19">
        <f>G202/24</f>
        <v>0.75</v>
      </c>
      <c r="H203" s="57">
        <f>H202/24</f>
        <v>0</v>
      </c>
      <c r="I203" s="65">
        <f>I202/24</f>
        <v>0.95833333333333337</v>
      </c>
      <c r="J203" s="41">
        <f>J202/24</f>
        <v>1</v>
      </c>
    </row>
    <row r="204" spans="1:10" s="13" customFormat="1" ht="39" customHeight="1" x14ac:dyDescent="0.3">
      <c r="A204" s="44" t="s">
        <v>112</v>
      </c>
      <c r="B204" s="119" t="s">
        <v>169</v>
      </c>
      <c r="C204" s="120"/>
      <c r="D204" s="120"/>
      <c r="E204" s="120"/>
      <c r="F204" s="120"/>
      <c r="G204" s="120"/>
      <c r="H204" s="121"/>
      <c r="I204" s="79"/>
      <c r="J204" s="80"/>
    </row>
    <row r="205" spans="1:10" s="13" customFormat="1" ht="25.05" customHeight="1" x14ac:dyDescent="0.3">
      <c r="A205" s="27" t="s">
        <v>164</v>
      </c>
      <c r="B205" s="67"/>
      <c r="C205" s="22">
        <v>0</v>
      </c>
      <c r="D205" s="22">
        <v>0</v>
      </c>
      <c r="E205" s="22">
        <v>0</v>
      </c>
      <c r="F205" s="22">
        <v>6</v>
      </c>
      <c r="G205" s="22">
        <v>18</v>
      </c>
      <c r="H205" s="64">
        <v>0</v>
      </c>
      <c r="I205" s="61">
        <f>F205+G205</f>
        <v>24</v>
      </c>
      <c r="J205" s="17">
        <f>SUM(B205:H205)</f>
        <v>24</v>
      </c>
    </row>
    <row r="206" spans="1:10" s="13" customFormat="1" ht="25.05" customHeight="1" x14ac:dyDescent="0.3">
      <c r="A206" s="71" t="s">
        <v>19</v>
      </c>
      <c r="B206" s="68"/>
      <c r="C206" s="19">
        <f>C205/24</f>
        <v>0</v>
      </c>
      <c r="D206" s="19">
        <f>D205/24</f>
        <v>0</v>
      </c>
      <c r="E206" s="19">
        <f>E205/24</f>
        <v>0</v>
      </c>
      <c r="F206" s="19">
        <f>F205/24</f>
        <v>0.25</v>
      </c>
      <c r="G206" s="19">
        <f>G205/24</f>
        <v>0.75</v>
      </c>
      <c r="H206" s="57">
        <f>H205/24</f>
        <v>0</v>
      </c>
      <c r="I206" s="65">
        <f>I205/24</f>
        <v>1</v>
      </c>
      <c r="J206" s="41">
        <f>J205/24</f>
        <v>1</v>
      </c>
    </row>
    <row r="207" spans="1:10" s="13" customFormat="1" ht="39" customHeight="1" x14ac:dyDescent="0.3">
      <c r="A207" s="44" t="s">
        <v>112</v>
      </c>
      <c r="B207" s="119" t="s">
        <v>169</v>
      </c>
      <c r="C207" s="120"/>
      <c r="D207" s="120"/>
      <c r="E207" s="120"/>
      <c r="F207" s="120"/>
      <c r="G207" s="120"/>
      <c r="H207" s="121"/>
      <c r="I207" s="79"/>
      <c r="J207" s="80"/>
    </row>
    <row r="208" spans="1:10" s="13" customFormat="1" ht="25.05" customHeight="1" x14ac:dyDescent="0.3">
      <c r="A208" s="27" t="s">
        <v>91</v>
      </c>
      <c r="B208" s="67"/>
      <c r="C208" s="22">
        <v>0</v>
      </c>
      <c r="D208" s="22">
        <v>0</v>
      </c>
      <c r="E208" s="22">
        <v>0</v>
      </c>
      <c r="F208" s="22">
        <v>5</v>
      </c>
      <c r="G208" s="22">
        <v>19</v>
      </c>
      <c r="H208" s="64">
        <v>0</v>
      </c>
      <c r="I208" s="61">
        <f>F208+G208</f>
        <v>24</v>
      </c>
      <c r="J208" s="17">
        <f>SUM(B208:H208)</f>
        <v>24</v>
      </c>
    </row>
    <row r="209" spans="1:10" s="13" customFormat="1" ht="25.05" customHeight="1" x14ac:dyDescent="0.3">
      <c r="A209" s="71" t="s">
        <v>19</v>
      </c>
      <c r="B209" s="70"/>
      <c r="C209" s="19">
        <f>C208/24</f>
        <v>0</v>
      </c>
      <c r="D209" s="19">
        <f>D208/24</f>
        <v>0</v>
      </c>
      <c r="E209" s="19">
        <f>E208/24</f>
        <v>0</v>
      </c>
      <c r="F209" s="19">
        <f>F208/24</f>
        <v>0.20833333333333334</v>
      </c>
      <c r="G209" s="19">
        <f>G208/24</f>
        <v>0.79166666666666663</v>
      </c>
      <c r="H209" s="57">
        <f>H208/24</f>
        <v>0</v>
      </c>
      <c r="I209" s="65">
        <f>I208/24</f>
        <v>1</v>
      </c>
      <c r="J209" s="41">
        <f>J208/24</f>
        <v>1</v>
      </c>
    </row>
    <row r="210" spans="1:10" s="13" customFormat="1" ht="39" customHeight="1" thickBot="1" x14ac:dyDescent="0.35">
      <c r="A210" s="44" t="s">
        <v>112</v>
      </c>
      <c r="B210" s="119" t="s">
        <v>169</v>
      </c>
      <c r="C210" s="120"/>
      <c r="D210" s="120"/>
      <c r="E210" s="120"/>
      <c r="F210" s="120"/>
      <c r="G210" s="120"/>
      <c r="H210" s="121"/>
      <c r="I210" s="79"/>
      <c r="J210" s="80"/>
    </row>
    <row r="211" spans="1:10" ht="111" thickBot="1" x14ac:dyDescent="0.35">
      <c r="A211" s="45" t="s">
        <v>92</v>
      </c>
      <c r="B211" s="66"/>
      <c r="C211" s="5" t="s">
        <v>79</v>
      </c>
      <c r="D211" s="5" t="s">
        <v>80</v>
      </c>
      <c r="E211" s="5" t="s">
        <v>14</v>
      </c>
      <c r="F211" s="5" t="s">
        <v>81</v>
      </c>
      <c r="G211" s="6" t="s">
        <v>82</v>
      </c>
      <c r="H211" s="7" t="s">
        <v>17</v>
      </c>
      <c r="I211" s="59" t="s">
        <v>83</v>
      </c>
      <c r="J211" s="8" t="s">
        <v>21</v>
      </c>
    </row>
    <row r="212" spans="1:10" s="13" customFormat="1" ht="25.05" customHeight="1" thickTop="1" x14ac:dyDescent="0.3">
      <c r="A212" s="46" t="s">
        <v>93</v>
      </c>
      <c r="B212" s="67"/>
      <c r="C212" s="22">
        <v>0</v>
      </c>
      <c r="D212" s="22">
        <v>0</v>
      </c>
      <c r="E212" s="22">
        <v>0</v>
      </c>
      <c r="F212" s="22">
        <v>5</v>
      </c>
      <c r="G212" s="22">
        <v>19</v>
      </c>
      <c r="H212" s="64">
        <v>0</v>
      </c>
      <c r="I212" s="60">
        <f>F212+G212</f>
        <v>24</v>
      </c>
      <c r="J212" s="17">
        <f>SUM(B212:H212)</f>
        <v>24</v>
      </c>
    </row>
    <row r="213" spans="1:10" s="13" customFormat="1" ht="25.05" customHeight="1" x14ac:dyDescent="0.3">
      <c r="A213" s="108" t="s">
        <v>19</v>
      </c>
      <c r="B213" s="68"/>
      <c r="C213" s="19">
        <f>C212/24</f>
        <v>0</v>
      </c>
      <c r="D213" s="19">
        <f>D212/24</f>
        <v>0</v>
      </c>
      <c r="E213" s="19">
        <f>E212/24</f>
        <v>0</v>
      </c>
      <c r="F213" s="19">
        <f>F212/24</f>
        <v>0.20833333333333334</v>
      </c>
      <c r="G213" s="19">
        <f>G212/24</f>
        <v>0.79166666666666663</v>
      </c>
      <c r="H213" s="57">
        <f>H212/24</f>
        <v>0</v>
      </c>
      <c r="I213" s="65">
        <f>I212/24</f>
        <v>1</v>
      </c>
      <c r="J213" s="41">
        <f>J212/24</f>
        <v>1</v>
      </c>
    </row>
    <row r="214" spans="1:10" s="13" customFormat="1" ht="39" customHeight="1" x14ac:dyDescent="0.3">
      <c r="A214" s="44" t="s">
        <v>112</v>
      </c>
      <c r="B214" s="119" t="s">
        <v>169</v>
      </c>
      <c r="C214" s="120"/>
      <c r="D214" s="120"/>
      <c r="E214" s="120"/>
      <c r="F214" s="120"/>
      <c r="G214" s="120"/>
      <c r="H214" s="121"/>
      <c r="I214" s="79"/>
      <c r="J214" s="80"/>
    </row>
    <row r="215" spans="1:10" s="13" customFormat="1" ht="25.05" customHeight="1" x14ac:dyDescent="0.3">
      <c r="A215" s="32" t="s">
        <v>94</v>
      </c>
      <c r="B215" s="67"/>
      <c r="C215" s="22">
        <v>0</v>
      </c>
      <c r="D215" s="22">
        <v>0</v>
      </c>
      <c r="E215" s="22">
        <v>0</v>
      </c>
      <c r="F215" s="22">
        <v>4</v>
      </c>
      <c r="G215" s="22">
        <v>20</v>
      </c>
      <c r="H215" s="64">
        <v>0</v>
      </c>
      <c r="I215" s="61">
        <f>F215+G215</f>
        <v>24</v>
      </c>
      <c r="J215" s="17">
        <f>SUM(B215:H215)</f>
        <v>24</v>
      </c>
    </row>
    <row r="216" spans="1:10" s="13" customFormat="1" ht="25.05" customHeight="1" x14ac:dyDescent="0.3">
      <c r="A216" s="108" t="s">
        <v>19</v>
      </c>
      <c r="B216" s="68"/>
      <c r="C216" s="19">
        <f>C215/24</f>
        <v>0</v>
      </c>
      <c r="D216" s="19">
        <f>D215/24</f>
        <v>0</v>
      </c>
      <c r="E216" s="19">
        <f>E215/24</f>
        <v>0</v>
      </c>
      <c r="F216" s="19">
        <f>F215/24</f>
        <v>0.16666666666666666</v>
      </c>
      <c r="G216" s="19">
        <f>G215/24</f>
        <v>0.83333333333333337</v>
      </c>
      <c r="H216" s="57">
        <f>H215/24</f>
        <v>0</v>
      </c>
      <c r="I216" s="65">
        <f>I215/24</f>
        <v>1</v>
      </c>
      <c r="J216" s="41">
        <f>J215/24</f>
        <v>1</v>
      </c>
    </row>
    <row r="217" spans="1:10" s="13" customFormat="1" ht="39" customHeight="1" x14ac:dyDescent="0.3">
      <c r="A217" s="44" t="s">
        <v>112</v>
      </c>
      <c r="B217" s="119" t="s">
        <v>169</v>
      </c>
      <c r="C217" s="120"/>
      <c r="D217" s="120"/>
      <c r="E217" s="120"/>
      <c r="F217" s="120"/>
      <c r="G217" s="120"/>
      <c r="H217" s="121"/>
      <c r="I217" s="79"/>
      <c r="J217" s="80"/>
    </row>
    <row r="218" spans="1:10" s="13" customFormat="1" ht="25.05" customHeight="1" x14ac:dyDescent="0.3">
      <c r="A218" s="32" t="s">
        <v>95</v>
      </c>
      <c r="B218" s="67"/>
      <c r="C218" s="22">
        <v>0</v>
      </c>
      <c r="D218" s="22">
        <v>0</v>
      </c>
      <c r="E218" s="22">
        <v>0</v>
      </c>
      <c r="F218" s="22">
        <v>4</v>
      </c>
      <c r="G218" s="22">
        <v>20</v>
      </c>
      <c r="H218" s="64">
        <v>0</v>
      </c>
      <c r="I218" s="61">
        <f>F218+G218</f>
        <v>24</v>
      </c>
      <c r="J218" s="17">
        <f>SUM(B218:H218)</f>
        <v>24</v>
      </c>
    </row>
    <row r="219" spans="1:10" s="13" customFormat="1" ht="25.05" customHeight="1" x14ac:dyDescent="0.3">
      <c r="A219" s="108" t="s">
        <v>19</v>
      </c>
      <c r="B219" s="68"/>
      <c r="C219" s="19">
        <f>C218/24</f>
        <v>0</v>
      </c>
      <c r="D219" s="19">
        <f>D218/24</f>
        <v>0</v>
      </c>
      <c r="E219" s="19">
        <f>E218/24</f>
        <v>0</v>
      </c>
      <c r="F219" s="19">
        <f>F218/24</f>
        <v>0.16666666666666666</v>
      </c>
      <c r="G219" s="19">
        <f>G218/24</f>
        <v>0.83333333333333337</v>
      </c>
      <c r="H219" s="57">
        <f>H218/24</f>
        <v>0</v>
      </c>
      <c r="I219" s="65">
        <f>I218/24</f>
        <v>1</v>
      </c>
      <c r="J219" s="41">
        <f>J218/24</f>
        <v>1</v>
      </c>
    </row>
    <row r="220" spans="1:10" s="13" customFormat="1" ht="39" customHeight="1" x14ac:dyDescent="0.3">
      <c r="A220" s="44" t="s">
        <v>112</v>
      </c>
      <c r="B220" s="119" t="s">
        <v>169</v>
      </c>
      <c r="C220" s="120"/>
      <c r="D220" s="120"/>
      <c r="E220" s="120"/>
      <c r="F220" s="120"/>
      <c r="G220" s="120"/>
      <c r="H220" s="121"/>
      <c r="I220" s="79"/>
      <c r="J220" s="80"/>
    </row>
    <row r="221" spans="1:10" s="13" customFormat="1" ht="25.05" customHeight="1" x14ac:dyDescent="0.3">
      <c r="A221" s="32" t="s">
        <v>96</v>
      </c>
      <c r="B221" s="67"/>
      <c r="C221" s="22">
        <v>0</v>
      </c>
      <c r="D221" s="22">
        <v>0</v>
      </c>
      <c r="E221" s="22">
        <v>0</v>
      </c>
      <c r="F221" s="22">
        <v>4</v>
      </c>
      <c r="G221" s="22">
        <v>20</v>
      </c>
      <c r="H221" s="64">
        <v>0</v>
      </c>
      <c r="I221" s="61">
        <f>F221+G221</f>
        <v>24</v>
      </c>
      <c r="J221" s="17">
        <f>SUM(B221:H221)</f>
        <v>24</v>
      </c>
    </row>
    <row r="222" spans="1:10" s="13" customFormat="1" ht="25.05" customHeight="1" x14ac:dyDescent="0.3">
      <c r="A222" s="108" t="s">
        <v>19</v>
      </c>
      <c r="B222" s="68"/>
      <c r="C222" s="19">
        <f>C221/24</f>
        <v>0</v>
      </c>
      <c r="D222" s="19">
        <f>D221/24</f>
        <v>0</v>
      </c>
      <c r="E222" s="19">
        <f>E221/24</f>
        <v>0</v>
      </c>
      <c r="F222" s="19">
        <f>F221/24</f>
        <v>0.16666666666666666</v>
      </c>
      <c r="G222" s="19">
        <f>G221/24</f>
        <v>0.83333333333333337</v>
      </c>
      <c r="H222" s="57">
        <f>H221/24</f>
        <v>0</v>
      </c>
      <c r="I222" s="65">
        <f>I221/24</f>
        <v>1</v>
      </c>
      <c r="J222" s="41">
        <f>J221/24</f>
        <v>1</v>
      </c>
    </row>
    <row r="223" spans="1:10" s="13" customFormat="1" ht="39" customHeight="1" x14ac:dyDescent="0.3">
      <c r="A223" s="44" t="s">
        <v>112</v>
      </c>
      <c r="B223" s="119" t="s">
        <v>169</v>
      </c>
      <c r="C223" s="120"/>
      <c r="D223" s="120"/>
      <c r="E223" s="120"/>
      <c r="F223" s="120"/>
      <c r="G223" s="120"/>
      <c r="H223" s="121"/>
      <c r="I223" s="79"/>
      <c r="J223" s="80"/>
    </row>
    <row r="224" spans="1:10" s="13" customFormat="1" ht="25.05" customHeight="1" x14ac:dyDescent="0.3">
      <c r="A224" s="32" t="s">
        <v>97</v>
      </c>
      <c r="B224" s="67"/>
      <c r="C224" s="22">
        <v>0</v>
      </c>
      <c r="D224" s="22">
        <v>0</v>
      </c>
      <c r="E224" s="22">
        <v>0</v>
      </c>
      <c r="F224" s="22">
        <v>4</v>
      </c>
      <c r="G224" s="22">
        <v>20</v>
      </c>
      <c r="H224" s="64">
        <v>0</v>
      </c>
      <c r="I224" s="61">
        <f>F224+G224</f>
        <v>24</v>
      </c>
      <c r="J224" s="17">
        <f>SUM(B224:H224)</f>
        <v>24</v>
      </c>
    </row>
    <row r="225" spans="1:10" s="13" customFormat="1" ht="25.05" customHeight="1" x14ac:dyDescent="0.3">
      <c r="A225" s="108" t="s">
        <v>19</v>
      </c>
      <c r="B225" s="68"/>
      <c r="C225" s="19">
        <f>C224/24</f>
        <v>0</v>
      </c>
      <c r="D225" s="19">
        <f>D224/24</f>
        <v>0</v>
      </c>
      <c r="E225" s="19">
        <f>E224/24</f>
        <v>0</v>
      </c>
      <c r="F225" s="19">
        <f>F224/24</f>
        <v>0.16666666666666666</v>
      </c>
      <c r="G225" s="19">
        <f>G224/24</f>
        <v>0.83333333333333337</v>
      </c>
      <c r="H225" s="57">
        <f>H224/24</f>
        <v>0</v>
      </c>
      <c r="I225" s="65">
        <f>I224/24</f>
        <v>1</v>
      </c>
      <c r="J225" s="41">
        <f>J224/24</f>
        <v>1</v>
      </c>
    </row>
    <row r="226" spans="1:10" s="13" customFormat="1" ht="39" customHeight="1" x14ac:dyDescent="0.3">
      <c r="A226" s="44" t="s">
        <v>112</v>
      </c>
      <c r="B226" s="119" t="s">
        <v>169</v>
      </c>
      <c r="C226" s="120"/>
      <c r="D226" s="120"/>
      <c r="E226" s="120"/>
      <c r="F226" s="120"/>
      <c r="G226" s="120"/>
      <c r="H226" s="121"/>
      <c r="I226" s="79"/>
      <c r="J226" s="80"/>
    </row>
    <row r="227" spans="1:10" s="13" customFormat="1" ht="25.05" customHeight="1" x14ac:dyDescent="0.3">
      <c r="A227" s="32" t="s">
        <v>98</v>
      </c>
      <c r="B227" s="67"/>
      <c r="C227" s="22">
        <v>0</v>
      </c>
      <c r="D227" s="22">
        <v>0</v>
      </c>
      <c r="E227" s="22">
        <v>0</v>
      </c>
      <c r="F227" s="22">
        <v>3</v>
      </c>
      <c r="G227" s="22">
        <v>21</v>
      </c>
      <c r="H227" s="64">
        <v>0</v>
      </c>
      <c r="I227" s="61">
        <f>F227+G227</f>
        <v>24</v>
      </c>
      <c r="J227" s="17">
        <f>SUM(B227:H227)</f>
        <v>24</v>
      </c>
    </row>
    <row r="228" spans="1:10" s="13" customFormat="1" ht="25.05" customHeight="1" x14ac:dyDescent="0.3">
      <c r="A228" s="108" t="s">
        <v>19</v>
      </c>
      <c r="B228" s="68"/>
      <c r="C228" s="19">
        <f>C227/24</f>
        <v>0</v>
      </c>
      <c r="D228" s="19">
        <f>D227/24</f>
        <v>0</v>
      </c>
      <c r="E228" s="19">
        <f>E227/24</f>
        <v>0</v>
      </c>
      <c r="F228" s="19">
        <f>F227/24</f>
        <v>0.125</v>
      </c>
      <c r="G228" s="19">
        <f>G227/24</f>
        <v>0.875</v>
      </c>
      <c r="H228" s="57">
        <f>H227/24</f>
        <v>0</v>
      </c>
      <c r="I228" s="65">
        <f>I227/24</f>
        <v>1</v>
      </c>
      <c r="J228" s="41">
        <f>J227/24</f>
        <v>1</v>
      </c>
    </row>
    <row r="229" spans="1:10" s="13" customFormat="1" ht="39" customHeight="1" x14ac:dyDescent="0.3">
      <c r="A229" s="44" t="s">
        <v>112</v>
      </c>
      <c r="B229" s="119" t="s">
        <v>169</v>
      </c>
      <c r="C229" s="120"/>
      <c r="D229" s="120"/>
      <c r="E229" s="120"/>
      <c r="F229" s="120"/>
      <c r="G229" s="120"/>
      <c r="H229" s="121"/>
      <c r="I229" s="79"/>
      <c r="J229" s="80"/>
    </row>
    <row r="230" spans="1:10" s="13" customFormat="1" ht="25.05" customHeight="1" x14ac:dyDescent="0.3">
      <c r="A230" s="32" t="s">
        <v>99</v>
      </c>
      <c r="B230" s="67"/>
      <c r="C230" s="22">
        <v>0</v>
      </c>
      <c r="D230" s="22">
        <v>0</v>
      </c>
      <c r="E230" s="22">
        <v>0</v>
      </c>
      <c r="F230" s="22">
        <v>3</v>
      </c>
      <c r="G230" s="22">
        <v>21</v>
      </c>
      <c r="H230" s="64">
        <v>0</v>
      </c>
      <c r="I230" s="61">
        <f>F230+G230</f>
        <v>24</v>
      </c>
      <c r="J230" s="17">
        <f>SUM(B230:H230)</f>
        <v>24</v>
      </c>
    </row>
    <row r="231" spans="1:10" s="13" customFormat="1" ht="25.05" customHeight="1" x14ac:dyDescent="0.3">
      <c r="A231" s="108" t="s">
        <v>19</v>
      </c>
      <c r="B231" s="68"/>
      <c r="C231" s="19">
        <f>C230/24</f>
        <v>0</v>
      </c>
      <c r="D231" s="19">
        <f>D230/24</f>
        <v>0</v>
      </c>
      <c r="E231" s="19">
        <f>E230/24</f>
        <v>0</v>
      </c>
      <c r="F231" s="19">
        <f>F230/24</f>
        <v>0.125</v>
      </c>
      <c r="G231" s="19">
        <f>G230/24</f>
        <v>0.875</v>
      </c>
      <c r="H231" s="57">
        <f>H230/24</f>
        <v>0</v>
      </c>
      <c r="I231" s="65">
        <f>I230/24</f>
        <v>1</v>
      </c>
      <c r="J231" s="41">
        <f>J230/24</f>
        <v>1</v>
      </c>
    </row>
    <row r="232" spans="1:10" s="13" customFormat="1" ht="39" customHeight="1" x14ac:dyDescent="0.3">
      <c r="A232" s="44" t="s">
        <v>112</v>
      </c>
      <c r="B232" s="119" t="s">
        <v>169</v>
      </c>
      <c r="C232" s="120"/>
      <c r="D232" s="120"/>
      <c r="E232" s="120"/>
      <c r="F232" s="120"/>
      <c r="G232" s="120"/>
      <c r="H232" s="121"/>
      <c r="I232" s="79"/>
      <c r="J232" s="80"/>
    </row>
    <row r="233" spans="1:10" s="13" customFormat="1" ht="25.05" customHeight="1" x14ac:dyDescent="0.3">
      <c r="A233" s="32" t="s">
        <v>100</v>
      </c>
      <c r="B233" s="67"/>
      <c r="C233" s="22">
        <v>0</v>
      </c>
      <c r="D233" s="22">
        <v>0</v>
      </c>
      <c r="E233" s="22">
        <v>0</v>
      </c>
      <c r="F233" s="22">
        <v>3</v>
      </c>
      <c r="G233" s="22">
        <v>21</v>
      </c>
      <c r="H233" s="64">
        <v>0</v>
      </c>
      <c r="I233" s="61">
        <f>F233+G233</f>
        <v>24</v>
      </c>
      <c r="J233" s="17">
        <f>SUM(B233:H233)</f>
        <v>24</v>
      </c>
    </row>
    <row r="234" spans="1:10" s="13" customFormat="1" ht="25.05" customHeight="1" x14ac:dyDescent="0.3">
      <c r="A234" s="108" t="s">
        <v>19</v>
      </c>
      <c r="B234" s="68"/>
      <c r="C234" s="19">
        <f>C233/24</f>
        <v>0</v>
      </c>
      <c r="D234" s="19">
        <f>D233/24</f>
        <v>0</v>
      </c>
      <c r="E234" s="19">
        <f>E233/24</f>
        <v>0</v>
      </c>
      <c r="F234" s="19">
        <f>F233/24</f>
        <v>0.125</v>
      </c>
      <c r="G234" s="19">
        <f>G233/24</f>
        <v>0.875</v>
      </c>
      <c r="H234" s="57">
        <f>H233/24</f>
        <v>0</v>
      </c>
      <c r="I234" s="65">
        <f>I233/24</f>
        <v>1</v>
      </c>
      <c r="J234" s="41">
        <f>J233/24</f>
        <v>1</v>
      </c>
    </row>
    <row r="235" spans="1:10" s="13" customFormat="1" ht="39" customHeight="1" x14ac:dyDescent="0.3">
      <c r="A235" s="44" t="s">
        <v>112</v>
      </c>
      <c r="B235" s="119" t="s">
        <v>169</v>
      </c>
      <c r="C235" s="120"/>
      <c r="D235" s="120"/>
      <c r="E235" s="120"/>
      <c r="F235" s="120"/>
      <c r="G235" s="120"/>
      <c r="H235" s="121"/>
      <c r="I235" s="79"/>
      <c r="J235" s="80"/>
    </row>
    <row r="236" spans="1:10" s="13" customFormat="1" ht="25.05" customHeight="1" x14ac:dyDescent="0.3">
      <c r="A236" s="32" t="s">
        <v>101</v>
      </c>
      <c r="B236" s="67"/>
      <c r="C236" s="22">
        <v>0</v>
      </c>
      <c r="D236" s="22">
        <v>0</v>
      </c>
      <c r="E236" s="22">
        <v>0</v>
      </c>
      <c r="F236" s="22">
        <v>4</v>
      </c>
      <c r="G236" s="22">
        <v>20</v>
      </c>
      <c r="H236" s="64">
        <v>0</v>
      </c>
      <c r="I236" s="61">
        <f>F236+G236</f>
        <v>24</v>
      </c>
      <c r="J236" s="17">
        <f>SUM(B236:H236)</f>
        <v>24</v>
      </c>
    </row>
    <row r="237" spans="1:10" s="13" customFormat="1" ht="25.05" customHeight="1" x14ac:dyDescent="0.3">
      <c r="A237" s="108" t="s">
        <v>19</v>
      </c>
      <c r="B237" s="68"/>
      <c r="C237" s="19">
        <f>C236/24</f>
        <v>0</v>
      </c>
      <c r="D237" s="19">
        <f>D236/24</f>
        <v>0</v>
      </c>
      <c r="E237" s="19">
        <f>E236/24</f>
        <v>0</v>
      </c>
      <c r="F237" s="19">
        <f>F236/24</f>
        <v>0.16666666666666666</v>
      </c>
      <c r="G237" s="19">
        <f>G236/24</f>
        <v>0.83333333333333337</v>
      </c>
      <c r="H237" s="57">
        <f>H236/24</f>
        <v>0</v>
      </c>
      <c r="I237" s="65">
        <f>I236/24</f>
        <v>1</v>
      </c>
      <c r="J237" s="41">
        <f>J236/24</f>
        <v>1</v>
      </c>
    </row>
    <row r="238" spans="1:10" s="13" customFormat="1" ht="39" customHeight="1" x14ac:dyDescent="0.3">
      <c r="A238" s="44" t="s">
        <v>112</v>
      </c>
      <c r="B238" s="119" t="s">
        <v>169</v>
      </c>
      <c r="C238" s="120"/>
      <c r="D238" s="120"/>
      <c r="E238" s="120"/>
      <c r="F238" s="120"/>
      <c r="G238" s="120"/>
      <c r="H238" s="121"/>
      <c r="I238" s="79"/>
      <c r="J238" s="80"/>
    </row>
    <row r="239" spans="1:10" s="13" customFormat="1" ht="25.05" customHeight="1" x14ac:dyDescent="0.3">
      <c r="A239" s="32" t="s">
        <v>102</v>
      </c>
      <c r="B239" s="67"/>
      <c r="C239" s="22">
        <v>0</v>
      </c>
      <c r="D239" s="22">
        <v>0</v>
      </c>
      <c r="E239" s="22">
        <v>0</v>
      </c>
      <c r="F239" s="22">
        <v>4</v>
      </c>
      <c r="G239" s="22">
        <v>20</v>
      </c>
      <c r="H239" s="64">
        <v>0</v>
      </c>
      <c r="I239" s="61">
        <f>F239+G239</f>
        <v>24</v>
      </c>
      <c r="J239" s="17">
        <f>SUM(B239:H239)</f>
        <v>24</v>
      </c>
    </row>
    <row r="240" spans="1:10" s="13" customFormat="1" ht="25.05" customHeight="1" x14ac:dyDescent="0.3">
      <c r="A240" s="108" t="s">
        <v>19</v>
      </c>
      <c r="B240" s="68"/>
      <c r="C240" s="19">
        <f>C239/24</f>
        <v>0</v>
      </c>
      <c r="D240" s="19">
        <f>D239/24</f>
        <v>0</v>
      </c>
      <c r="E240" s="19">
        <f>E239/24</f>
        <v>0</v>
      </c>
      <c r="F240" s="19">
        <f>F239/24</f>
        <v>0.16666666666666666</v>
      </c>
      <c r="G240" s="19">
        <f>G239/24</f>
        <v>0.83333333333333337</v>
      </c>
      <c r="H240" s="57">
        <f>H239/24</f>
        <v>0</v>
      </c>
      <c r="I240" s="65">
        <f>I239/24</f>
        <v>1</v>
      </c>
      <c r="J240" s="41">
        <f>J239/24</f>
        <v>1</v>
      </c>
    </row>
    <row r="241" spans="1:12" s="13" customFormat="1" ht="39" customHeight="1" x14ac:dyDescent="0.3">
      <c r="A241" s="44" t="s">
        <v>112</v>
      </c>
      <c r="B241" s="119" t="s">
        <v>169</v>
      </c>
      <c r="C241" s="120"/>
      <c r="D241" s="120"/>
      <c r="E241" s="120"/>
      <c r="F241" s="120"/>
      <c r="G241" s="120"/>
      <c r="H241" s="121"/>
      <c r="I241" s="79"/>
      <c r="J241" s="80"/>
    </row>
    <row r="242" spans="1:12" s="13" customFormat="1" ht="25.05" customHeight="1" x14ac:dyDescent="0.3">
      <c r="A242" s="27" t="s">
        <v>37</v>
      </c>
      <c r="B242" s="67"/>
      <c r="C242" s="22">
        <v>0</v>
      </c>
      <c r="D242" s="22">
        <v>0</v>
      </c>
      <c r="E242" s="22">
        <v>0</v>
      </c>
      <c r="F242" s="22">
        <v>3</v>
      </c>
      <c r="G242" s="22">
        <v>21</v>
      </c>
      <c r="H242" s="64">
        <v>0</v>
      </c>
      <c r="I242" s="61">
        <f>F242+G242</f>
        <v>24</v>
      </c>
      <c r="J242" s="17">
        <f>SUM(B242:H242)</f>
        <v>24</v>
      </c>
    </row>
    <row r="243" spans="1:12" s="13" customFormat="1" ht="25.05" customHeight="1" x14ac:dyDescent="0.3">
      <c r="A243" s="108" t="s">
        <v>19</v>
      </c>
      <c r="B243" s="68"/>
      <c r="C243" s="19">
        <f>C242/24</f>
        <v>0</v>
      </c>
      <c r="D243" s="19">
        <f>D242/24</f>
        <v>0</v>
      </c>
      <c r="E243" s="19">
        <f>E242/24</f>
        <v>0</v>
      </c>
      <c r="F243" s="19">
        <f>F242/24</f>
        <v>0.125</v>
      </c>
      <c r="G243" s="19">
        <f>G242/24</f>
        <v>0.875</v>
      </c>
      <c r="H243" s="57">
        <f>H242/24</f>
        <v>0</v>
      </c>
      <c r="I243" s="65">
        <f>I242/24</f>
        <v>1</v>
      </c>
      <c r="J243" s="41">
        <f>J242/24</f>
        <v>1</v>
      </c>
    </row>
    <row r="244" spans="1:12" s="13" customFormat="1" ht="39" customHeight="1" x14ac:dyDescent="0.3">
      <c r="A244" s="44" t="s">
        <v>112</v>
      </c>
      <c r="B244" s="119" t="s">
        <v>169</v>
      </c>
      <c r="C244" s="120"/>
      <c r="D244" s="120"/>
      <c r="E244" s="120"/>
      <c r="F244" s="120"/>
      <c r="G244" s="120"/>
      <c r="H244" s="121"/>
      <c r="I244" s="79"/>
      <c r="J244" s="80"/>
    </row>
    <row r="245" spans="1:12" s="13" customFormat="1" ht="25.05" customHeight="1" x14ac:dyDescent="0.3">
      <c r="A245" s="46" t="s">
        <v>38</v>
      </c>
      <c r="B245" s="67"/>
      <c r="C245" s="22">
        <v>0</v>
      </c>
      <c r="D245" s="22">
        <v>0</v>
      </c>
      <c r="E245" s="22">
        <v>0</v>
      </c>
      <c r="F245" s="22">
        <v>3</v>
      </c>
      <c r="G245" s="22">
        <v>21</v>
      </c>
      <c r="H245" s="64">
        <v>0</v>
      </c>
      <c r="I245" s="61">
        <f>F245+G245</f>
        <v>24</v>
      </c>
      <c r="J245" s="17">
        <f>SUM(B245:H245)</f>
        <v>24</v>
      </c>
    </row>
    <row r="246" spans="1:12" s="13" customFormat="1" ht="25.05" customHeight="1" x14ac:dyDescent="0.3">
      <c r="A246" s="108" t="s">
        <v>19</v>
      </c>
      <c r="B246" s="68"/>
      <c r="C246" s="19">
        <f>C245/24</f>
        <v>0</v>
      </c>
      <c r="D246" s="19">
        <f>D245/24</f>
        <v>0</v>
      </c>
      <c r="E246" s="19">
        <f>E245/24</f>
        <v>0</v>
      </c>
      <c r="F246" s="19">
        <f>F245/24</f>
        <v>0.125</v>
      </c>
      <c r="G246" s="19">
        <f>G245/24</f>
        <v>0.875</v>
      </c>
      <c r="H246" s="57">
        <f>H245/24</f>
        <v>0</v>
      </c>
      <c r="I246" s="65">
        <f>I245/24</f>
        <v>1</v>
      </c>
      <c r="J246" s="41">
        <f>J245/24</f>
        <v>1</v>
      </c>
    </row>
    <row r="247" spans="1:12" s="13" customFormat="1" ht="39" customHeight="1" thickBot="1" x14ac:dyDescent="0.35">
      <c r="A247" s="154" t="s">
        <v>112</v>
      </c>
      <c r="B247" s="119" t="s">
        <v>169</v>
      </c>
      <c r="C247" s="120"/>
      <c r="D247" s="120"/>
      <c r="E247" s="120"/>
      <c r="F247" s="120"/>
      <c r="G247" s="120"/>
      <c r="H247" s="121"/>
      <c r="I247" s="153"/>
      <c r="J247" s="82"/>
    </row>
    <row r="248" spans="1:12" ht="220.2" thickBot="1" x14ac:dyDescent="0.35">
      <c r="A248" s="86" t="s">
        <v>130</v>
      </c>
      <c r="B248" s="83" t="s">
        <v>123</v>
      </c>
      <c r="C248" s="5" t="s">
        <v>124</v>
      </c>
      <c r="D248" s="5" t="s">
        <v>125</v>
      </c>
      <c r="E248" s="5" t="s">
        <v>126</v>
      </c>
      <c r="F248" s="5" t="s">
        <v>127</v>
      </c>
      <c r="G248" s="6" t="s">
        <v>128</v>
      </c>
      <c r="H248" s="7" t="s">
        <v>17</v>
      </c>
      <c r="I248" s="2"/>
      <c r="K248" s="3"/>
      <c r="L248" s="3"/>
    </row>
    <row r="249" spans="1:12" s="13" customFormat="1" ht="25.05" customHeight="1" thickTop="1" x14ac:dyDescent="0.3">
      <c r="A249" s="46" t="s">
        <v>129</v>
      </c>
      <c r="B249" s="84">
        <v>16</v>
      </c>
      <c r="C249" s="22">
        <v>5</v>
      </c>
      <c r="D249" s="22">
        <v>6</v>
      </c>
      <c r="E249" s="22">
        <v>5</v>
      </c>
      <c r="F249" s="22">
        <v>5</v>
      </c>
      <c r="G249" s="22">
        <v>1</v>
      </c>
      <c r="H249" s="64">
        <v>0</v>
      </c>
    </row>
    <row r="250" spans="1:12" s="13" customFormat="1" ht="25.05" customHeight="1" x14ac:dyDescent="0.3">
      <c r="A250" s="18" t="s">
        <v>19</v>
      </c>
      <c r="B250" s="19">
        <f>B249/24</f>
        <v>0.66666666666666663</v>
      </c>
      <c r="C250" s="19">
        <f>C249/(24-B249)</f>
        <v>0.625</v>
      </c>
      <c r="D250" s="19">
        <f>D249/(24-B249)</f>
        <v>0.75</v>
      </c>
      <c r="E250" s="19">
        <f>E249/(24-B249)</f>
        <v>0.625</v>
      </c>
      <c r="F250" s="19">
        <f>F249/(24-B249)</f>
        <v>0.625</v>
      </c>
      <c r="G250" s="19">
        <f>G249/(24-B249)</f>
        <v>0.125</v>
      </c>
      <c r="H250" s="20">
        <f>G249/(24-B249)</f>
        <v>0.125</v>
      </c>
    </row>
    <row r="251" spans="1:12" s="13" customFormat="1" ht="36.6" customHeight="1" x14ac:dyDescent="0.3">
      <c r="A251" s="90" t="s">
        <v>112</v>
      </c>
      <c r="B251" s="130" t="s">
        <v>182</v>
      </c>
      <c r="C251" s="120"/>
      <c r="D251" s="120"/>
      <c r="E251" s="120"/>
      <c r="F251" s="120"/>
      <c r="G251" s="120"/>
      <c r="H251" s="121"/>
    </row>
    <row r="252" spans="1:12" s="13" customFormat="1" ht="204.6" thickBot="1" x14ac:dyDescent="0.35">
      <c r="A252" s="86" t="s">
        <v>131</v>
      </c>
      <c r="B252" s="87" t="s">
        <v>149</v>
      </c>
      <c r="C252" s="88" t="s">
        <v>133</v>
      </c>
      <c r="D252" s="88" t="s">
        <v>134</v>
      </c>
      <c r="E252" s="88" t="s">
        <v>135</v>
      </c>
      <c r="F252" s="88" t="s">
        <v>128</v>
      </c>
      <c r="G252" s="89" t="s">
        <v>17</v>
      </c>
    </row>
    <row r="253" spans="1:12" s="13" customFormat="1" ht="26.4" customHeight="1" thickTop="1" x14ac:dyDescent="0.3">
      <c r="A253" s="32" t="s">
        <v>132</v>
      </c>
      <c r="B253" s="84">
        <v>8</v>
      </c>
      <c r="C253" s="22">
        <v>14</v>
      </c>
      <c r="D253" s="22">
        <v>1</v>
      </c>
      <c r="E253" s="22">
        <v>0</v>
      </c>
      <c r="F253" s="22">
        <v>1</v>
      </c>
      <c r="G253" s="64">
        <v>0</v>
      </c>
    </row>
    <row r="254" spans="1:12" s="13" customFormat="1" ht="29.4" customHeight="1" x14ac:dyDescent="0.3">
      <c r="A254" s="18" t="s">
        <v>19</v>
      </c>
      <c r="B254" s="85">
        <f>B253/24</f>
        <v>0.33333333333333331</v>
      </c>
      <c r="C254" s="85">
        <f>C253/(24-B253)</f>
        <v>0.875</v>
      </c>
      <c r="D254" s="85">
        <f>D253/(24-B253)</f>
        <v>6.25E-2</v>
      </c>
      <c r="E254" s="85">
        <f>E253/(24-B253)</f>
        <v>0</v>
      </c>
      <c r="F254" s="85">
        <f>F253/(24-B253)</f>
        <v>6.25E-2</v>
      </c>
      <c r="G254" s="20">
        <f>G253/(24-B253)</f>
        <v>0</v>
      </c>
    </row>
    <row r="255" spans="1:12" s="13" customFormat="1" ht="189" thickBot="1" x14ac:dyDescent="0.35">
      <c r="A255" s="86" t="s">
        <v>137</v>
      </c>
      <c r="B255" s="87" t="s">
        <v>150</v>
      </c>
      <c r="C255" s="88" t="s">
        <v>139</v>
      </c>
      <c r="D255" s="88" t="s">
        <v>140</v>
      </c>
      <c r="E255" s="88" t="s">
        <v>141</v>
      </c>
      <c r="F255" s="88" t="s">
        <v>128</v>
      </c>
      <c r="G255" s="89" t="s">
        <v>17</v>
      </c>
    </row>
    <row r="256" spans="1:12" s="13" customFormat="1" ht="26.4" customHeight="1" thickTop="1" x14ac:dyDescent="0.3">
      <c r="A256" s="32" t="s">
        <v>138</v>
      </c>
      <c r="B256" s="84">
        <v>18</v>
      </c>
      <c r="C256" s="22">
        <v>2</v>
      </c>
      <c r="D256" s="22">
        <v>5</v>
      </c>
      <c r="E256" s="22">
        <v>4</v>
      </c>
      <c r="F256" s="22">
        <v>0</v>
      </c>
      <c r="G256" s="64">
        <v>0</v>
      </c>
    </row>
    <row r="257" spans="1:12" s="13" customFormat="1" ht="25.2" customHeight="1" thickBot="1" x14ac:dyDescent="0.35">
      <c r="A257" s="18" t="s">
        <v>19</v>
      </c>
      <c r="B257" s="85">
        <f>B256/24</f>
        <v>0.75</v>
      </c>
      <c r="C257" s="85">
        <f>C256/(24-B256)</f>
        <v>0.33333333333333331</v>
      </c>
      <c r="D257" s="85">
        <f>D256/(24-B256)</f>
        <v>0.83333333333333337</v>
      </c>
      <c r="E257" s="85">
        <f>E256/(24-B256)</f>
        <v>0.66666666666666663</v>
      </c>
      <c r="F257" s="85">
        <f>F256/(24-B256)</f>
        <v>0</v>
      </c>
      <c r="G257" s="20">
        <f>G256/(24-B256)</f>
        <v>0</v>
      </c>
    </row>
    <row r="258" spans="1:12" s="13" customFormat="1" ht="64.2" thickBot="1" x14ac:dyDescent="0.35">
      <c r="A258" s="86" t="s">
        <v>136</v>
      </c>
      <c r="B258" s="83" t="s">
        <v>143</v>
      </c>
      <c r="C258" s="5" t="s">
        <v>144</v>
      </c>
      <c r="D258" s="5" t="s">
        <v>128</v>
      </c>
      <c r="E258" s="7" t="s">
        <v>17</v>
      </c>
      <c r="F258" s="8" t="s">
        <v>21</v>
      </c>
    </row>
    <row r="259" spans="1:12" s="13" customFormat="1" ht="43.2" customHeight="1" thickTop="1" x14ac:dyDescent="0.3">
      <c r="A259" s="32" t="s">
        <v>142</v>
      </c>
      <c r="B259" s="84">
        <v>19</v>
      </c>
      <c r="C259" s="22">
        <v>3</v>
      </c>
      <c r="D259" s="22">
        <v>2</v>
      </c>
      <c r="E259" s="91">
        <v>0</v>
      </c>
      <c r="F259" s="11">
        <v>0</v>
      </c>
    </row>
    <row r="260" spans="1:12" s="13" customFormat="1" ht="51" customHeight="1" x14ac:dyDescent="0.3">
      <c r="A260" s="18" t="s">
        <v>19</v>
      </c>
      <c r="B260" s="19">
        <f>B259/24</f>
        <v>0.79166666666666663</v>
      </c>
      <c r="C260" s="19">
        <f>C259/24</f>
        <v>0.125</v>
      </c>
      <c r="D260" s="19">
        <f>D259/24</f>
        <v>8.3333333333333329E-2</v>
      </c>
      <c r="E260" s="20">
        <f>E259/24</f>
        <v>0</v>
      </c>
      <c r="F260" s="58">
        <f>F259/24</f>
        <v>0</v>
      </c>
    </row>
    <row r="261" spans="1:12" s="13" customFormat="1" ht="36.6" customHeight="1" x14ac:dyDescent="0.3">
      <c r="A261" s="122" t="s">
        <v>112</v>
      </c>
      <c r="B261" s="119" t="s">
        <v>186</v>
      </c>
      <c r="C261" s="120"/>
      <c r="D261" s="120"/>
      <c r="E261" s="120"/>
      <c r="F261" s="121"/>
    </row>
    <row r="262" spans="1:12" s="13" customFormat="1" ht="33" customHeight="1" x14ac:dyDescent="0.3">
      <c r="A262" s="123"/>
      <c r="B262" s="119" t="s">
        <v>183</v>
      </c>
      <c r="C262" s="120"/>
      <c r="D262" s="120"/>
      <c r="E262" s="120"/>
      <c r="F262" s="121"/>
    </row>
    <row r="263" spans="1:12" s="13" customFormat="1" ht="34.799999999999997" customHeight="1" x14ac:dyDescent="0.3">
      <c r="A263" s="123"/>
      <c r="B263" s="119" t="s">
        <v>184</v>
      </c>
      <c r="C263" s="120"/>
      <c r="D263" s="120"/>
      <c r="E263" s="120"/>
      <c r="F263" s="121"/>
    </row>
    <row r="264" spans="1:12" s="13" customFormat="1" ht="32.4" customHeight="1" x14ac:dyDescent="0.3">
      <c r="A264" s="123"/>
      <c r="B264" s="119" t="s">
        <v>169</v>
      </c>
      <c r="C264" s="120"/>
      <c r="D264" s="120"/>
      <c r="E264" s="120"/>
      <c r="F264" s="121"/>
    </row>
    <row r="265" spans="1:12" s="13" customFormat="1" ht="33.6" customHeight="1" x14ac:dyDescent="0.3">
      <c r="A265" s="123"/>
      <c r="B265" s="116" t="s">
        <v>185</v>
      </c>
      <c r="C265" s="117"/>
      <c r="D265" s="117"/>
      <c r="E265" s="117"/>
      <c r="F265" s="118"/>
    </row>
    <row r="266" spans="1:12" ht="29.4" customHeight="1" x14ac:dyDescent="0.3">
      <c r="A266" s="138" t="s">
        <v>145</v>
      </c>
      <c r="B266" s="119" t="s">
        <v>187</v>
      </c>
      <c r="C266" s="120"/>
      <c r="D266" s="120"/>
      <c r="E266" s="120"/>
      <c r="F266" s="121"/>
      <c r="G266" s="3"/>
      <c r="H266" s="3"/>
      <c r="I266" s="3"/>
      <c r="J266" s="3"/>
      <c r="K266" s="3"/>
      <c r="L266" s="3"/>
    </row>
    <row r="267" spans="1:12" ht="29.4" customHeight="1" x14ac:dyDescent="0.3">
      <c r="A267" s="139"/>
      <c r="B267" s="119" t="s">
        <v>188</v>
      </c>
      <c r="C267" s="120"/>
      <c r="D267" s="120"/>
      <c r="E267" s="120"/>
      <c r="F267" s="121"/>
      <c r="G267" s="3"/>
      <c r="H267" s="3"/>
      <c r="I267" s="3"/>
      <c r="J267" s="3"/>
      <c r="K267" s="3"/>
      <c r="L267" s="3"/>
    </row>
    <row r="268" spans="1:12" ht="35.4" customHeight="1" x14ac:dyDescent="0.3">
      <c r="A268" s="139"/>
      <c r="B268" s="119" t="s">
        <v>169</v>
      </c>
      <c r="C268" s="120"/>
      <c r="D268" s="120"/>
      <c r="E268" s="120"/>
      <c r="F268" s="121"/>
      <c r="G268" s="3"/>
      <c r="H268" s="3"/>
      <c r="I268" s="3"/>
      <c r="J268" s="3"/>
      <c r="K268" s="3"/>
      <c r="L268" s="3"/>
    </row>
    <row r="269" spans="1:12" ht="37.200000000000003" customHeight="1" thickBot="1" x14ac:dyDescent="0.35">
      <c r="A269" s="140"/>
      <c r="B269" s="132" t="s">
        <v>189</v>
      </c>
      <c r="C269" s="133"/>
      <c r="D269" s="133"/>
      <c r="E269" s="133"/>
      <c r="F269" s="134"/>
      <c r="G269" s="2"/>
      <c r="H269" s="3"/>
      <c r="I269" s="3"/>
      <c r="J269" s="3"/>
      <c r="K269" s="3"/>
      <c r="L269" s="3"/>
    </row>
    <row r="270" spans="1:12" ht="126.6" thickBot="1" x14ac:dyDescent="0.35">
      <c r="A270" s="4" t="s">
        <v>39</v>
      </c>
      <c r="B270" s="5" t="s">
        <v>40</v>
      </c>
      <c r="C270" s="5" t="s">
        <v>103</v>
      </c>
      <c r="D270" s="5" t="s">
        <v>104</v>
      </c>
      <c r="E270" s="5" t="s">
        <v>105</v>
      </c>
      <c r="F270" s="5" t="s">
        <v>41</v>
      </c>
      <c r="G270" s="6" t="s">
        <v>107</v>
      </c>
      <c r="H270" s="7" t="s">
        <v>147</v>
      </c>
      <c r="I270" s="2"/>
      <c r="J270" s="3"/>
      <c r="K270" s="3"/>
      <c r="L270" s="3"/>
    </row>
    <row r="271" spans="1:12" ht="48.6" customHeight="1" thickTop="1" x14ac:dyDescent="0.3">
      <c r="A271" s="14" t="s">
        <v>151</v>
      </c>
      <c r="B271" s="15">
        <v>0</v>
      </c>
      <c r="C271" s="15">
        <v>0</v>
      </c>
      <c r="D271" s="15">
        <v>1</v>
      </c>
      <c r="E271" s="15">
        <v>2</v>
      </c>
      <c r="F271" s="15">
        <v>21</v>
      </c>
      <c r="G271" s="15">
        <f>SUM(B271:F271)</f>
        <v>24</v>
      </c>
      <c r="H271" s="16">
        <f>E271+F271</f>
        <v>23</v>
      </c>
      <c r="I271" s="2"/>
      <c r="J271" s="3"/>
      <c r="K271" s="3"/>
      <c r="L271" s="3"/>
    </row>
    <row r="272" spans="1:12" ht="40.5" customHeight="1" x14ac:dyDescent="0.3">
      <c r="A272" s="71" t="s">
        <v>19</v>
      </c>
      <c r="B272" s="96">
        <f>B271/24</f>
        <v>0</v>
      </c>
      <c r="C272" s="96">
        <f>C271/24</f>
        <v>0</v>
      </c>
      <c r="D272" s="96">
        <f>D271/24</f>
        <v>4.1666666666666664E-2</v>
      </c>
      <c r="E272" s="96">
        <f>E271/24</f>
        <v>8.3333333333333329E-2</v>
      </c>
      <c r="F272" s="96">
        <f>F271/24</f>
        <v>0.875</v>
      </c>
      <c r="G272" s="96"/>
      <c r="H272" s="97">
        <f>H271/G271</f>
        <v>0.95833333333333337</v>
      </c>
      <c r="I272" s="2"/>
      <c r="J272" s="3"/>
      <c r="K272" s="3"/>
      <c r="L272" s="3"/>
    </row>
    <row r="273" spans="1:12" ht="56.4" customHeight="1" x14ac:dyDescent="0.3">
      <c r="A273" s="148" t="s">
        <v>112</v>
      </c>
      <c r="B273" s="144" t="s">
        <v>190</v>
      </c>
      <c r="C273" s="144"/>
      <c r="D273" s="144"/>
      <c r="E273" s="144"/>
      <c r="F273" s="144"/>
      <c r="G273" s="144"/>
      <c r="H273" s="145"/>
      <c r="I273" s="2"/>
      <c r="J273" s="3"/>
      <c r="K273" s="3"/>
      <c r="L273" s="3"/>
    </row>
    <row r="274" spans="1:12" ht="36.6" customHeight="1" x14ac:dyDescent="0.3">
      <c r="A274" s="148"/>
      <c r="B274" s="144" t="s">
        <v>169</v>
      </c>
      <c r="C274" s="144"/>
      <c r="D274" s="144"/>
      <c r="E274" s="144"/>
      <c r="F274" s="144"/>
      <c r="G274" s="144"/>
      <c r="H274" s="145"/>
      <c r="I274" s="2"/>
      <c r="J274" s="3"/>
      <c r="K274" s="3"/>
      <c r="L274" s="3"/>
    </row>
    <row r="275" spans="1:12" ht="34.200000000000003" customHeight="1" x14ac:dyDescent="0.3">
      <c r="A275" s="155"/>
      <c r="B275" s="130" t="s">
        <v>191</v>
      </c>
      <c r="C275" s="120"/>
      <c r="D275" s="120"/>
      <c r="E275" s="120"/>
      <c r="F275" s="120"/>
      <c r="G275" s="120"/>
      <c r="H275" s="121"/>
      <c r="I275" s="2"/>
      <c r="J275" s="3"/>
      <c r="K275" s="3"/>
      <c r="L275" s="3"/>
    </row>
    <row r="276" spans="1:12" ht="42.6" customHeight="1" thickBot="1" x14ac:dyDescent="0.35">
      <c r="A276" s="149"/>
      <c r="B276" s="146" t="s">
        <v>192</v>
      </c>
      <c r="C276" s="146"/>
      <c r="D276" s="146"/>
      <c r="E276" s="146"/>
      <c r="F276" s="146"/>
      <c r="G276" s="146"/>
      <c r="H276" s="147"/>
      <c r="I276" s="2"/>
      <c r="J276" s="3"/>
      <c r="K276" s="3"/>
      <c r="L276" s="3"/>
    </row>
    <row r="277" spans="1:12" ht="42.6" customHeight="1" x14ac:dyDescent="0.3">
      <c r="A277" s="75"/>
      <c r="B277" s="104"/>
      <c r="C277" s="104"/>
      <c r="D277" s="104"/>
      <c r="E277" s="104"/>
      <c r="F277" s="104"/>
      <c r="G277" s="104"/>
      <c r="H277" s="104"/>
      <c r="I277" s="2"/>
      <c r="J277" s="3"/>
      <c r="K277" s="3"/>
      <c r="L277" s="3"/>
    </row>
    <row r="278" spans="1:12" ht="46.8" customHeight="1" x14ac:dyDescent="0.3">
      <c r="A278" s="131" t="s">
        <v>16</v>
      </c>
      <c r="B278" s="131"/>
      <c r="C278" s="131"/>
      <c r="D278" s="131"/>
      <c r="E278" s="131"/>
      <c r="F278" s="131"/>
      <c r="G278" s="131"/>
      <c r="H278" s="131"/>
      <c r="I278" s="92"/>
      <c r="L278" s="3"/>
    </row>
    <row r="279" spans="1:12" ht="48" x14ac:dyDescent="0.3">
      <c r="A279" s="129" t="s">
        <v>106</v>
      </c>
      <c r="B279" s="129"/>
      <c r="C279" s="129"/>
      <c r="D279" s="129"/>
      <c r="E279" s="129"/>
      <c r="F279" s="129"/>
      <c r="G279" s="129"/>
      <c r="H279" s="93" t="s">
        <v>107</v>
      </c>
      <c r="I279" s="93" t="s">
        <v>19</v>
      </c>
      <c r="L279" s="3"/>
    </row>
    <row r="280" spans="1:12" ht="33" customHeight="1" x14ac:dyDescent="0.3">
      <c r="A280" s="124" t="s">
        <v>169</v>
      </c>
      <c r="B280" s="124"/>
      <c r="C280" s="124"/>
      <c r="D280" s="124"/>
      <c r="E280" s="124"/>
      <c r="F280" s="124"/>
      <c r="G280" s="124"/>
      <c r="H280" s="93">
        <v>1</v>
      </c>
      <c r="I280" s="94">
        <f>H280/24</f>
        <v>4.1666666666666664E-2</v>
      </c>
    </row>
    <row r="281" spans="1:12" ht="33" customHeight="1" x14ac:dyDescent="0.3">
      <c r="A281" s="124" t="s">
        <v>17</v>
      </c>
      <c r="B281" s="124"/>
      <c r="C281" s="124"/>
      <c r="D281" s="124"/>
      <c r="E281" s="124"/>
      <c r="F281" s="124"/>
      <c r="G281" s="124"/>
      <c r="H281" s="48">
        <f>24-SUM(H280:H280)</f>
        <v>23</v>
      </c>
      <c r="I281" s="94">
        <f>H281/24</f>
        <v>0.95833333333333337</v>
      </c>
    </row>
    <row r="282" spans="1:12" x14ac:dyDescent="0.3">
      <c r="A282" s="49"/>
      <c r="B282" s="50"/>
      <c r="C282" s="51"/>
    </row>
  </sheetData>
  <mergeCells count="93">
    <mergeCell ref="B238:H238"/>
    <mergeCell ref="B241:H241"/>
    <mergeCell ref="B247:H247"/>
    <mergeCell ref="B244:H244"/>
    <mergeCell ref="B275:H275"/>
    <mergeCell ref="B223:H223"/>
    <mergeCell ref="B226:H226"/>
    <mergeCell ref="B229:H229"/>
    <mergeCell ref="B232:H232"/>
    <mergeCell ref="B235:H235"/>
    <mergeCell ref="B204:H204"/>
    <mergeCell ref="B207:H207"/>
    <mergeCell ref="B210:H210"/>
    <mergeCell ref="B214:H214"/>
    <mergeCell ref="B220:H220"/>
    <mergeCell ref="B217:H217"/>
    <mergeCell ref="B189:H189"/>
    <mergeCell ref="B192:H192"/>
    <mergeCell ref="B195:H195"/>
    <mergeCell ref="B198:H198"/>
    <mergeCell ref="B201:H201"/>
    <mergeCell ref="B173:H173"/>
    <mergeCell ref="B176:H176"/>
    <mergeCell ref="B180:H180"/>
    <mergeCell ref="B183:H183"/>
    <mergeCell ref="B186:H186"/>
    <mergeCell ref="B155:H155"/>
    <mergeCell ref="B161:H161"/>
    <mergeCell ref="B164:H164"/>
    <mergeCell ref="B167:H167"/>
    <mergeCell ref="B170:H170"/>
    <mergeCell ref="B115:H115"/>
    <mergeCell ref="B119:H119"/>
    <mergeCell ref="B122:H122"/>
    <mergeCell ref="B133:I133"/>
    <mergeCell ref="B152:H152"/>
    <mergeCell ref="B92:H92"/>
    <mergeCell ref="B95:H95"/>
    <mergeCell ref="B99:H99"/>
    <mergeCell ref="B108:H108"/>
    <mergeCell ref="B112:H112"/>
    <mergeCell ref="B78:H78"/>
    <mergeCell ref="B85:H85"/>
    <mergeCell ref="B89:H89"/>
    <mergeCell ref="A266:A269"/>
    <mergeCell ref="B273:H273"/>
    <mergeCell ref="B274:H274"/>
    <mergeCell ref="B276:H276"/>
    <mergeCell ref="A273:A276"/>
    <mergeCell ref="B267:F267"/>
    <mergeCell ref="B262:F262"/>
    <mergeCell ref="B263:F263"/>
    <mergeCell ref="B264:F264"/>
    <mergeCell ref="B265:F265"/>
    <mergeCell ref="A123:A133"/>
    <mergeCell ref="B57:H57"/>
    <mergeCell ref="B102:H102"/>
    <mergeCell ref="B105:H105"/>
    <mergeCell ref="B60:H60"/>
    <mergeCell ref="B63:H63"/>
    <mergeCell ref="B66:H66"/>
    <mergeCell ref="B69:H69"/>
    <mergeCell ref="B72:H72"/>
    <mergeCell ref="B75:H75"/>
    <mergeCell ref="B7:H7"/>
    <mergeCell ref="B15:H15"/>
    <mergeCell ref="B37:H37"/>
    <mergeCell ref="B53:H53"/>
    <mergeCell ref="B12:H12"/>
    <mergeCell ref="B19:H19"/>
    <mergeCell ref="B22:H22"/>
    <mergeCell ref="B25:H25"/>
    <mergeCell ref="B28:H28"/>
    <mergeCell ref="B31:H31"/>
    <mergeCell ref="B34:H34"/>
    <mergeCell ref="B41:H41"/>
    <mergeCell ref="B44:H44"/>
    <mergeCell ref="B47:H47"/>
    <mergeCell ref="B50:H50"/>
    <mergeCell ref="A281:G281"/>
    <mergeCell ref="A136:A137"/>
    <mergeCell ref="A139:A140"/>
    <mergeCell ref="A145:A146"/>
    <mergeCell ref="A279:G279"/>
    <mergeCell ref="A280:G280"/>
    <mergeCell ref="B158:H158"/>
    <mergeCell ref="B251:H251"/>
    <mergeCell ref="B261:F261"/>
    <mergeCell ref="A278:H278"/>
    <mergeCell ref="B269:F269"/>
    <mergeCell ref="B268:F268"/>
    <mergeCell ref="A261:A265"/>
    <mergeCell ref="B266:F266"/>
  </mergeCells>
  <phoneticPr fontId="1" type="noConversion"/>
  <printOptions horizontalCentered="1"/>
  <pageMargins left="0.11811023622047245" right="0.15748031496062992" top="0.51181102362204722" bottom="0.55118110236220474" header="0.51181102362204722" footer="0.15748031496062992"/>
  <pageSetup paperSize="9" scale="74" fitToHeight="20" orientation="portrait" r:id="rId1"/>
  <headerFooter alignWithMargins="0">
    <oddFooter>&amp;L&amp;"新細明體,粗斜體"&amp;10&amp;D &amp;T&amp;C&amp;"新細明體,粗體"&amp;10&amp;A&amp;R&amp;"新細明體,粗斜體"&amp;10第&amp;P頁 共&amp;N頁</oddFooter>
  </headerFooter>
  <rowBreaks count="2" manualBreakCount="2">
    <brk id="133" max="16383" man="1"/>
    <brk id="13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高雄至德</vt:lpstr>
    </vt:vector>
  </TitlesOfParts>
  <Company>婦聯聽障文教基金會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行政組長</dc:creator>
  <cp:lastModifiedBy>Lin Jill</cp:lastModifiedBy>
  <cp:lastPrinted>2021-12-03T03:37:42Z</cp:lastPrinted>
  <dcterms:created xsi:type="dcterms:W3CDTF">2010-06-01T01:28:29Z</dcterms:created>
  <dcterms:modified xsi:type="dcterms:W3CDTF">2022-11-21T04:24:32Z</dcterms:modified>
</cp:coreProperties>
</file>