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E:\滿意度問卷\基金會服務問卷\111基金會服務問卷\"/>
    </mc:Choice>
  </mc:AlternateContent>
  <xr:revisionPtr revIDLastSave="0" documentId="13_ncr:1_{C805E4BC-7274-473E-B5B2-CA8FF787340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口語教室" sheetId="3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3" l="1"/>
  <c r="H204" i="3"/>
  <c r="H205" i="3"/>
  <c r="G204" i="3"/>
  <c r="G205" i="3"/>
  <c r="F205" i="3"/>
  <c r="E205" i="3"/>
  <c r="D205" i="3"/>
  <c r="C205" i="3"/>
  <c r="B205" i="3"/>
  <c r="J90" i="3"/>
  <c r="J91" i="3"/>
  <c r="I90" i="3"/>
  <c r="I91" i="3"/>
  <c r="H91" i="3"/>
  <c r="G91" i="3"/>
  <c r="F91" i="3"/>
  <c r="E91" i="3"/>
  <c r="D91" i="3"/>
  <c r="C91" i="3"/>
  <c r="B91" i="3"/>
  <c r="J88" i="3"/>
  <c r="J89" i="3"/>
  <c r="I88" i="3"/>
  <c r="I89" i="3"/>
  <c r="H89" i="3"/>
  <c r="G89" i="3"/>
  <c r="F89" i="3"/>
  <c r="E89" i="3"/>
  <c r="D89" i="3"/>
  <c r="C89" i="3"/>
  <c r="B89" i="3"/>
  <c r="J85" i="3"/>
  <c r="J86" i="3"/>
  <c r="I85" i="3"/>
  <c r="I86" i="3"/>
  <c r="H86" i="3"/>
  <c r="G86" i="3"/>
  <c r="F86" i="3"/>
  <c r="E86" i="3"/>
  <c r="D86" i="3"/>
  <c r="C86" i="3"/>
  <c r="B86" i="3"/>
  <c r="J83" i="3"/>
  <c r="J84" i="3"/>
  <c r="I83" i="3"/>
  <c r="I84" i="3"/>
  <c r="H84" i="3"/>
  <c r="G84" i="3"/>
  <c r="F84" i="3"/>
  <c r="E84" i="3"/>
  <c r="D84" i="3"/>
  <c r="C84" i="3"/>
  <c r="B84" i="3"/>
  <c r="J80" i="3"/>
  <c r="J81" i="3"/>
  <c r="I80" i="3"/>
  <c r="I81" i="3"/>
  <c r="H81" i="3"/>
  <c r="G81" i="3"/>
  <c r="F81" i="3"/>
  <c r="E81" i="3"/>
  <c r="D81" i="3"/>
  <c r="C81" i="3"/>
  <c r="B81" i="3"/>
  <c r="J78" i="3"/>
  <c r="J79" i="3"/>
  <c r="I78" i="3"/>
  <c r="I79" i="3"/>
  <c r="H79" i="3"/>
  <c r="G79" i="3"/>
  <c r="F79" i="3"/>
  <c r="E79" i="3"/>
  <c r="D79" i="3"/>
  <c r="C79" i="3"/>
  <c r="B79" i="3"/>
  <c r="J76" i="3"/>
  <c r="J77" i="3"/>
  <c r="I76" i="3"/>
  <c r="I77" i="3"/>
  <c r="H77" i="3"/>
  <c r="G77" i="3"/>
  <c r="F77" i="3"/>
  <c r="E77" i="3"/>
  <c r="D77" i="3"/>
  <c r="C77" i="3"/>
  <c r="B77" i="3"/>
  <c r="J74" i="3"/>
  <c r="J75" i="3"/>
  <c r="I74" i="3"/>
  <c r="I75" i="3"/>
  <c r="H75" i="3"/>
  <c r="G75" i="3"/>
  <c r="F75" i="3"/>
  <c r="E75" i="3"/>
  <c r="D75" i="3"/>
  <c r="C75" i="3"/>
  <c r="B75" i="3"/>
  <c r="J71" i="3"/>
  <c r="J72" i="3"/>
  <c r="I71" i="3"/>
  <c r="I72" i="3"/>
  <c r="H72" i="3"/>
  <c r="G72" i="3"/>
  <c r="F72" i="3"/>
  <c r="E72" i="3"/>
  <c r="D72" i="3"/>
  <c r="C72" i="3"/>
  <c r="B72" i="3"/>
  <c r="J69" i="3"/>
  <c r="J70" i="3"/>
  <c r="I69" i="3"/>
  <c r="I70" i="3"/>
  <c r="H70" i="3"/>
  <c r="G70" i="3"/>
  <c r="F70" i="3"/>
  <c r="E70" i="3"/>
  <c r="D70" i="3"/>
  <c r="C70" i="3"/>
  <c r="B70" i="3"/>
  <c r="J67" i="3"/>
  <c r="J68" i="3"/>
  <c r="I67" i="3"/>
  <c r="I68" i="3"/>
  <c r="H68" i="3"/>
  <c r="G68" i="3"/>
  <c r="F68" i="3"/>
  <c r="E68" i="3"/>
  <c r="D68" i="3"/>
  <c r="C68" i="3"/>
  <c r="B68" i="3"/>
  <c r="J64" i="3"/>
  <c r="J65" i="3"/>
  <c r="I64" i="3"/>
  <c r="I65" i="3"/>
  <c r="H65" i="3"/>
  <c r="G65" i="3"/>
  <c r="F65" i="3"/>
  <c r="E65" i="3"/>
  <c r="D65" i="3"/>
  <c r="C65" i="3"/>
  <c r="B65" i="3"/>
  <c r="J62" i="3"/>
  <c r="J63" i="3"/>
  <c r="I62" i="3"/>
  <c r="I63" i="3"/>
  <c r="H63" i="3"/>
  <c r="G63" i="3"/>
  <c r="F63" i="3"/>
  <c r="E63" i="3"/>
  <c r="D63" i="3"/>
  <c r="C63" i="3"/>
  <c r="B63" i="3"/>
  <c r="J60" i="3"/>
  <c r="J61" i="3"/>
  <c r="I60" i="3"/>
  <c r="I61" i="3"/>
  <c r="H61" i="3"/>
  <c r="G61" i="3"/>
  <c r="F61" i="3"/>
  <c r="E61" i="3"/>
  <c r="D61" i="3"/>
  <c r="C61" i="3"/>
  <c r="B61" i="3"/>
  <c r="J58" i="3"/>
  <c r="J59" i="3"/>
  <c r="I58" i="3"/>
  <c r="I59" i="3"/>
  <c r="H59" i="3"/>
  <c r="G59" i="3"/>
  <c r="F59" i="3"/>
  <c r="E59" i="3"/>
  <c r="D59" i="3"/>
  <c r="C59" i="3"/>
  <c r="B59" i="3"/>
  <c r="J56" i="3"/>
  <c r="J57" i="3"/>
  <c r="I56" i="3"/>
  <c r="I57" i="3"/>
  <c r="H57" i="3"/>
  <c r="G57" i="3"/>
  <c r="F57" i="3"/>
  <c r="E57" i="3"/>
  <c r="D57" i="3"/>
  <c r="C57" i="3"/>
  <c r="B57" i="3"/>
  <c r="J54" i="3"/>
  <c r="J55" i="3"/>
  <c r="I54" i="3"/>
  <c r="I55" i="3"/>
  <c r="H55" i="3"/>
  <c r="G55" i="3"/>
  <c r="F55" i="3"/>
  <c r="E55" i="3"/>
  <c r="D55" i="3"/>
  <c r="C55" i="3"/>
  <c r="B55" i="3"/>
  <c r="J52" i="3"/>
  <c r="J53" i="3"/>
  <c r="I52" i="3"/>
  <c r="I53" i="3"/>
  <c r="H53" i="3"/>
  <c r="G53" i="3"/>
  <c r="F53" i="3"/>
  <c r="E53" i="3"/>
  <c r="D53" i="3"/>
  <c r="C53" i="3"/>
  <c r="B53" i="3"/>
  <c r="J50" i="3"/>
  <c r="J51" i="3"/>
  <c r="I50" i="3"/>
  <c r="I51" i="3"/>
  <c r="H51" i="3"/>
  <c r="G51" i="3"/>
  <c r="F51" i="3"/>
  <c r="E51" i="3"/>
  <c r="D51" i="3"/>
  <c r="C51" i="3"/>
  <c r="B51" i="3"/>
  <c r="J48" i="3"/>
  <c r="J49" i="3"/>
  <c r="I48" i="3"/>
  <c r="I49" i="3"/>
  <c r="H49" i="3"/>
  <c r="G49" i="3"/>
  <c r="F49" i="3"/>
  <c r="E49" i="3"/>
  <c r="D49" i="3"/>
  <c r="C49" i="3"/>
  <c r="B49" i="3"/>
  <c r="J45" i="3"/>
  <c r="J46" i="3"/>
  <c r="I45" i="3"/>
  <c r="I46" i="3"/>
  <c r="H46" i="3"/>
  <c r="G46" i="3"/>
  <c r="F46" i="3"/>
  <c r="E46" i="3"/>
  <c r="D46" i="3"/>
  <c r="C46" i="3"/>
  <c r="B46" i="3"/>
  <c r="J42" i="3"/>
  <c r="J43" i="3"/>
  <c r="I42" i="3"/>
  <c r="I43" i="3"/>
  <c r="H43" i="3"/>
  <c r="G43" i="3"/>
  <c r="F43" i="3"/>
  <c r="E43" i="3"/>
  <c r="D43" i="3"/>
  <c r="C43" i="3"/>
  <c r="B43" i="3"/>
  <c r="J38" i="3"/>
  <c r="J39" i="3"/>
  <c r="I38" i="3"/>
  <c r="I39" i="3"/>
  <c r="H39" i="3"/>
  <c r="G39" i="3"/>
  <c r="F39" i="3"/>
  <c r="E39" i="3"/>
  <c r="D39" i="3"/>
  <c r="C39" i="3"/>
  <c r="B39" i="3"/>
  <c r="J36" i="3"/>
  <c r="J37" i="3"/>
  <c r="I36" i="3"/>
  <c r="I37" i="3"/>
  <c r="H37" i="3"/>
  <c r="G37" i="3"/>
  <c r="F37" i="3"/>
  <c r="E37" i="3"/>
  <c r="D37" i="3"/>
  <c r="C37" i="3"/>
  <c r="B37" i="3"/>
  <c r="J34" i="3"/>
  <c r="J35" i="3"/>
  <c r="I34" i="3"/>
  <c r="I35" i="3"/>
  <c r="H35" i="3"/>
  <c r="G35" i="3"/>
  <c r="F35" i="3"/>
  <c r="E35" i="3"/>
  <c r="D35" i="3"/>
  <c r="C35" i="3"/>
  <c r="B35" i="3"/>
  <c r="J32" i="3"/>
  <c r="J33" i="3"/>
  <c r="I32" i="3"/>
  <c r="I33" i="3"/>
  <c r="H33" i="3"/>
  <c r="G33" i="3"/>
  <c r="F33" i="3"/>
  <c r="E33" i="3"/>
  <c r="D33" i="3"/>
  <c r="C33" i="3"/>
  <c r="B33" i="3"/>
  <c r="J30" i="3"/>
  <c r="J31" i="3"/>
  <c r="I30" i="3"/>
  <c r="I31" i="3"/>
  <c r="H31" i="3"/>
  <c r="G31" i="3"/>
  <c r="F31" i="3"/>
  <c r="E31" i="3"/>
  <c r="D31" i="3"/>
  <c r="C31" i="3"/>
  <c r="B31" i="3"/>
  <c r="J27" i="3"/>
  <c r="J28" i="3"/>
  <c r="I27" i="3"/>
  <c r="I28" i="3"/>
  <c r="H28" i="3"/>
  <c r="G28" i="3"/>
  <c r="F28" i="3"/>
  <c r="E28" i="3"/>
  <c r="D28" i="3"/>
  <c r="C28" i="3"/>
  <c r="B28" i="3"/>
  <c r="J25" i="3"/>
  <c r="J26" i="3"/>
  <c r="I25" i="3"/>
  <c r="I26" i="3"/>
  <c r="H26" i="3"/>
  <c r="G26" i="3"/>
  <c r="F26" i="3"/>
  <c r="E26" i="3"/>
  <c r="D26" i="3"/>
  <c r="C26" i="3"/>
  <c r="B26" i="3"/>
  <c r="J23" i="3"/>
  <c r="J24" i="3"/>
  <c r="I23" i="3"/>
  <c r="I24" i="3"/>
  <c r="H24" i="3"/>
  <c r="G24" i="3"/>
  <c r="F24" i="3"/>
  <c r="E24" i="3"/>
  <c r="D24" i="3"/>
  <c r="C24" i="3"/>
  <c r="B24" i="3"/>
  <c r="J21" i="3"/>
  <c r="J22" i="3"/>
  <c r="I21" i="3"/>
  <c r="I22" i="3"/>
  <c r="H22" i="3"/>
  <c r="G22" i="3"/>
  <c r="F22" i="3"/>
  <c r="E22" i="3"/>
  <c r="D22" i="3"/>
  <c r="C22" i="3"/>
  <c r="B22" i="3"/>
  <c r="J19" i="3"/>
  <c r="J20" i="3"/>
  <c r="I19" i="3"/>
  <c r="I20" i="3"/>
  <c r="H20" i="3"/>
  <c r="G20" i="3"/>
  <c r="F20" i="3"/>
  <c r="E20" i="3"/>
  <c r="D20" i="3"/>
  <c r="C20" i="3"/>
  <c r="B20" i="3"/>
  <c r="J17" i="3"/>
  <c r="J18" i="3"/>
  <c r="I17" i="3"/>
  <c r="I18" i="3"/>
  <c r="H18" i="3"/>
  <c r="G18" i="3"/>
  <c r="F18" i="3"/>
  <c r="E18" i="3"/>
  <c r="D18" i="3"/>
  <c r="C18" i="3"/>
  <c r="B18" i="3"/>
  <c r="J14" i="3"/>
  <c r="J15" i="3"/>
  <c r="I14" i="3"/>
  <c r="I15" i="3"/>
  <c r="H15" i="3"/>
  <c r="G15" i="3"/>
  <c r="F15" i="3"/>
  <c r="E15" i="3"/>
  <c r="D15" i="3"/>
  <c r="C15" i="3"/>
  <c r="B15" i="3"/>
  <c r="J10" i="3"/>
  <c r="J11" i="3"/>
  <c r="I10" i="3"/>
  <c r="I11" i="3"/>
  <c r="H11" i="3"/>
  <c r="G11" i="3"/>
  <c r="F11" i="3"/>
  <c r="E11" i="3"/>
  <c r="D11" i="3"/>
  <c r="C11" i="3"/>
  <c r="B11" i="3"/>
  <c r="J8" i="3"/>
  <c r="J9" i="3"/>
  <c r="I8" i="3"/>
  <c r="I9" i="3"/>
  <c r="H9" i="3"/>
  <c r="G9" i="3"/>
  <c r="F9" i="3"/>
  <c r="E9" i="3"/>
  <c r="D9" i="3"/>
  <c r="C9" i="3"/>
  <c r="B9" i="3"/>
  <c r="G6" i="3"/>
  <c r="F6" i="3"/>
  <c r="E6" i="3"/>
  <c r="D6" i="3"/>
  <c r="H211" i="3"/>
  <c r="I211" i="3"/>
  <c r="I210" i="3"/>
  <c r="I209" i="3"/>
  <c r="E197" i="3"/>
  <c r="D197" i="3"/>
  <c r="C197" i="3"/>
  <c r="B197" i="3"/>
  <c r="G194" i="3"/>
  <c r="F194" i="3"/>
  <c r="E194" i="3"/>
  <c r="D194" i="3"/>
  <c r="C194" i="3"/>
  <c r="B194" i="3"/>
  <c r="J150" i="3"/>
  <c r="J151" i="3"/>
  <c r="I150" i="3"/>
  <c r="I151" i="3"/>
  <c r="H151" i="3"/>
  <c r="G151" i="3"/>
  <c r="F151" i="3"/>
  <c r="E151" i="3"/>
  <c r="D151" i="3"/>
  <c r="C151" i="3"/>
  <c r="J148" i="3"/>
  <c r="J149" i="3"/>
  <c r="I148" i="3"/>
  <c r="I149" i="3"/>
  <c r="H149" i="3"/>
  <c r="G149" i="3"/>
  <c r="F149" i="3"/>
  <c r="E149" i="3"/>
  <c r="D149" i="3"/>
  <c r="C149" i="3"/>
  <c r="J146" i="3"/>
  <c r="J147" i="3"/>
  <c r="I146" i="3"/>
  <c r="I147" i="3"/>
  <c r="H147" i="3"/>
  <c r="G147" i="3"/>
  <c r="F147" i="3"/>
  <c r="E147" i="3"/>
  <c r="D147" i="3"/>
  <c r="C147" i="3"/>
  <c r="J144" i="3"/>
  <c r="J145" i="3"/>
  <c r="I144" i="3"/>
  <c r="I145" i="3"/>
  <c r="H145" i="3"/>
  <c r="G145" i="3"/>
  <c r="F145" i="3"/>
  <c r="E145" i="3"/>
  <c r="D145" i="3"/>
  <c r="C145" i="3"/>
  <c r="J142" i="3"/>
  <c r="J143" i="3"/>
  <c r="I142" i="3"/>
  <c r="I143" i="3"/>
  <c r="H143" i="3"/>
  <c r="G143" i="3"/>
  <c r="F143" i="3"/>
  <c r="E143" i="3"/>
  <c r="D143" i="3"/>
  <c r="C143" i="3"/>
  <c r="J140" i="3"/>
  <c r="J141" i="3"/>
  <c r="I140" i="3"/>
  <c r="I141" i="3"/>
  <c r="H141" i="3"/>
  <c r="G141" i="3"/>
  <c r="F141" i="3"/>
  <c r="E141" i="3"/>
  <c r="D141" i="3"/>
  <c r="C141" i="3"/>
  <c r="J138" i="3"/>
  <c r="J139" i="3"/>
  <c r="I138" i="3"/>
  <c r="I139" i="3"/>
  <c r="H139" i="3"/>
  <c r="G139" i="3"/>
  <c r="F139" i="3"/>
  <c r="E139" i="3"/>
  <c r="D139" i="3"/>
  <c r="C139" i="3"/>
  <c r="J136" i="3"/>
  <c r="J137" i="3"/>
  <c r="I136" i="3"/>
  <c r="I137" i="3"/>
  <c r="H137" i="3"/>
  <c r="G137" i="3"/>
  <c r="F137" i="3"/>
  <c r="E137" i="3"/>
  <c r="D137" i="3"/>
  <c r="C137" i="3"/>
  <c r="J134" i="3"/>
  <c r="J135" i="3"/>
  <c r="I134" i="3"/>
  <c r="I135" i="3"/>
  <c r="H135" i="3"/>
  <c r="G135" i="3"/>
  <c r="F135" i="3"/>
  <c r="E135" i="3"/>
  <c r="D135" i="3"/>
  <c r="C135" i="3"/>
  <c r="J132" i="3"/>
  <c r="J133" i="3"/>
  <c r="I132" i="3"/>
  <c r="I133" i="3"/>
  <c r="H133" i="3"/>
  <c r="G133" i="3"/>
  <c r="F133" i="3"/>
  <c r="E133" i="3"/>
  <c r="D133" i="3"/>
  <c r="C133" i="3"/>
  <c r="J130" i="3"/>
  <c r="J131" i="3"/>
  <c r="I130" i="3"/>
  <c r="I131" i="3"/>
  <c r="H131" i="3"/>
  <c r="G131" i="3"/>
  <c r="F131" i="3"/>
  <c r="E131" i="3"/>
  <c r="D131" i="3"/>
  <c r="C131" i="3"/>
  <c r="J126" i="3"/>
  <c r="J127" i="3"/>
  <c r="I126" i="3"/>
  <c r="I127" i="3"/>
  <c r="H127" i="3"/>
  <c r="G127" i="3"/>
  <c r="F127" i="3"/>
  <c r="E127" i="3"/>
  <c r="D127" i="3"/>
  <c r="C127" i="3"/>
  <c r="J124" i="3"/>
  <c r="J125" i="3"/>
  <c r="I124" i="3"/>
  <c r="I125" i="3"/>
  <c r="H125" i="3"/>
  <c r="G125" i="3"/>
  <c r="F125" i="3"/>
  <c r="E125" i="3"/>
  <c r="D125" i="3"/>
  <c r="C125" i="3"/>
  <c r="J122" i="3"/>
  <c r="J123" i="3"/>
  <c r="I122" i="3"/>
  <c r="I123" i="3"/>
  <c r="H123" i="3"/>
  <c r="G123" i="3"/>
  <c r="F123" i="3"/>
  <c r="E123" i="3"/>
  <c r="D123" i="3"/>
  <c r="C123" i="3"/>
  <c r="J120" i="3"/>
  <c r="J121" i="3"/>
  <c r="I120" i="3"/>
  <c r="I121" i="3"/>
  <c r="H121" i="3"/>
  <c r="G121" i="3"/>
  <c r="F121" i="3"/>
  <c r="E121" i="3"/>
  <c r="D121" i="3"/>
  <c r="C121" i="3"/>
  <c r="J118" i="3"/>
  <c r="J119" i="3"/>
  <c r="I118" i="3"/>
  <c r="I119" i="3"/>
  <c r="H119" i="3"/>
  <c r="G119" i="3"/>
  <c r="F119" i="3"/>
  <c r="E119" i="3"/>
  <c r="D119" i="3"/>
  <c r="C119" i="3"/>
  <c r="J116" i="3"/>
  <c r="J117" i="3"/>
  <c r="I116" i="3"/>
  <c r="I117" i="3"/>
  <c r="H117" i="3"/>
  <c r="G117" i="3"/>
  <c r="F117" i="3"/>
  <c r="E117" i="3"/>
  <c r="D117" i="3"/>
  <c r="C117" i="3"/>
  <c r="J114" i="3"/>
  <c r="J115" i="3"/>
  <c r="I114" i="3"/>
  <c r="I115" i="3"/>
  <c r="H115" i="3"/>
  <c r="G115" i="3"/>
  <c r="F115" i="3"/>
  <c r="E115" i="3"/>
  <c r="D115" i="3"/>
  <c r="C115" i="3"/>
  <c r="J112" i="3"/>
  <c r="J113" i="3"/>
  <c r="I112" i="3"/>
  <c r="I113" i="3"/>
  <c r="H113" i="3"/>
  <c r="G113" i="3"/>
  <c r="F113" i="3"/>
  <c r="E113" i="3"/>
  <c r="D113" i="3"/>
  <c r="C113" i="3"/>
  <c r="J110" i="3"/>
  <c r="J111" i="3"/>
  <c r="I110" i="3"/>
  <c r="I111" i="3"/>
  <c r="H111" i="3"/>
  <c r="D111" i="3"/>
  <c r="E111" i="3"/>
  <c r="F111" i="3"/>
  <c r="G111" i="3"/>
  <c r="C111" i="3"/>
  <c r="F107" i="3"/>
  <c r="E107" i="3"/>
  <c r="D107" i="3"/>
  <c r="C107" i="3"/>
  <c r="B107" i="3"/>
  <c r="G104" i="3"/>
  <c r="D104" i="3"/>
  <c r="E104" i="3"/>
  <c r="F104" i="3"/>
  <c r="C104" i="3"/>
  <c r="B104" i="3"/>
  <c r="G100" i="3"/>
  <c r="G101" i="3"/>
  <c r="F101" i="3"/>
  <c r="C101" i="3"/>
  <c r="D101" i="3"/>
  <c r="E101" i="3"/>
  <c r="B101" i="3"/>
  <c r="I97" i="3"/>
  <c r="I98" i="3"/>
  <c r="H98" i="3"/>
  <c r="C98" i="3"/>
  <c r="D98" i="3"/>
  <c r="E98" i="3"/>
  <c r="F98" i="3"/>
  <c r="G98" i="3"/>
  <c r="B98" i="3"/>
  <c r="J5" i="3"/>
  <c r="J6" i="3"/>
  <c r="I5" i="3"/>
  <c r="I6" i="3"/>
  <c r="H6" i="3"/>
  <c r="C6" i="3"/>
  <c r="B6" i="3"/>
  <c r="J189" i="3"/>
  <c r="B190" i="3"/>
  <c r="C190" i="3"/>
  <c r="D190" i="3"/>
  <c r="J190" i="3"/>
  <c r="J186" i="3"/>
  <c r="B187" i="3"/>
  <c r="C187" i="3"/>
  <c r="D187" i="3"/>
  <c r="J187" i="3"/>
  <c r="J183" i="3"/>
  <c r="B184" i="3"/>
  <c r="C184" i="3"/>
  <c r="D184" i="3"/>
  <c r="E184" i="3"/>
  <c r="J184" i="3"/>
  <c r="J180" i="3"/>
  <c r="B181" i="3"/>
  <c r="C181" i="3"/>
  <c r="D181" i="3"/>
  <c r="J181" i="3"/>
  <c r="J176" i="3"/>
  <c r="B177" i="3"/>
  <c r="C177" i="3"/>
  <c r="D177" i="3"/>
  <c r="E177" i="3"/>
  <c r="J177" i="3"/>
  <c r="J173" i="3"/>
  <c r="B174" i="3"/>
  <c r="C174" i="3"/>
  <c r="J174" i="3"/>
  <c r="J170" i="3"/>
  <c r="B171" i="3"/>
  <c r="C171" i="3"/>
  <c r="J171" i="3"/>
  <c r="J167" i="3"/>
  <c r="B168" i="3"/>
  <c r="C168" i="3"/>
  <c r="D168" i="3"/>
  <c r="J168" i="3"/>
  <c r="J164" i="3"/>
  <c r="B165" i="3"/>
  <c r="C165" i="3"/>
  <c r="J165" i="3"/>
  <c r="J161" i="3"/>
  <c r="B162" i="3"/>
  <c r="C162" i="3"/>
  <c r="J162" i="3"/>
  <c r="J158" i="3"/>
  <c r="B159" i="3"/>
  <c r="C159" i="3"/>
  <c r="J159" i="3"/>
  <c r="J155" i="3"/>
  <c r="B156" i="3"/>
  <c r="C156" i="3"/>
  <c r="D156" i="3"/>
  <c r="J156" i="3"/>
</calcChain>
</file>

<file path=xl/sharedStrings.xml><?xml version="1.0" encoding="utf-8"?>
<sst xmlns="http://schemas.openxmlformats.org/spreadsheetml/2006/main" count="302" uniqueCount="178">
  <si>
    <t>未接受此項服務</t>
  </si>
  <si>
    <t>二、聽力學服務</t>
  </si>
  <si>
    <t>三、社工服務</t>
  </si>
  <si>
    <t>您的孩子目前年齡：</t>
  </si>
  <si>
    <t>滿一歲至未滿兩歲</t>
    <phoneticPr fontId="1" type="noConversion"/>
  </si>
  <si>
    <t>滿四歲至未滿五歲</t>
    <phoneticPr fontId="1" type="noConversion"/>
  </si>
  <si>
    <t>滿三年以上</t>
    <phoneticPr fontId="1" type="noConversion"/>
  </si>
  <si>
    <t>個別課</t>
    <phoneticPr fontId="1" type="noConversion"/>
  </si>
  <si>
    <t>故事課</t>
    <phoneticPr fontId="1" type="noConversion"/>
  </si>
  <si>
    <t>在其他機構上課</t>
    <phoneticPr fontId="1" type="noConversion"/>
  </si>
  <si>
    <t>在醫院或診所上課</t>
    <phoneticPr fontId="1" type="noConversion"/>
  </si>
  <si>
    <t>就讀國小</t>
    <phoneticPr fontId="1" type="noConversion"/>
  </si>
  <si>
    <t>非常不滿意</t>
    <phoneticPr fontId="1" type="noConversion"/>
  </si>
  <si>
    <t>不滿意</t>
    <phoneticPr fontId="1" type="noConversion"/>
  </si>
  <si>
    <t>普通</t>
    <phoneticPr fontId="1" type="noConversion"/>
  </si>
  <si>
    <t>滿意</t>
    <phoneticPr fontId="1" type="noConversion"/>
  </si>
  <si>
    <t>對於本會所提供的課程或舉辦的活動（例如：活動的內容、地點、時間）有任何建議；或希望本會能再增加其他服務，均請您填寫於下方，謝謝!</t>
  </si>
  <si>
    <t>無意見</t>
    <phoneticPr fontId="1" type="noConversion"/>
  </si>
  <si>
    <t>滿意+非常滿意</t>
    <phoneticPr fontId="1" type="noConversion"/>
  </si>
  <si>
    <t>百分比</t>
    <phoneticPr fontId="1" type="noConversion"/>
  </si>
  <si>
    <t>非常滿意</t>
    <phoneticPr fontId="1" type="noConversion"/>
  </si>
  <si>
    <t>人數合計</t>
    <phoneticPr fontId="1" type="noConversion"/>
  </si>
  <si>
    <t>03. 助聽輔具的選配服務</t>
    <phoneticPr fontId="1" type="noConversion"/>
  </si>
  <si>
    <t>01. 聽力諮詢服務</t>
    <phoneticPr fontId="1" type="noConversion"/>
  </si>
  <si>
    <t>02. 聽力檢查服務</t>
    <phoneticPr fontId="1" type="noConversion"/>
  </si>
  <si>
    <t>05. 助聽輔具的租借服務</t>
    <phoneticPr fontId="1" type="noConversion"/>
  </si>
  <si>
    <t>03. 社會福利資訊之提供及資源連結服務</t>
    <phoneticPr fontId="1" type="noConversion"/>
  </si>
  <si>
    <t>02. 學習成效評估</t>
    <phoneticPr fontId="1" type="noConversion"/>
  </si>
  <si>
    <t>03. 個別服務計畫（ISP）的擬定與執行</t>
    <phoneticPr fontId="1" type="noConversion"/>
  </si>
  <si>
    <t>五、親職講座與親子活動</t>
    <phoneticPr fontId="1" type="noConversion"/>
  </si>
  <si>
    <t>01. 行政（包含會計、出納等）</t>
    <phoneticPr fontId="1" type="noConversion"/>
  </si>
  <si>
    <t>05. 課程設計的難易度</t>
    <phoneticPr fontId="1" type="noConversion"/>
  </si>
  <si>
    <t>06. 課程內容的生活化</t>
    <phoneticPr fontId="1" type="noConversion"/>
  </si>
  <si>
    <t>07. 課程內容的豐富性</t>
    <phoneticPr fontId="1" type="noConversion"/>
  </si>
  <si>
    <t>二、關於ITSMI智慧整合聽語教學課程</t>
    <phoneticPr fontId="1" type="noConversion"/>
  </si>
  <si>
    <t>01. 課程設計能讓您瞭解智慧整合概念</t>
    <phoneticPr fontId="1" type="noConversion"/>
  </si>
  <si>
    <t>03 智慧整合教學內容豐富且實用</t>
    <phoneticPr fontId="1" type="noConversion"/>
  </si>
  <si>
    <t>第三部份：本中心整體服務品質</t>
    <phoneticPr fontId="1" type="noConversion"/>
  </si>
  <si>
    <t>80分以下</t>
    <phoneticPr fontId="1" type="noConversion"/>
  </si>
  <si>
    <t>96分以上</t>
    <phoneticPr fontId="1" type="noConversion"/>
  </si>
  <si>
    <t>第一部份：本中心的整體服務</t>
    <phoneticPr fontId="1" type="noConversion"/>
  </si>
  <si>
    <t>一、行政服務</t>
    <phoneticPr fontId="1" type="noConversion"/>
  </si>
  <si>
    <t>04. 助聽輔具的調整服務</t>
    <phoneticPr fontId="1" type="noConversion"/>
  </si>
  <si>
    <t>01. 社工諮詢服務</t>
    <phoneticPr fontId="1" type="noConversion"/>
  </si>
  <si>
    <t>02. 家庭需求評估與關懷</t>
    <phoneticPr fontId="1" type="noConversion"/>
  </si>
  <si>
    <t>02. 親職教育講座</t>
    <phoneticPr fontId="1" type="noConversion"/>
  </si>
  <si>
    <t>02. 社工</t>
    <phoneticPr fontId="1" type="noConversion"/>
  </si>
  <si>
    <t>03. 老師（教保員）</t>
    <phoneticPr fontId="1" type="noConversion"/>
  </si>
  <si>
    <t>04. 聽力師</t>
    <phoneticPr fontId="1" type="noConversion"/>
  </si>
  <si>
    <t>01.對於家長反應意見之處理「速度」</t>
    <phoneticPr fontId="1" type="noConversion"/>
  </si>
  <si>
    <t>02.對於家長反應意見之處理「結果」</t>
    <phoneticPr fontId="1" type="noConversion"/>
  </si>
  <si>
    <t>第二部份：本中心的課程服務</t>
    <phoneticPr fontId="1" type="noConversion"/>
  </si>
  <si>
    <t>基本資料：</t>
    <phoneticPr fontId="1" type="noConversion"/>
  </si>
  <si>
    <t>一歲以下</t>
    <phoneticPr fontId="1" type="noConversion"/>
  </si>
  <si>
    <t>滿兩歲至未滿三歲</t>
    <phoneticPr fontId="1" type="noConversion"/>
  </si>
  <si>
    <t xml:space="preserve"> 滿三歲至未滿四歲</t>
    <phoneticPr fontId="1" type="noConversion"/>
  </si>
  <si>
    <t>滿五歲至未滿六歲</t>
    <phoneticPr fontId="1" type="noConversion"/>
  </si>
  <si>
    <t>六歲以上</t>
    <phoneticPr fontId="1" type="noConversion"/>
  </si>
  <si>
    <t>您的孩子在基金會接受聽損療育的時間（曾離會者，以最近入會日期計算）：</t>
    <phoneticPr fontId="1" type="noConversion"/>
  </si>
  <si>
    <t>未達六個月</t>
    <phoneticPr fontId="1" type="noConversion"/>
  </si>
  <si>
    <t>滿六個月至未滿一年</t>
    <phoneticPr fontId="1" type="noConversion"/>
  </si>
  <si>
    <t xml:space="preserve">滿一年至未滿兩年   </t>
    <phoneticPr fontId="1" type="noConversion"/>
  </si>
  <si>
    <t>滿兩年至未滿三年</t>
    <phoneticPr fontId="1" type="noConversion"/>
  </si>
  <si>
    <t>您的孩子目前在本中心接受的智慧整合課程（可複選）：</t>
    <phoneticPr fontId="1" type="noConversion"/>
  </si>
  <si>
    <t>團體＋聽覺技巧課</t>
    <phoneticPr fontId="1" type="noConversion"/>
  </si>
  <si>
    <t>音樂課</t>
    <phoneticPr fontId="1" type="noConversion"/>
  </si>
  <si>
    <t>美術課</t>
    <phoneticPr fontId="1" type="noConversion"/>
  </si>
  <si>
    <t>您的孩子目前除了在本中心上課，還：（可複選）</t>
    <phoneticPr fontId="1" type="noConversion"/>
  </si>
  <si>
    <t>就讀幼兒園</t>
    <phoneticPr fontId="1" type="noConversion"/>
  </si>
  <si>
    <t xml:space="preserve"> </t>
    <phoneticPr fontId="1" type="noConversion"/>
  </si>
  <si>
    <t>一、關於聽語認知（個別、團體、故事等）課程</t>
    <phoneticPr fontId="1" type="noConversion"/>
  </si>
  <si>
    <t>01.老師（教保員）的諮詢技巧</t>
    <phoneticPr fontId="1" type="noConversion"/>
  </si>
  <si>
    <t>02. 老師（教保員）的專業素養（教學技巧、專業知能等）</t>
    <phoneticPr fontId="1" type="noConversion"/>
  </si>
  <si>
    <t>03. 老師（教保員）的教學態度</t>
    <phoneticPr fontId="1" type="noConversion"/>
  </si>
  <si>
    <t>04.老師（教保員）和孩子的互動關係</t>
    <phoneticPr fontId="1" type="noConversion"/>
  </si>
  <si>
    <t>08.課程內容符合孩子的需求</t>
    <phoneticPr fontId="1" type="noConversion"/>
  </si>
  <si>
    <t>09. 課程目標的條理性</t>
    <phoneticPr fontId="1" type="noConversion"/>
  </si>
  <si>
    <t>非常不同意</t>
    <phoneticPr fontId="1" type="noConversion"/>
  </si>
  <si>
    <t>不同意</t>
    <phoneticPr fontId="1" type="noConversion"/>
  </si>
  <si>
    <t>同意</t>
    <phoneticPr fontId="1" type="noConversion"/>
  </si>
  <si>
    <t>非常同意</t>
    <phoneticPr fontId="1" type="noConversion"/>
  </si>
  <si>
    <t>同意+非常同意</t>
    <phoneticPr fontId="1" type="noConversion"/>
  </si>
  <si>
    <t>02. 課程諮詢能讓您瞭解智慧整合概念</t>
    <phoneticPr fontId="1" type="noConversion"/>
  </si>
  <si>
    <t>04. 您能以智慧整合技巧在家為孩子提供豐富的生活經驗</t>
    <phoneticPr fontId="1" type="noConversion"/>
  </si>
  <si>
    <t>05. 孩子透過學習能將習得之技巧類推在實際生活中</t>
    <phoneticPr fontId="1" type="noConversion"/>
  </si>
  <si>
    <t>06. 智慧整合教學對孩子的認知語言、溝通能力有幫助</t>
    <phoneticPr fontId="1" type="noConversion"/>
  </si>
  <si>
    <t>07. 智慧整合教學對孩子學習的能力有幫助</t>
    <phoneticPr fontId="1" type="noConversion"/>
  </si>
  <si>
    <t>08. 智慧整合教學對孩子發現問題的能力有幫助</t>
    <phoneticPr fontId="1" type="noConversion"/>
  </si>
  <si>
    <t>09. 智慧整合教學對孩子解決問題的能力有幫助</t>
    <phoneticPr fontId="1" type="noConversion"/>
  </si>
  <si>
    <t>11. 智慧整合教學對孩子整體的學習有幫助</t>
    <phoneticPr fontId="1" type="noConversion"/>
  </si>
  <si>
    <t>三、家長參與療育目標與成效評估</t>
    <phoneticPr fontId="1" type="noConversion"/>
  </si>
  <si>
    <t>81至85分</t>
    <phoneticPr fontId="1" type="noConversion"/>
  </si>
  <si>
    <t>86至90分</t>
    <phoneticPr fontId="1" type="noConversion"/>
  </si>
  <si>
    <t>91至95分</t>
    <phoneticPr fontId="1" type="noConversion"/>
  </si>
  <si>
    <t>意見內容</t>
    <phoneticPr fontId="1" type="noConversion"/>
  </si>
  <si>
    <t>合計</t>
    <phoneticPr fontId="1" type="noConversion"/>
  </si>
  <si>
    <t>四、教學（課程）服務</t>
    <phoneticPr fontId="1" type="noConversion"/>
  </si>
  <si>
    <t>01. 教學（課程）諮詢服務</t>
    <phoneticPr fontId="1" type="noConversion"/>
  </si>
  <si>
    <t>01. 環境衛生及安全的管理</t>
    <phoneticPr fontId="1" type="noConversion"/>
  </si>
  <si>
    <t>02. 無障礙環境設施設備的設置</t>
    <phoneticPr fontId="1" type="noConversion"/>
  </si>
  <si>
    <t>意見說明</t>
    <phoneticPr fontId="1" type="noConversion"/>
  </si>
  <si>
    <t>03. 親子活動</t>
    <phoneticPr fontId="1" type="noConversion"/>
  </si>
  <si>
    <t>六、工作人員服務態度</t>
    <phoneticPr fontId="1" type="noConversion"/>
  </si>
  <si>
    <t>七、對於家長意見反應處理</t>
    <phoneticPr fontId="1" type="noConversion"/>
  </si>
  <si>
    <r>
      <t>人際溝通</t>
    </r>
    <r>
      <rPr>
        <sz val="11"/>
        <rFont val="微軟正黑體"/>
        <family val="2"/>
        <charset val="136"/>
      </rPr>
      <t>課程</t>
    </r>
    <phoneticPr fontId="1" type="noConversion"/>
  </si>
  <si>
    <t>05. 入校宣導、校訪服務</t>
    <phoneticPr fontId="1" type="noConversion"/>
  </si>
  <si>
    <t>01. 節慶活動（聖誕節等）</t>
    <phoneticPr fontId="1" type="noConversion"/>
  </si>
  <si>
    <t>（一）評估過程</t>
    <phoneticPr fontId="1" type="noConversion"/>
  </si>
  <si>
    <t>01.評估人員有讓我參與評估過程</t>
    <phoneticPr fontId="1" type="noConversion"/>
  </si>
  <si>
    <t>完全沒有</t>
    <phoneticPr fontId="1" type="noConversion"/>
  </si>
  <si>
    <t>部份過程有參與</t>
    <phoneticPr fontId="1" type="noConversion"/>
  </si>
  <si>
    <t>全程參與</t>
    <phoneticPr fontId="1" type="noConversion"/>
  </si>
  <si>
    <t>02.評估人員有詢問我孩子的主要問題</t>
    <phoneticPr fontId="1" type="noConversion"/>
  </si>
  <si>
    <t>沒有</t>
    <phoneticPr fontId="1" type="noConversion"/>
  </si>
  <si>
    <t>有</t>
    <phoneticPr fontId="1" type="noConversion"/>
  </si>
  <si>
    <t>03.評估人員有詢問我的期待</t>
    <phoneticPr fontId="1" type="noConversion"/>
  </si>
  <si>
    <t>04.評估人員有告知我評估的結果</t>
    <phoneticPr fontId="1" type="noConversion"/>
  </si>
  <si>
    <t>05.我瞭解小孩目前的發展狀況</t>
    <phoneticPr fontId="1" type="noConversion"/>
  </si>
  <si>
    <t>部份瞭解</t>
    <phoneticPr fontId="1" type="noConversion"/>
  </si>
  <si>
    <t>完全瞭解</t>
    <phoneticPr fontId="1" type="noConversion"/>
  </si>
  <si>
    <t>06.評估人員有讓我在評估報告上簽名</t>
    <phoneticPr fontId="1" type="noConversion"/>
  </si>
  <si>
    <t>07.評估人員有和我討論療育目標</t>
    <phoneticPr fontId="1" type="noConversion"/>
  </si>
  <si>
    <t>08.評估人員建議的活動適合我在家裡面進行</t>
    <phoneticPr fontId="1" type="noConversion"/>
  </si>
  <si>
    <t>非常不適合</t>
    <phoneticPr fontId="1" type="noConversion"/>
  </si>
  <si>
    <t>不適合</t>
    <phoneticPr fontId="1" type="noConversion"/>
  </si>
  <si>
    <t>適合</t>
    <phoneticPr fontId="1" type="noConversion"/>
  </si>
  <si>
    <t>非常適合</t>
    <phoneticPr fontId="1" type="noConversion"/>
  </si>
  <si>
    <t>（二）療育過程</t>
    <phoneticPr fontId="1" type="noConversion"/>
  </si>
  <si>
    <t>09.療育人員有建議我回家做的活動</t>
    <phoneticPr fontId="1" type="noConversion"/>
  </si>
  <si>
    <t>有時候有</t>
    <phoneticPr fontId="1" type="noConversion"/>
  </si>
  <si>
    <t>每次都有</t>
    <phoneticPr fontId="1" type="noConversion"/>
  </si>
  <si>
    <t>10.療育人員建議的活動適合我在家裡面進行</t>
    <phoneticPr fontId="1" type="noConversion"/>
  </si>
  <si>
    <t>11.療育人員有和我討論療育成效</t>
    <phoneticPr fontId="1" type="noConversion"/>
  </si>
  <si>
    <t>12.療育人員有和我討論在家裡執行的狀況</t>
    <phoneticPr fontId="1" type="noConversion"/>
  </si>
  <si>
    <t>其他</t>
    <phoneticPr fontId="1" type="noConversion"/>
  </si>
  <si>
    <t>家長專業諮詢</t>
    <phoneticPr fontId="1" type="noConversion"/>
  </si>
  <si>
    <t>孩子的學習評估</t>
    <phoneticPr fontId="1" type="noConversion"/>
  </si>
  <si>
    <t>智慧整合聽語教學課程</t>
    <phoneticPr fontId="1" type="noConversion"/>
  </si>
  <si>
    <t>01.接受過哪些本會視訊教學服務</t>
    <phoneticPr fontId="1" type="noConversion"/>
  </si>
  <si>
    <t>願意</t>
    <phoneticPr fontId="1" type="noConversion"/>
  </si>
  <si>
    <t>不願意</t>
    <phoneticPr fontId="1" type="noConversion"/>
  </si>
  <si>
    <t>02.在暫停實體課程（到中心上課）期間，是否願意接受視訊教學課程？</t>
    <phoneticPr fontId="1" type="noConversion"/>
  </si>
  <si>
    <t>03.關於視訊教學的建議</t>
    <phoneticPr fontId="1" type="noConversion"/>
  </si>
  <si>
    <t>八、防疫期間服務品質</t>
    <phoneticPr fontId="1" type="noConversion"/>
  </si>
  <si>
    <t>01.訊息公告具即時性</t>
    <phoneticPr fontId="1" type="noConversion"/>
  </si>
  <si>
    <t>02.防疫期間服務規劃與親師溝通流暢</t>
    <phoneticPr fontId="1" type="noConversion"/>
  </si>
  <si>
    <t>03.防疫期間整體服務建議</t>
    <phoneticPr fontId="1" type="noConversion"/>
  </si>
  <si>
    <t>91分以上</t>
    <phoneticPr fontId="1" type="noConversion"/>
  </si>
  <si>
    <t>111年未接受其他課程</t>
    <phoneticPr fontId="1" type="noConversion"/>
  </si>
  <si>
    <t>111年未接受過此項服務</t>
    <phoneticPr fontId="1" type="noConversion"/>
  </si>
  <si>
    <t>對於本中心111年度的整體服務，您的評分是：</t>
    <phoneticPr fontId="1" type="noConversion"/>
  </si>
  <si>
    <t>03. 整體行政服務效率</t>
    <phoneticPr fontId="1" type="noConversion"/>
  </si>
  <si>
    <t>06.聽力學服務專業度</t>
    <phoneticPr fontId="1" type="noConversion"/>
  </si>
  <si>
    <t>07. 聽力學服務效率</t>
    <phoneticPr fontId="1" type="noConversion"/>
  </si>
  <si>
    <t>04.轉銜服務</t>
    <phoneticPr fontId="1" type="noConversion"/>
  </si>
  <si>
    <t>05. 社工服務效率</t>
    <phoneticPr fontId="1" type="noConversion"/>
  </si>
  <si>
    <t>04-1.課程滿意度：個別課</t>
    <phoneticPr fontId="1" type="noConversion"/>
  </si>
  <si>
    <t>04-2.課程滿意度：團體+聽覺技巧課</t>
    <phoneticPr fontId="1" type="noConversion"/>
  </si>
  <si>
    <t>04-3.課程滿意度：人際溝通課程</t>
    <phoneticPr fontId="1" type="noConversion"/>
  </si>
  <si>
    <t>04-4.課程滿意度：故事課</t>
    <phoneticPr fontId="1" type="noConversion"/>
  </si>
  <si>
    <t>04-5.課程滿意度：音樂課</t>
    <phoneticPr fontId="1" type="noConversion"/>
  </si>
  <si>
    <t>04-6.課程滿意度：美術課</t>
    <phoneticPr fontId="1" type="noConversion"/>
  </si>
  <si>
    <t>06.教學（課程）服務專業度</t>
    <phoneticPr fontId="1" type="noConversion"/>
  </si>
  <si>
    <t>10.智慧整合教學對孩子的人際互動能力有幫助</t>
    <phoneticPr fontId="1" type="noConversion"/>
  </si>
  <si>
    <t>「111年臺中市聽覺障礙口語教室服務計畫」111年度服務滿意度調查統計</t>
    <phoneticPr fontId="1" type="noConversion"/>
  </si>
  <si>
    <t>發出：</t>
    <phoneticPr fontId="1" type="noConversion"/>
  </si>
  <si>
    <t>回收：</t>
    <phoneticPr fontId="1" type="noConversion"/>
  </si>
  <si>
    <t>回收率：</t>
    <phoneticPr fontId="1" type="noConversion"/>
  </si>
  <si>
    <t>四、視訊教學服務：01</t>
    <phoneticPr fontId="1" type="noConversion"/>
  </si>
  <si>
    <t>四、視訊教學服務：02</t>
    <phoneticPr fontId="1" type="noConversion"/>
  </si>
  <si>
    <t>很好</t>
    <phoneticPr fontId="1" type="noConversion"/>
  </si>
  <si>
    <t>請依照相關合適規定,我們會全力配合,但不需要過度要求,造成家長困擾與小孩不便</t>
    <phoneticPr fontId="1" type="noConversion"/>
  </si>
  <si>
    <t>效果不好</t>
    <phoneticPr fontId="1" type="noConversion"/>
  </si>
  <si>
    <t>成效不彰</t>
    <phoneticPr fontId="1" type="noConversion"/>
  </si>
  <si>
    <t>對於聽損孩子很多還是視其個性而定,視訊上課大多較無實質幫助,專心度不夠</t>
    <phoneticPr fontId="1" type="noConversion"/>
  </si>
  <si>
    <t>有足夠吸引力讓小孩上課</t>
    <phoneticPr fontId="1" type="noConversion"/>
  </si>
  <si>
    <t>因為疫情因素~~ 很多上課情況造成問題!!</t>
    <phoneticPr fontId="1" type="noConversion"/>
  </si>
  <si>
    <t>很高興雅雯社工提供看電影的活動~~小朋友很開心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</si>
</sst>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8" x14ac:knownFonts="1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6"/>
      <name val="微軟正黑體"/>
      <family val="2"/>
      <charset val="136"/>
    </font>
    <font>
      <b/>
      <sz val="14"/>
      <name val="微軟正黑體"/>
      <family val="2"/>
      <charset val="136"/>
    </font>
    <font>
      <sz val="11"/>
      <name val="微軟正黑體"/>
      <family val="2"/>
      <charset val="136"/>
    </font>
    <font>
      <sz val="12"/>
      <color rgb="FFFF000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4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double">
        <color auto="1"/>
      </bottom>
      <diagonal/>
    </border>
    <border>
      <left style="hair">
        <color auto="1"/>
      </left>
      <right/>
      <top style="medium">
        <color auto="1"/>
      </top>
      <bottom style="double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/>
      <top style="thin">
        <color auto="1"/>
      </top>
      <bottom style="double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/>
      <top style="double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medium">
        <color auto="1"/>
      </right>
      <top/>
      <bottom style="double">
        <color auto="1"/>
      </bottom>
      <diagonal/>
    </border>
    <border>
      <left style="hair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8">
    <xf numFmtId="0" fontId="0" fillId="0" borderId="0" xfId="0">
      <alignment vertical="center"/>
    </xf>
    <xf numFmtId="0" fontId="2" fillId="0" borderId="0" xfId="0" applyFont="1" applyBorder="1" applyAlignment="1">
      <alignment horizontal="center" vertical="center" textRotation="255"/>
    </xf>
    <xf numFmtId="0" fontId="2" fillId="0" borderId="0" xfId="0" applyFont="1" applyBorder="1" applyAlignment="1">
      <alignment vertical="center" textRotation="255"/>
    </xf>
    <xf numFmtId="0" fontId="2" fillId="0" borderId="0" xfId="0" applyFont="1" applyBorder="1">
      <alignment vertical="center"/>
    </xf>
    <xf numFmtId="0" fontId="3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 textRotation="255"/>
    </xf>
    <xf numFmtId="0" fontId="2" fillId="0" borderId="3" xfId="0" applyFont="1" applyBorder="1" applyAlignment="1">
      <alignment horizontal="center" vertical="center" textRotation="255"/>
    </xf>
    <xf numFmtId="0" fontId="2" fillId="0" borderId="4" xfId="0" applyFont="1" applyBorder="1" applyAlignment="1">
      <alignment horizontal="center" vertical="center" textRotation="255"/>
    </xf>
    <xf numFmtId="0" fontId="2" fillId="0" borderId="5" xfId="0" applyFont="1" applyBorder="1" applyAlignment="1">
      <alignment vertical="center" textRotation="255"/>
    </xf>
    <xf numFmtId="0" fontId="3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horizontal="justify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right" vertical="center"/>
    </xf>
    <xf numFmtId="176" fontId="2" fillId="0" borderId="15" xfId="0" applyNumberFormat="1" applyFont="1" applyBorder="1" applyAlignment="1">
      <alignment horizontal="center" vertical="center"/>
    </xf>
    <xf numFmtId="176" fontId="2" fillId="0" borderId="16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justify" vertical="center"/>
    </xf>
    <xf numFmtId="0" fontId="2" fillId="0" borderId="18" xfId="0" applyFont="1" applyBorder="1" applyAlignment="1">
      <alignment horizontal="center" vertical="center"/>
    </xf>
    <xf numFmtId="0" fontId="3" fillId="0" borderId="6" xfId="0" applyFont="1" applyBorder="1" applyAlignment="1">
      <alignment horizontal="justify" vertical="center"/>
    </xf>
    <xf numFmtId="0" fontId="2" fillId="0" borderId="10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20" xfId="0" applyFont="1" applyBorder="1" applyAlignment="1">
      <alignment horizontal="center" vertical="center"/>
    </xf>
    <xf numFmtId="0" fontId="2" fillId="0" borderId="17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2" fillId="0" borderId="10" xfId="0" applyFont="1" applyBorder="1" applyAlignment="1">
      <alignment horizontal="justify" vertical="center" wrapText="1"/>
    </xf>
    <xf numFmtId="0" fontId="2" fillId="0" borderId="17" xfId="0" applyFont="1" applyBorder="1" applyAlignment="1">
      <alignment horizontal="justify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10" xfId="0" applyFont="1" applyBorder="1" applyAlignment="1">
      <alignment vertical="center" wrapText="1"/>
    </xf>
    <xf numFmtId="0" fontId="2" fillId="0" borderId="22" xfId="0" applyFont="1" applyBorder="1" applyAlignment="1">
      <alignment horizontal="right" vertical="center"/>
    </xf>
    <xf numFmtId="176" fontId="2" fillId="0" borderId="23" xfId="0" applyNumberFormat="1" applyFont="1" applyBorder="1" applyAlignment="1">
      <alignment horizontal="center" vertical="center"/>
    </xf>
    <xf numFmtId="176" fontId="2" fillId="0" borderId="24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0" fontId="2" fillId="0" borderId="25" xfId="0" applyFont="1" applyBorder="1" applyAlignment="1">
      <alignment horizontal="center" vertical="center" textRotation="255"/>
    </xf>
    <xf numFmtId="0" fontId="2" fillId="0" borderId="26" xfId="0" applyFont="1" applyBorder="1" applyAlignment="1">
      <alignment vertical="center" textRotation="255"/>
    </xf>
    <xf numFmtId="0" fontId="2" fillId="0" borderId="2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textRotation="255"/>
    </xf>
    <xf numFmtId="176" fontId="2" fillId="0" borderId="29" xfId="0" applyNumberFormat="1" applyFont="1" applyBorder="1" applyAlignment="1">
      <alignment horizontal="center" vertical="center"/>
    </xf>
    <xf numFmtId="0" fontId="2" fillId="0" borderId="30" xfId="0" applyFont="1" applyBorder="1">
      <alignment vertical="center"/>
    </xf>
    <xf numFmtId="0" fontId="2" fillId="0" borderId="31" xfId="0" applyFont="1" applyBorder="1" applyAlignment="1">
      <alignment horizontal="center" vertical="center" textRotation="255"/>
    </xf>
    <xf numFmtId="0" fontId="3" fillId="0" borderId="32" xfId="0" applyFont="1" applyBorder="1" applyAlignment="1">
      <alignment vertical="center"/>
    </xf>
    <xf numFmtId="0" fontId="2" fillId="0" borderId="33" xfId="0" applyFont="1" applyBorder="1" applyAlignment="1">
      <alignment horizontal="right" vertical="center"/>
    </xf>
    <xf numFmtId="0" fontId="3" fillId="0" borderId="1" xfId="0" applyFont="1" applyBorder="1">
      <alignment vertical="center"/>
    </xf>
    <xf numFmtId="0" fontId="2" fillId="0" borderId="35" xfId="0" applyFont="1" applyBorder="1" applyAlignment="1">
      <alignment vertical="center" wrapText="1"/>
    </xf>
    <xf numFmtId="0" fontId="2" fillId="0" borderId="36" xfId="0" applyFont="1" applyBorder="1" applyAlignment="1">
      <alignment horizontal="center" vertical="center"/>
    </xf>
    <xf numFmtId="0" fontId="2" fillId="0" borderId="32" xfId="0" applyFont="1" applyBorder="1" applyAlignment="1">
      <alignment vertical="center" wrapText="1"/>
    </xf>
    <xf numFmtId="0" fontId="2" fillId="0" borderId="37" xfId="0" applyFont="1" applyBorder="1" applyAlignment="1">
      <alignment horizontal="center" vertical="center" textRotation="255"/>
    </xf>
    <xf numFmtId="0" fontId="2" fillId="0" borderId="38" xfId="0" applyFont="1" applyBorder="1" applyAlignment="1">
      <alignment horizontal="center" vertical="center" textRotation="255"/>
    </xf>
    <xf numFmtId="0" fontId="2" fillId="0" borderId="39" xfId="0" applyFont="1" applyBorder="1" applyAlignment="1">
      <alignment horizontal="center" vertical="center" wrapText="1"/>
    </xf>
    <xf numFmtId="176" fontId="2" fillId="0" borderId="4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176" fontId="2" fillId="0" borderId="0" xfId="0" applyNumberFormat="1" applyFont="1" applyBorder="1" applyAlignment="1">
      <alignment horizontal="right" vertical="center"/>
    </xf>
    <xf numFmtId="0" fontId="2" fillId="0" borderId="41" xfId="0" applyFont="1" applyBorder="1" applyAlignment="1">
      <alignment horizontal="center" vertical="center" textRotation="255"/>
    </xf>
    <xf numFmtId="0" fontId="2" fillId="0" borderId="41" xfId="0" applyFont="1" applyFill="1" applyBorder="1" applyAlignment="1">
      <alignment horizontal="center" vertical="center" textRotation="255"/>
    </xf>
    <xf numFmtId="0" fontId="2" fillId="0" borderId="28" xfId="0" applyFont="1" applyFill="1" applyBorder="1" applyAlignment="1">
      <alignment horizontal="center" vertical="center"/>
    </xf>
    <xf numFmtId="0" fontId="2" fillId="0" borderId="48" xfId="0" applyFont="1" applyBorder="1" applyAlignment="1">
      <alignment horizontal="center" vertical="center" textRotation="255"/>
    </xf>
    <xf numFmtId="0" fontId="2" fillId="0" borderId="49" xfId="0" applyFont="1" applyBorder="1" applyAlignment="1">
      <alignment horizontal="center" vertical="center"/>
    </xf>
    <xf numFmtId="176" fontId="2" fillId="0" borderId="50" xfId="0" applyNumberFormat="1" applyFont="1" applyBorder="1" applyAlignment="1">
      <alignment horizontal="center" vertical="center"/>
    </xf>
    <xf numFmtId="176" fontId="2" fillId="0" borderId="5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textRotation="255"/>
    </xf>
    <xf numFmtId="0" fontId="2" fillId="0" borderId="52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2" fillId="0" borderId="54" xfId="0" applyFont="1" applyBorder="1" applyAlignment="1">
      <alignment horizontal="center" vertical="center" textRotation="255"/>
    </xf>
    <xf numFmtId="0" fontId="3" fillId="0" borderId="55" xfId="0" applyFont="1" applyBorder="1">
      <alignment vertical="center"/>
    </xf>
    <xf numFmtId="0" fontId="2" fillId="0" borderId="56" xfId="0" applyFont="1" applyBorder="1" applyAlignment="1">
      <alignment horizontal="center" vertical="center" textRotation="255"/>
    </xf>
    <xf numFmtId="0" fontId="2" fillId="0" borderId="57" xfId="0" applyFont="1" applyBorder="1" applyAlignment="1">
      <alignment horizontal="center" vertical="center" textRotation="255"/>
    </xf>
    <xf numFmtId="0" fontId="2" fillId="0" borderId="58" xfId="0" applyFont="1" applyBorder="1" applyAlignment="1">
      <alignment horizontal="center" vertical="center" textRotation="255"/>
    </xf>
    <xf numFmtId="0" fontId="2" fillId="0" borderId="59" xfId="0" applyFont="1" applyBorder="1" applyAlignment="1">
      <alignment vertical="center" textRotation="255"/>
    </xf>
    <xf numFmtId="0" fontId="2" fillId="0" borderId="19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 textRotation="255"/>
    </xf>
    <xf numFmtId="176" fontId="2" fillId="0" borderId="60" xfId="0" applyNumberFormat="1" applyFont="1" applyBorder="1" applyAlignment="1">
      <alignment horizontal="center" vertical="center"/>
    </xf>
    <xf numFmtId="10" fontId="2" fillId="0" borderId="29" xfId="0" applyNumberFormat="1" applyFont="1" applyBorder="1" applyAlignment="1">
      <alignment horizontal="center" vertical="center"/>
    </xf>
    <xf numFmtId="10" fontId="2" fillId="0" borderId="34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textRotation="255"/>
    </xf>
    <xf numFmtId="0" fontId="2" fillId="2" borderId="18" xfId="0" applyFont="1" applyFill="1" applyBorder="1" applyAlignment="1">
      <alignment horizontal="center" vertical="center"/>
    </xf>
    <xf numFmtId="176" fontId="2" fillId="2" borderId="15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56" xfId="0" applyFont="1" applyFill="1" applyBorder="1" applyAlignment="1">
      <alignment horizontal="center" vertical="center" textRotation="255"/>
    </xf>
    <xf numFmtId="176" fontId="2" fillId="2" borderId="61" xfId="0" applyNumberFormat="1" applyFont="1" applyFill="1" applyBorder="1" applyAlignment="1">
      <alignment horizontal="center" vertical="center"/>
    </xf>
    <xf numFmtId="176" fontId="2" fillId="0" borderId="61" xfId="0" applyNumberFormat="1" applyFont="1" applyBorder="1" applyAlignment="1">
      <alignment horizontal="center" vertical="center"/>
    </xf>
    <xf numFmtId="176" fontId="2" fillId="0" borderId="62" xfId="0" applyNumberFormat="1" applyFont="1" applyBorder="1" applyAlignment="1">
      <alignment horizontal="center" vertical="center"/>
    </xf>
    <xf numFmtId="10" fontId="2" fillId="0" borderId="63" xfId="0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right" vertical="center"/>
    </xf>
    <xf numFmtId="0" fontId="2" fillId="0" borderId="35" xfId="0" applyFont="1" applyBorder="1" applyAlignment="1">
      <alignment horizontal="justify" vertical="center"/>
    </xf>
    <xf numFmtId="10" fontId="2" fillId="0" borderId="51" xfId="0" applyNumberFormat="1" applyFont="1" applyBorder="1" applyAlignment="1">
      <alignment horizontal="center" vertical="center"/>
    </xf>
    <xf numFmtId="0" fontId="3" fillId="0" borderId="64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176" fontId="2" fillId="0" borderId="0" xfId="0" applyNumberFormat="1" applyFont="1" applyBorder="1" applyAlignment="1">
      <alignment horizontal="center" vertical="center"/>
    </xf>
    <xf numFmtId="10" fontId="2" fillId="0" borderId="0" xfId="0" applyNumberFormat="1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10" fontId="2" fillId="0" borderId="72" xfId="0" applyNumberFormat="1" applyFont="1" applyBorder="1" applyAlignment="1">
      <alignment horizontal="center" vertical="center"/>
    </xf>
    <xf numFmtId="176" fontId="2" fillId="0" borderId="70" xfId="0" applyNumberFormat="1" applyFont="1" applyBorder="1" applyAlignment="1">
      <alignment horizontal="center" vertical="center"/>
    </xf>
    <xf numFmtId="0" fontId="3" fillId="0" borderId="73" xfId="0" applyFont="1" applyBorder="1" applyAlignment="1">
      <alignment vertical="center" wrapText="1"/>
    </xf>
    <xf numFmtId="0" fontId="3" fillId="0" borderId="74" xfId="0" applyFont="1" applyBorder="1">
      <alignment vertical="center"/>
    </xf>
    <xf numFmtId="0" fontId="2" fillId="0" borderId="75" xfId="0" applyFont="1" applyBorder="1" applyAlignment="1">
      <alignment horizontal="center" vertical="center" textRotation="255"/>
    </xf>
    <xf numFmtId="0" fontId="2" fillId="0" borderId="76" xfId="0" applyFont="1" applyBorder="1" applyAlignment="1">
      <alignment horizontal="center" vertical="center" textRotation="255"/>
    </xf>
    <xf numFmtId="0" fontId="2" fillId="0" borderId="77" xfId="0" applyFont="1" applyBorder="1" applyAlignment="1">
      <alignment horizontal="center" vertical="center" textRotation="255"/>
    </xf>
    <xf numFmtId="0" fontId="2" fillId="0" borderId="78" xfId="0" applyFont="1" applyBorder="1" applyAlignment="1">
      <alignment horizontal="center" vertical="center" textRotation="255"/>
    </xf>
    <xf numFmtId="0" fontId="2" fillId="0" borderId="78" xfId="0" applyFont="1" applyBorder="1" applyAlignment="1">
      <alignment vertical="center" textRotation="255"/>
    </xf>
    <xf numFmtId="0" fontId="2" fillId="0" borderId="0" xfId="0" applyFont="1" applyAlignment="1">
      <alignment vertical="center" textRotation="255"/>
    </xf>
    <xf numFmtId="0" fontId="2" fillId="0" borderId="0" xfId="0" applyFont="1">
      <alignment vertical="center"/>
    </xf>
    <xf numFmtId="0" fontId="2" fillId="0" borderId="18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center" vertical="top" wrapText="1"/>
    </xf>
    <xf numFmtId="0" fontId="2" fillId="0" borderId="19" xfId="0" applyFont="1" applyBorder="1" applyAlignment="1">
      <alignment horizontal="center" vertical="top" wrapText="1"/>
    </xf>
    <xf numFmtId="0" fontId="3" fillId="0" borderId="79" xfId="0" applyFont="1" applyBorder="1" applyAlignment="1">
      <alignment horizontal="left" vertical="center"/>
    </xf>
    <xf numFmtId="176" fontId="2" fillId="0" borderId="80" xfId="0" applyNumberFormat="1" applyFont="1" applyBorder="1" applyAlignment="1">
      <alignment horizontal="center" vertical="center"/>
    </xf>
    <xf numFmtId="176" fontId="2" fillId="0" borderId="81" xfId="0" applyNumberFormat="1" applyFont="1" applyBorder="1" applyAlignment="1">
      <alignment horizontal="center" vertical="center"/>
    </xf>
    <xf numFmtId="0" fontId="2" fillId="0" borderId="85" xfId="0" applyFont="1" applyBorder="1" applyAlignment="1">
      <alignment horizontal="right" vertical="center"/>
    </xf>
    <xf numFmtId="0" fontId="3" fillId="0" borderId="86" xfId="0" applyFont="1" applyBorder="1" applyAlignment="1">
      <alignment vertical="center" wrapText="1"/>
    </xf>
    <xf numFmtId="0" fontId="2" fillId="0" borderId="87" xfId="0" applyFont="1" applyBorder="1" applyAlignment="1">
      <alignment horizontal="center" vertical="center" textRotation="255"/>
    </xf>
    <xf numFmtId="0" fontId="2" fillId="0" borderId="88" xfId="0" applyFont="1" applyBorder="1" applyAlignment="1">
      <alignment horizontal="center" vertical="center" textRotation="255"/>
    </xf>
    <xf numFmtId="0" fontId="2" fillId="0" borderId="89" xfId="0" applyFont="1" applyBorder="1" applyAlignment="1">
      <alignment horizontal="center" vertical="center"/>
    </xf>
    <xf numFmtId="0" fontId="3" fillId="0" borderId="92" xfId="0" applyFont="1" applyBorder="1" applyAlignment="1">
      <alignment vertical="center" wrapText="1"/>
    </xf>
    <xf numFmtId="0" fontId="2" fillId="0" borderId="93" xfId="0" applyFont="1" applyBorder="1" applyAlignment="1">
      <alignment horizontal="center" vertical="center"/>
    </xf>
    <xf numFmtId="0" fontId="2" fillId="0" borderId="9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176" fontId="2" fillId="0" borderId="65" xfId="0" applyNumberFormat="1" applyFont="1" applyBorder="1" applyAlignment="1">
      <alignment horizontal="center" vertical="center"/>
    </xf>
    <xf numFmtId="0" fontId="2" fillId="0" borderId="95" xfId="0" applyFont="1" applyBorder="1" applyAlignment="1">
      <alignment horizontal="center" vertical="center" textRotation="255"/>
    </xf>
    <xf numFmtId="9" fontId="2" fillId="0" borderId="96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14" xfId="0" applyFont="1" applyBorder="1" applyAlignment="1">
      <alignment horizontal="right"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center" vertical="center" textRotation="255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176" fontId="5" fillId="0" borderId="0" xfId="0" applyNumberFormat="1" applyFont="1" applyAlignment="1">
      <alignment horizontal="left" vertical="center"/>
    </xf>
    <xf numFmtId="0" fontId="2" fillId="0" borderId="14" xfId="0" applyFont="1" applyBorder="1" applyAlignment="1">
      <alignment horizontal="right" vertical="center"/>
    </xf>
    <xf numFmtId="176" fontId="2" fillId="0" borderId="90" xfId="0" applyNumberFormat="1" applyFont="1" applyBorder="1" applyAlignment="1">
      <alignment horizontal="left" vertical="center" wrapText="1"/>
    </xf>
    <xf numFmtId="176" fontId="2" fillId="0" borderId="91" xfId="0" applyNumberFormat="1" applyFont="1" applyBorder="1" applyAlignment="1">
      <alignment horizontal="left" vertical="center" wrapText="1"/>
    </xf>
    <xf numFmtId="176" fontId="2" fillId="0" borderId="70" xfId="0" applyNumberFormat="1" applyFont="1" applyBorder="1" applyAlignment="1">
      <alignment horizontal="left" vertical="center" wrapText="1"/>
    </xf>
    <xf numFmtId="176" fontId="2" fillId="0" borderId="67" xfId="0" applyNumberFormat="1" applyFont="1" applyBorder="1" applyAlignment="1">
      <alignment vertical="center" wrapText="1"/>
    </xf>
    <xf numFmtId="176" fontId="2" fillId="0" borderId="68" xfId="0" applyNumberFormat="1" applyFont="1" applyBorder="1" applyAlignment="1">
      <alignment vertical="center" wrapText="1"/>
    </xf>
    <xf numFmtId="176" fontId="2" fillId="0" borderId="69" xfId="0" applyNumberFormat="1" applyFont="1" applyBorder="1" applyAlignment="1">
      <alignment vertical="center" wrapText="1"/>
    </xf>
    <xf numFmtId="176" fontId="2" fillId="0" borderId="67" xfId="0" applyNumberFormat="1" applyFont="1" applyBorder="1" applyAlignment="1">
      <alignment horizontal="left" vertical="center" wrapText="1"/>
    </xf>
    <xf numFmtId="176" fontId="2" fillId="0" borderId="68" xfId="0" applyNumberFormat="1" applyFont="1" applyBorder="1" applyAlignment="1">
      <alignment horizontal="left" vertical="center" wrapText="1"/>
    </xf>
    <xf numFmtId="176" fontId="2" fillId="0" borderId="69" xfId="0" applyNumberFormat="1" applyFont="1" applyBorder="1" applyAlignment="1">
      <alignment horizontal="left" vertical="center" wrapText="1"/>
    </xf>
    <xf numFmtId="176" fontId="2" fillId="0" borderId="65" xfId="0" applyNumberFormat="1" applyFont="1" applyBorder="1" applyAlignment="1">
      <alignment vertical="center" wrapText="1"/>
    </xf>
    <xf numFmtId="176" fontId="2" fillId="0" borderId="66" xfId="0" applyNumberFormat="1" applyFont="1" applyBorder="1" applyAlignment="1">
      <alignment vertical="center" wrapText="1"/>
    </xf>
    <xf numFmtId="176" fontId="2" fillId="0" borderId="60" xfId="0" applyNumberFormat="1" applyFont="1" applyBorder="1" applyAlignment="1">
      <alignment vertical="center" wrapText="1"/>
    </xf>
    <xf numFmtId="0" fontId="2" fillId="0" borderId="42" xfId="0" applyFont="1" applyBorder="1" applyAlignment="1">
      <alignment horizontal="left" vertical="center" wrapText="1"/>
    </xf>
    <xf numFmtId="0" fontId="2" fillId="0" borderId="39" xfId="0" applyFont="1" applyBorder="1" applyAlignment="1">
      <alignment horizontal="left" vertical="center" wrapText="1"/>
    </xf>
    <xf numFmtId="0" fontId="2" fillId="0" borderId="43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44" xfId="0" applyFont="1" applyBorder="1" applyAlignment="1">
      <alignment horizontal="left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176" fontId="2" fillId="0" borderId="65" xfId="0" applyNumberFormat="1" applyFont="1" applyBorder="1" applyAlignment="1">
      <alignment horizontal="left" vertical="center" wrapText="1"/>
    </xf>
    <xf numFmtId="176" fontId="2" fillId="0" borderId="66" xfId="0" applyNumberFormat="1" applyFont="1" applyBorder="1" applyAlignment="1">
      <alignment horizontal="left" vertical="center" wrapText="1"/>
    </xf>
    <xf numFmtId="176" fontId="2" fillId="0" borderId="60" xfId="0" applyNumberFormat="1" applyFont="1" applyBorder="1" applyAlignment="1">
      <alignment horizontal="left" vertical="center" wrapText="1"/>
    </xf>
    <xf numFmtId="176" fontId="2" fillId="0" borderId="82" xfId="0" applyNumberFormat="1" applyFont="1" applyBorder="1" applyAlignment="1">
      <alignment horizontal="left" vertical="center" wrapText="1"/>
    </xf>
    <xf numFmtId="176" fontId="2" fillId="0" borderId="83" xfId="0" applyNumberFormat="1" applyFont="1" applyBorder="1" applyAlignment="1">
      <alignment horizontal="left" vertical="center" wrapText="1"/>
    </xf>
    <xf numFmtId="176" fontId="2" fillId="0" borderId="84" xfId="0" applyNumberFormat="1" applyFont="1" applyBorder="1" applyAlignment="1">
      <alignment horizontal="left" vertical="center" wrapText="1"/>
    </xf>
    <xf numFmtId="0" fontId="2" fillId="0" borderId="99" xfId="0" applyFont="1" applyBorder="1" applyAlignment="1">
      <alignment horizontal="left" vertical="center" wrapText="1"/>
    </xf>
    <xf numFmtId="0" fontId="2" fillId="0" borderId="100" xfId="0" applyFont="1" applyBorder="1" applyAlignment="1">
      <alignment horizontal="left" vertical="center" wrapText="1"/>
    </xf>
    <xf numFmtId="0" fontId="2" fillId="0" borderId="101" xfId="0" applyFont="1" applyBorder="1" applyAlignment="1">
      <alignment horizontal="left" vertical="center" wrapText="1"/>
    </xf>
    <xf numFmtId="0" fontId="2" fillId="0" borderId="97" xfId="0" applyFont="1" applyBorder="1" applyAlignment="1">
      <alignment horizontal="center" vertical="center"/>
    </xf>
    <xf numFmtId="0" fontId="2" fillId="0" borderId="98" xfId="0" applyFont="1" applyBorder="1" applyAlignment="1">
      <alignment horizontal="center" vertical="center"/>
    </xf>
    <xf numFmtId="0" fontId="2" fillId="0" borderId="17" xfId="0" applyFont="1" applyBorder="1" applyAlignment="1">
      <alignment horizontal="left" vertical="top" wrapText="1"/>
    </xf>
    <xf numFmtId="0" fontId="2" fillId="0" borderId="35" xfId="0" applyFont="1" applyBorder="1" applyAlignment="1">
      <alignment horizontal="left" vertical="top" wrapText="1"/>
    </xf>
    <xf numFmtId="0" fontId="2" fillId="0" borderId="22" xfId="0" applyFont="1" applyBorder="1" applyAlignment="1">
      <alignment horizontal="left" vertical="top" wrapText="1"/>
    </xf>
    <xf numFmtId="0" fontId="2" fillId="0" borderId="54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71" xfId="0" applyFont="1" applyBorder="1" applyAlignment="1">
      <alignment vertical="center"/>
    </xf>
    <xf numFmtId="0" fontId="2" fillId="0" borderId="102" xfId="0" applyFont="1" applyBorder="1" applyAlignment="1">
      <alignment horizontal="left" vertical="center" wrapText="1"/>
    </xf>
    <xf numFmtId="0" fontId="2" fillId="0" borderId="68" xfId="0" applyFont="1" applyBorder="1" applyAlignment="1">
      <alignment horizontal="left" vertical="center" wrapText="1"/>
    </xf>
    <xf numFmtId="0" fontId="2" fillId="0" borderId="103" xfId="0" applyFont="1" applyBorder="1" applyAlignment="1">
      <alignment horizontal="left" vertical="center" wrapText="1"/>
    </xf>
    <xf numFmtId="10" fontId="7" fillId="0" borderId="29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2"/>
  <sheetViews>
    <sheetView tabSelected="1" zoomScale="70" zoomScaleNormal="70" workbookViewId="0">
      <pane ySplit="3" topLeftCell="A4" activePane="bottomLeft" state="frozen"/>
      <selection pane="bottomLeft" activeCell="A216" sqref="A216"/>
    </sheetView>
  </sheetViews>
  <sheetFormatPr defaultColWidth="8.77734375" defaultRowHeight="15.6" x14ac:dyDescent="0.3"/>
  <cols>
    <col min="1" max="1" width="51" style="3" customWidth="1"/>
    <col min="2" max="2" width="10.5546875" style="1" customWidth="1"/>
    <col min="3" max="3" width="10.88671875" style="1" bestFit="1" customWidth="1"/>
    <col min="4" max="4" width="10" style="1" customWidth="1"/>
    <col min="5" max="5" width="10.109375" style="1" customWidth="1"/>
    <col min="6" max="6" width="8.21875" style="1" bestFit="1" customWidth="1"/>
    <col min="7" max="7" width="10.33203125" style="1" customWidth="1"/>
    <col min="8" max="8" width="10.6640625" style="1" customWidth="1"/>
    <col min="9" max="9" width="10.88671875" style="1" bestFit="1" customWidth="1"/>
    <col min="10" max="10" width="9.77734375" style="2" bestFit="1" customWidth="1"/>
    <col min="11" max="11" width="0.6640625" style="2" customWidth="1"/>
    <col min="12" max="12" width="3.33203125" style="2" bestFit="1" customWidth="1"/>
    <col min="13" max="16384" width="8.77734375" style="3"/>
  </cols>
  <sheetData>
    <row r="1" spans="1:12" ht="30" customHeight="1" x14ac:dyDescent="0.3">
      <c r="A1" s="67" t="s">
        <v>164</v>
      </c>
    </row>
    <row r="2" spans="1:12" s="106" customFormat="1" ht="30" customHeight="1" thickBot="1" x14ac:dyDescent="0.35">
      <c r="A2" s="128"/>
      <c r="B2" s="129"/>
      <c r="C2" s="129"/>
      <c r="D2" s="130" t="s">
        <v>165</v>
      </c>
      <c r="E2" s="131">
        <v>15</v>
      </c>
      <c r="F2" s="130" t="s">
        <v>166</v>
      </c>
      <c r="G2" s="131">
        <v>15</v>
      </c>
      <c r="H2" s="130" t="s">
        <v>167</v>
      </c>
      <c r="I2" s="132">
        <f>G2/E2</f>
        <v>1</v>
      </c>
      <c r="J2" s="128"/>
      <c r="K2" s="105"/>
      <c r="L2" s="105"/>
    </row>
    <row r="3" spans="1:12" ht="124.5" customHeight="1" thickBot="1" x14ac:dyDescent="0.35">
      <c r="A3" s="4" t="s">
        <v>40</v>
      </c>
      <c r="B3" s="5" t="s">
        <v>0</v>
      </c>
      <c r="C3" s="5" t="s">
        <v>12</v>
      </c>
      <c r="D3" s="5" t="s">
        <v>13</v>
      </c>
      <c r="E3" s="5" t="s">
        <v>14</v>
      </c>
      <c r="F3" s="5" t="s">
        <v>15</v>
      </c>
      <c r="G3" s="6" t="s">
        <v>20</v>
      </c>
      <c r="H3" s="7" t="s">
        <v>17</v>
      </c>
      <c r="I3" s="60" t="s">
        <v>18</v>
      </c>
      <c r="J3" s="8" t="s">
        <v>21</v>
      </c>
    </row>
    <row r="4" spans="1:12" s="13" customFormat="1" ht="30" customHeight="1" thickTop="1" x14ac:dyDescent="0.3">
      <c r="A4" s="91" t="s">
        <v>41</v>
      </c>
      <c r="B4" s="10"/>
      <c r="C4" s="10"/>
      <c r="D4" s="10"/>
      <c r="E4" s="10"/>
      <c r="F4" s="10"/>
      <c r="G4" s="10"/>
      <c r="H4" s="11"/>
      <c r="I4" s="11"/>
      <c r="J4" s="12"/>
    </row>
    <row r="5" spans="1:12" s="13" customFormat="1" ht="25.05" customHeight="1" x14ac:dyDescent="0.3">
      <c r="A5" s="14" t="s">
        <v>98</v>
      </c>
      <c r="B5" s="15">
        <v>0</v>
      </c>
      <c r="C5" s="15">
        <v>0</v>
      </c>
      <c r="D5" s="15">
        <v>0</v>
      </c>
      <c r="E5" s="15">
        <v>1</v>
      </c>
      <c r="F5" s="15">
        <v>2</v>
      </c>
      <c r="G5" s="15">
        <v>12</v>
      </c>
      <c r="H5" s="16">
        <v>0</v>
      </c>
      <c r="I5" s="61">
        <f>F5+G5</f>
        <v>14</v>
      </c>
      <c r="J5" s="17">
        <f>SUM(B5:H5)</f>
        <v>15</v>
      </c>
    </row>
    <row r="6" spans="1:12" s="13" customFormat="1" ht="25.05" customHeight="1" x14ac:dyDescent="0.3">
      <c r="A6" s="18" t="s">
        <v>19</v>
      </c>
      <c r="B6" s="19">
        <f>B5/15</f>
        <v>0</v>
      </c>
      <c r="C6" s="19">
        <f>C5/(15-B5)</f>
        <v>0</v>
      </c>
      <c r="D6" s="19">
        <f>D5/(15-B5)</f>
        <v>0</v>
      </c>
      <c r="E6" s="19">
        <f>E5/(15-B5)</f>
        <v>6.6666666666666666E-2</v>
      </c>
      <c r="F6" s="19">
        <f>F5/(15-B5)</f>
        <v>0.13333333333333333</v>
      </c>
      <c r="G6" s="19">
        <f>G5/(15-B5)</f>
        <v>0.8</v>
      </c>
      <c r="H6" s="20">
        <f>H5/(15-B5)</f>
        <v>0</v>
      </c>
      <c r="I6" s="77">
        <f>I5/(15-B5)</f>
        <v>0.93333333333333335</v>
      </c>
      <c r="J6" s="63">
        <f>J5/15</f>
        <v>1</v>
      </c>
    </row>
    <row r="7" spans="1:12" s="13" customFormat="1" ht="60" customHeight="1" x14ac:dyDescent="0.3">
      <c r="A7" s="18" t="s">
        <v>100</v>
      </c>
      <c r="B7" s="137"/>
      <c r="C7" s="138"/>
      <c r="D7" s="138"/>
      <c r="E7" s="138"/>
      <c r="F7" s="138"/>
      <c r="G7" s="138"/>
      <c r="H7" s="139"/>
      <c r="I7" s="90"/>
      <c r="J7" s="63"/>
    </row>
    <row r="8" spans="1:12" s="13" customFormat="1" ht="25.05" customHeight="1" x14ac:dyDescent="0.3">
      <c r="A8" s="89" t="s">
        <v>99</v>
      </c>
      <c r="B8" s="15">
        <v>2</v>
      </c>
      <c r="C8" s="15">
        <v>0</v>
      </c>
      <c r="D8" s="15">
        <v>0</v>
      </c>
      <c r="E8" s="15">
        <v>1</v>
      </c>
      <c r="F8" s="15">
        <v>3</v>
      </c>
      <c r="G8" s="15">
        <v>9</v>
      </c>
      <c r="H8" s="16">
        <v>0</v>
      </c>
      <c r="I8" s="61">
        <f>F8+G8</f>
        <v>12</v>
      </c>
      <c r="J8" s="17">
        <f>SUM(B8:H8)</f>
        <v>15</v>
      </c>
    </row>
    <row r="9" spans="1:12" s="13" customFormat="1" ht="25.05" customHeight="1" x14ac:dyDescent="0.3">
      <c r="A9" s="88" t="s">
        <v>19</v>
      </c>
      <c r="B9" s="19">
        <f>B8/15</f>
        <v>0.13333333333333333</v>
      </c>
      <c r="C9" s="19">
        <f>C8/(15-B8)</f>
        <v>0</v>
      </c>
      <c r="D9" s="19">
        <f>D8/(15-B8)</f>
        <v>0</v>
      </c>
      <c r="E9" s="19">
        <f>E8/(15-B8)</f>
        <v>7.6923076923076927E-2</v>
      </c>
      <c r="F9" s="19">
        <f>F8/(15-B8)</f>
        <v>0.23076923076923078</v>
      </c>
      <c r="G9" s="19">
        <f>G8/(15-B8)</f>
        <v>0.69230769230769229</v>
      </c>
      <c r="H9" s="20">
        <f>H8/(15-B8)</f>
        <v>0</v>
      </c>
      <c r="I9" s="77">
        <f>I8/(15-B8)</f>
        <v>0.92307692307692313</v>
      </c>
      <c r="J9" s="63">
        <f>J8/15</f>
        <v>1</v>
      </c>
    </row>
    <row r="10" spans="1:12" s="13" customFormat="1" ht="25.05" customHeight="1" x14ac:dyDescent="0.3">
      <c r="A10" s="21" t="s">
        <v>151</v>
      </c>
      <c r="B10" s="15">
        <v>0</v>
      </c>
      <c r="C10" s="15">
        <v>0</v>
      </c>
      <c r="D10" s="15">
        <v>0</v>
      </c>
      <c r="E10" s="15">
        <v>0</v>
      </c>
      <c r="F10" s="15">
        <v>5</v>
      </c>
      <c r="G10" s="15">
        <v>10</v>
      </c>
      <c r="H10" s="16">
        <v>0</v>
      </c>
      <c r="I10" s="61">
        <f>F10+G10</f>
        <v>15</v>
      </c>
      <c r="J10" s="17">
        <f>SUM(B10:H10)</f>
        <v>15</v>
      </c>
    </row>
    <row r="11" spans="1:12" s="13" customFormat="1" ht="25.05" customHeight="1" x14ac:dyDescent="0.3">
      <c r="A11" s="18" t="s">
        <v>19</v>
      </c>
      <c r="B11" s="19">
        <f>B10/15</f>
        <v>0</v>
      </c>
      <c r="C11" s="19">
        <f>C10/(15-B10)</f>
        <v>0</v>
      </c>
      <c r="D11" s="19">
        <f>D10/(15-B10)</f>
        <v>0</v>
      </c>
      <c r="E11" s="19">
        <f>E10/(15-B10)</f>
        <v>0</v>
      </c>
      <c r="F11" s="19">
        <f>F10/(15-B10)</f>
        <v>0.33333333333333331</v>
      </c>
      <c r="G11" s="19">
        <f>G10/(15-B10)</f>
        <v>0.66666666666666663</v>
      </c>
      <c r="H11" s="20">
        <f>H10/(15-B10)</f>
        <v>0</v>
      </c>
      <c r="I11" s="77">
        <f>I10/(15-B10)</f>
        <v>1</v>
      </c>
      <c r="J11" s="63">
        <f>J10/15</f>
        <v>1</v>
      </c>
    </row>
    <row r="12" spans="1:12" s="13" customFormat="1" ht="39" customHeight="1" x14ac:dyDescent="0.3">
      <c r="A12" s="18" t="s">
        <v>100</v>
      </c>
      <c r="B12" s="140"/>
      <c r="C12" s="141"/>
      <c r="D12" s="141"/>
      <c r="E12" s="141"/>
      <c r="F12" s="141"/>
      <c r="G12" s="141"/>
      <c r="H12" s="142"/>
      <c r="I12" s="90"/>
      <c r="J12" s="63"/>
    </row>
    <row r="13" spans="1:12" s="13" customFormat="1" ht="25.05" customHeight="1" x14ac:dyDescent="0.3">
      <c r="A13" s="23" t="s">
        <v>1</v>
      </c>
      <c r="B13" s="26"/>
      <c r="C13" s="26"/>
      <c r="D13" s="26"/>
      <c r="E13" s="26"/>
      <c r="F13" s="26"/>
      <c r="G13" s="26"/>
      <c r="H13" s="95"/>
      <c r="I13" s="11"/>
      <c r="J13" s="17"/>
    </row>
    <row r="14" spans="1:12" s="13" customFormat="1" ht="25.05" customHeight="1" x14ac:dyDescent="0.3">
      <c r="A14" s="24" t="s">
        <v>23</v>
      </c>
      <c r="B14" s="15">
        <v>1</v>
      </c>
      <c r="C14" s="15">
        <v>0</v>
      </c>
      <c r="D14" s="15">
        <v>0</v>
      </c>
      <c r="E14" s="15">
        <v>0</v>
      </c>
      <c r="F14" s="15">
        <v>3</v>
      </c>
      <c r="G14" s="15">
        <v>11</v>
      </c>
      <c r="H14" s="16">
        <v>0</v>
      </c>
      <c r="I14" s="61">
        <f>F14+G14</f>
        <v>14</v>
      </c>
      <c r="J14" s="17">
        <f>SUM(B14:H14)</f>
        <v>15</v>
      </c>
    </row>
    <row r="15" spans="1:12" s="13" customFormat="1" ht="25.05" customHeight="1" x14ac:dyDescent="0.3">
      <c r="A15" s="18" t="s">
        <v>19</v>
      </c>
      <c r="B15" s="19">
        <f>B14/15</f>
        <v>6.6666666666666666E-2</v>
      </c>
      <c r="C15" s="19">
        <f>C14/(15-B14)</f>
        <v>0</v>
      </c>
      <c r="D15" s="19">
        <f>D14/(15-B14)</f>
        <v>0</v>
      </c>
      <c r="E15" s="19">
        <f>E14/(15-B14)</f>
        <v>0</v>
      </c>
      <c r="F15" s="19">
        <f>F14/(15-B14)</f>
        <v>0.21428571428571427</v>
      </c>
      <c r="G15" s="19">
        <f>G14/(15-B14)</f>
        <v>0.7857142857142857</v>
      </c>
      <c r="H15" s="20">
        <f>H14/(15-B14)</f>
        <v>0</v>
      </c>
      <c r="I15" s="77">
        <f>I14/(15-B14)</f>
        <v>1</v>
      </c>
      <c r="J15" s="63">
        <f>J14/15</f>
        <v>1</v>
      </c>
    </row>
    <row r="16" spans="1:12" s="13" customFormat="1" ht="39" customHeight="1" x14ac:dyDescent="0.3">
      <c r="A16" s="18" t="s">
        <v>100</v>
      </c>
      <c r="B16" s="140"/>
      <c r="C16" s="141"/>
      <c r="D16" s="141"/>
      <c r="E16" s="141"/>
      <c r="F16" s="141"/>
      <c r="G16" s="141"/>
      <c r="H16" s="142"/>
      <c r="I16" s="90"/>
      <c r="J16" s="63"/>
    </row>
    <row r="17" spans="1:10" s="13" customFormat="1" ht="25.05" customHeight="1" x14ac:dyDescent="0.3">
      <c r="A17" s="25" t="s">
        <v>24</v>
      </c>
      <c r="B17" s="15">
        <v>0</v>
      </c>
      <c r="C17" s="15">
        <v>0</v>
      </c>
      <c r="D17" s="15">
        <v>0</v>
      </c>
      <c r="E17" s="15">
        <v>1</v>
      </c>
      <c r="F17" s="15">
        <v>3</v>
      </c>
      <c r="G17" s="15">
        <v>11</v>
      </c>
      <c r="H17" s="16">
        <v>0</v>
      </c>
      <c r="I17" s="61">
        <f>F17+G17</f>
        <v>14</v>
      </c>
      <c r="J17" s="17">
        <f>SUM(B17:H17)</f>
        <v>15</v>
      </c>
    </row>
    <row r="18" spans="1:10" s="13" customFormat="1" ht="25.05" customHeight="1" x14ac:dyDescent="0.3">
      <c r="A18" s="88" t="s">
        <v>19</v>
      </c>
      <c r="B18" s="19">
        <f>B17/15</f>
        <v>0</v>
      </c>
      <c r="C18" s="19">
        <f>C17/(15-B17)</f>
        <v>0</v>
      </c>
      <c r="D18" s="19">
        <f>D17/(15-B17)</f>
        <v>0</v>
      </c>
      <c r="E18" s="19">
        <f>E17/(15-B17)</f>
        <v>6.6666666666666666E-2</v>
      </c>
      <c r="F18" s="19">
        <f>F17/(15-B17)</f>
        <v>0.2</v>
      </c>
      <c r="G18" s="19">
        <f>G17/(15-B17)</f>
        <v>0.73333333333333328</v>
      </c>
      <c r="H18" s="20">
        <f>H17/(15-B17)</f>
        <v>0</v>
      </c>
      <c r="I18" s="77">
        <f>I17/(15-B17)</f>
        <v>0.93333333333333335</v>
      </c>
      <c r="J18" s="63">
        <f>J17/15</f>
        <v>1</v>
      </c>
    </row>
    <row r="19" spans="1:10" s="13" customFormat="1" ht="25.05" customHeight="1" x14ac:dyDescent="0.3">
      <c r="A19" s="25" t="s">
        <v>22</v>
      </c>
      <c r="B19" s="15">
        <v>7</v>
      </c>
      <c r="C19" s="15">
        <v>0</v>
      </c>
      <c r="D19" s="15">
        <v>0</v>
      </c>
      <c r="E19" s="15">
        <v>0</v>
      </c>
      <c r="F19" s="15">
        <v>3</v>
      </c>
      <c r="G19" s="15">
        <v>5</v>
      </c>
      <c r="H19" s="16">
        <v>0</v>
      </c>
      <c r="I19" s="61">
        <f>F19+G19</f>
        <v>8</v>
      </c>
      <c r="J19" s="17">
        <f>SUM(B19:H19)</f>
        <v>15</v>
      </c>
    </row>
    <row r="20" spans="1:10" s="13" customFormat="1" ht="25.05" customHeight="1" x14ac:dyDescent="0.3">
      <c r="A20" s="18" t="s">
        <v>19</v>
      </c>
      <c r="B20" s="19">
        <f>B19/15</f>
        <v>0.46666666666666667</v>
      </c>
      <c r="C20" s="19">
        <f>C19/(15-B19)</f>
        <v>0</v>
      </c>
      <c r="D20" s="19">
        <f>D19/(15-B19)</f>
        <v>0</v>
      </c>
      <c r="E20" s="19">
        <f>E19/(15-B19)</f>
        <v>0</v>
      </c>
      <c r="F20" s="19">
        <f>F19/(15-B19)</f>
        <v>0.375</v>
      </c>
      <c r="G20" s="19">
        <f>G19/(15-B19)</f>
        <v>0.625</v>
      </c>
      <c r="H20" s="20">
        <f>H19/(15-B19)</f>
        <v>0</v>
      </c>
      <c r="I20" s="77">
        <f>I19/(15-B19)</f>
        <v>1</v>
      </c>
      <c r="J20" s="63">
        <f>J19/15</f>
        <v>1</v>
      </c>
    </row>
    <row r="21" spans="1:10" s="13" customFormat="1" ht="25.05" customHeight="1" x14ac:dyDescent="0.3">
      <c r="A21" s="25" t="s">
        <v>42</v>
      </c>
      <c r="B21" s="15">
        <v>4</v>
      </c>
      <c r="C21" s="15">
        <v>0</v>
      </c>
      <c r="D21" s="15">
        <v>0</v>
      </c>
      <c r="E21" s="15">
        <v>1</v>
      </c>
      <c r="F21" s="15">
        <v>3</v>
      </c>
      <c r="G21" s="15">
        <v>7</v>
      </c>
      <c r="H21" s="16">
        <v>0</v>
      </c>
      <c r="I21" s="61">
        <f>F21+G21</f>
        <v>10</v>
      </c>
      <c r="J21" s="17">
        <f>SUM(B21:H21)</f>
        <v>15</v>
      </c>
    </row>
    <row r="22" spans="1:10" s="13" customFormat="1" ht="25.05" customHeight="1" x14ac:dyDescent="0.3">
      <c r="A22" s="18" t="s">
        <v>19</v>
      </c>
      <c r="B22" s="19">
        <f>B21/15</f>
        <v>0.26666666666666666</v>
      </c>
      <c r="C22" s="19">
        <f>C21/(15-B21)</f>
        <v>0</v>
      </c>
      <c r="D22" s="19">
        <f>D21/(15-B21)</f>
        <v>0</v>
      </c>
      <c r="E22" s="19">
        <f>E21/(15-B21)</f>
        <v>9.0909090909090912E-2</v>
      </c>
      <c r="F22" s="19">
        <f>F21/(15-B21)</f>
        <v>0.27272727272727271</v>
      </c>
      <c r="G22" s="19">
        <f>G21/(15-B21)</f>
        <v>0.63636363636363635</v>
      </c>
      <c r="H22" s="20">
        <f>H21/(15-B21)</f>
        <v>0</v>
      </c>
      <c r="I22" s="77">
        <f>I21/(15-B21)</f>
        <v>0.90909090909090906</v>
      </c>
      <c r="J22" s="63">
        <f>J21/15</f>
        <v>1</v>
      </c>
    </row>
    <row r="23" spans="1:10" s="13" customFormat="1" ht="25.05" customHeight="1" x14ac:dyDescent="0.3">
      <c r="A23" s="25" t="s">
        <v>25</v>
      </c>
      <c r="B23" s="15">
        <v>12</v>
      </c>
      <c r="C23" s="15">
        <v>0</v>
      </c>
      <c r="D23" s="15">
        <v>0</v>
      </c>
      <c r="E23" s="15">
        <v>0</v>
      </c>
      <c r="F23" s="15">
        <v>2</v>
      </c>
      <c r="G23" s="15">
        <v>1</v>
      </c>
      <c r="H23" s="16">
        <v>0</v>
      </c>
      <c r="I23" s="61">
        <f>F23+G23</f>
        <v>3</v>
      </c>
      <c r="J23" s="17">
        <f>SUM(B23:H23)</f>
        <v>15</v>
      </c>
    </row>
    <row r="24" spans="1:10" s="13" customFormat="1" ht="25.05" customHeight="1" x14ac:dyDescent="0.3">
      <c r="A24" s="18" t="s">
        <v>19</v>
      </c>
      <c r="B24" s="19">
        <f>B23/15</f>
        <v>0.8</v>
      </c>
      <c r="C24" s="19">
        <f>C23/(15-B23)</f>
        <v>0</v>
      </c>
      <c r="D24" s="19">
        <f>D23/(15-B23)</f>
        <v>0</v>
      </c>
      <c r="E24" s="19">
        <f>E23/(15-B23)</f>
        <v>0</v>
      </c>
      <c r="F24" s="19">
        <f>F23/(15-B23)</f>
        <v>0.66666666666666663</v>
      </c>
      <c r="G24" s="19">
        <f>G23/(15-B23)</f>
        <v>0.33333333333333331</v>
      </c>
      <c r="H24" s="20">
        <f>H23/(15-B23)</f>
        <v>0</v>
      </c>
      <c r="I24" s="77">
        <f>I23/(15-B23)</f>
        <v>1</v>
      </c>
      <c r="J24" s="63">
        <f>J23/15</f>
        <v>1</v>
      </c>
    </row>
    <row r="25" spans="1:10" s="126" customFormat="1" ht="25.05" customHeight="1" x14ac:dyDescent="0.3">
      <c r="A25" s="25" t="s">
        <v>152</v>
      </c>
      <c r="B25" s="15">
        <v>0</v>
      </c>
      <c r="C25" s="15">
        <v>0</v>
      </c>
      <c r="D25" s="15">
        <v>0</v>
      </c>
      <c r="E25" s="15">
        <v>1</v>
      </c>
      <c r="F25" s="15">
        <v>2</v>
      </c>
      <c r="G25" s="15">
        <v>12</v>
      </c>
      <c r="H25" s="16">
        <v>0</v>
      </c>
      <c r="I25" s="61">
        <f>F25+G25</f>
        <v>14</v>
      </c>
      <c r="J25" s="17">
        <f>SUM(B25:H25)</f>
        <v>15</v>
      </c>
    </row>
    <row r="26" spans="1:10" s="126" customFormat="1" ht="25.05" customHeight="1" x14ac:dyDescent="0.3">
      <c r="A26" s="127" t="s">
        <v>19</v>
      </c>
      <c r="B26" s="19">
        <f>B25/15</f>
        <v>0</v>
      </c>
      <c r="C26" s="19">
        <f>C25/(15-B25)</f>
        <v>0</v>
      </c>
      <c r="D26" s="19">
        <f>D25/(15-B25)</f>
        <v>0</v>
      </c>
      <c r="E26" s="19">
        <f>E25/(15-B25)</f>
        <v>6.6666666666666666E-2</v>
      </c>
      <c r="F26" s="19">
        <f>F25/(15-B25)</f>
        <v>0.13333333333333333</v>
      </c>
      <c r="G26" s="19">
        <f>G25/(15-B25)</f>
        <v>0.8</v>
      </c>
      <c r="H26" s="20">
        <f>H25/(15-B25)</f>
        <v>0</v>
      </c>
      <c r="I26" s="77">
        <f>I25/(15-B25)</f>
        <v>0.93333333333333335</v>
      </c>
      <c r="J26" s="63">
        <f>J25/15</f>
        <v>1</v>
      </c>
    </row>
    <row r="27" spans="1:10" s="13" customFormat="1" ht="25.05" customHeight="1" x14ac:dyDescent="0.3">
      <c r="A27" s="25" t="s">
        <v>153</v>
      </c>
      <c r="B27" s="15">
        <v>0</v>
      </c>
      <c r="C27" s="15">
        <v>0</v>
      </c>
      <c r="D27" s="15">
        <v>0</v>
      </c>
      <c r="E27" s="15">
        <v>1</v>
      </c>
      <c r="F27" s="15">
        <v>2</v>
      </c>
      <c r="G27" s="15">
        <v>12</v>
      </c>
      <c r="H27" s="16">
        <v>0</v>
      </c>
      <c r="I27" s="61">
        <f>F27+G27</f>
        <v>14</v>
      </c>
      <c r="J27" s="17">
        <f>SUM(B27:H27)</f>
        <v>15</v>
      </c>
    </row>
    <row r="28" spans="1:10" s="13" customFormat="1" ht="25.05" customHeight="1" x14ac:dyDescent="0.3">
      <c r="A28" s="18" t="s">
        <v>19</v>
      </c>
      <c r="B28" s="19">
        <f>B27/15</f>
        <v>0</v>
      </c>
      <c r="C28" s="19">
        <f>C27/(15-B27)</f>
        <v>0</v>
      </c>
      <c r="D28" s="19">
        <f>D27/(15-B27)</f>
        <v>0</v>
      </c>
      <c r="E28" s="19">
        <f>E27/(15-B27)</f>
        <v>6.6666666666666666E-2</v>
      </c>
      <c r="F28" s="19">
        <f>F27/(15-B27)</f>
        <v>0.13333333333333333</v>
      </c>
      <c r="G28" s="19">
        <f>G27/(15-B27)</f>
        <v>0.8</v>
      </c>
      <c r="H28" s="20">
        <f>H27/(15-B27)</f>
        <v>0</v>
      </c>
      <c r="I28" s="77">
        <f>I27/(15-B27)</f>
        <v>0.93333333333333335</v>
      </c>
      <c r="J28" s="63">
        <f>J27/15</f>
        <v>1</v>
      </c>
    </row>
    <row r="29" spans="1:10" s="13" customFormat="1" ht="25.05" customHeight="1" x14ac:dyDescent="0.3">
      <c r="A29" s="9" t="s">
        <v>2</v>
      </c>
      <c r="B29" s="10"/>
      <c r="C29" s="10"/>
      <c r="D29" s="10"/>
      <c r="E29" s="10"/>
      <c r="F29" s="10"/>
      <c r="G29" s="10"/>
      <c r="H29" s="11"/>
      <c r="I29" s="11"/>
      <c r="J29" s="17"/>
    </row>
    <row r="30" spans="1:10" s="13" customFormat="1" ht="25.05" customHeight="1" x14ac:dyDescent="0.3">
      <c r="A30" s="24" t="s">
        <v>43</v>
      </c>
      <c r="B30" s="15">
        <v>0</v>
      </c>
      <c r="C30" s="15">
        <v>0</v>
      </c>
      <c r="D30" s="15">
        <v>0</v>
      </c>
      <c r="E30" s="15">
        <v>0</v>
      </c>
      <c r="F30" s="15">
        <v>3</v>
      </c>
      <c r="G30" s="15">
        <v>12</v>
      </c>
      <c r="H30" s="16">
        <v>0</v>
      </c>
      <c r="I30" s="61">
        <f>F30+G30</f>
        <v>15</v>
      </c>
      <c r="J30" s="17">
        <f>SUM(B30:H30)</f>
        <v>15</v>
      </c>
    </row>
    <row r="31" spans="1:10" s="13" customFormat="1" ht="25.05" customHeight="1" x14ac:dyDescent="0.3">
      <c r="A31" s="18" t="s">
        <v>19</v>
      </c>
      <c r="B31" s="19">
        <f>B30/15</f>
        <v>0</v>
      </c>
      <c r="C31" s="19">
        <f>C30/(15-B30)</f>
        <v>0</v>
      </c>
      <c r="D31" s="19">
        <f>D30/(15-B30)</f>
        <v>0</v>
      </c>
      <c r="E31" s="19">
        <f>E30/(15-B30)</f>
        <v>0</v>
      </c>
      <c r="F31" s="19">
        <f>F30/(15-B30)</f>
        <v>0.2</v>
      </c>
      <c r="G31" s="19">
        <f>G30/(15-B30)</f>
        <v>0.8</v>
      </c>
      <c r="H31" s="20">
        <f>H30/(15-B30)</f>
        <v>0</v>
      </c>
      <c r="I31" s="77">
        <f>I30/(15-B30)</f>
        <v>1</v>
      </c>
      <c r="J31" s="63">
        <f>J30/15</f>
        <v>1</v>
      </c>
    </row>
    <row r="32" spans="1:10" s="13" customFormat="1" ht="25.05" customHeight="1" x14ac:dyDescent="0.3">
      <c r="A32" s="25" t="s">
        <v>44</v>
      </c>
      <c r="B32" s="15">
        <v>0</v>
      </c>
      <c r="C32" s="15">
        <v>0</v>
      </c>
      <c r="D32" s="15">
        <v>0</v>
      </c>
      <c r="E32" s="15">
        <v>1</v>
      </c>
      <c r="F32" s="15">
        <v>2</v>
      </c>
      <c r="G32" s="15">
        <v>12</v>
      </c>
      <c r="H32" s="16">
        <v>0</v>
      </c>
      <c r="I32" s="61">
        <f>F32+G32</f>
        <v>14</v>
      </c>
      <c r="J32" s="17">
        <f>SUM(B32:H32)</f>
        <v>15</v>
      </c>
    </row>
    <row r="33" spans="1:10" s="13" customFormat="1" ht="25.05" customHeight="1" x14ac:dyDescent="0.3">
      <c r="A33" s="18" t="s">
        <v>19</v>
      </c>
      <c r="B33" s="19">
        <f>B32/15</f>
        <v>0</v>
      </c>
      <c r="C33" s="19">
        <f>C32/(15-B32)</f>
        <v>0</v>
      </c>
      <c r="D33" s="19">
        <f>D32/(15-B32)</f>
        <v>0</v>
      </c>
      <c r="E33" s="19">
        <f>E32/(15-B32)</f>
        <v>6.6666666666666666E-2</v>
      </c>
      <c r="F33" s="19">
        <f>F32/(15-B32)</f>
        <v>0.13333333333333333</v>
      </c>
      <c r="G33" s="19">
        <f>G32/(15-B32)</f>
        <v>0.8</v>
      </c>
      <c r="H33" s="20">
        <f>H32/(15-B32)</f>
        <v>0</v>
      </c>
      <c r="I33" s="77">
        <f>I32/(15-B32)</f>
        <v>0.93333333333333335</v>
      </c>
      <c r="J33" s="63">
        <f>J32/15</f>
        <v>1</v>
      </c>
    </row>
    <row r="34" spans="1:10" s="13" customFormat="1" ht="24.75" customHeight="1" x14ac:dyDescent="0.3">
      <c r="A34" s="27" t="s">
        <v>26</v>
      </c>
      <c r="B34" s="15">
        <v>0</v>
      </c>
      <c r="C34" s="15">
        <v>0</v>
      </c>
      <c r="D34" s="15">
        <v>0</v>
      </c>
      <c r="E34" s="15">
        <v>1</v>
      </c>
      <c r="F34" s="15">
        <v>2</v>
      </c>
      <c r="G34" s="15">
        <v>12</v>
      </c>
      <c r="H34" s="16">
        <v>0</v>
      </c>
      <c r="I34" s="61">
        <f>F34+G34</f>
        <v>14</v>
      </c>
      <c r="J34" s="17">
        <f>SUM(B34:H34)</f>
        <v>15</v>
      </c>
    </row>
    <row r="35" spans="1:10" s="13" customFormat="1" ht="25.05" customHeight="1" x14ac:dyDescent="0.3">
      <c r="A35" s="18" t="s">
        <v>19</v>
      </c>
      <c r="B35" s="19">
        <f>B34/15</f>
        <v>0</v>
      </c>
      <c r="C35" s="19">
        <f>C34/(15-B34)</f>
        <v>0</v>
      </c>
      <c r="D35" s="19">
        <f>D34/(15-B34)</f>
        <v>0</v>
      </c>
      <c r="E35" s="19">
        <f>E34/(15-B34)</f>
        <v>6.6666666666666666E-2</v>
      </c>
      <c r="F35" s="19">
        <f>F34/(15-B34)</f>
        <v>0.13333333333333333</v>
      </c>
      <c r="G35" s="19">
        <f>G34/(15-B34)</f>
        <v>0.8</v>
      </c>
      <c r="H35" s="20">
        <f>H34/(15-B34)</f>
        <v>0</v>
      </c>
      <c r="I35" s="77">
        <f>I34/(15-B34)</f>
        <v>0.93333333333333335</v>
      </c>
      <c r="J35" s="63">
        <f>J34/15</f>
        <v>1</v>
      </c>
    </row>
    <row r="36" spans="1:10" s="126" customFormat="1" ht="24.75" customHeight="1" x14ac:dyDescent="0.3">
      <c r="A36" s="27" t="s">
        <v>154</v>
      </c>
      <c r="B36" s="15">
        <v>3</v>
      </c>
      <c r="C36" s="15">
        <v>0</v>
      </c>
      <c r="D36" s="15">
        <v>0</v>
      </c>
      <c r="E36" s="15">
        <v>0</v>
      </c>
      <c r="F36" s="15">
        <v>2</v>
      </c>
      <c r="G36" s="15">
        <v>10</v>
      </c>
      <c r="H36" s="16">
        <v>0</v>
      </c>
      <c r="I36" s="61">
        <f>F36+G36</f>
        <v>12</v>
      </c>
      <c r="J36" s="17">
        <f>SUM(B36:H36)</f>
        <v>15</v>
      </c>
    </row>
    <row r="37" spans="1:10" s="126" customFormat="1" ht="25.05" customHeight="1" x14ac:dyDescent="0.3">
      <c r="A37" s="127" t="s">
        <v>19</v>
      </c>
      <c r="B37" s="19">
        <f>B36/15</f>
        <v>0.2</v>
      </c>
      <c r="C37" s="19">
        <f>C36/(15-B36)</f>
        <v>0</v>
      </c>
      <c r="D37" s="19">
        <f>D36/(15-B36)</f>
        <v>0</v>
      </c>
      <c r="E37" s="19">
        <f>E36/(15-B36)</f>
        <v>0</v>
      </c>
      <c r="F37" s="19">
        <f>F36/(15-B36)</f>
        <v>0.16666666666666666</v>
      </c>
      <c r="G37" s="19">
        <f>G36/(15-B36)</f>
        <v>0.83333333333333337</v>
      </c>
      <c r="H37" s="20">
        <f>H36/(15-B36)</f>
        <v>0</v>
      </c>
      <c r="I37" s="77">
        <f>I36/(15-B36)</f>
        <v>1</v>
      </c>
      <c r="J37" s="63">
        <f>J36/15</f>
        <v>1</v>
      </c>
    </row>
    <row r="38" spans="1:10" s="13" customFormat="1" ht="25.05" customHeight="1" x14ac:dyDescent="0.3">
      <c r="A38" s="27" t="s">
        <v>155</v>
      </c>
      <c r="B38" s="15">
        <v>0</v>
      </c>
      <c r="C38" s="15">
        <v>0</v>
      </c>
      <c r="D38" s="15">
        <v>0</v>
      </c>
      <c r="E38" s="15">
        <v>0</v>
      </c>
      <c r="F38" s="15">
        <v>3</v>
      </c>
      <c r="G38" s="15">
        <v>12</v>
      </c>
      <c r="H38" s="16">
        <v>0</v>
      </c>
      <c r="I38" s="61">
        <f>F38+G38</f>
        <v>15</v>
      </c>
      <c r="J38" s="17">
        <f>SUM(B38:H38)</f>
        <v>15</v>
      </c>
    </row>
    <row r="39" spans="1:10" s="13" customFormat="1" ht="25.05" customHeight="1" x14ac:dyDescent="0.3">
      <c r="A39" s="18" t="s">
        <v>19</v>
      </c>
      <c r="B39" s="19">
        <f>B38/15</f>
        <v>0</v>
      </c>
      <c r="C39" s="19">
        <f>C38/(15-B38)</f>
        <v>0</v>
      </c>
      <c r="D39" s="19">
        <f>D38/(15-B38)</f>
        <v>0</v>
      </c>
      <c r="E39" s="19">
        <f>E38/(15-B38)</f>
        <v>0</v>
      </c>
      <c r="F39" s="19">
        <f>F38/(15-B38)</f>
        <v>0.2</v>
      </c>
      <c r="G39" s="19">
        <f>G38/(15-B38)</f>
        <v>0.8</v>
      </c>
      <c r="H39" s="20">
        <f>H38/(15-B38)</f>
        <v>0</v>
      </c>
      <c r="I39" s="77">
        <f>I38/(15-B38)</f>
        <v>1</v>
      </c>
      <c r="J39" s="63">
        <f>J38/15</f>
        <v>1</v>
      </c>
    </row>
    <row r="40" spans="1:10" s="13" customFormat="1" ht="39" customHeight="1" x14ac:dyDescent="0.3">
      <c r="A40" s="18" t="s">
        <v>100</v>
      </c>
      <c r="B40" s="140"/>
      <c r="C40" s="141"/>
      <c r="D40" s="141"/>
      <c r="E40" s="141"/>
      <c r="F40" s="141"/>
      <c r="G40" s="141"/>
      <c r="H40" s="142"/>
      <c r="I40" s="90"/>
      <c r="J40" s="63"/>
    </row>
    <row r="41" spans="1:10" s="13" customFormat="1" ht="25.05" customHeight="1" x14ac:dyDescent="0.3">
      <c r="A41" s="28" t="s">
        <v>96</v>
      </c>
      <c r="B41" s="26"/>
      <c r="C41" s="26"/>
      <c r="D41" s="26"/>
      <c r="E41" s="26"/>
      <c r="F41" s="26"/>
      <c r="G41" s="10"/>
      <c r="H41" s="11"/>
      <c r="I41" s="11"/>
      <c r="J41" s="17"/>
    </row>
    <row r="42" spans="1:10" s="13" customFormat="1" ht="25.05" customHeight="1" x14ac:dyDescent="0.3">
      <c r="A42" s="29" t="s">
        <v>97</v>
      </c>
      <c r="B42" s="15">
        <v>0</v>
      </c>
      <c r="C42" s="15">
        <v>0</v>
      </c>
      <c r="D42" s="15">
        <v>0</v>
      </c>
      <c r="E42" s="15">
        <v>1</v>
      </c>
      <c r="F42" s="15">
        <v>5</v>
      </c>
      <c r="G42" s="15">
        <v>9</v>
      </c>
      <c r="H42" s="16">
        <v>0</v>
      </c>
      <c r="I42" s="61">
        <f>F42+G42</f>
        <v>14</v>
      </c>
      <c r="J42" s="17">
        <f>SUM(B42:H42)</f>
        <v>15</v>
      </c>
    </row>
    <row r="43" spans="1:10" s="13" customFormat="1" ht="25.05" customHeight="1" x14ac:dyDescent="0.3">
      <c r="A43" s="18" t="s">
        <v>19</v>
      </c>
      <c r="B43" s="19">
        <f>B42/15</f>
        <v>0</v>
      </c>
      <c r="C43" s="19">
        <f>C42/(15-B42)</f>
        <v>0</v>
      </c>
      <c r="D43" s="19">
        <f>D42/(15-B42)</f>
        <v>0</v>
      </c>
      <c r="E43" s="19">
        <f>E42/(15-B42)</f>
        <v>6.6666666666666666E-2</v>
      </c>
      <c r="F43" s="19">
        <f>F42/(15-B42)</f>
        <v>0.33333333333333331</v>
      </c>
      <c r="G43" s="19">
        <f>G42/(15-B42)</f>
        <v>0.6</v>
      </c>
      <c r="H43" s="20">
        <f>H42/(15-B42)</f>
        <v>0</v>
      </c>
      <c r="I43" s="77">
        <f>I42/(15-B42)</f>
        <v>0.93333333333333335</v>
      </c>
      <c r="J43" s="63">
        <f>J42/15</f>
        <v>1</v>
      </c>
    </row>
    <row r="44" spans="1:10" s="13" customFormat="1" ht="39" customHeight="1" x14ac:dyDescent="0.3">
      <c r="A44" s="18" t="s">
        <v>100</v>
      </c>
      <c r="B44" s="140"/>
      <c r="C44" s="141"/>
      <c r="D44" s="141"/>
      <c r="E44" s="141"/>
      <c r="F44" s="141"/>
      <c r="G44" s="141"/>
      <c r="H44" s="142"/>
      <c r="I44" s="90"/>
      <c r="J44" s="63"/>
    </row>
    <row r="45" spans="1:10" s="13" customFormat="1" ht="25.05" customHeight="1" x14ac:dyDescent="0.3">
      <c r="A45" s="30" t="s">
        <v>27</v>
      </c>
      <c r="B45" s="15">
        <v>0</v>
      </c>
      <c r="C45" s="15">
        <v>0</v>
      </c>
      <c r="D45" s="15">
        <v>0</v>
      </c>
      <c r="E45" s="15">
        <v>1</v>
      </c>
      <c r="F45" s="15">
        <v>3</v>
      </c>
      <c r="G45" s="15">
        <v>11</v>
      </c>
      <c r="H45" s="16">
        <v>0</v>
      </c>
      <c r="I45" s="61">
        <f>F45+G45</f>
        <v>14</v>
      </c>
      <c r="J45" s="17">
        <f>SUM(B45:H45)</f>
        <v>15</v>
      </c>
    </row>
    <row r="46" spans="1:10" s="13" customFormat="1" ht="25.05" customHeight="1" x14ac:dyDescent="0.3">
      <c r="A46" s="18" t="s">
        <v>19</v>
      </c>
      <c r="B46" s="19">
        <f>B45/15</f>
        <v>0</v>
      </c>
      <c r="C46" s="19">
        <f>C45/(15-B45)</f>
        <v>0</v>
      </c>
      <c r="D46" s="19">
        <f>D45/(15-B45)</f>
        <v>0</v>
      </c>
      <c r="E46" s="19">
        <f>E45/(15-B45)</f>
        <v>6.6666666666666666E-2</v>
      </c>
      <c r="F46" s="19">
        <f>F45/(15-B45)</f>
        <v>0.2</v>
      </c>
      <c r="G46" s="19">
        <f>G45/(15-B45)</f>
        <v>0.73333333333333328</v>
      </c>
      <c r="H46" s="20">
        <f>H45/(15-B45)</f>
        <v>0</v>
      </c>
      <c r="I46" s="77">
        <f>I45/(15-B45)</f>
        <v>0.93333333333333335</v>
      </c>
      <c r="J46" s="63">
        <f>J45/15</f>
        <v>1</v>
      </c>
    </row>
    <row r="47" spans="1:10" s="13" customFormat="1" ht="39" customHeight="1" x14ac:dyDescent="0.3">
      <c r="A47" s="18" t="s">
        <v>100</v>
      </c>
      <c r="B47" s="140"/>
      <c r="C47" s="141"/>
      <c r="D47" s="141"/>
      <c r="E47" s="141"/>
      <c r="F47" s="141"/>
      <c r="G47" s="141"/>
      <c r="H47" s="142"/>
      <c r="I47" s="90"/>
      <c r="J47" s="63"/>
    </row>
    <row r="48" spans="1:10" s="13" customFormat="1" ht="25.05" customHeight="1" x14ac:dyDescent="0.3">
      <c r="A48" s="30" t="s">
        <v>28</v>
      </c>
      <c r="B48" s="15">
        <v>0</v>
      </c>
      <c r="C48" s="15">
        <v>0</v>
      </c>
      <c r="D48" s="15">
        <v>0</v>
      </c>
      <c r="E48" s="15">
        <v>1</v>
      </c>
      <c r="F48" s="15">
        <v>3</v>
      </c>
      <c r="G48" s="15">
        <v>11</v>
      </c>
      <c r="H48" s="16">
        <v>0</v>
      </c>
      <c r="I48" s="61">
        <f>F48+G48</f>
        <v>14</v>
      </c>
      <c r="J48" s="17">
        <f>SUM(B48:H48)</f>
        <v>15</v>
      </c>
    </row>
    <row r="49" spans="1:10" s="13" customFormat="1" ht="25.05" customHeight="1" x14ac:dyDescent="0.3">
      <c r="A49" s="88" t="s">
        <v>19</v>
      </c>
      <c r="B49" s="19">
        <f>B48/15</f>
        <v>0</v>
      </c>
      <c r="C49" s="19">
        <f>C48/(15-B48)</f>
        <v>0</v>
      </c>
      <c r="D49" s="19">
        <f>D48/(15-B48)</f>
        <v>0</v>
      </c>
      <c r="E49" s="19">
        <f>E48/(15-B48)</f>
        <v>6.6666666666666666E-2</v>
      </c>
      <c r="F49" s="19">
        <f>F48/(15-B48)</f>
        <v>0.2</v>
      </c>
      <c r="G49" s="19">
        <f>G48/(15-B48)</f>
        <v>0.73333333333333328</v>
      </c>
      <c r="H49" s="20">
        <f>H48/(15-B48)</f>
        <v>0</v>
      </c>
      <c r="I49" s="77">
        <f>I48/(15-B48)</f>
        <v>0.93333333333333335</v>
      </c>
      <c r="J49" s="63">
        <f>J48/15</f>
        <v>1</v>
      </c>
    </row>
    <row r="50" spans="1:10" s="13" customFormat="1" ht="43.2" customHeight="1" x14ac:dyDescent="0.3">
      <c r="A50" s="30" t="s">
        <v>156</v>
      </c>
      <c r="B50" s="15">
        <v>5</v>
      </c>
      <c r="C50" s="15">
        <v>0</v>
      </c>
      <c r="D50" s="15">
        <v>0</v>
      </c>
      <c r="E50" s="15">
        <v>0</v>
      </c>
      <c r="F50" s="15">
        <v>4</v>
      </c>
      <c r="G50" s="15">
        <v>6</v>
      </c>
      <c r="H50" s="16">
        <v>0</v>
      </c>
      <c r="I50" s="61">
        <f>F50+G50</f>
        <v>10</v>
      </c>
      <c r="J50" s="17">
        <f>SUM(B50:H50)</f>
        <v>15</v>
      </c>
    </row>
    <row r="51" spans="1:10" s="13" customFormat="1" ht="25.05" customHeight="1" x14ac:dyDescent="0.3">
      <c r="A51" s="18" t="s">
        <v>19</v>
      </c>
      <c r="B51" s="19">
        <f>B50/15</f>
        <v>0.33333333333333331</v>
      </c>
      <c r="C51" s="19">
        <f>C50/(15-B50)</f>
        <v>0</v>
      </c>
      <c r="D51" s="19">
        <f>D50/(15-B50)</f>
        <v>0</v>
      </c>
      <c r="E51" s="19">
        <f>E50/(15-B50)</f>
        <v>0</v>
      </c>
      <c r="F51" s="19">
        <f>F50/(15-B50)</f>
        <v>0.4</v>
      </c>
      <c r="G51" s="19">
        <f>G50/(15-B50)</f>
        <v>0.6</v>
      </c>
      <c r="H51" s="20">
        <f>H50/(15-B50)</f>
        <v>0</v>
      </c>
      <c r="I51" s="77">
        <f>I50/(15-B50)</f>
        <v>1</v>
      </c>
      <c r="J51" s="63">
        <f>J50/15</f>
        <v>1</v>
      </c>
    </row>
    <row r="52" spans="1:10" s="126" customFormat="1" ht="43.2" customHeight="1" x14ac:dyDescent="0.3">
      <c r="A52" s="30" t="s">
        <v>157</v>
      </c>
      <c r="B52" s="15">
        <v>5</v>
      </c>
      <c r="C52" s="15">
        <v>0</v>
      </c>
      <c r="D52" s="15">
        <v>0</v>
      </c>
      <c r="E52" s="15">
        <v>0</v>
      </c>
      <c r="F52" s="15">
        <v>2</v>
      </c>
      <c r="G52" s="15">
        <v>8</v>
      </c>
      <c r="H52" s="16">
        <v>0</v>
      </c>
      <c r="I52" s="61">
        <f>F52+G52</f>
        <v>10</v>
      </c>
      <c r="J52" s="17">
        <f>SUM(B52:H52)</f>
        <v>15</v>
      </c>
    </row>
    <row r="53" spans="1:10" s="126" customFormat="1" ht="25.05" customHeight="1" x14ac:dyDescent="0.3">
      <c r="A53" s="127" t="s">
        <v>19</v>
      </c>
      <c r="B53" s="19">
        <f>B52/15</f>
        <v>0.33333333333333331</v>
      </c>
      <c r="C53" s="19">
        <f>C52/(15-B52)</f>
        <v>0</v>
      </c>
      <c r="D53" s="19">
        <f>D52/(15-B52)</f>
        <v>0</v>
      </c>
      <c r="E53" s="19">
        <f>E52/(15-B52)</f>
        <v>0</v>
      </c>
      <c r="F53" s="19">
        <f>F52/(15-B52)</f>
        <v>0.2</v>
      </c>
      <c r="G53" s="19">
        <f>G52/(15-B52)</f>
        <v>0.8</v>
      </c>
      <c r="H53" s="20">
        <f>H52/(15-B52)</f>
        <v>0</v>
      </c>
      <c r="I53" s="77">
        <f>I52/(15-B52)</f>
        <v>1</v>
      </c>
      <c r="J53" s="63">
        <f>J52/15</f>
        <v>1</v>
      </c>
    </row>
    <row r="54" spans="1:10" s="126" customFormat="1" ht="43.2" customHeight="1" x14ac:dyDescent="0.3">
      <c r="A54" s="30" t="s">
        <v>158</v>
      </c>
      <c r="B54" s="15">
        <v>7</v>
      </c>
      <c r="C54" s="15">
        <v>0</v>
      </c>
      <c r="D54" s="15">
        <v>0</v>
      </c>
      <c r="E54" s="15">
        <v>0</v>
      </c>
      <c r="F54" s="15">
        <v>1</v>
      </c>
      <c r="G54" s="15">
        <v>7</v>
      </c>
      <c r="H54" s="16">
        <v>0</v>
      </c>
      <c r="I54" s="61">
        <f>F54+G54</f>
        <v>8</v>
      </c>
      <c r="J54" s="17">
        <f>SUM(B54:H54)</f>
        <v>15</v>
      </c>
    </row>
    <row r="55" spans="1:10" s="126" customFormat="1" ht="25.05" customHeight="1" x14ac:dyDescent="0.3">
      <c r="A55" s="127" t="s">
        <v>19</v>
      </c>
      <c r="B55" s="19">
        <f>B54/15</f>
        <v>0.46666666666666667</v>
      </c>
      <c r="C55" s="19">
        <f>C54/(15-B54)</f>
        <v>0</v>
      </c>
      <c r="D55" s="19">
        <f>D54/(15-B54)</f>
        <v>0</v>
      </c>
      <c r="E55" s="19">
        <f>E54/(15-B54)</f>
        <v>0</v>
      </c>
      <c r="F55" s="19">
        <f>F54/(15-B54)</f>
        <v>0.125</v>
      </c>
      <c r="G55" s="19">
        <f>G54/(15-B54)</f>
        <v>0.875</v>
      </c>
      <c r="H55" s="20">
        <f>H54/(15-B54)</f>
        <v>0</v>
      </c>
      <c r="I55" s="77">
        <f>I54/(15-B54)</f>
        <v>1</v>
      </c>
      <c r="J55" s="63">
        <f>J54/15</f>
        <v>1</v>
      </c>
    </row>
    <row r="56" spans="1:10" s="126" customFormat="1" ht="43.2" customHeight="1" x14ac:dyDescent="0.3">
      <c r="A56" s="30" t="s">
        <v>159</v>
      </c>
      <c r="B56" s="15">
        <v>10</v>
      </c>
      <c r="C56" s="15">
        <v>0</v>
      </c>
      <c r="D56" s="15">
        <v>0</v>
      </c>
      <c r="E56" s="15">
        <v>1</v>
      </c>
      <c r="F56" s="15">
        <v>1</v>
      </c>
      <c r="G56" s="15">
        <v>3</v>
      </c>
      <c r="H56" s="16">
        <v>0</v>
      </c>
      <c r="I56" s="61">
        <f>F56+G56</f>
        <v>4</v>
      </c>
      <c r="J56" s="17">
        <f>SUM(B56:H56)</f>
        <v>15</v>
      </c>
    </row>
    <row r="57" spans="1:10" s="126" customFormat="1" ht="25.05" customHeight="1" x14ac:dyDescent="0.3">
      <c r="A57" s="127" t="s">
        <v>19</v>
      </c>
      <c r="B57" s="19">
        <f>B56/15</f>
        <v>0.66666666666666663</v>
      </c>
      <c r="C57" s="19">
        <f>C56/(15-B56)</f>
        <v>0</v>
      </c>
      <c r="D57" s="19">
        <f>D56/(15-B56)</f>
        <v>0</v>
      </c>
      <c r="E57" s="19">
        <f>E56/(15-B56)</f>
        <v>0.2</v>
      </c>
      <c r="F57" s="19">
        <f>F56/(15-B56)</f>
        <v>0.2</v>
      </c>
      <c r="G57" s="19">
        <f>G56/(15-B56)</f>
        <v>0.6</v>
      </c>
      <c r="H57" s="20">
        <f>H56/(15-B56)</f>
        <v>0</v>
      </c>
      <c r="I57" s="176">
        <f>I56/(15-B56)</f>
        <v>0.8</v>
      </c>
      <c r="J57" s="63">
        <f>J56/15</f>
        <v>1</v>
      </c>
    </row>
    <row r="58" spans="1:10" s="126" customFormat="1" ht="43.2" customHeight="1" x14ac:dyDescent="0.3">
      <c r="A58" s="30" t="s">
        <v>160</v>
      </c>
      <c r="B58" s="15">
        <v>12</v>
      </c>
      <c r="C58" s="15">
        <v>0</v>
      </c>
      <c r="D58" s="15">
        <v>0</v>
      </c>
      <c r="E58" s="15">
        <v>0</v>
      </c>
      <c r="F58" s="15">
        <v>1</v>
      </c>
      <c r="G58" s="15">
        <v>2</v>
      </c>
      <c r="H58" s="16">
        <v>0</v>
      </c>
      <c r="I58" s="61">
        <f>F58+G58</f>
        <v>3</v>
      </c>
      <c r="J58" s="17">
        <f>SUM(B58:H58)</f>
        <v>15</v>
      </c>
    </row>
    <row r="59" spans="1:10" s="126" customFormat="1" ht="25.05" customHeight="1" x14ac:dyDescent="0.3">
      <c r="A59" s="127" t="s">
        <v>19</v>
      </c>
      <c r="B59" s="19">
        <f>B58/15</f>
        <v>0.8</v>
      </c>
      <c r="C59" s="19">
        <f>C58/(15-B58)</f>
        <v>0</v>
      </c>
      <c r="D59" s="19">
        <f>D58/(15-B58)</f>
        <v>0</v>
      </c>
      <c r="E59" s="19">
        <f>E58/(15-B58)</f>
        <v>0</v>
      </c>
      <c r="F59" s="19">
        <f>F58/(15-B58)</f>
        <v>0.33333333333333331</v>
      </c>
      <c r="G59" s="19">
        <f>G58/(15-B58)</f>
        <v>0.66666666666666663</v>
      </c>
      <c r="H59" s="20">
        <f>H58/(15-B58)</f>
        <v>0</v>
      </c>
      <c r="I59" s="77">
        <f>I58/(15-B58)</f>
        <v>1</v>
      </c>
      <c r="J59" s="63">
        <f>J58/15</f>
        <v>1</v>
      </c>
    </row>
    <row r="60" spans="1:10" s="126" customFormat="1" ht="43.2" customHeight="1" x14ac:dyDescent="0.3">
      <c r="A60" s="30" t="s">
        <v>161</v>
      </c>
      <c r="B60" s="15">
        <v>12</v>
      </c>
      <c r="C60" s="15">
        <v>0</v>
      </c>
      <c r="D60" s="15">
        <v>0</v>
      </c>
      <c r="E60" s="15">
        <v>0</v>
      </c>
      <c r="F60" s="15">
        <v>1</v>
      </c>
      <c r="G60" s="15">
        <v>2</v>
      </c>
      <c r="H60" s="16">
        <v>0</v>
      </c>
      <c r="I60" s="61">
        <f>F60+G60</f>
        <v>3</v>
      </c>
      <c r="J60" s="17">
        <f>SUM(B60:H60)</f>
        <v>15</v>
      </c>
    </row>
    <row r="61" spans="1:10" s="126" customFormat="1" ht="25.05" customHeight="1" x14ac:dyDescent="0.3">
      <c r="A61" s="127" t="s">
        <v>19</v>
      </c>
      <c r="B61" s="19">
        <f>B60/15</f>
        <v>0.8</v>
      </c>
      <c r="C61" s="19">
        <f>C60/(15-B60)</f>
        <v>0</v>
      </c>
      <c r="D61" s="19">
        <f>D60/(15-B60)</f>
        <v>0</v>
      </c>
      <c r="E61" s="19">
        <f>E60/(15-B60)</f>
        <v>0</v>
      </c>
      <c r="F61" s="19">
        <f>F60/(15-B60)</f>
        <v>0.33333333333333331</v>
      </c>
      <c r="G61" s="19">
        <f>G60/(15-B60)</f>
        <v>0.66666666666666663</v>
      </c>
      <c r="H61" s="20">
        <f>H60/(15-B60)</f>
        <v>0</v>
      </c>
      <c r="I61" s="77">
        <f>I60/(15-B60)</f>
        <v>1</v>
      </c>
      <c r="J61" s="63">
        <f>J60/15</f>
        <v>1</v>
      </c>
    </row>
    <row r="62" spans="1:10" s="13" customFormat="1" ht="25.05" customHeight="1" x14ac:dyDescent="0.3">
      <c r="A62" s="27" t="s">
        <v>105</v>
      </c>
      <c r="B62" s="15">
        <v>12</v>
      </c>
      <c r="C62" s="15">
        <v>0</v>
      </c>
      <c r="D62" s="15">
        <v>0</v>
      </c>
      <c r="E62" s="15">
        <v>0</v>
      </c>
      <c r="F62" s="15">
        <v>0</v>
      </c>
      <c r="G62" s="15">
        <v>3</v>
      </c>
      <c r="H62" s="16">
        <v>0</v>
      </c>
      <c r="I62" s="61">
        <f>F62+G62</f>
        <v>3</v>
      </c>
      <c r="J62" s="17">
        <f>SUM(B62:H62)</f>
        <v>15</v>
      </c>
    </row>
    <row r="63" spans="1:10" s="13" customFormat="1" ht="25.05" customHeight="1" x14ac:dyDescent="0.3">
      <c r="A63" s="18" t="s">
        <v>19</v>
      </c>
      <c r="B63" s="19">
        <f>B62/15</f>
        <v>0.8</v>
      </c>
      <c r="C63" s="19">
        <f>C62/(15-B62)</f>
        <v>0</v>
      </c>
      <c r="D63" s="19">
        <f>D62/(15-B62)</f>
        <v>0</v>
      </c>
      <c r="E63" s="19">
        <f>E62/(15-B62)</f>
        <v>0</v>
      </c>
      <c r="F63" s="19">
        <f>F62/(15-B62)</f>
        <v>0</v>
      </c>
      <c r="G63" s="19">
        <f>G62/(15-B62)</f>
        <v>1</v>
      </c>
      <c r="H63" s="20">
        <f>H62/(15-B62)</f>
        <v>0</v>
      </c>
      <c r="I63" s="77">
        <f>I62/(15-B62)</f>
        <v>1</v>
      </c>
      <c r="J63" s="63">
        <f>J62/15</f>
        <v>1</v>
      </c>
    </row>
    <row r="64" spans="1:10" s="13" customFormat="1" ht="25.05" customHeight="1" x14ac:dyDescent="0.3">
      <c r="A64" s="27" t="s">
        <v>162</v>
      </c>
      <c r="B64" s="15">
        <v>10</v>
      </c>
      <c r="C64" s="15">
        <v>0</v>
      </c>
      <c r="D64" s="15">
        <v>0</v>
      </c>
      <c r="E64" s="15">
        <v>1</v>
      </c>
      <c r="F64" s="15">
        <v>4</v>
      </c>
      <c r="G64" s="15">
        <v>0</v>
      </c>
      <c r="H64" s="16">
        <v>0</v>
      </c>
      <c r="I64" s="61">
        <f>F64+G64</f>
        <v>4</v>
      </c>
      <c r="J64" s="17">
        <f>SUM(B64:H64)</f>
        <v>15</v>
      </c>
    </row>
    <row r="65" spans="1:10" s="13" customFormat="1" ht="25.05" customHeight="1" x14ac:dyDescent="0.3">
      <c r="A65" s="18" t="s">
        <v>19</v>
      </c>
      <c r="B65" s="19">
        <f>B64/15</f>
        <v>0.66666666666666663</v>
      </c>
      <c r="C65" s="19">
        <f>C64/(15-B64)</f>
        <v>0</v>
      </c>
      <c r="D65" s="19">
        <f>D64/(15-B64)</f>
        <v>0</v>
      </c>
      <c r="E65" s="19">
        <f>E64/(15-B64)</f>
        <v>0.2</v>
      </c>
      <c r="F65" s="19">
        <f>F64/(15-B64)</f>
        <v>0.8</v>
      </c>
      <c r="G65" s="19">
        <f>G64/(15-B64)</f>
        <v>0</v>
      </c>
      <c r="H65" s="20">
        <f>H64/(15-B64)</f>
        <v>0</v>
      </c>
      <c r="I65" s="176">
        <f>I64/(15-B64)</f>
        <v>0.8</v>
      </c>
      <c r="J65" s="63">
        <f>J64/15</f>
        <v>1</v>
      </c>
    </row>
    <row r="66" spans="1:10" s="13" customFormat="1" ht="25.05" customHeight="1" x14ac:dyDescent="0.3">
      <c r="A66" s="28" t="s">
        <v>29</v>
      </c>
      <c r="B66" s="26"/>
      <c r="C66" s="26"/>
      <c r="D66" s="26"/>
      <c r="E66" s="26"/>
      <c r="F66" s="26"/>
      <c r="G66" s="10"/>
      <c r="H66" s="11"/>
      <c r="I66" s="11"/>
      <c r="J66" s="17"/>
    </row>
    <row r="67" spans="1:10" s="13" customFormat="1" ht="25.05" customHeight="1" x14ac:dyDescent="0.3">
      <c r="A67" s="32" t="s">
        <v>106</v>
      </c>
      <c r="B67" s="15">
        <v>9</v>
      </c>
      <c r="C67" s="15">
        <v>0</v>
      </c>
      <c r="D67" s="15">
        <v>0</v>
      </c>
      <c r="E67" s="15">
        <v>0</v>
      </c>
      <c r="F67" s="15">
        <v>0</v>
      </c>
      <c r="G67" s="15">
        <v>6</v>
      </c>
      <c r="H67" s="16">
        <v>0</v>
      </c>
      <c r="I67" s="61">
        <f>F67+G67</f>
        <v>6</v>
      </c>
      <c r="J67" s="17">
        <f>SUM(B67:H67)</f>
        <v>15</v>
      </c>
    </row>
    <row r="68" spans="1:10" s="13" customFormat="1" ht="25.05" customHeight="1" x14ac:dyDescent="0.3">
      <c r="A68" s="18" t="s">
        <v>19</v>
      </c>
      <c r="B68" s="19">
        <f>B67/15</f>
        <v>0.6</v>
      </c>
      <c r="C68" s="19">
        <f>C67/(15-B67)</f>
        <v>0</v>
      </c>
      <c r="D68" s="19">
        <f>D67/(15-B67)</f>
        <v>0</v>
      </c>
      <c r="E68" s="19">
        <f>E67/(15-B67)</f>
        <v>0</v>
      </c>
      <c r="F68" s="19">
        <f>F67/(15-B67)</f>
        <v>0</v>
      </c>
      <c r="G68" s="19">
        <f>G67/(15-B67)</f>
        <v>1</v>
      </c>
      <c r="H68" s="20">
        <f>H67/(15-B67)</f>
        <v>0</v>
      </c>
      <c r="I68" s="77">
        <f>I67/(15-B67)</f>
        <v>1</v>
      </c>
      <c r="J68" s="63">
        <f>J67/15</f>
        <v>1</v>
      </c>
    </row>
    <row r="69" spans="1:10" s="13" customFormat="1" ht="25.05" customHeight="1" x14ac:dyDescent="0.3">
      <c r="A69" s="27" t="s">
        <v>45</v>
      </c>
      <c r="B69" s="15">
        <v>8</v>
      </c>
      <c r="C69" s="15">
        <v>0</v>
      </c>
      <c r="D69" s="15">
        <v>0</v>
      </c>
      <c r="E69" s="15">
        <v>0</v>
      </c>
      <c r="F69" s="15">
        <v>2</v>
      </c>
      <c r="G69" s="15">
        <v>5</v>
      </c>
      <c r="H69" s="16">
        <v>0</v>
      </c>
      <c r="I69" s="61">
        <f>F69+G69</f>
        <v>7</v>
      </c>
      <c r="J69" s="17">
        <f>SUM(B69:H69)</f>
        <v>15</v>
      </c>
    </row>
    <row r="70" spans="1:10" s="13" customFormat="1" ht="25.05" customHeight="1" x14ac:dyDescent="0.3">
      <c r="A70" s="18" t="s">
        <v>19</v>
      </c>
      <c r="B70" s="19">
        <f>B69/15</f>
        <v>0.53333333333333333</v>
      </c>
      <c r="C70" s="19">
        <f>C69/(15-B69)</f>
        <v>0</v>
      </c>
      <c r="D70" s="19">
        <f>D69/(15-B69)</f>
        <v>0</v>
      </c>
      <c r="E70" s="19">
        <f>E69/(15-B69)</f>
        <v>0</v>
      </c>
      <c r="F70" s="19">
        <f>F69/(15-B69)</f>
        <v>0.2857142857142857</v>
      </c>
      <c r="G70" s="19">
        <f>G69/(15-B69)</f>
        <v>0.7142857142857143</v>
      </c>
      <c r="H70" s="20">
        <f>H69/(15-B69)</f>
        <v>0</v>
      </c>
      <c r="I70" s="77">
        <f>I69/(15-B69)</f>
        <v>1</v>
      </c>
      <c r="J70" s="63">
        <f>J69/15</f>
        <v>1</v>
      </c>
    </row>
    <row r="71" spans="1:10" s="13" customFormat="1" ht="25.05" customHeight="1" x14ac:dyDescent="0.3">
      <c r="A71" s="27" t="s">
        <v>101</v>
      </c>
      <c r="B71" s="15">
        <v>9</v>
      </c>
      <c r="C71" s="15">
        <v>0</v>
      </c>
      <c r="D71" s="15">
        <v>0</v>
      </c>
      <c r="E71" s="15">
        <v>0</v>
      </c>
      <c r="F71" s="15">
        <v>1</v>
      </c>
      <c r="G71" s="15">
        <v>5</v>
      </c>
      <c r="H71" s="16">
        <v>0</v>
      </c>
      <c r="I71" s="61">
        <f>F71+G71</f>
        <v>6</v>
      </c>
      <c r="J71" s="17">
        <f>SUM(B71:H71)</f>
        <v>15</v>
      </c>
    </row>
    <row r="72" spans="1:10" s="13" customFormat="1" ht="25.05" customHeight="1" x14ac:dyDescent="0.3">
      <c r="A72" s="18" t="s">
        <v>19</v>
      </c>
      <c r="B72" s="19">
        <f>B71/15</f>
        <v>0.6</v>
      </c>
      <c r="C72" s="19">
        <f>C71/(15-B71)</f>
        <v>0</v>
      </c>
      <c r="D72" s="19">
        <f>D71/(15-B71)</f>
        <v>0</v>
      </c>
      <c r="E72" s="19">
        <f>E71/(15-B71)</f>
        <v>0</v>
      </c>
      <c r="F72" s="19">
        <f>F71/(15-B71)</f>
        <v>0.16666666666666666</v>
      </c>
      <c r="G72" s="19">
        <f>G71/(15-B71)</f>
        <v>0.83333333333333337</v>
      </c>
      <c r="H72" s="20">
        <f>H71/(15-B71)</f>
        <v>0</v>
      </c>
      <c r="I72" s="77">
        <f>I71/(15-B71)</f>
        <v>1</v>
      </c>
      <c r="J72" s="63">
        <f>J71/15</f>
        <v>1</v>
      </c>
    </row>
    <row r="73" spans="1:10" s="13" customFormat="1" ht="25.05" customHeight="1" x14ac:dyDescent="0.3">
      <c r="A73" s="28" t="s">
        <v>102</v>
      </c>
      <c r="B73" s="26"/>
      <c r="C73" s="26"/>
      <c r="D73" s="26"/>
      <c r="E73" s="26"/>
      <c r="F73" s="26"/>
      <c r="G73" s="10"/>
      <c r="H73" s="11"/>
      <c r="I73" s="11"/>
      <c r="J73" s="17"/>
    </row>
    <row r="74" spans="1:10" s="13" customFormat="1" ht="25.05" customHeight="1" x14ac:dyDescent="0.3">
      <c r="A74" s="32" t="s">
        <v>30</v>
      </c>
      <c r="B74" s="15">
        <v>0</v>
      </c>
      <c r="C74" s="15">
        <v>0</v>
      </c>
      <c r="D74" s="15">
        <v>0</v>
      </c>
      <c r="E74" s="15">
        <v>0</v>
      </c>
      <c r="F74" s="15">
        <v>5</v>
      </c>
      <c r="G74" s="15">
        <v>10</v>
      </c>
      <c r="H74" s="16">
        <v>0</v>
      </c>
      <c r="I74" s="61">
        <f>F74+G74</f>
        <v>15</v>
      </c>
      <c r="J74" s="17">
        <f>SUM(B74:H74)</f>
        <v>15</v>
      </c>
    </row>
    <row r="75" spans="1:10" s="13" customFormat="1" ht="25.05" customHeight="1" x14ac:dyDescent="0.3">
      <c r="A75" s="18" t="s">
        <v>19</v>
      </c>
      <c r="B75" s="19">
        <f>B74/15</f>
        <v>0</v>
      </c>
      <c r="C75" s="19">
        <f>C74/(15-B74)</f>
        <v>0</v>
      </c>
      <c r="D75" s="19">
        <f>D74/(15-B74)</f>
        <v>0</v>
      </c>
      <c r="E75" s="19">
        <f>E74/(15-B74)</f>
        <v>0</v>
      </c>
      <c r="F75" s="19">
        <f>F74/(15-B74)</f>
        <v>0.33333333333333331</v>
      </c>
      <c r="G75" s="19">
        <f>G74/(15-B74)</f>
        <v>0.66666666666666663</v>
      </c>
      <c r="H75" s="20">
        <f>H74/(15-B74)</f>
        <v>0</v>
      </c>
      <c r="I75" s="77">
        <f>I74/(15-B74)</f>
        <v>1</v>
      </c>
      <c r="J75" s="63">
        <f>J74/15</f>
        <v>1</v>
      </c>
    </row>
    <row r="76" spans="1:10" s="13" customFormat="1" ht="25.05" customHeight="1" x14ac:dyDescent="0.3">
      <c r="A76" s="27" t="s">
        <v>46</v>
      </c>
      <c r="B76" s="15">
        <v>0</v>
      </c>
      <c r="C76" s="15">
        <v>0</v>
      </c>
      <c r="D76" s="15">
        <v>0</v>
      </c>
      <c r="E76" s="15">
        <v>0</v>
      </c>
      <c r="F76" s="15">
        <v>5</v>
      </c>
      <c r="G76" s="15">
        <v>10</v>
      </c>
      <c r="H76" s="16">
        <v>0</v>
      </c>
      <c r="I76" s="61">
        <f>F76+G76</f>
        <v>15</v>
      </c>
      <c r="J76" s="17">
        <f>SUM(B76:H76)</f>
        <v>15</v>
      </c>
    </row>
    <row r="77" spans="1:10" s="13" customFormat="1" ht="25.05" customHeight="1" x14ac:dyDescent="0.3">
      <c r="A77" s="18" t="s">
        <v>19</v>
      </c>
      <c r="B77" s="19">
        <f>B76/15</f>
        <v>0</v>
      </c>
      <c r="C77" s="19">
        <f>C76/(15-B76)</f>
        <v>0</v>
      </c>
      <c r="D77" s="19">
        <f>D76/(15-B76)</f>
        <v>0</v>
      </c>
      <c r="E77" s="19">
        <f>E76/(15-B76)</f>
        <v>0</v>
      </c>
      <c r="F77" s="19">
        <f>F76/(15-B76)</f>
        <v>0.33333333333333331</v>
      </c>
      <c r="G77" s="19">
        <f>G76/(15-B76)</f>
        <v>0.66666666666666663</v>
      </c>
      <c r="H77" s="20">
        <f>H76/(15-B76)</f>
        <v>0</v>
      </c>
      <c r="I77" s="77">
        <f>I76/(15-B76)</f>
        <v>1</v>
      </c>
      <c r="J77" s="63">
        <f>J76/15</f>
        <v>1</v>
      </c>
    </row>
    <row r="78" spans="1:10" s="13" customFormat="1" ht="25.05" customHeight="1" x14ac:dyDescent="0.3">
      <c r="A78" s="27" t="s">
        <v>47</v>
      </c>
      <c r="B78" s="15">
        <v>0</v>
      </c>
      <c r="C78" s="15">
        <v>0</v>
      </c>
      <c r="D78" s="15">
        <v>0</v>
      </c>
      <c r="E78" s="15">
        <v>1</v>
      </c>
      <c r="F78" s="15">
        <v>3</v>
      </c>
      <c r="G78" s="15">
        <v>11</v>
      </c>
      <c r="H78" s="16">
        <v>0</v>
      </c>
      <c r="I78" s="61">
        <f>F78+G78</f>
        <v>14</v>
      </c>
      <c r="J78" s="17">
        <f>SUM(B78:H78)</f>
        <v>15</v>
      </c>
    </row>
    <row r="79" spans="1:10" s="13" customFormat="1" ht="25.05" customHeight="1" x14ac:dyDescent="0.3">
      <c r="A79" s="18" t="s">
        <v>19</v>
      </c>
      <c r="B79" s="19">
        <f>B78/15</f>
        <v>0</v>
      </c>
      <c r="C79" s="19">
        <f>C78/(15-B78)</f>
        <v>0</v>
      </c>
      <c r="D79" s="19">
        <f>D78/(15-B78)</f>
        <v>0</v>
      </c>
      <c r="E79" s="19">
        <f>E78/(15-B78)</f>
        <v>6.6666666666666666E-2</v>
      </c>
      <c r="F79" s="19">
        <f>F78/(15-B78)</f>
        <v>0.2</v>
      </c>
      <c r="G79" s="19">
        <f>G78/(15-B78)</f>
        <v>0.73333333333333328</v>
      </c>
      <c r="H79" s="20">
        <f>H78/(15-B78)</f>
        <v>0</v>
      </c>
      <c r="I79" s="77">
        <f>I78/(15-B78)</f>
        <v>0.93333333333333335</v>
      </c>
      <c r="J79" s="63">
        <f>J78/15</f>
        <v>1</v>
      </c>
    </row>
    <row r="80" spans="1:10" s="13" customFormat="1" ht="25.05" customHeight="1" x14ac:dyDescent="0.3">
      <c r="A80" s="27" t="s">
        <v>48</v>
      </c>
      <c r="B80" s="15">
        <v>0</v>
      </c>
      <c r="C80" s="15">
        <v>0</v>
      </c>
      <c r="D80" s="15">
        <v>0</v>
      </c>
      <c r="E80" s="15">
        <v>1</v>
      </c>
      <c r="F80" s="15">
        <v>2</v>
      </c>
      <c r="G80" s="15">
        <v>12</v>
      </c>
      <c r="H80" s="16">
        <v>0</v>
      </c>
      <c r="I80" s="61">
        <f>F80+G80</f>
        <v>14</v>
      </c>
      <c r="J80" s="17">
        <f>SUM(B80:H80)</f>
        <v>15</v>
      </c>
    </row>
    <row r="81" spans="1:12" s="13" customFormat="1" ht="25.05" customHeight="1" x14ac:dyDescent="0.3">
      <c r="A81" s="88" t="s">
        <v>19</v>
      </c>
      <c r="B81" s="19">
        <f>B80/15</f>
        <v>0</v>
      </c>
      <c r="C81" s="19">
        <f>C80/(15-B80)</f>
        <v>0</v>
      </c>
      <c r="D81" s="19">
        <f>D80/(15-B80)</f>
        <v>0</v>
      </c>
      <c r="E81" s="19">
        <f>E80/(15-B80)</f>
        <v>6.6666666666666666E-2</v>
      </c>
      <c r="F81" s="19">
        <f>F80/(15-B80)</f>
        <v>0.13333333333333333</v>
      </c>
      <c r="G81" s="19">
        <f>G80/(15-B80)</f>
        <v>0.8</v>
      </c>
      <c r="H81" s="20">
        <f>H80/(15-B80)</f>
        <v>0</v>
      </c>
      <c r="I81" s="77">
        <f>I80/(15-B80)</f>
        <v>0.93333333333333335</v>
      </c>
      <c r="J81" s="63">
        <f>J80/15</f>
        <v>1</v>
      </c>
    </row>
    <row r="82" spans="1:12" s="13" customFormat="1" ht="25.05" customHeight="1" x14ac:dyDescent="0.3">
      <c r="A82" s="98" t="s">
        <v>103</v>
      </c>
      <c r="B82" s="26"/>
      <c r="C82" s="26"/>
      <c r="D82" s="26"/>
      <c r="E82" s="26"/>
      <c r="F82" s="26"/>
      <c r="G82" s="26"/>
      <c r="H82" s="95"/>
      <c r="I82" s="95"/>
      <c r="J82" s="66"/>
    </row>
    <row r="83" spans="1:12" s="13" customFormat="1" ht="25.05" customHeight="1" x14ac:dyDescent="0.3">
      <c r="A83" s="32" t="s">
        <v>49</v>
      </c>
      <c r="B83" s="15">
        <v>6</v>
      </c>
      <c r="C83" s="15">
        <v>0</v>
      </c>
      <c r="D83" s="15">
        <v>0</v>
      </c>
      <c r="E83" s="15">
        <v>1</v>
      </c>
      <c r="F83" s="15">
        <v>2</v>
      </c>
      <c r="G83" s="15">
        <v>6</v>
      </c>
      <c r="H83" s="16">
        <v>0</v>
      </c>
      <c r="I83" s="61">
        <f>F83+G83</f>
        <v>8</v>
      </c>
      <c r="J83" s="17">
        <f>SUM(B83:H83)</f>
        <v>15</v>
      </c>
    </row>
    <row r="84" spans="1:12" s="13" customFormat="1" ht="25.05" customHeight="1" x14ac:dyDescent="0.3">
      <c r="A84" s="18" t="s">
        <v>19</v>
      </c>
      <c r="B84" s="19">
        <f>B83/15</f>
        <v>0.4</v>
      </c>
      <c r="C84" s="19">
        <f>C83/(15-B83)</f>
        <v>0</v>
      </c>
      <c r="D84" s="19">
        <f>D83/(15-B83)</f>
        <v>0</v>
      </c>
      <c r="E84" s="19">
        <f>E83/(15-B83)</f>
        <v>0.1111111111111111</v>
      </c>
      <c r="F84" s="19">
        <f>F83/(15-B83)</f>
        <v>0.22222222222222221</v>
      </c>
      <c r="G84" s="19">
        <f>G83/(15-B83)</f>
        <v>0.66666666666666663</v>
      </c>
      <c r="H84" s="20">
        <f>H83/(15-B83)</f>
        <v>0</v>
      </c>
      <c r="I84" s="176">
        <f>I83/(15-B83)</f>
        <v>0.88888888888888884</v>
      </c>
      <c r="J84" s="63">
        <f>J83/15</f>
        <v>1</v>
      </c>
    </row>
    <row r="85" spans="1:12" s="13" customFormat="1" ht="25.05" customHeight="1" x14ac:dyDescent="0.3">
      <c r="A85" s="27" t="s">
        <v>50</v>
      </c>
      <c r="B85" s="15">
        <v>6</v>
      </c>
      <c r="C85" s="15">
        <v>0</v>
      </c>
      <c r="D85" s="15">
        <v>0</v>
      </c>
      <c r="E85" s="15">
        <v>1</v>
      </c>
      <c r="F85" s="15">
        <v>3</v>
      </c>
      <c r="G85" s="15">
        <v>5</v>
      </c>
      <c r="H85" s="16">
        <v>0</v>
      </c>
      <c r="I85" s="61">
        <f>F85+G85</f>
        <v>8</v>
      </c>
      <c r="J85" s="17">
        <f>SUM(B85:H85)</f>
        <v>15</v>
      </c>
    </row>
    <row r="86" spans="1:12" s="13" customFormat="1" ht="25.05" customHeight="1" thickBot="1" x14ac:dyDescent="0.35">
      <c r="A86" s="33" t="s">
        <v>19</v>
      </c>
      <c r="B86" s="19">
        <f>B85/15</f>
        <v>0.4</v>
      </c>
      <c r="C86" s="19">
        <f>C85/(15-B85)</f>
        <v>0</v>
      </c>
      <c r="D86" s="19">
        <f>D85/(15-B85)</f>
        <v>0</v>
      </c>
      <c r="E86" s="19">
        <f>E85/(15-B85)</f>
        <v>0.1111111111111111</v>
      </c>
      <c r="F86" s="19">
        <f>F85/(15-B85)</f>
        <v>0.33333333333333331</v>
      </c>
      <c r="G86" s="19">
        <f>G85/(15-B85)</f>
        <v>0.55555555555555558</v>
      </c>
      <c r="H86" s="20">
        <f>H85/(15-B85)</f>
        <v>0</v>
      </c>
      <c r="I86" s="176">
        <f>I85/(15-B85)</f>
        <v>0.88888888888888884</v>
      </c>
      <c r="J86" s="63">
        <f>J85/15</f>
        <v>1</v>
      </c>
    </row>
    <row r="87" spans="1:12" s="106" customFormat="1" ht="25.05" customHeight="1" x14ac:dyDescent="0.3">
      <c r="A87" s="119" t="s">
        <v>143</v>
      </c>
      <c r="B87" s="120"/>
      <c r="C87" s="120"/>
      <c r="D87" s="120"/>
      <c r="E87" s="120"/>
      <c r="F87" s="120"/>
      <c r="G87" s="120"/>
      <c r="H87" s="121"/>
      <c r="I87" s="121"/>
      <c r="J87" s="122"/>
    </row>
    <row r="88" spans="1:12" s="106" customFormat="1" ht="25.05" customHeight="1" x14ac:dyDescent="0.3">
      <c r="A88" s="32" t="s">
        <v>144</v>
      </c>
      <c r="B88" s="15">
        <v>0</v>
      </c>
      <c r="C88" s="15">
        <v>0</v>
      </c>
      <c r="D88" s="15">
        <v>0</v>
      </c>
      <c r="E88" s="15">
        <v>1</v>
      </c>
      <c r="F88" s="15">
        <v>3</v>
      </c>
      <c r="G88" s="15">
        <v>11</v>
      </c>
      <c r="H88" s="16">
        <v>0</v>
      </c>
      <c r="I88" s="61">
        <f>F88+G88</f>
        <v>14</v>
      </c>
      <c r="J88" s="17">
        <f>SUM(B88:H88)</f>
        <v>15</v>
      </c>
    </row>
    <row r="89" spans="1:12" s="106" customFormat="1" ht="25.05" customHeight="1" x14ac:dyDescent="0.3">
      <c r="A89" s="18" t="s">
        <v>19</v>
      </c>
      <c r="B89" s="19">
        <f>B88/15</f>
        <v>0</v>
      </c>
      <c r="C89" s="19">
        <f>C88/(15-B88)</f>
        <v>0</v>
      </c>
      <c r="D89" s="19">
        <f>D88/(15-B88)</f>
        <v>0</v>
      </c>
      <c r="E89" s="19">
        <f>E88/(15-B88)</f>
        <v>6.6666666666666666E-2</v>
      </c>
      <c r="F89" s="19">
        <f>F88/(15-B88)</f>
        <v>0.2</v>
      </c>
      <c r="G89" s="19">
        <f>G88/(15-B88)</f>
        <v>0.73333333333333328</v>
      </c>
      <c r="H89" s="20">
        <f>H88/(15-B88)</f>
        <v>0</v>
      </c>
      <c r="I89" s="77">
        <f>I88/(15-B88)</f>
        <v>0.93333333333333335</v>
      </c>
      <c r="J89" s="63">
        <f>J88/15</f>
        <v>1</v>
      </c>
    </row>
    <row r="90" spans="1:12" s="106" customFormat="1" ht="24.6" customHeight="1" x14ac:dyDescent="0.3">
      <c r="A90" s="27" t="s">
        <v>145</v>
      </c>
      <c r="B90" s="15">
        <v>0</v>
      </c>
      <c r="C90" s="15">
        <v>0</v>
      </c>
      <c r="D90" s="15">
        <v>0</v>
      </c>
      <c r="E90" s="15">
        <v>1</v>
      </c>
      <c r="F90" s="15">
        <v>3</v>
      </c>
      <c r="G90" s="15">
        <v>11</v>
      </c>
      <c r="H90" s="16">
        <v>0</v>
      </c>
      <c r="I90" s="61">
        <f>F90+G90</f>
        <v>14</v>
      </c>
      <c r="J90" s="17">
        <f>SUM(B90:H90)</f>
        <v>15</v>
      </c>
    </row>
    <row r="91" spans="1:12" s="106" customFormat="1" ht="25.05" customHeight="1" x14ac:dyDescent="0.3">
      <c r="A91" s="88" t="s">
        <v>19</v>
      </c>
      <c r="B91" s="19">
        <f>B90/15</f>
        <v>0</v>
      </c>
      <c r="C91" s="19">
        <f>C90/(15-B90)</f>
        <v>0</v>
      </c>
      <c r="D91" s="19">
        <f>D90/(15-B90)</f>
        <v>0</v>
      </c>
      <c r="E91" s="19">
        <f>E90/(15-B90)</f>
        <v>6.6666666666666666E-2</v>
      </c>
      <c r="F91" s="19">
        <f>F90/(15-B90)</f>
        <v>0.2</v>
      </c>
      <c r="G91" s="19">
        <f>G90/(15-B90)</f>
        <v>0.73333333333333328</v>
      </c>
      <c r="H91" s="20">
        <f>H90/(15-B90)</f>
        <v>0</v>
      </c>
      <c r="I91" s="77">
        <f>I90/(15-B90)</f>
        <v>0.93333333333333335</v>
      </c>
      <c r="J91" s="63">
        <f>J90/15</f>
        <v>1</v>
      </c>
    </row>
    <row r="92" spans="1:12" s="106" customFormat="1" ht="24.6" customHeight="1" x14ac:dyDescent="0.3">
      <c r="A92" s="167" t="s">
        <v>146</v>
      </c>
      <c r="B92" s="170" t="s">
        <v>170</v>
      </c>
      <c r="C92" s="171"/>
      <c r="D92" s="171"/>
      <c r="E92" s="171"/>
      <c r="F92" s="171"/>
      <c r="G92" s="171"/>
      <c r="H92" s="172"/>
      <c r="I92" s="165"/>
      <c r="J92" s="165"/>
    </row>
    <row r="93" spans="1:12" s="106" customFormat="1" ht="34.200000000000003" customHeight="1" thickBot="1" x14ac:dyDescent="0.35">
      <c r="A93" s="169"/>
      <c r="B93" s="143" t="s">
        <v>171</v>
      </c>
      <c r="C93" s="144"/>
      <c r="D93" s="144"/>
      <c r="E93" s="144"/>
      <c r="F93" s="144"/>
      <c r="G93" s="144"/>
      <c r="H93" s="145"/>
      <c r="I93" s="166"/>
      <c r="J93" s="166"/>
    </row>
    <row r="94" spans="1:12" ht="30" customHeight="1" x14ac:dyDescent="0.3">
      <c r="A94" s="36" t="s">
        <v>51</v>
      </c>
    </row>
    <row r="95" spans="1:12" ht="30" customHeight="1" thickBot="1" x14ac:dyDescent="0.35">
      <c r="A95" s="36" t="s">
        <v>52</v>
      </c>
    </row>
    <row r="96" spans="1:12" ht="142.19999999999999" thickBot="1" x14ac:dyDescent="0.35">
      <c r="A96" s="148" t="s">
        <v>3</v>
      </c>
      <c r="B96" s="37" t="s">
        <v>53</v>
      </c>
      <c r="C96" s="37" t="s">
        <v>4</v>
      </c>
      <c r="D96" s="37" t="s">
        <v>54</v>
      </c>
      <c r="E96" s="37" t="s">
        <v>55</v>
      </c>
      <c r="F96" s="37" t="s">
        <v>5</v>
      </c>
      <c r="G96" s="37" t="s">
        <v>56</v>
      </c>
      <c r="H96" s="37" t="s">
        <v>57</v>
      </c>
      <c r="I96" s="38" t="s">
        <v>21</v>
      </c>
      <c r="K96" s="3"/>
      <c r="L96" s="3"/>
    </row>
    <row r="97" spans="1:12" s="13" customFormat="1" ht="25.05" customHeight="1" x14ac:dyDescent="0.3">
      <c r="A97" s="149"/>
      <c r="B97" s="39">
        <v>0</v>
      </c>
      <c r="C97" s="39">
        <v>0</v>
      </c>
      <c r="D97" s="39">
        <v>5</v>
      </c>
      <c r="E97" s="39">
        <v>2</v>
      </c>
      <c r="F97" s="39">
        <v>2</v>
      </c>
      <c r="G97" s="39">
        <v>0</v>
      </c>
      <c r="H97" s="39">
        <v>6</v>
      </c>
      <c r="I97" s="17">
        <f>SUM(B97:H97)</f>
        <v>15</v>
      </c>
    </row>
    <row r="98" spans="1:12" s="13" customFormat="1" ht="25.05" customHeight="1" thickBot="1" x14ac:dyDescent="0.35">
      <c r="A98" s="18" t="s">
        <v>19</v>
      </c>
      <c r="B98" s="19">
        <f>B97/15</f>
        <v>0</v>
      </c>
      <c r="C98" s="19">
        <f t="shared" ref="C98:G98" si="0">C97/15</f>
        <v>0</v>
      </c>
      <c r="D98" s="19">
        <f t="shared" si="0"/>
        <v>0.33333333333333331</v>
      </c>
      <c r="E98" s="19">
        <f t="shared" si="0"/>
        <v>0.13333333333333333</v>
      </c>
      <c r="F98" s="19">
        <f t="shared" si="0"/>
        <v>0.13333333333333333</v>
      </c>
      <c r="G98" s="19">
        <f t="shared" si="0"/>
        <v>0</v>
      </c>
      <c r="H98" s="20">
        <f>H97/15</f>
        <v>0.4</v>
      </c>
      <c r="I98" s="20">
        <f>I97/15</f>
        <v>1</v>
      </c>
    </row>
    <row r="99" spans="1:12" ht="172.8" x14ac:dyDescent="0.3">
      <c r="A99" s="150" t="s">
        <v>58</v>
      </c>
      <c r="B99" s="40" t="s">
        <v>59</v>
      </c>
      <c r="C99" s="40" t="s">
        <v>60</v>
      </c>
      <c r="D99" s="40" t="s">
        <v>61</v>
      </c>
      <c r="E99" s="40" t="s">
        <v>62</v>
      </c>
      <c r="F99" s="40" t="s">
        <v>6</v>
      </c>
      <c r="G99" s="38" t="s">
        <v>21</v>
      </c>
      <c r="H99" s="3"/>
      <c r="I99" s="3"/>
      <c r="J99" s="3"/>
      <c r="K99" s="3"/>
      <c r="L99" s="3"/>
    </row>
    <row r="100" spans="1:12" s="13" customFormat="1" ht="25.05" customHeight="1" x14ac:dyDescent="0.3">
      <c r="A100" s="151"/>
      <c r="B100" s="39">
        <v>1</v>
      </c>
      <c r="C100" s="39">
        <v>3</v>
      </c>
      <c r="D100" s="39">
        <v>2</v>
      </c>
      <c r="E100" s="39">
        <v>3</v>
      </c>
      <c r="F100" s="39">
        <v>6</v>
      </c>
      <c r="G100" s="17">
        <f>B100+C100+D100+E100+F100</f>
        <v>15</v>
      </c>
    </row>
    <row r="101" spans="1:12" s="13" customFormat="1" ht="25.05" customHeight="1" x14ac:dyDescent="0.3">
      <c r="A101" s="18" t="s">
        <v>19</v>
      </c>
      <c r="B101" s="19">
        <f>B100/15</f>
        <v>6.6666666666666666E-2</v>
      </c>
      <c r="C101" s="19">
        <f t="shared" ref="C101:E101" si="1">C100/15</f>
        <v>0.2</v>
      </c>
      <c r="D101" s="19">
        <f t="shared" si="1"/>
        <v>0.13333333333333333</v>
      </c>
      <c r="E101" s="19">
        <f t="shared" si="1"/>
        <v>0.2</v>
      </c>
      <c r="F101" s="20">
        <f>F100/15</f>
        <v>0.4</v>
      </c>
      <c r="G101" s="20">
        <f>G100/15</f>
        <v>1</v>
      </c>
    </row>
    <row r="102" spans="1:12" ht="126" x14ac:dyDescent="0.3">
      <c r="A102" s="42" t="s">
        <v>63</v>
      </c>
      <c r="B102" s="43" t="s">
        <v>7</v>
      </c>
      <c r="C102" s="43" t="s">
        <v>64</v>
      </c>
      <c r="D102" s="43" t="s">
        <v>104</v>
      </c>
      <c r="E102" s="43" t="s">
        <v>8</v>
      </c>
      <c r="F102" s="68" t="s">
        <v>65</v>
      </c>
      <c r="G102" s="57" t="s">
        <v>66</v>
      </c>
      <c r="H102" s="2"/>
      <c r="I102" s="3"/>
      <c r="J102" s="3"/>
      <c r="K102" s="3"/>
      <c r="L102" s="3"/>
    </row>
    <row r="103" spans="1:12" s="13" customFormat="1" ht="25.05" customHeight="1" x14ac:dyDescent="0.3">
      <c r="A103" s="44"/>
      <c r="B103" s="15">
        <v>6</v>
      </c>
      <c r="C103" s="15">
        <v>8</v>
      </c>
      <c r="D103" s="15">
        <v>2</v>
      </c>
      <c r="E103" s="15">
        <v>3</v>
      </c>
      <c r="F103" s="31">
        <v>1</v>
      </c>
      <c r="G103" s="16">
        <v>1</v>
      </c>
    </row>
    <row r="104" spans="1:12" s="13" customFormat="1" ht="25.05" customHeight="1" x14ac:dyDescent="0.3">
      <c r="A104" s="45" t="s">
        <v>19</v>
      </c>
      <c r="B104" s="19">
        <f>B103/15</f>
        <v>0.4</v>
      </c>
      <c r="C104" s="19">
        <f>C103/15</f>
        <v>0.53333333333333333</v>
      </c>
      <c r="D104" s="19">
        <f t="shared" ref="D104:F104" si="2">D103/15</f>
        <v>0.13333333333333333</v>
      </c>
      <c r="E104" s="19">
        <f t="shared" si="2"/>
        <v>0.2</v>
      </c>
      <c r="F104" s="19">
        <f t="shared" si="2"/>
        <v>6.6666666666666666E-2</v>
      </c>
      <c r="G104" s="20">
        <f>G103/15</f>
        <v>6.6666666666666666E-2</v>
      </c>
    </row>
    <row r="105" spans="1:12" ht="172.8" x14ac:dyDescent="0.3">
      <c r="A105" s="150" t="s">
        <v>67</v>
      </c>
      <c r="B105" s="43" t="s">
        <v>9</v>
      </c>
      <c r="C105" s="43" t="s">
        <v>10</v>
      </c>
      <c r="D105" s="43" t="s">
        <v>68</v>
      </c>
      <c r="E105" s="43" t="s">
        <v>11</v>
      </c>
      <c r="F105" s="58" t="s">
        <v>148</v>
      </c>
      <c r="G105" s="3"/>
      <c r="H105" s="3"/>
      <c r="I105" s="3"/>
      <c r="J105" s="3"/>
      <c r="K105" s="3" t="s">
        <v>69</v>
      </c>
      <c r="L105" s="3"/>
    </row>
    <row r="106" spans="1:12" s="13" customFormat="1" ht="25.05" customHeight="1" x14ac:dyDescent="0.3">
      <c r="A106" s="151"/>
      <c r="B106" s="39">
        <v>8</v>
      </c>
      <c r="C106" s="39">
        <v>7</v>
      </c>
      <c r="D106" s="39">
        <v>3</v>
      </c>
      <c r="E106" s="39">
        <v>5</v>
      </c>
      <c r="F106" s="59">
        <v>0</v>
      </c>
    </row>
    <row r="107" spans="1:12" s="13" customFormat="1" ht="25.05" customHeight="1" thickBot="1" x14ac:dyDescent="0.35">
      <c r="A107" s="33" t="s">
        <v>19</v>
      </c>
      <c r="B107" s="34">
        <f>B106/15</f>
        <v>0.53333333333333333</v>
      </c>
      <c r="C107" s="34">
        <f>C106/15</f>
        <v>0.46666666666666667</v>
      </c>
      <c r="D107" s="34">
        <f>D106/15</f>
        <v>0.2</v>
      </c>
      <c r="E107" s="34">
        <f>E106/15</f>
        <v>0.33333333333333331</v>
      </c>
      <c r="F107" s="35">
        <f>F106/15</f>
        <v>0</v>
      </c>
    </row>
    <row r="108" spans="1:12" ht="16.2" thickBot="1" x14ac:dyDescent="0.35"/>
    <row r="109" spans="1:12" ht="111" thickBot="1" x14ac:dyDescent="0.35">
      <c r="A109" s="46" t="s">
        <v>70</v>
      </c>
      <c r="B109" s="79"/>
      <c r="C109" s="5" t="s">
        <v>12</v>
      </c>
      <c r="D109" s="5" t="s">
        <v>13</v>
      </c>
      <c r="E109" s="5" t="s">
        <v>14</v>
      </c>
      <c r="F109" s="5" t="s">
        <v>15</v>
      </c>
      <c r="G109" s="5" t="s">
        <v>20</v>
      </c>
      <c r="H109" s="6" t="s">
        <v>17</v>
      </c>
      <c r="I109" s="64" t="s">
        <v>18</v>
      </c>
      <c r="J109" s="8" t="s">
        <v>21</v>
      </c>
    </row>
    <row r="110" spans="1:12" s="13" customFormat="1" ht="25.05" customHeight="1" thickTop="1" x14ac:dyDescent="0.3">
      <c r="A110" s="47" t="s">
        <v>71</v>
      </c>
      <c r="B110" s="80"/>
      <c r="C110" s="22">
        <v>0</v>
      </c>
      <c r="D110" s="22">
        <v>0</v>
      </c>
      <c r="E110" s="22">
        <v>1</v>
      </c>
      <c r="F110" s="22">
        <v>3</v>
      </c>
      <c r="G110" s="22">
        <v>11</v>
      </c>
      <c r="H110" s="48">
        <v>0</v>
      </c>
      <c r="I110" s="65">
        <f>F110+G110</f>
        <v>14</v>
      </c>
      <c r="J110" s="12">
        <f>SUM(C110:H110)</f>
        <v>15</v>
      </c>
    </row>
    <row r="111" spans="1:12" s="13" customFormat="1" ht="25.05" customHeight="1" x14ac:dyDescent="0.3">
      <c r="A111" s="18" t="s">
        <v>19</v>
      </c>
      <c r="B111" s="81"/>
      <c r="C111" s="19">
        <f>C110/15</f>
        <v>0</v>
      </c>
      <c r="D111" s="19">
        <f t="shared" ref="D111:G111" si="3">D110/15</f>
        <v>0</v>
      </c>
      <c r="E111" s="19">
        <f t="shared" si="3"/>
        <v>6.6666666666666666E-2</v>
      </c>
      <c r="F111" s="19">
        <f t="shared" si="3"/>
        <v>0.2</v>
      </c>
      <c r="G111" s="19">
        <f t="shared" si="3"/>
        <v>0.73333333333333328</v>
      </c>
      <c r="H111" s="62">
        <f>H110/15</f>
        <v>0</v>
      </c>
      <c r="I111" s="77">
        <f>I110/15</f>
        <v>0.93333333333333335</v>
      </c>
      <c r="J111" s="41">
        <f>J110/15</f>
        <v>1</v>
      </c>
    </row>
    <row r="112" spans="1:12" s="13" customFormat="1" ht="31.2" x14ac:dyDescent="0.3">
      <c r="A112" s="32" t="s">
        <v>72</v>
      </c>
      <c r="B112" s="82"/>
      <c r="C112" s="15">
        <v>0</v>
      </c>
      <c r="D112" s="15">
        <v>0</v>
      </c>
      <c r="E112" s="15">
        <v>1</v>
      </c>
      <c r="F112" s="15">
        <v>3</v>
      </c>
      <c r="G112" s="15">
        <v>11</v>
      </c>
      <c r="H112" s="31">
        <v>0</v>
      </c>
      <c r="I112" s="66">
        <f>F112+G112</f>
        <v>14</v>
      </c>
      <c r="J112" s="12">
        <f>SUM(D112:H112)</f>
        <v>15</v>
      </c>
    </row>
    <row r="113" spans="1:10" s="13" customFormat="1" ht="25.05" customHeight="1" x14ac:dyDescent="0.3">
      <c r="A113" s="18" t="s">
        <v>19</v>
      </c>
      <c r="B113" s="81"/>
      <c r="C113" s="19">
        <f>C112/15</f>
        <v>0</v>
      </c>
      <c r="D113" s="19">
        <f t="shared" ref="D113" si="4">D112/15</f>
        <v>0</v>
      </c>
      <c r="E113" s="19">
        <f t="shared" ref="E113" si="5">E112/15</f>
        <v>6.6666666666666666E-2</v>
      </c>
      <c r="F113" s="19">
        <f t="shared" ref="F113" si="6">F112/15</f>
        <v>0.2</v>
      </c>
      <c r="G113" s="19">
        <f t="shared" ref="G113" si="7">G112/15</f>
        <v>0.73333333333333328</v>
      </c>
      <c r="H113" s="62">
        <f>H112/15</f>
        <v>0</v>
      </c>
      <c r="I113" s="77">
        <f>I112/15</f>
        <v>0.93333333333333335</v>
      </c>
      <c r="J113" s="41">
        <f>J112/15</f>
        <v>1</v>
      </c>
    </row>
    <row r="114" spans="1:10" s="13" customFormat="1" ht="25.05" customHeight="1" x14ac:dyDescent="0.3">
      <c r="A114" s="32" t="s">
        <v>73</v>
      </c>
      <c r="B114" s="82"/>
      <c r="C114" s="15">
        <v>0</v>
      </c>
      <c r="D114" s="15">
        <v>0</v>
      </c>
      <c r="E114" s="15">
        <v>1</v>
      </c>
      <c r="F114" s="15">
        <v>3</v>
      </c>
      <c r="G114" s="15">
        <v>11</v>
      </c>
      <c r="H114" s="31">
        <v>0</v>
      </c>
      <c r="I114" s="66">
        <f>F114+G114</f>
        <v>14</v>
      </c>
      <c r="J114" s="12">
        <f>SUM(D114:H114)</f>
        <v>15</v>
      </c>
    </row>
    <row r="115" spans="1:10" s="13" customFormat="1" ht="25.05" customHeight="1" x14ac:dyDescent="0.3">
      <c r="A115" s="18" t="s">
        <v>19</v>
      </c>
      <c r="B115" s="81"/>
      <c r="C115" s="19">
        <f>C114/15</f>
        <v>0</v>
      </c>
      <c r="D115" s="19">
        <f t="shared" ref="D115" si="8">D114/15</f>
        <v>0</v>
      </c>
      <c r="E115" s="19">
        <f t="shared" ref="E115" si="9">E114/15</f>
        <v>6.6666666666666666E-2</v>
      </c>
      <c r="F115" s="19">
        <f t="shared" ref="F115" si="10">F114/15</f>
        <v>0.2</v>
      </c>
      <c r="G115" s="19">
        <f t="shared" ref="G115" si="11">G114/15</f>
        <v>0.73333333333333328</v>
      </c>
      <c r="H115" s="62">
        <f>H114/15</f>
        <v>0</v>
      </c>
      <c r="I115" s="77">
        <f>I114/15</f>
        <v>0.93333333333333335</v>
      </c>
      <c r="J115" s="41">
        <f>J114/15</f>
        <v>1</v>
      </c>
    </row>
    <row r="116" spans="1:10" s="13" customFormat="1" ht="25.05" customHeight="1" x14ac:dyDescent="0.3">
      <c r="A116" s="32" t="s">
        <v>74</v>
      </c>
      <c r="B116" s="82"/>
      <c r="C116" s="15">
        <v>0</v>
      </c>
      <c r="D116" s="15">
        <v>0</v>
      </c>
      <c r="E116" s="15">
        <v>1</v>
      </c>
      <c r="F116" s="15">
        <v>3</v>
      </c>
      <c r="G116" s="15">
        <v>11</v>
      </c>
      <c r="H116" s="31">
        <v>0</v>
      </c>
      <c r="I116" s="66">
        <f>F116+G116</f>
        <v>14</v>
      </c>
      <c r="J116" s="12">
        <f>SUM(D116:H116)</f>
        <v>15</v>
      </c>
    </row>
    <row r="117" spans="1:10" s="13" customFormat="1" ht="25.05" customHeight="1" x14ac:dyDescent="0.3">
      <c r="A117" s="18" t="s">
        <v>19</v>
      </c>
      <c r="B117" s="81"/>
      <c r="C117" s="19">
        <f>C116/15</f>
        <v>0</v>
      </c>
      <c r="D117" s="19">
        <f t="shared" ref="D117" si="12">D116/15</f>
        <v>0</v>
      </c>
      <c r="E117" s="19">
        <f t="shared" ref="E117" si="13">E116/15</f>
        <v>6.6666666666666666E-2</v>
      </c>
      <c r="F117" s="19">
        <f t="shared" ref="F117" si="14">F116/15</f>
        <v>0.2</v>
      </c>
      <c r="G117" s="19">
        <f t="shared" ref="G117" si="15">G116/15</f>
        <v>0.73333333333333328</v>
      </c>
      <c r="H117" s="62">
        <f>H116/15</f>
        <v>0</v>
      </c>
      <c r="I117" s="77">
        <f>I116/15</f>
        <v>0.93333333333333335</v>
      </c>
      <c r="J117" s="41">
        <f>J116/15</f>
        <v>1</v>
      </c>
    </row>
    <row r="118" spans="1:10" s="13" customFormat="1" ht="25.05" customHeight="1" x14ac:dyDescent="0.3">
      <c r="A118" s="32" t="s">
        <v>31</v>
      </c>
      <c r="B118" s="82"/>
      <c r="C118" s="15">
        <v>0</v>
      </c>
      <c r="D118" s="15">
        <v>0</v>
      </c>
      <c r="E118" s="15">
        <v>1</v>
      </c>
      <c r="F118" s="15">
        <v>3</v>
      </c>
      <c r="G118" s="15">
        <v>11</v>
      </c>
      <c r="H118" s="31">
        <v>0</v>
      </c>
      <c r="I118" s="66">
        <f>F118+G118</f>
        <v>14</v>
      </c>
      <c r="J118" s="12">
        <f>SUM(D118:H118)</f>
        <v>15</v>
      </c>
    </row>
    <row r="119" spans="1:10" s="13" customFormat="1" ht="25.05" customHeight="1" x14ac:dyDescent="0.3">
      <c r="A119" s="18" t="s">
        <v>19</v>
      </c>
      <c r="B119" s="81"/>
      <c r="C119" s="19">
        <f>C118/15</f>
        <v>0</v>
      </c>
      <c r="D119" s="19">
        <f t="shared" ref="D119" si="16">D118/15</f>
        <v>0</v>
      </c>
      <c r="E119" s="19">
        <f t="shared" ref="E119" si="17">E118/15</f>
        <v>6.6666666666666666E-2</v>
      </c>
      <c r="F119" s="19">
        <f t="shared" ref="F119" si="18">F118/15</f>
        <v>0.2</v>
      </c>
      <c r="G119" s="19">
        <f t="shared" ref="G119" si="19">G118/15</f>
        <v>0.73333333333333328</v>
      </c>
      <c r="H119" s="62">
        <f>H118/15</f>
        <v>0</v>
      </c>
      <c r="I119" s="77">
        <f>I118/15</f>
        <v>0.93333333333333335</v>
      </c>
      <c r="J119" s="41">
        <f>J118/15</f>
        <v>1</v>
      </c>
    </row>
    <row r="120" spans="1:10" s="13" customFormat="1" ht="25.05" customHeight="1" x14ac:dyDescent="0.3">
      <c r="A120" s="32" t="s">
        <v>32</v>
      </c>
      <c r="B120" s="82"/>
      <c r="C120" s="15">
        <v>0</v>
      </c>
      <c r="D120" s="15">
        <v>0</v>
      </c>
      <c r="E120" s="15">
        <v>1</v>
      </c>
      <c r="F120" s="15">
        <v>3</v>
      </c>
      <c r="G120" s="15">
        <v>11</v>
      </c>
      <c r="H120" s="31">
        <v>0</v>
      </c>
      <c r="I120" s="66">
        <f>F120+G120</f>
        <v>14</v>
      </c>
      <c r="J120" s="12">
        <f>SUM(D120:H120)</f>
        <v>15</v>
      </c>
    </row>
    <row r="121" spans="1:10" s="13" customFormat="1" ht="25.05" customHeight="1" x14ac:dyDescent="0.3">
      <c r="A121" s="18" t="s">
        <v>19</v>
      </c>
      <c r="B121" s="81"/>
      <c r="C121" s="19">
        <f>C120/15</f>
        <v>0</v>
      </c>
      <c r="D121" s="19">
        <f t="shared" ref="D121" si="20">D120/15</f>
        <v>0</v>
      </c>
      <c r="E121" s="19">
        <f t="shared" ref="E121" si="21">E120/15</f>
        <v>6.6666666666666666E-2</v>
      </c>
      <c r="F121" s="19">
        <f t="shared" ref="F121" si="22">F120/15</f>
        <v>0.2</v>
      </c>
      <c r="G121" s="19">
        <f t="shared" ref="G121" si="23">G120/15</f>
        <v>0.73333333333333328</v>
      </c>
      <c r="H121" s="62">
        <f>H120/15</f>
        <v>0</v>
      </c>
      <c r="I121" s="77">
        <f>I120/15</f>
        <v>0.93333333333333335</v>
      </c>
      <c r="J121" s="41">
        <f>J120/15</f>
        <v>1</v>
      </c>
    </row>
    <row r="122" spans="1:10" s="13" customFormat="1" ht="25.05" customHeight="1" x14ac:dyDescent="0.3">
      <c r="A122" s="32" t="s">
        <v>33</v>
      </c>
      <c r="B122" s="82"/>
      <c r="C122" s="15">
        <v>0</v>
      </c>
      <c r="D122" s="15">
        <v>0</v>
      </c>
      <c r="E122" s="15">
        <v>1</v>
      </c>
      <c r="F122" s="15">
        <v>3</v>
      </c>
      <c r="G122" s="15">
        <v>11</v>
      </c>
      <c r="H122" s="31">
        <v>0</v>
      </c>
      <c r="I122" s="66">
        <f>F122+G122</f>
        <v>14</v>
      </c>
      <c r="J122" s="12">
        <f>SUM(D122:H122)</f>
        <v>15</v>
      </c>
    </row>
    <row r="123" spans="1:10" s="13" customFormat="1" ht="25.05" customHeight="1" x14ac:dyDescent="0.3">
      <c r="A123" s="18" t="s">
        <v>19</v>
      </c>
      <c r="B123" s="81"/>
      <c r="C123" s="19">
        <f>C122/15</f>
        <v>0</v>
      </c>
      <c r="D123" s="19">
        <f t="shared" ref="D123" si="24">D122/15</f>
        <v>0</v>
      </c>
      <c r="E123" s="19">
        <f t="shared" ref="E123" si="25">E122/15</f>
        <v>6.6666666666666666E-2</v>
      </c>
      <c r="F123" s="19">
        <f t="shared" ref="F123" si="26">F122/15</f>
        <v>0.2</v>
      </c>
      <c r="G123" s="19">
        <f t="shared" ref="G123" si="27">G122/15</f>
        <v>0.73333333333333328</v>
      </c>
      <c r="H123" s="62">
        <f>H122/15</f>
        <v>0</v>
      </c>
      <c r="I123" s="77">
        <f>I122/15</f>
        <v>0.93333333333333335</v>
      </c>
      <c r="J123" s="41">
        <f>J122/15</f>
        <v>1</v>
      </c>
    </row>
    <row r="124" spans="1:10" s="13" customFormat="1" ht="25.05" customHeight="1" x14ac:dyDescent="0.3">
      <c r="A124" s="49" t="s">
        <v>75</v>
      </c>
      <c r="B124" s="82"/>
      <c r="C124" s="15">
        <v>0</v>
      </c>
      <c r="D124" s="15">
        <v>0</v>
      </c>
      <c r="E124" s="15">
        <v>0</v>
      </c>
      <c r="F124" s="15">
        <v>3</v>
      </c>
      <c r="G124" s="15">
        <v>11</v>
      </c>
      <c r="H124" s="31">
        <v>1</v>
      </c>
      <c r="I124" s="66">
        <f>F124+G124</f>
        <v>14</v>
      </c>
      <c r="J124" s="12">
        <f>SUM(D124:H124)</f>
        <v>15</v>
      </c>
    </row>
    <row r="125" spans="1:10" s="13" customFormat="1" ht="25.05" customHeight="1" x14ac:dyDescent="0.3">
      <c r="A125" s="45" t="s">
        <v>19</v>
      </c>
      <c r="B125" s="81"/>
      <c r="C125" s="19">
        <f>C124/15</f>
        <v>0</v>
      </c>
      <c r="D125" s="19">
        <f t="shared" ref="D125" si="28">D124/15</f>
        <v>0</v>
      </c>
      <c r="E125" s="19">
        <f t="shared" ref="E125" si="29">E124/15</f>
        <v>0</v>
      </c>
      <c r="F125" s="19">
        <f t="shared" ref="F125" si="30">F124/15</f>
        <v>0.2</v>
      </c>
      <c r="G125" s="19">
        <f t="shared" ref="G125" si="31">G124/15</f>
        <v>0.73333333333333328</v>
      </c>
      <c r="H125" s="62">
        <f>H124/15</f>
        <v>6.6666666666666666E-2</v>
      </c>
      <c r="I125" s="77">
        <f>I124/15</f>
        <v>0.93333333333333335</v>
      </c>
      <c r="J125" s="41">
        <f>J124/15</f>
        <v>1</v>
      </c>
    </row>
    <row r="126" spans="1:10" s="13" customFormat="1" ht="25.05" customHeight="1" x14ac:dyDescent="0.3">
      <c r="A126" s="32" t="s">
        <v>76</v>
      </c>
      <c r="B126" s="82"/>
      <c r="C126" s="15">
        <v>0</v>
      </c>
      <c r="D126" s="15">
        <v>0</v>
      </c>
      <c r="E126" s="15">
        <v>1</v>
      </c>
      <c r="F126" s="15">
        <v>3</v>
      </c>
      <c r="G126" s="15">
        <v>11</v>
      </c>
      <c r="H126" s="31">
        <v>0</v>
      </c>
      <c r="I126" s="66">
        <f>F126+G126</f>
        <v>14</v>
      </c>
      <c r="J126" s="12">
        <f>SUM(D126:H126)</f>
        <v>15</v>
      </c>
    </row>
    <row r="127" spans="1:10" s="13" customFormat="1" ht="25.05" customHeight="1" x14ac:dyDescent="0.3">
      <c r="A127" s="18" t="s">
        <v>19</v>
      </c>
      <c r="B127" s="81"/>
      <c r="C127" s="19">
        <f>C126/15</f>
        <v>0</v>
      </c>
      <c r="D127" s="19">
        <f t="shared" ref="D127" si="32">D126/15</f>
        <v>0</v>
      </c>
      <c r="E127" s="19">
        <f t="shared" ref="E127" si="33">E126/15</f>
        <v>6.6666666666666666E-2</v>
      </c>
      <c r="F127" s="19">
        <f t="shared" ref="F127" si="34">F126/15</f>
        <v>0.2</v>
      </c>
      <c r="G127" s="19">
        <f t="shared" ref="G127" si="35">G126/15</f>
        <v>0.73333333333333328</v>
      </c>
      <c r="H127" s="62">
        <f>H126/15</f>
        <v>0</v>
      </c>
      <c r="I127" s="77">
        <f>I126/15</f>
        <v>0.93333333333333335</v>
      </c>
      <c r="J127" s="41">
        <f>J126/15</f>
        <v>1</v>
      </c>
    </row>
    <row r="128" spans="1:10" s="13" customFormat="1" ht="39" customHeight="1" thickBot="1" x14ac:dyDescent="0.35">
      <c r="A128" s="33" t="s">
        <v>100</v>
      </c>
      <c r="B128" s="156"/>
      <c r="C128" s="157"/>
      <c r="D128" s="157"/>
      <c r="E128" s="157"/>
      <c r="F128" s="157"/>
      <c r="G128" s="157"/>
      <c r="H128" s="158"/>
      <c r="I128" s="78"/>
      <c r="J128" s="76"/>
    </row>
    <row r="129" spans="1:10" ht="111" thickBot="1" x14ac:dyDescent="0.35">
      <c r="A129" s="69" t="s">
        <v>34</v>
      </c>
      <c r="B129" s="83"/>
      <c r="C129" s="70" t="s">
        <v>77</v>
      </c>
      <c r="D129" s="70" t="s">
        <v>78</v>
      </c>
      <c r="E129" s="70" t="s">
        <v>14</v>
      </c>
      <c r="F129" s="70" t="s">
        <v>79</v>
      </c>
      <c r="G129" s="71" t="s">
        <v>80</v>
      </c>
      <c r="H129" s="72" t="s">
        <v>17</v>
      </c>
      <c r="I129" s="75" t="s">
        <v>81</v>
      </c>
      <c r="J129" s="73" t="s">
        <v>21</v>
      </c>
    </row>
    <row r="130" spans="1:10" s="13" customFormat="1" ht="25.05" customHeight="1" thickTop="1" x14ac:dyDescent="0.3">
      <c r="A130" s="47" t="s">
        <v>35</v>
      </c>
      <c r="B130" s="80"/>
      <c r="C130" s="22">
        <v>0</v>
      </c>
      <c r="D130" s="22">
        <v>0</v>
      </c>
      <c r="E130" s="22">
        <v>1</v>
      </c>
      <c r="F130" s="22">
        <v>3</v>
      </c>
      <c r="G130" s="22">
        <v>11</v>
      </c>
      <c r="H130" s="74">
        <v>0</v>
      </c>
      <c r="I130" s="65">
        <f>F130+G130</f>
        <v>14</v>
      </c>
      <c r="J130" s="17">
        <f>SUM(B130:H130)</f>
        <v>15</v>
      </c>
    </row>
    <row r="131" spans="1:10" s="13" customFormat="1" ht="25.05" customHeight="1" x14ac:dyDescent="0.3">
      <c r="A131" s="133" t="s">
        <v>19</v>
      </c>
      <c r="B131" s="81"/>
      <c r="C131" s="19">
        <f>C130/15</f>
        <v>0</v>
      </c>
      <c r="D131" s="19">
        <f t="shared" ref="D131" si="36">D130/15</f>
        <v>0</v>
      </c>
      <c r="E131" s="19">
        <f t="shared" ref="E131" si="37">E130/15</f>
        <v>6.6666666666666666E-2</v>
      </c>
      <c r="F131" s="19">
        <f t="shared" ref="F131" si="38">F130/15</f>
        <v>0.2</v>
      </c>
      <c r="G131" s="19">
        <f t="shared" ref="G131" si="39">G130/15</f>
        <v>0.73333333333333328</v>
      </c>
      <c r="H131" s="62">
        <f>H130/15</f>
        <v>0</v>
      </c>
      <c r="I131" s="77">
        <f>I130/15</f>
        <v>0.93333333333333335</v>
      </c>
      <c r="J131" s="41">
        <f>J130/15</f>
        <v>1</v>
      </c>
    </row>
    <row r="132" spans="1:10" s="13" customFormat="1" ht="25.05" customHeight="1" x14ac:dyDescent="0.3">
      <c r="A132" s="47" t="s">
        <v>82</v>
      </c>
      <c r="B132" s="80"/>
      <c r="C132" s="22">
        <v>0</v>
      </c>
      <c r="D132" s="22">
        <v>0</v>
      </c>
      <c r="E132" s="22">
        <v>0</v>
      </c>
      <c r="F132" s="22">
        <v>3</v>
      </c>
      <c r="G132" s="22">
        <v>11</v>
      </c>
      <c r="H132" s="74">
        <v>1</v>
      </c>
      <c r="I132" s="66">
        <f>F132+G132</f>
        <v>14</v>
      </c>
      <c r="J132" s="17">
        <f>SUM(B132:H132)</f>
        <v>15</v>
      </c>
    </row>
    <row r="133" spans="1:10" s="13" customFormat="1" ht="25.05" customHeight="1" x14ac:dyDescent="0.3">
      <c r="A133" s="18" t="s">
        <v>19</v>
      </c>
      <c r="B133" s="81"/>
      <c r="C133" s="19">
        <f>C132/15</f>
        <v>0</v>
      </c>
      <c r="D133" s="19">
        <f t="shared" ref="D133" si="40">D132/15</f>
        <v>0</v>
      </c>
      <c r="E133" s="19">
        <f t="shared" ref="E133" si="41">E132/15</f>
        <v>0</v>
      </c>
      <c r="F133" s="19">
        <f t="shared" ref="F133" si="42">F132/15</f>
        <v>0.2</v>
      </c>
      <c r="G133" s="19">
        <f t="shared" ref="G133" si="43">G132/15</f>
        <v>0.73333333333333328</v>
      </c>
      <c r="H133" s="62">
        <f>H132/15</f>
        <v>6.6666666666666666E-2</v>
      </c>
      <c r="I133" s="77">
        <f>I132/15</f>
        <v>0.93333333333333335</v>
      </c>
      <c r="J133" s="41">
        <f>J132/15</f>
        <v>1</v>
      </c>
    </row>
    <row r="134" spans="1:10" s="13" customFormat="1" ht="25.05" customHeight="1" x14ac:dyDescent="0.3">
      <c r="A134" s="32" t="s">
        <v>36</v>
      </c>
      <c r="B134" s="80"/>
      <c r="C134" s="22">
        <v>0</v>
      </c>
      <c r="D134" s="22">
        <v>0</v>
      </c>
      <c r="E134" s="22">
        <v>1</v>
      </c>
      <c r="F134" s="22">
        <v>3</v>
      </c>
      <c r="G134" s="22">
        <v>11</v>
      </c>
      <c r="H134" s="74">
        <v>0</v>
      </c>
      <c r="I134" s="66">
        <f>F134+G134</f>
        <v>14</v>
      </c>
      <c r="J134" s="17">
        <f>SUM(B134:H134)</f>
        <v>15</v>
      </c>
    </row>
    <row r="135" spans="1:10" s="13" customFormat="1" ht="25.05" customHeight="1" x14ac:dyDescent="0.3">
      <c r="A135" s="88" t="s">
        <v>19</v>
      </c>
      <c r="B135" s="81"/>
      <c r="C135" s="19">
        <f>C134/15</f>
        <v>0</v>
      </c>
      <c r="D135" s="19">
        <f t="shared" ref="D135" si="44">D134/15</f>
        <v>0</v>
      </c>
      <c r="E135" s="19">
        <f t="shared" ref="E135" si="45">E134/15</f>
        <v>6.6666666666666666E-2</v>
      </c>
      <c r="F135" s="19">
        <f t="shared" ref="F135" si="46">F134/15</f>
        <v>0.2</v>
      </c>
      <c r="G135" s="19">
        <f t="shared" ref="G135" si="47">G134/15</f>
        <v>0.73333333333333328</v>
      </c>
      <c r="H135" s="62">
        <f>H134/15</f>
        <v>0</v>
      </c>
      <c r="I135" s="77">
        <f>I134/15</f>
        <v>0.93333333333333335</v>
      </c>
      <c r="J135" s="41">
        <f>J134/15</f>
        <v>1</v>
      </c>
    </row>
    <row r="136" spans="1:10" s="13" customFormat="1" ht="36.6" customHeight="1" x14ac:dyDescent="0.3">
      <c r="A136" s="32" t="s">
        <v>83</v>
      </c>
      <c r="B136" s="80"/>
      <c r="C136" s="22">
        <v>0</v>
      </c>
      <c r="D136" s="22">
        <v>0</v>
      </c>
      <c r="E136" s="22">
        <v>1</v>
      </c>
      <c r="F136" s="22">
        <v>3</v>
      </c>
      <c r="G136" s="22">
        <v>11</v>
      </c>
      <c r="H136" s="74">
        <v>0</v>
      </c>
      <c r="I136" s="66">
        <f>F136+G136</f>
        <v>14</v>
      </c>
      <c r="J136" s="17">
        <f>SUM(B136:H136)</f>
        <v>15</v>
      </c>
    </row>
    <row r="137" spans="1:10" s="13" customFormat="1" ht="25.05" customHeight="1" x14ac:dyDescent="0.3">
      <c r="A137" s="88" t="s">
        <v>19</v>
      </c>
      <c r="B137" s="81"/>
      <c r="C137" s="19">
        <f>C136/15</f>
        <v>0</v>
      </c>
      <c r="D137" s="19">
        <f t="shared" ref="D137" si="48">D136/15</f>
        <v>0</v>
      </c>
      <c r="E137" s="19">
        <f t="shared" ref="E137" si="49">E136/15</f>
        <v>6.6666666666666666E-2</v>
      </c>
      <c r="F137" s="19">
        <f t="shared" ref="F137" si="50">F136/15</f>
        <v>0.2</v>
      </c>
      <c r="G137" s="19">
        <f t="shared" ref="G137" si="51">G136/15</f>
        <v>0.73333333333333328</v>
      </c>
      <c r="H137" s="62">
        <f>H136/15</f>
        <v>0</v>
      </c>
      <c r="I137" s="77">
        <f>I136/15</f>
        <v>0.93333333333333335</v>
      </c>
      <c r="J137" s="41">
        <f>J136/15</f>
        <v>1</v>
      </c>
    </row>
    <row r="138" spans="1:10" s="13" customFormat="1" ht="33" customHeight="1" x14ac:dyDescent="0.3">
      <c r="A138" s="32" t="s">
        <v>84</v>
      </c>
      <c r="B138" s="80"/>
      <c r="C138" s="22">
        <v>0</v>
      </c>
      <c r="D138" s="22">
        <v>0</v>
      </c>
      <c r="E138" s="22">
        <v>1</v>
      </c>
      <c r="F138" s="22">
        <v>3</v>
      </c>
      <c r="G138" s="22">
        <v>11</v>
      </c>
      <c r="H138" s="74">
        <v>0</v>
      </c>
      <c r="I138" s="66">
        <f>F138+G138</f>
        <v>14</v>
      </c>
      <c r="J138" s="17">
        <f>SUM(B138:H138)</f>
        <v>15</v>
      </c>
    </row>
    <row r="139" spans="1:10" s="13" customFormat="1" ht="25.05" customHeight="1" x14ac:dyDescent="0.3">
      <c r="A139" s="18" t="s">
        <v>19</v>
      </c>
      <c r="B139" s="81"/>
      <c r="C139" s="19">
        <f>C138/15</f>
        <v>0</v>
      </c>
      <c r="D139" s="19">
        <f t="shared" ref="D139" si="52">D138/15</f>
        <v>0</v>
      </c>
      <c r="E139" s="19">
        <f t="shared" ref="E139" si="53">E138/15</f>
        <v>6.6666666666666666E-2</v>
      </c>
      <c r="F139" s="19">
        <f t="shared" ref="F139" si="54">F138/15</f>
        <v>0.2</v>
      </c>
      <c r="G139" s="19">
        <f t="shared" ref="G139" si="55">G138/15</f>
        <v>0.73333333333333328</v>
      </c>
      <c r="H139" s="62">
        <f>H138/15</f>
        <v>0</v>
      </c>
      <c r="I139" s="77">
        <f>I138/15</f>
        <v>0.93333333333333335</v>
      </c>
      <c r="J139" s="41">
        <f>J138/15</f>
        <v>1</v>
      </c>
    </row>
    <row r="140" spans="1:10" s="13" customFormat="1" ht="35.4" customHeight="1" x14ac:dyDescent="0.3">
      <c r="A140" s="32" t="s">
        <v>85</v>
      </c>
      <c r="B140" s="80"/>
      <c r="C140" s="22">
        <v>0</v>
      </c>
      <c r="D140" s="22">
        <v>0</v>
      </c>
      <c r="E140" s="22">
        <v>0</v>
      </c>
      <c r="F140" s="22">
        <v>4</v>
      </c>
      <c r="G140" s="22">
        <v>11</v>
      </c>
      <c r="H140" s="74">
        <v>0</v>
      </c>
      <c r="I140" s="66">
        <f>F140+G140</f>
        <v>15</v>
      </c>
      <c r="J140" s="17">
        <f>SUM(B140:H140)</f>
        <v>15</v>
      </c>
    </row>
    <row r="141" spans="1:10" s="13" customFormat="1" ht="25.05" customHeight="1" x14ac:dyDescent="0.3">
      <c r="A141" s="18" t="s">
        <v>19</v>
      </c>
      <c r="B141" s="81"/>
      <c r="C141" s="19">
        <f>C140/15</f>
        <v>0</v>
      </c>
      <c r="D141" s="19">
        <f t="shared" ref="D141" si="56">D140/15</f>
        <v>0</v>
      </c>
      <c r="E141" s="19">
        <f t="shared" ref="E141" si="57">E140/15</f>
        <v>0</v>
      </c>
      <c r="F141" s="19">
        <f t="shared" ref="F141" si="58">F140/15</f>
        <v>0.26666666666666666</v>
      </c>
      <c r="G141" s="19">
        <f t="shared" ref="G141" si="59">G140/15</f>
        <v>0.73333333333333328</v>
      </c>
      <c r="H141" s="62">
        <f>H140/15</f>
        <v>0</v>
      </c>
      <c r="I141" s="77">
        <f>I140/15</f>
        <v>1</v>
      </c>
      <c r="J141" s="41">
        <f>J140/15</f>
        <v>1</v>
      </c>
    </row>
    <row r="142" spans="1:10" s="13" customFormat="1" ht="25.05" customHeight="1" x14ac:dyDescent="0.3">
      <c r="A142" s="32" t="s">
        <v>86</v>
      </c>
      <c r="B142" s="80"/>
      <c r="C142" s="22">
        <v>0</v>
      </c>
      <c r="D142" s="22">
        <v>0</v>
      </c>
      <c r="E142" s="22">
        <v>0</v>
      </c>
      <c r="F142" s="22">
        <v>5</v>
      </c>
      <c r="G142" s="22">
        <v>10</v>
      </c>
      <c r="H142" s="74">
        <v>0</v>
      </c>
      <c r="I142" s="66">
        <f>F142+G142</f>
        <v>15</v>
      </c>
      <c r="J142" s="17">
        <f>SUM(B142:H142)</f>
        <v>15</v>
      </c>
    </row>
    <row r="143" spans="1:10" s="13" customFormat="1" ht="25.05" customHeight="1" x14ac:dyDescent="0.3">
      <c r="A143" s="18" t="s">
        <v>19</v>
      </c>
      <c r="B143" s="81"/>
      <c r="C143" s="19">
        <f>C142/15</f>
        <v>0</v>
      </c>
      <c r="D143" s="19">
        <f t="shared" ref="D143" si="60">D142/15</f>
        <v>0</v>
      </c>
      <c r="E143" s="19">
        <f t="shared" ref="E143" si="61">E142/15</f>
        <v>0</v>
      </c>
      <c r="F143" s="19">
        <f t="shared" ref="F143" si="62">F142/15</f>
        <v>0.33333333333333331</v>
      </c>
      <c r="G143" s="19">
        <f t="shared" ref="G143" si="63">G142/15</f>
        <v>0.66666666666666663</v>
      </c>
      <c r="H143" s="62">
        <f>H142/15</f>
        <v>0</v>
      </c>
      <c r="I143" s="77">
        <f>I142/15</f>
        <v>1</v>
      </c>
      <c r="J143" s="41">
        <f>J142/15</f>
        <v>1</v>
      </c>
    </row>
    <row r="144" spans="1:10" s="13" customFormat="1" ht="25.05" customHeight="1" x14ac:dyDescent="0.3">
      <c r="A144" s="32" t="s">
        <v>87</v>
      </c>
      <c r="B144" s="80"/>
      <c r="C144" s="22">
        <v>0</v>
      </c>
      <c r="D144" s="22">
        <v>0</v>
      </c>
      <c r="E144" s="22">
        <v>1</v>
      </c>
      <c r="F144" s="22">
        <v>3</v>
      </c>
      <c r="G144" s="22">
        <v>11</v>
      </c>
      <c r="H144" s="74">
        <v>0</v>
      </c>
      <c r="I144" s="66">
        <f>F144+G144</f>
        <v>14</v>
      </c>
      <c r="J144" s="17">
        <f>SUM(B144:H144)</f>
        <v>15</v>
      </c>
    </row>
    <row r="145" spans="1:12" s="13" customFormat="1" ht="25.05" customHeight="1" x14ac:dyDescent="0.3">
      <c r="A145" s="18" t="s">
        <v>19</v>
      </c>
      <c r="B145" s="81"/>
      <c r="C145" s="19">
        <f>C144/15</f>
        <v>0</v>
      </c>
      <c r="D145" s="19">
        <f t="shared" ref="D145" si="64">D144/15</f>
        <v>0</v>
      </c>
      <c r="E145" s="19">
        <f t="shared" ref="E145" si="65">E144/15</f>
        <v>6.6666666666666666E-2</v>
      </c>
      <c r="F145" s="19">
        <f t="shared" ref="F145" si="66">F144/15</f>
        <v>0.2</v>
      </c>
      <c r="G145" s="19">
        <f t="shared" ref="G145" si="67">G144/15</f>
        <v>0.73333333333333328</v>
      </c>
      <c r="H145" s="62">
        <f>H144/15</f>
        <v>0</v>
      </c>
      <c r="I145" s="77">
        <f>I144/15</f>
        <v>0.93333333333333335</v>
      </c>
      <c r="J145" s="41">
        <f>J144/15</f>
        <v>1</v>
      </c>
    </row>
    <row r="146" spans="1:12" s="13" customFormat="1" ht="25.05" customHeight="1" x14ac:dyDescent="0.3">
      <c r="A146" s="32" t="s">
        <v>88</v>
      </c>
      <c r="B146" s="80"/>
      <c r="C146" s="22">
        <v>0</v>
      </c>
      <c r="D146" s="22">
        <v>0</v>
      </c>
      <c r="E146" s="22">
        <v>1</v>
      </c>
      <c r="F146" s="22">
        <v>3</v>
      </c>
      <c r="G146" s="22">
        <v>11</v>
      </c>
      <c r="H146" s="74">
        <v>0</v>
      </c>
      <c r="I146" s="66">
        <f>F146+G146</f>
        <v>14</v>
      </c>
      <c r="J146" s="17">
        <f>SUM(B146:H146)</f>
        <v>15</v>
      </c>
    </row>
    <row r="147" spans="1:12" s="13" customFormat="1" ht="25.05" customHeight="1" x14ac:dyDescent="0.3">
      <c r="A147" s="88" t="s">
        <v>19</v>
      </c>
      <c r="B147" s="81"/>
      <c r="C147" s="19">
        <f>C146/15</f>
        <v>0</v>
      </c>
      <c r="D147" s="19">
        <f t="shared" ref="D147" si="68">D146/15</f>
        <v>0</v>
      </c>
      <c r="E147" s="19">
        <f t="shared" ref="E147" si="69">E146/15</f>
        <v>6.6666666666666666E-2</v>
      </c>
      <c r="F147" s="19">
        <f t="shared" ref="F147" si="70">F146/15</f>
        <v>0.2</v>
      </c>
      <c r="G147" s="19">
        <f t="shared" ref="G147" si="71">G146/15</f>
        <v>0.73333333333333328</v>
      </c>
      <c r="H147" s="62">
        <f>H146/15</f>
        <v>0</v>
      </c>
      <c r="I147" s="77">
        <f>I146/15</f>
        <v>0.93333333333333335</v>
      </c>
      <c r="J147" s="41">
        <f>J146/15</f>
        <v>1</v>
      </c>
    </row>
    <row r="148" spans="1:12" s="13" customFormat="1" ht="25.05" customHeight="1" x14ac:dyDescent="0.3">
      <c r="A148" s="32" t="s">
        <v>163</v>
      </c>
      <c r="B148" s="80"/>
      <c r="C148" s="22">
        <v>0</v>
      </c>
      <c r="D148" s="22">
        <v>0</v>
      </c>
      <c r="E148" s="22">
        <v>1</v>
      </c>
      <c r="F148" s="22">
        <v>3</v>
      </c>
      <c r="G148" s="22">
        <v>11</v>
      </c>
      <c r="H148" s="74">
        <v>0</v>
      </c>
      <c r="I148" s="66">
        <f>F148+G148</f>
        <v>14</v>
      </c>
      <c r="J148" s="17">
        <f>SUM(B148:H148)</f>
        <v>15</v>
      </c>
    </row>
    <row r="149" spans="1:12" s="13" customFormat="1" ht="25.05" customHeight="1" x14ac:dyDescent="0.3">
      <c r="A149" s="88" t="s">
        <v>19</v>
      </c>
      <c r="B149" s="81"/>
      <c r="C149" s="19">
        <f>C148/15</f>
        <v>0</v>
      </c>
      <c r="D149" s="19">
        <f t="shared" ref="D149" si="72">D148/15</f>
        <v>0</v>
      </c>
      <c r="E149" s="19">
        <f t="shared" ref="E149" si="73">E148/15</f>
        <v>6.6666666666666666E-2</v>
      </c>
      <c r="F149" s="19">
        <f t="shared" ref="F149" si="74">F148/15</f>
        <v>0.2</v>
      </c>
      <c r="G149" s="19">
        <f t="shared" ref="G149" si="75">G148/15</f>
        <v>0.73333333333333328</v>
      </c>
      <c r="H149" s="62">
        <f>H148/15</f>
        <v>0</v>
      </c>
      <c r="I149" s="77">
        <f>I148/15</f>
        <v>0.93333333333333335</v>
      </c>
      <c r="J149" s="41">
        <f>J148/15</f>
        <v>1</v>
      </c>
    </row>
    <row r="150" spans="1:12" s="13" customFormat="1" ht="25.05" customHeight="1" x14ac:dyDescent="0.3">
      <c r="A150" s="27" t="s">
        <v>89</v>
      </c>
      <c r="B150" s="80"/>
      <c r="C150" s="22">
        <v>0</v>
      </c>
      <c r="D150" s="22">
        <v>0</v>
      </c>
      <c r="E150" s="22">
        <v>0</v>
      </c>
      <c r="F150" s="22">
        <v>5</v>
      </c>
      <c r="G150" s="22">
        <v>10</v>
      </c>
      <c r="H150" s="74">
        <v>0</v>
      </c>
      <c r="I150" s="66">
        <f>F150+G150</f>
        <v>15</v>
      </c>
      <c r="J150" s="17">
        <f>SUM(B150:H150)</f>
        <v>15</v>
      </c>
    </row>
    <row r="151" spans="1:12" s="13" customFormat="1" ht="25.05" customHeight="1" thickBot="1" x14ac:dyDescent="0.35">
      <c r="A151" s="33" t="s">
        <v>19</v>
      </c>
      <c r="B151" s="84"/>
      <c r="C151" s="19">
        <f>C150/15</f>
        <v>0</v>
      </c>
      <c r="D151" s="19">
        <f t="shared" ref="D151" si="76">D150/15</f>
        <v>0</v>
      </c>
      <c r="E151" s="19">
        <f t="shared" ref="E151" si="77">E150/15</f>
        <v>0</v>
      </c>
      <c r="F151" s="19">
        <f t="shared" ref="F151" si="78">F150/15</f>
        <v>0.33333333333333331</v>
      </c>
      <c r="G151" s="19">
        <f t="shared" ref="G151" si="79">G150/15</f>
        <v>0.66666666666666663</v>
      </c>
      <c r="H151" s="62">
        <f>H150/15</f>
        <v>0</v>
      </c>
      <c r="I151" s="77">
        <f>I150/15</f>
        <v>1</v>
      </c>
      <c r="J151" s="41">
        <f>J150/15</f>
        <v>1</v>
      </c>
    </row>
    <row r="152" spans="1:12" thickBot="1" x14ac:dyDescent="0.35">
      <c r="A152" s="69" t="s">
        <v>90</v>
      </c>
      <c r="B152" s="79"/>
      <c r="C152" s="5"/>
      <c r="D152" s="5"/>
      <c r="E152" s="5"/>
      <c r="F152" s="5"/>
      <c r="G152" s="6"/>
      <c r="H152" s="7"/>
      <c r="I152" s="64"/>
      <c r="J152" s="8" t="s">
        <v>21</v>
      </c>
    </row>
    <row r="153" spans="1:12" s="106" customFormat="1" ht="25.8" customHeight="1" thickTop="1" x14ac:dyDescent="0.3">
      <c r="A153" s="99" t="s">
        <v>107</v>
      </c>
      <c r="B153" s="100"/>
      <c r="C153" s="100"/>
      <c r="D153" s="100"/>
      <c r="E153" s="100"/>
      <c r="F153" s="100"/>
      <c r="G153" s="101"/>
      <c r="H153" s="102"/>
      <c r="I153" s="103"/>
      <c r="J153" s="104"/>
      <c r="K153" s="105"/>
      <c r="L153" s="105"/>
    </row>
    <row r="154" spans="1:12" s="106" customFormat="1" ht="31.2" x14ac:dyDescent="0.3">
      <c r="A154" s="47" t="s">
        <v>108</v>
      </c>
      <c r="B154" s="107" t="s">
        <v>109</v>
      </c>
      <c r="C154" s="107" t="s">
        <v>110</v>
      </c>
      <c r="D154" s="107" t="s">
        <v>111</v>
      </c>
      <c r="E154" s="107"/>
      <c r="F154" s="107"/>
      <c r="G154" s="107"/>
      <c r="H154" s="108"/>
      <c r="I154" s="12"/>
      <c r="J154" s="12"/>
    </row>
    <row r="155" spans="1:12" s="106" customFormat="1" ht="25.05" customHeight="1" x14ac:dyDescent="0.3">
      <c r="A155" s="47"/>
      <c r="B155" s="22">
        <v>0</v>
      </c>
      <c r="C155" s="22">
        <v>0</v>
      </c>
      <c r="D155" s="22">
        <v>15</v>
      </c>
      <c r="E155" s="22"/>
      <c r="F155" s="22"/>
      <c r="G155" s="22"/>
      <c r="H155" s="74"/>
      <c r="I155" s="12"/>
      <c r="J155" s="12">
        <f>SUM(B155:H155)</f>
        <v>15</v>
      </c>
    </row>
    <row r="156" spans="1:12" s="106" customFormat="1" ht="25.05" customHeight="1" x14ac:dyDescent="0.3">
      <c r="A156" s="18" t="s">
        <v>19</v>
      </c>
      <c r="B156" s="19">
        <f>B155/$J155</f>
        <v>0</v>
      </c>
      <c r="C156" s="19">
        <f>C155/$J155</f>
        <v>0</v>
      </c>
      <c r="D156" s="19">
        <f>D155/$J155</f>
        <v>1</v>
      </c>
      <c r="E156" s="19"/>
      <c r="F156" s="19"/>
      <c r="G156" s="19"/>
      <c r="H156" s="20"/>
      <c r="I156" s="77"/>
      <c r="J156" s="41">
        <f>SUM(B156:H156)</f>
        <v>1</v>
      </c>
    </row>
    <row r="157" spans="1:12" s="106" customFormat="1" ht="25.05" customHeight="1" x14ac:dyDescent="0.3">
      <c r="A157" s="32" t="s">
        <v>112</v>
      </c>
      <c r="B157" s="22" t="s">
        <v>113</v>
      </c>
      <c r="C157" s="22" t="s">
        <v>114</v>
      </c>
      <c r="D157" s="22"/>
      <c r="E157" s="22"/>
      <c r="F157" s="22"/>
      <c r="G157" s="22"/>
      <c r="H157" s="74"/>
      <c r="I157" s="66"/>
      <c r="J157" s="17"/>
    </row>
    <row r="158" spans="1:12" s="106" customFormat="1" ht="25.05" customHeight="1" x14ac:dyDescent="0.3">
      <c r="A158" s="47"/>
      <c r="B158" s="22">
        <v>0</v>
      </c>
      <c r="C158" s="22">
        <v>15</v>
      </c>
      <c r="D158" s="22"/>
      <c r="E158" s="22"/>
      <c r="F158" s="22"/>
      <c r="G158" s="22"/>
      <c r="H158" s="74"/>
      <c r="I158" s="12"/>
      <c r="J158" s="17">
        <f>SUM(B158:H158)</f>
        <v>15</v>
      </c>
    </row>
    <row r="159" spans="1:12" s="106" customFormat="1" ht="25.05" customHeight="1" x14ac:dyDescent="0.3">
      <c r="A159" s="18" t="s">
        <v>19</v>
      </c>
      <c r="B159" s="19">
        <f>B158/$J158</f>
        <v>0</v>
      </c>
      <c r="C159" s="19">
        <f>C158/$J158</f>
        <v>1</v>
      </c>
      <c r="D159" s="19"/>
      <c r="E159" s="19"/>
      <c r="F159" s="19"/>
      <c r="G159" s="19"/>
      <c r="H159" s="20"/>
      <c r="I159" s="77"/>
      <c r="J159" s="41">
        <f>SUM(B159:H159)</f>
        <v>1</v>
      </c>
    </row>
    <row r="160" spans="1:12" s="106" customFormat="1" ht="25.05" customHeight="1" x14ac:dyDescent="0.3">
      <c r="A160" s="32" t="s">
        <v>115</v>
      </c>
      <c r="B160" s="22" t="s">
        <v>113</v>
      </c>
      <c r="C160" s="22" t="s">
        <v>114</v>
      </c>
      <c r="D160" s="22"/>
      <c r="E160" s="22"/>
      <c r="F160" s="22"/>
      <c r="G160" s="22"/>
      <c r="H160" s="74"/>
      <c r="I160" s="66"/>
      <c r="J160" s="17"/>
    </row>
    <row r="161" spans="1:10" s="106" customFormat="1" ht="25.05" customHeight="1" x14ac:dyDescent="0.3">
      <c r="A161" s="47"/>
      <c r="B161" s="22">
        <v>0</v>
      </c>
      <c r="C161" s="22">
        <v>15</v>
      </c>
      <c r="D161" s="22"/>
      <c r="E161" s="22"/>
      <c r="F161" s="22"/>
      <c r="G161" s="22"/>
      <c r="H161" s="74"/>
      <c r="I161" s="12"/>
      <c r="J161" s="17">
        <f>SUM(B161:H161)</f>
        <v>15</v>
      </c>
    </row>
    <row r="162" spans="1:10" s="106" customFormat="1" ht="25.05" customHeight="1" x14ac:dyDescent="0.3">
      <c r="A162" s="18" t="s">
        <v>19</v>
      </c>
      <c r="B162" s="19">
        <f>B161/$J161</f>
        <v>0</v>
      </c>
      <c r="C162" s="19">
        <f>C161/$J161</f>
        <v>1</v>
      </c>
      <c r="D162" s="19"/>
      <c r="E162" s="19"/>
      <c r="F162" s="19"/>
      <c r="G162" s="19"/>
      <c r="H162" s="20"/>
      <c r="I162" s="77"/>
      <c r="J162" s="41">
        <f>SUM(B162:H162)</f>
        <v>1</v>
      </c>
    </row>
    <row r="163" spans="1:10" s="106" customFormat="1" ht="25.05" customHeight="1" x14ac:dyDescent="0.3">
      <c r="A163" s="32" t="s">
        <v>116</v>
      </c>
      <c r="B163" s="22" t="s">
        <v>113</v>
      </c>
      <c r="C163" s="22" t="s">
        <v>114</v>
      </c>
      <c r="D163" s="22"/>
      <c r="E163" s="22"/>
      <c r="F163" s="22"/>
      <c r="G163" s="22"/>
      <c r="H163" s="74"/>
      <c r="I163" s="66"/>
      <c r="J163" s="17"/>
    </row>
    <row r="164" spans="1:10" s="106" customFormat="1" ht="25.05" customHeight="1" x14ac:dyDescent="0.3">
      <c r="A164" s="32"/>
      <c r="B164" s="22">
        <v>0</v>
      </c>
      <c r="C164" s="22">
        <v>15</v>
      </c>
      <c r="D164" s="22"/>
      <c r="E164" s="22"/>
      <c r="F164" s="22"/>
      <c r="G164" s="22"/>
      <c r="H164" s="74"/>
      <c r="I164" s="12"/>
      <c r="J164" s="17">
        <f>SUM(B164:H164)</f>
        <v>15</v>
      </c>
    </row>
    <row r="165" spans="1:10" s="106" customFormat="1" ht="25.05" customHeight="1" x14ac:dyDescent="0.3">
      <c r="A165" s="18" t="s">
        <v>19</v>
      </c>
      <c r="B165" s="19">
        <f>B164/$J164</f>
        <v>0</v>
      </c>
      <c r="C165" s="19">
        <f>C164/$J164</f>
        <v>1</v>
      </c>
      <c r="D165" s="19"/>
      <c r="E165" s="19"/>
      <c r="F165" s="19"/>
      <c r="G165" s="19"/>
      <c r="H165" s="20"/>
      <c r="I165" s="77"/>
      <c r="J165" s="41">
        <f>SUM(B165:H165)</f>
        <v>1</v>
      </c>
    </row>
    <row r="166" spans="1:10" s="106" customFormat="1" x14ac:dyDescent="0.3">
      <c r="A166" s="32" t="s">
        <v>117</v>
      </c>
      <c r="B166" s="107" t="s">
        <v>109</v>
      </c>
      <c r="C166" s="107" t="s">
        <v>118</v>
      </c>
      <c r="D166" s="107" t="s">
        <v>119</v>
      </c>
      <c r="E166" s="107"/>
      <c r="F166" s="107"/>
      <c r="G166" s="107"/>
      <c r="H166" s="108"/>
      <c r="I166" s="66"/>
      <c r="J166" s="17"/>
    </row>
    <row r="167" spans="1:10" s="106" customFormat="1" ht="25.05" customHeight="1" x14ac:dyDescent="0.3">
      <c r="A167" s="47"/>
      <c r="B167" s="22">
        <v>1</v>
      </c>
      <c r="C167" s="22">
        <v>1</v>
      </c>
      <c r="D167" s="22">
        <v>13</v>
      </c>
      <c r="E167" s="22"/>
      <c r="F167" s="22"/>
      <c r="G167" s="22"/>
      <c r="H167" s="74"/>
      <c r="I167" s="12"/>
      <c r="J167" s="17">
        <f>SUM(B167:H167)</f>
        <v>15</v>
      </c>
    </row>
    <row r="168" spans="1:10" s="106" customFormat="1" ht="25.05" customHeight="1" x14ac:dyDescent="0.3">
      <c r="A168" s="18" t="s">
        <v>19</v>
      </c>
      <c r="B168" s="19">
        <f>B167/$J167</f>
        <v>6.6666666666666666E-2</v>
      </c>
      <c r="C168" s="19">
        <f>C167/$J167</f>
        <v>6.6666666666666666E-2</v>
      </c>
      <c r="D168" s="19">
        <f>D167/$J167</f>
        <v>0.8666666666666667</v>
      </c>
      <c r="E168" s="19"/>
      <c r="F168" s="19"/>
      <c r="G168" s="19"/>
      <c r="H168" s="20"/>
      <c r="I168" s="77"/>
      <c r="J168" s="41">
        <f>SUM(B168:H168)</f>
        <v>1</v>
      </c>
    </row>
    <row r="169" spans="1:10" s="106" customFormat="1" ht="25.05" customHeight="1" x14ac:dyDescent="0.3">
      <c r="A169" s="32" t="s">
        <v>120</v>
      </c>
      <c r="B169" s="22" t="s">
        <v>113</v>
      </c>
      <c r="C169" s="22" t="s">
        <v>114</v>
      </c>
      <c r="D169" s="22"/>
      <c r="E169" s="22"/>
      <c r="F169" s="22"/>
      <c r="G169" s="22"/>
      <c r="H169" s="74"/>
      <c r="I169" s="66"/>
      <c r="J169" s="17"/>
    </row>
    <row r="170" spans="1:10" s="106" customFormat="1" ht="25.05" customHeight="1" x14ac:dyDescent="0.3">
      <c r="A170" s="47"/>
      <c r="B170" s="22">
        <v>0</v>
      </c>
      <c r="C170" s="22">
        <v>15</v>
      </c>
      <c r="D170" s="22"/>
      <c r="E170" s="22"/>
      <c r="F170" s="22"/>
      <c r="G170" s="22"/>
      <c r="H170" s="74"/>
      <c r="I170" s="12"/>
      <c r="J170" s="17">
        <f>SUM(B170:H170)</f>
        <v>15</v>
      </c>
    </row>
    <row r="171" spans="1:10" s="106" customFormat="1" ht="25.05" customHeight="1" x14ac:dyDescent="0.3">
      <c r="A171" s="18" t="s">
        <v>19</v>
      </c>
      <c r="B171" s="19">
        <f>B170/$J170</f>
        <v>0</v>
      </c>
      <c r="C171" s="19">
        <f>C170/$J170</f>
        <v>1</v>
      </c>
      <c r="D171" s="19"/>
      <c r="E171" s="19"/>
      <c r="F171" s="19"/>
      <c r="G171" s="19"/>
      <c r="H171" s="20"/>
      <c r="I171" s="77"/>
      <c r="J171" s="41">
        <f>SUM(B171:H171)</f>
        <v>1</v>
      </c>
    </row>
    <row r="172" spans="1:10" s="106" customFormat="1" ht="25.05" customHeight="1" x14ac:dyDescent="0.3">
      <c r="A172" s="32" t="s">
        <v>121</v>
      </c>
      <c r="B172" s="22" t="s">
        <v>113</v>
      </c>
      <c r="C172" s="22" t="s">
        <v>114</v>
      </c>
      <c r="D172" s="22"/>
      <c r="E172" s="22"/>
      <c r="F172" s="22"/>
      <c r="G172" s="22"/>
      <c r="H172" s="74"/>
      <c r="I172" s="66"/>
      <c r="J172" s="17"/>
    </row>
    <row r="173" spans="1:10" s="106" customFormat="1" ht="25.05" customHeight="1" x14ac:dyDescent="0.3">
      <c r="A173" s="47"/>
      <c r="B173" s="22">
        <v>0</v>
      </c>
      <c r="C173" s="22">
        <v>15</v>
      </c>
      <c r="D173" s="22"/>
      <c r="E173" s="22"/>
      <c r="F173" s="22"/>
      <c r="G173" s="22"/>
      <c r="H173" s="74"/>
      <c r="I173" s="12"/>
      <c r="J173" s="17">
        <f>SUM(B173:H173)</f>
        <v>15</v>
      </c>
    </row>
    <row r="174" spans="1:10" s="106" customFormat="1" ht="25.05" customHeight="1" x14ac:dyDescent="0.3">
      <c r="A174" s="18" t="s">
        <v>19</v>
      </c>
      <c r="B174" s="19">
        <f>B173/$J173</f>
        <v>0</v>
      </c>
      <c r="C174" s="19">
        <f>C173/$J173</f>
        <v>1</v>
      </c>
      <c r="D174" s="19"/>
      <c r="E174" s="19"/>
      <c r="F174" s="19"/>
      <c r="G174" s="19"/>
      <c r="H174" s="20"/>
      <c r="I174" s="77"/>
      <c r="J174" s="41">
        <f>SUM(B174:H174)</f>
        <v>1</v>
      </c>
    </row>
    <row r="175" spans="1:10" s="106" customFormat="1" ht="31.2" x14ac:dyDescent="0.3">
      <c r="A175" s="32" t="s">
        <v>122</v>
      </c>
      <c r="B175" s="109" t="s">
        <v>123</v>
      </c>
      <c r="C175" s="109" t="s">
        <v>124</v>
      </c>
      <c r="D175" s="109" t="s">
        <v>125</v>
      </c>
      <c r="E175" s="109" t="s">
        <v>126</v>
      </c>
      <c r="F175" s="109"/>
      <c r="G175" s="109"/>
      <c r="H175" s="110"/>
      <c r="I175" s="66"/>
      <c r="J175" s="17"/>
    </row>
    <row r="176" spans="1:10" s="106" customFormat="1" ht="25.05" customHeight="1" x14ac:dyDescent="0.3">
      <c r="A176" s="47"/>
      <c r="B176" s="22">
        <v>0</v>
      </c>
      <c r="C176" s="22">
        <v>0</v>
      </c>
      <c r="D176" s="22">
        <v>5</v>
      </c>
      <c r="E176" s="22">
        <v>10</v>
      </c>
      <c r="F176" s="22"/>
      <c r="G176" s="22"/>
      <c r="H176" s="74"/>
      <c r="I176" s="12"/>
      <c r="J176" s="17">
        <f>SUM(B176:H176)</f>
        <v>15</v>
      </c>
    </row>
    <row r="177" spans="1:10" s="106" customFormat="1" ht="25.05" customHeight="1" x14ac:dyDescent="0.3">
      <c r="A177" s="18" t="s">
        <v>19</v>
      </c>
      <c r="B177" s="19">
        <f>B176/$J176</f>
        <v>0</v>
      </c>
      <c r="C177" s="19">
        <f>C176/$J176</f>
        <v>0</v>
      </c>
      <c r="D177" s="19">
        <f>D176/$J176</f>
        <v>0.33333333333333331</v>
      </c>
      <c r="E177" s="19">
        <f>E176/$J176</f>
        <v>0.66666666666666663</v>
      </c>
      <c r="F177" s="19"/>
      <c r="G177" s="19"/>
      <c r="H177" s="20"/>
      <c r="I177" s="77"/>
      <c r="J177" s="41">
        <f>SUM(B177:H177)</f>
        <v>1</v>
      </c>
    </row>
    <row r="178" spans="1:10" s="106" customFormat="1" ht="25.05" customHeight="1" x14ac:dyDescent="0.3">
      <c r="A178" s="111" t="s">
        <v>127</v>
      </c>
      <c r="B178" s="112"/>
      <c r="C178" s="112"/>
      <c r="D178" s="112"/>
      <c r="E178" s="112"/>
      <c r="F178" s="112"/>
      <c r="G178" s="112"/>
      <c r="H178" s="113"/>
      <c r="I178" s="96"/>
      <c r="J178" s="97"/>
    </row>
    <row r="179" spans="1:10" s="106" customFormat="1" x14ac:dyDescent="0.3">
      <c r="A179" s="27" t="s">
        <v>128</v>
      </c>
      <c r="B179" s="107" t="s">
        <v>109</v>
      </c>
      <c r="C179" s="107" t="s">
        <v>129</v>
      </c>
      <c r="D179" s="107" t="s">
        <v>130</v>
      </c>
      <c r="E179" s="107"/>
      <c r="F179" s="107"/>
      <c r="G179" s="107"/>
      <c r="H179" s="108"/>
      <c r="I179" s="12"/>
      <c r="J179" s="12"/>
    </row>
    <row r="180" spans="1:10" s="106" customFormat="1" ht="25.05" customHeight="1" x14ac:dyDescent="0.3">
      <c r="A180" s="47"/>
      <c r="B180" s="22">
        <v>0</v>
      </c>
      <c r="C180" s="22">
        <v>2</v>
      </c>
      <c r="D180" s="22">
        <v>13</v>
      </c>
      <c r="E180" s="22"/>
      <c r="F180" s="22"/>
      <c r="G180" s="22"/>
      <c r="H180" s="74"/>
      <c r="I180" s="12"/>
      <c r="J180" s="17">
        <f>SUM(B180:H180)</f>
        <v>15</v>
      </c>
    </row>
    <row r="181" spans="1:10" s="106" customFormat="1" ht="25.05" customHeight="1" x14ac:dyDescent="0.3">
      <c r="A181" s="18" t="s">
        <v>19</v>
      </c>
      <c r="B181" s="19">
        <f>B180/$J180</f>
        <v>0</v>
      </c>
      <c r="C181" s="19">
        <f>C180/$J180</f>
        <v>0.13333333333333333</v>
      </c>
      <c r="D181" s="19">
        <f>D180/$J180</f>
        <v>0.8666666666666667</v>
      </c>
      <c r="E181" s="19"/>
      <c r="F181" s="19"/>
      <c r="G181" s="19"/>
      <c r="H181" s="20"/>
      <c r="I181" s="77"/>
      <c r="J181" s="41">
        <f>SUM(B181:H181)</f>
        <v>1</v>
      </c>
    </row>
    <row r="182" spans="1:10" s="106" customFormat="1" ht="31.2" x14ac:dyDescent="0.3">
      <c r="A182" s="27" t="s">
        <v>131</v>
      </c>
      <c r="B182" s="107" t="s">
        <v>123</v>
      </c>
      <c r="C182" s="107" t="s">
        <v>124</v>
      </c>
      <c r="D182" s="109" t="s">
        <v>125</v>
      </c>
      <c r="E182" s="107" t="s">
        <v>126</v>
      </c>
      <c r="F182" s="107"/>
      <c r="G182" s="107"/>
      <c r="H182" s="108"/>
      <c r="I182" s="66"/>
      <c r="J182" s="17"/>
    </row>
    <row r="183" spans="1:10" s="106" customFormat="1" ht="25.05" customHeight="1" x14ac:dyDescent="0.3">
      <c r="A183" s="47"/>
      <c r="B183" s="22">
        <v>0</v>
      </c>
      <c r="C183" s="22">
        <v>0</v>
      </c>
      <c r="D183" s="22">
        <v>5</v>
      </c>
      <c r="E183" s="22">
        <v>10</v>
      </c>
      <c r="F183" s="22"/>
      <c r="G183" s="22"/>
      <c r="H183" s="74"/>
      <c r="I183" s="12"/>
      <c r="J183" s="17">
        <f>SUM(B183:H183)</f>
        <v>15</v>
      </c>
    </row>
    <row r="184" spans="1:10" s="106" customFormat="1" ht="25.05" customHeight="1" x14ac:dyDescent="0.3">
      <c r="A184" s="18" t="s">
        <v>19</v>
      </c>
      <c r="B184" s="19">
        <f>B183/$J183</f>
        <v>0</v>
      </c>
      <c r="C184" s="19">
        <f>C183/$J183</f>
        <v>0</v>
      </c>
      <c r="D184" s="19">
        <f>D183/$J183</f>
        <v>0.33333333333333331</v>
      </c>
      <c r="E184" s="19">
        <f>E183/$J183</f>
        <v>0.66666666666666663</v>
      </c>
      <c r="F184" s="19"/>
      <c r="G184" s="19"/>
      <c r="H184" s="20"/>
      <c r="I184" s="77"/>
      <c r="J184" s="41">
        <f>SUM(B184:H184)</f>
        <v>1</v>
      </c>
    </row>
    <row r="185" spans="1:10" s="106" customFormat="1" x14ac:dyDescent="0.3">
      <c r="A185" s="27" t="s">
        <v>132</v>
      </c>
      <c r="B185" s="107" t="s">
        <v>109</v>
      </c>
      <c r="C185" s="107" t="s">
        <v>129</v>
      </c>
      <c r="D185" s="107" t="s">
        <v>130</v>
      </c>
      <c r="E185" s="107"/>
      <c r="F185" s="107"/>
      <c r="G185" s="107"/>
      <c r="H185" s="108"/>
      <c r="I185" s="66"/>
      <c r="J185" s="17"/>
    </row>
    <row r="186" spans="1:10" s="106" customFormat="1" ht="25.05" customHeight="1" x14ac:dyDescent="0.3">
      <c r="A186" s="47"/>
      <c r="B186" s="22">
        <v>0</v>
      </c>
      <c r="C186" s="22">
        <v>2</v>
      </c>
      <c r="D186" s="22">
        <v>13</v>
      </c>
      <c r="E186" s="22"/>
      <c r="F186" s="22"/>
      <c r="G186" s="22"/>
      <c r="H186" s="74"/>
      <c r="I186" s="12"/>
      <c r="J186" s="17">
        <f>SUM(B186:H186)</f>
        <v>15</v>
      </c>
    </row>
    <row r="187" spans="1:10" s="106" customFormat="1" ht="25.05" customHeight="1" x14ac:dyDescent="0.3">
      <c r="A187" s="18" t="s">
        <v>19</v>
      </c>
      <c r="B187" s="19">
        <f>B186/$J186</f>
        <v>0</v>
      </c>
      <c r="C187" s="19">
        <f>C186/$J186</f>
        <v>0.13333333333333333</v>
      </c>
      <c r="D187" s="19">
        <f>D186/$J186</f>
        <v>0.8666666666666667</v>
      </c>
      <c r="E187" s="19"/>
      <c r="F187" s="19"/>
      <c r="G187" s="19"/>
      <c r="H187" s="20"/>
      <c r="I187" s="77"/>
      <c r="J187" s="41">
        <f>SUM(B187:H187)</f>
        <v>1</v>
      </c>
    </row>
    <row r="188" spans="1:10" s="106" customFormat="1" x14ac:dyDescent="0.3">
      <c r="A188" s="47" t="s">
        <v>133</v>
      </c>
      <c r="B188" s="107" t="s">
        <v>109</v>
      </c>
      <c r="C188" s="107" t="s">
        <v>129</v>
      </c>
      <c r="D188" s="107" t="s">
        <v>130</v>
      </c>
      <c r="E188" s="22"/>
      <c r="F188" s="22"/>
      <c r="G188" s="22"/>
      <c r="H188" s="74"/>
      <c r="I188" s="66"/>
      <c r="J188" s="17"/>
    </row>
    <row r="189" spans="1:10" s="106" customFormat="1" ht="25.05" customHeight="1" x14ac:dyDescent="0.3">
      <c r="A189" s="47"/>
      <c r="B189" s="22">
        <v>0</v>
      </c>
      <c r="C189" s="22">
        <v>2</v>
      </c>
      <c r="D189" s="22">
        <v>13</v>
      </c>
      <c r="E189" s="22"/>
      <c r="F189" s="22"/>
      <c r="G189" s="22"/>
      <c r="H189" s="74"/>
      <c r="I189" s="12"/>
      <c r="J189" s="17">
        <f>SUM(B189:H189)</f>
        <v>15</v>
      </c>
    </row>
    <row r="190" spans="1:10" s="106" customFormat="1" ht="25.05" customHeight="1" x14ac:dyDescent="0.3">
      <c r="A190" s="88" t="s">
        <v>19</v>
      </c>
      <c r="B190" s="19">
        <f>B189/$J189</f>
        <v>0</v>
      </c>
      <c r="C190" s="19">
        <f>C189/$J189</f>
        <v>0.13333333333333333</v>
      </c>
      <c r="D190" s="19">
        <f>D189/$J189</f>
        <v>0.8666666666666667</v>
      </c>
      <c r="E190" s="85"/>
      <c r="F190" s="85"/>
      <c r="G190" s="85"/>
      <c r="H190" s="86"/>
      <c r="I190" s="87"/>
      <c r="J190" s="41">
        <f>SUM(B190:H190)</f>
        <v>1</v>
      </c>
    </row>
    <row r="191" spans="1:10" s="13" customFormat="1" ht="25.05" customHeight="1" thickBot="1" x14ac:dyDescent="0.35">
      <c r="A191" s="114" t="s">
        <v>100</v>
      </c>
      <c r="B191" s="159"/>
      <c r="C191" s="160"/>
      <c r="D191" s="160"/>
      <c r="E191" s="160"/>
      <c r="F191" s="160"/>
      <c r="G191" s="160"/>
      <c r="H191" s="160"/>
      <c r="I191" s="160"/>
      <c r="J191" s="161"/>
    </row>
    <row r="192" spans="1:10" s="106" customFormat="1" ht="189" thickBot="1" x14ac:dyDescent="0.35">
      <c r="A192" s="115" t="s">
        <v>168</v>
      </c>
      <c r="B192" s="116" t="s">
        <v>149</v>
      </c>
      <c r="C192" s="116" t="s">
        <v>135</v>
      </c>
      <c r="D192" s="116" t="s">
        <v>136</v>
      </c>
      <c r="E192" s="116" t="s">
        <v>137</v>
      </c>
      <c r="F192" s="116" t="s">
        <v>134</v>
      </c>
      <c r="G192" s="117" t="s">
        <v>17</v>
      </c>
    </row>
    <row r="193" spans="1:12" s="106" customFormat="1" ht="26.4" customHeight="1" thickTop="1" x14ac:dyDescent="0.3">
      <c r="A193" s="32" t="s">
        <v>138</v>
      </c>
      <c r="B193" s="22">
        <v>14</v>
      </c>
      <c r="C193" s="22">
        <v>0</v>
      </c>
      <c r="D193" s="22">
        <v>1</v>
      </c>
      <c r="E193" s="22">
        <v>0</v>
      </c>
      <c r="F193" s="22">
        <v>0</v>
      </c>
      <c r="G193" s="74">
        <v>0</v>
      </c>
    </row>
    <row r="194" spans="1:12" s="106" customFormat="1" ht="25.2" customHeight="1" thickBot="1" x14ac:dyDescent="0.35">
      <c r="A194" s="18" t="s">
        <v>19</v>
      </c>
      <c r="B194" s="19">
        <f>B193/15</f>
        <v>0.93333333333333335</v>
      </c>
      <c r="C194" s="19">
        <f>C193/(15-B193)</f>
        <v>0</v>
      </c>
      <c r="D194" s="19">
        <f>D193/(15-B193)</f>
        <v>1</v>
      </c>
      <c r="E194" s="19">
        <f>E193/(15-B193)</f>
        <v>0</v>
      </c>
      <c r="F194" s="19">
        <f>F193/(31-B193)</f>
        <v>0</v>
      </c>
      <c r="G194" s="20">
        <f>G193/(31-B193)</f>
        <v>0</v>
      </c>
    </row>
    <row r="195" spans="1:12" s="106" customFormat="1" ht="48.6" thickBot="1" x14ac:dyDescent="0.35">
      <c r="A195" s="115" t="s">
        <v>169</v>
      </c>
      <c r="B195" s="5" t="s">
        <v>139</v>
      </c>
      <c r="C195" s="5" t="s">
        <v>140</v>
      </c>
      <c r="D195" s="5" t="s">
        <v>134</v>
      </c>
      <c r="E195" s="7" t="s">
        <v>17</v>
      </c>
    </row>
    <row r="196" spans="1:12" s="106" customFormat="1" ht="43.2" customHeight="1" thickTop="1" x14ac:dyDescent="0.3">
      <c r="A196" s="32" t="s">
        <v>141</v>
      </c>
      <c r="B196" s="22">
        <v>12</v>
      </c>
      <c r="C196" s="22">
        <v>2</v>
      </c>
      <c r="D196" s="22">
        <v>1</v>
      </c>
      <c r="E196" s="118">
        <v>0</v>
      </c>
    </row>
    <row r="197" spans="1:12" s="106" customFormat="1" ht="51" customHeight="1" x14ac:dyDescent="0.3">
      <c r="A197" s="18" t="s">
        <v>19</v>
      </c>
      <c r="B197" s="19">
        <f>B196/15</f>
        <v>0.8</v>
      </c>
      <c r="C197" s="19">
        <f>C196/15</f>
        <v>0.13333333333333333</v>
      </c>
      <c r="D197" s="19">
        <f>D196/15</f>
        <v>6.6666666666666666E-2</v>
      </c>
      <c r="E197" s="20">
        <f>E196/15</f>
        <v>0</v>
      </c>
    </row>
    <row r="198" spans="1:12" s="106" customFormat="1" ht="40.799999999999997" customHeight="1" x14ac:dyDescent="0.3">
      <c r="A198" s="25" t="s">
        <v>100</v>
      </c>
      <c r="B198" s="134" t="s">
        <v>173</v>
      </c>
      <c r="C198" s="135"/>
      <c r="D198" s="135"/>
      <c r="E198" s="136"/>
    </row>
    <row r="199" spans="1:12" s="106" customFormat="1" ht="32.4" customHeight="1" x14ac:dyDescent="0.3">
      <c r="A199" s="177"/>
      <c r="B199" s="134" t="s">
        <v>172</v>
      </c>
      <c r="C199" s="135"/>
      <c r="D199" s="135"/>
      <c r="E199" s="136"/>
    </row>
    <row r="200" spans="1:12" s="106" customFormat="1" ht="30.75" customHeight="1" x14ac:dyDescent="0.3">
      <c r="A200" s="167" t="s">
        <v>142</v>
      </c>
      <c r="B200" s="134" t="s">
        <v>170</v>
      </c>
      <c r="C200" s="135"/>
      <c r="D200" s="135"/>
      <c r="E200" s="136"/>
      <c r="F200" s="105"/>
    </row>
    <row r="201" spans="1:12" s="106" customFormat="1" ht="36.6" customHeight="1" x14ac:dyDescent="0.3">
      <c r="A201" s="168"/>
      <c r="B201" s="134" t="s">
        <v>175</v>
      </c>
      <c r="C201" s="135"/>
      <c r="D201" s="135"/>
      <c r="E201" s="136"/>
    </row>
    <row r="202" spans="1:12" s="106" customFormat="1" ht="46.8" customHeight="1" thickBot="1" x14ac:dyDescent="0.35">
      <c r="A202" s="169"/>
      <c r="B202" s="134" t="s">
        <v>174</v>
      </c>
      <c r="C202" s="135"/>
      <c r="D202" s="135"/>
      <c r="E202" s="136"/>
    </row>
    <row r="203" spans="1:12" ht="110.4" customHeight="1" thickBot="1" x14ac:dyDescent="0.35">
      <c r="A203" s="4" t="s">
        <v>37</v>
      </c>
      <c r="B203" s="5" t="s">
        <v>38</v>
      </c>
      <c r="C203" s="5" t="s">
        <v>91</v>
      </c>
      <c r="D203" s="5" t="s">
        <v>92</v>
      </c>
      <c r="E203" s="5" t="s">
        <v>93</v>
      </c>
      <c r="F203" s="6" t="s">
        <v>39</v>
      </c>
      <c r="G203" s="64" t="s">
        <v>95</v>
      </c>
      <c r="H203" s="8" t="s">
        <v>147</v>
      </c>
      <c r="I203" s="2"/>
      <c r="K203" s="3"/>
      <c r="L203" s="3"/>
    </row>
    <row r="204" spans="1:12" s="13" customFormat="1" ht="25.05" customHeight="1" thickTop="1" x14ac:dyDescent="0.3">
      <c r="A204" s="14" t="s">
        <v>150</v>
      </c>
      <c r="B204" s="15">
        <v>1</v>
      </c>
      <c r="C204" s="15">
        <v>0</v>
      </c>
      <c r="D204" s="15">
        <v>0</v>
      </c>
      <c r="E204" s="15">
        <v>2</v>
      </c>
      <c r="F204" s="31">
        <v>12</v>
      </c>
      <c r="G204" s="17">
        <f>SUM(B204:F204)</f>
        <v>15</v>
      </c>
      <c r="H204" s="17">
        <f>F204+E204</f>
        <v>14</v>
      </c>
    </row>
    <row r="205" spans="1:12" s="13" customFormat="1" ht="25.8" customHeight="1" thickBot="1" x14ac:dyDescent="0.35">
      <c r="A205" s="33" t="s">
        <v>19</v>
      </c>
      <c r="B205" s="34">
        <f t="shared" ref="B205:H205" si="80">B204/15</f>
        <v>6.6666666666666666E-2</v>
      </c>
      <c r="C205" s="34">
        <f t="shared" si="80"/>
        <v>0</v>
      </c>
      <c r="D205" s="34">
        <f t="shared" si="80"/>
        <v>0</v>
      </c>
      <c r="E205" s="34">
        <f t="shared" si="80"/>
        <v>0.13333333333333333</v>
      </c>
      <c r="F205" s="123">
        <f t="shared" si="80"/>
        <v>0.8</v>
      </c>
      <c r="G205" s="78">
        <f t="shared" si="80"/>
        <v>1</v>
      </c>
      <c r="H205" s="76">
        <f t="shared" si="80"/>
        <v>0.93333333333333335</v>
      </c>
    </row>
    <row r="206" spans="1:12" s="13" customFormat="1" ht="25.05" customHeight="1" thickBot="1" x14ac:dyDescent="0.35">
      <c r="A206" s="92"/>
      <c r="B206" s="93"/>
      <c r="C206" s="93"/>
      <c r="D206" s="93"/>
      <c r="E206" s="93"/>
      <c r="F206" s="93"/>
      <c r="G206" s="93"/>
      <c r="H206" s="93"/>
      <c r="I206" s="94"/>
      <c r="J206" s="93"/>
    </row>
    <row r="207" spans="1:12" ht="50.4" customHeight="1" thickBot="1" x14ac:dyDescent="0.35">
      <c r="A207" s="152" t="s">
        <v>16</v>
      </c>
      <c r="B207" s="152"/>
      <c r="C207" s="152"/>
      <c r="D207" s="152"/>
      <c r="E207" s="152"/>
      <c r="F207" s="152"/>
      <c r="G207" s="152"/>
      <c r="H207" s="152"/>
      <c r="I207" s="152"/>
      <c r="J207" s="152"/>
    </row>
    <row r="208" spans="1:12" ht="48.6" thickBot="1" x14ac:dyDescent="0.35">
      <c r="A208" s="153" t="s">
        <v>94</v>
      </c>
      <c r="B208" s="154"/>
      <c r="C208" s="154"/>
      <c r="D208" s="154"/>
      <c r="E208" s="154"/>
      <c r="F208" s="154"/>
      <c r="G208" s="155"/>
      <c r="H208" s="50" t="s">
        <v>95</v>
      </c>
      <c r="I208" s="51" t="s">
        <v>19</v>
      </c>
      <c r="L208" s="3"/>
    </row>
    <row r="209" spans="1:12" ht="31.8" customHeight="1" thickTop="1" x14ac:dyDescent="0.3">
      <c r="A209" s="162" t="s">
        <v>176</v>
      </c>
      <c r="B209" s="163"/>
      <c r="C209" s="163"/>
      <c r="D209" s="163"/>
      <c r="E209" s="163"/>
      <c r="F209" s="163"/>
      <c r="G209" s="164"/>
      <c r="H209" s="124">
        <v>1</v>
      </c>
      <c r="I209" s="125">
        <f>H209/15</f>
        <v>6.6666666666666666E-2</v>
      </c>
      <c r="L209" s="3"/>
    </row>
    <row r="210" spans="1:12" ht="31.2" customHeight="1" x14ac:dyDescent="0.3">
      <c r="A210" s="173" t="s">
        <v>177</v>
      </c>
      <c r="B210" s="174"/>
      <c r="C210" s="174"/>
      <c r="D210" s="174"/>
      <c r="E210" s="174"/>
      <c r="F210" s="174"/>
      <c r="G210" s="175"/>
      <c r="H210" s="124">
        <v>1</v>
      </c>
      <c r="I210" s="125">
        <f>H210/15</f>
        <v>6.6666666666666666E-2</v>
      </c>
      <c r="L210" s="3"/>
    </row>
    <row r="211" spans="1:12" ht="30.75" customHeight="1" thickBot="1" x14ac:dyDescent="0.35">
      <c r="A211" s="146" t="s">
        <v>17</v>
      </c>
      <c r="B211" s="147"/>
      <c r="C211" s="147"/>
      <c r="D211" s="147"/>
      <c r="E211" s="147"/>
      <c r="F211" s="147"/>
      <c r="G211" s="147"/>
      <c r="H211" s="52">
        <f>15-SUM(H209:H210)</f>
        <v>13</v>
      </c>
      <c r="I211" s="53">
        <f>H211/15</f>
        <v>0.8666666666666667</v>
      </c>
      <c r="L211" s="3"/>
    </row>
    <row r="212" spans="1:12" x14ac:dyDescent="0.3">
      <c r="A212" s="54"/>
      <c r="B212" s="55"/>
      <c r="C212" s="56"/>
    </row>
  </sheetData>
  <mergeCells count="27">
    <mergeCell ref="A210:G210"/>
    <mergeCell ref="B201:E201"/>
    <mergeCell ref="B202:E202"/>
    <mergeCell ref="B200:E200"/>
    <mergeCell ref="A200:A202"/>
    <mergeCell ref="A92:A93"/>
    <mergeCell ref="B92:H92"/>
    <mergeCell ref="I92:I93"/>
    <mergeCell ref="J92:J93"/>
    <mergeCell ref="A211:G211"/>
    <mergeCell ref="A96:A97"/>
    <mergeCell ref="A99:A100"/>
    <mergeCell ref="A105:A106"/>
    <mergeCell ref="A207:J207"/>
    <mergeCell ref="A208:G208"/>
    <mergeCell ref="B128:H128"/>
    <mergeCell ref="B191:J191"/>
    <mergeCell ref="B199:E199"/>
    <mergeCell ref="B198:E198"/>
    <mergeCell ref="A209:G209"/>
    <mergeCell ref="B7:H7"/>
    <mergeCell ref="B12:H12"/>
    <mergeCell ref="B40:H40"/>
    <mergeCell ref="B16:H16"/>
    <mergeCell ref="B93:H93"/>
    <mergeCell ref="B44:H44"/>
    <mergeCell ref="B47:H47"/>
  </mergeCells>
  <phoneticPr fontId="1" type="noConversion"/>
  <printOptions horizontalCentered="1"/>
  <pageMargins left="0.11811023622047245" right="0.15748031496062992" top="0.51181102362204722" bottom="0.47244094488188981" header="0.51181102362204722" footer="0.15748031496062992"/>
  <pageSetup paperSize="9" scale="75" orientation="portrait" r:id="rId1"/>
  <headerFooter alignWithMargins="0">
    <oddFooter>&amp;L&amp;"新細明體,粗斜體"&amp;10&amp;D &amp;T&amp;C&amp;"新細明體,粗體"&amp;10&amp;A&amp;R&amp;"新細明體,粗斜體"&amp;10第&amp;P頁 共&amp;N頁</oddFooter>
  </headerFooter>
  <rowBreaks count="2" manualBreakCount="2">
    <brk id="93" max="16383" man="1"/>
    <brk id="10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口語教室</vt:lpstr>
    </vt:vector>
  </TitlesOfParts>
  <Company>婦聯聽障文教基金會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行政組長</dc:creator>
  <cp:lastModifiedBy>Lin Jill</cp:lastModifiedBy>
  <cp:lastPrinted>2017-11-15T05:45:20Z</cp:lastPrinted>
  <dcterms:created xsi:type="dcterms:W3CDTF">2010-06-01T01:28:29Z</dcterms:created>
  <dcterms:modified xsi:type="dcterms:W3CDTF">2022-11-18T01:12:59Z</dcterms:modified>
</cp:coreProperties>
</file>