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definedNames>
    <definedName name="항목">Sheet1!$E$5:$E$12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3" i="1"/>
  <c r="E13" i="1"/>
  <c r="J5" i="1"/>
  <c r="J6" i="1"/>
  <c r="J7" i="1"/>
  <c r="J8" i="1"/>
  <c r="J9" i="1"/>
  <c r="J10" i="1"/>
  <c r="J11" i="1"/>
  <c r="J12" i="1"/>
  <c r="I5" i="1"/>
  <c r="I6" i="1"/>
  <c r="I7" i="1"/>
  <c r="I8" i="1"/>
  <c r="I9" i="1"/>
  <c r="I10" i="1"/>
  <c r="I11" i="1"/>
  <c r="I12" i="1"/>
</calcChain>
</file>

<file path=xl/sharedStrings.xml><?xml version="1.0" encoding="utf-8"?>
<sst xmlns="http://schemas.openxmlformats.org/spreadsheetml/2006/main" count="39" uniqueCount="37">
  <si>
    <t>코드</t>
    <phoneticPr fontId="1" type="noConversion"/>
  </si>
  <si>
    <t>창업주</t>
    <phoneticPr fontId="1" type="noConversion"/>
  </si>
  <si>
    <t>창업일</t>
    <phoneticPr fontId="1" type="noConversion"/>
  </si>
  <si>
    <t>창업비용(원)</t>
    <phoneticPr fontId="1" type="noConversion"/>
  </si>
  <si>
    <t>인테리어
경비</t>
    <phoneticPr fontId="1" type="noConversion"/>
  </si>
  <si>
    <t>국산재료
사용비율</t>
    <phoneticPr fontId="1" type="noConversion"/>
  </si>
  <si>
    <t>지역</t>
    <phoneticPr fontId="1" type="noConversion"/>
  </si>
  <si>
    <t>비고</t>
    <phoneticPr fontId="1" type="noConversion"/>
  </si>
  <si>
    <t>한사람</t>
    <phoneticPr fontId="1" type="noConversion"/>
  </si>
  <si>
    <t>홍준표</t>
    <phoneticPr fontId="1" type="noConversion"/>
  </si>
  <si>
    <t>한예지</t>
    <phoneticPr fontId="1" type="noConversion"/>
  </si>
  <si>
    <t>이소영</t>
    <phoneticPr fontId="1" type="noConversion"/>
  </si>
  <si>
    <t>임용균</t>
    <phoneticPr fontId="1" type="noConversion"/>
  </si>
  <si>
    <t>임유나</t>
    <phoneticPr fontId="1" type="noConversion"/>
  </si>
  <si>
    <t>조형준</t>
    <phoneticPr fontId="1" type="noConversion"/>
  </si>
  <si>
    <t>김유진</t>
    <phoneticPr fontId="1" type="noConversion"/>
  </si>
  <si>
    <t>핫도그</t>
    <phoneticPr fontId="1" type="noConversion"/>
  </si>
  <si>
    <t>떡갈비</t>
    <phoneticPr fontId="1" type="noConversion"/>
  </si>
  <si>
    <t>핫도그</t>
    <phoneticPr fontId="1" type="noConversion"/>
  </si>
  <si>
    <t>떡갈비</t>
    <phoneticPr fontId="1" type="noConversion"/>
  </si>
  <si>
    <t>떡볶이</t>
    <phoneticPr fontId="1" type="noConversion"/>
  </si>
  <si>
    <t>떡볶이</t>
    <phoneticPr fontId="1" type="noConversion"/>
  </si>
  <si>
    <t>K2661</t>
    <phoneticPr fontId="1" type="noConversion"/>
  </si>
  <si>
    <t>K3968</t>
    <phoneticPr fontId="1" type="noConversion"/>
  </si>
  <si>
    <t>T1092</t>
    <phoneticPr fontId="1" type="noConversion"/>
  </si>
  <si>
    <t>K2154</t>
    <phoneticPr fontId="1" type="noConversion"/>
  </si>
  <si>
    <t>P1514</t>
    <phoneticPr fontId="1" type="noConversion"/>
  </si>
  <si>
    <t>P2603</t>
    <phoneticPr fontId="1" type="noConversion"/>
  </si>
  <si>
    <t>T1536</t>
    <phoneticPr fontId="1" type="noConversion"/>
  </si>
  <si>
    <t>K3843</t>
    <phoneticPr fontId="1" type="noConversion"/>
  </si>
  <si>
    <t>핫도그 창업 개수</t>
    <phoneticPr fontId="1" type="noConversion"/>
  </si>
  <si>
    <t>떡볶이 창업비용(원)평균</t>
    <phoneticPr fontId="1" type="noConversion"/>
  </si>
  <si>
    <t>최대 인테리어 경비</t>
    <phoneticPr fontId="1" type="noConversion"/>
  </si>
  <si>
    <t>코드</t>
    <phoneticPr fontId="1" type="noConversion"/>
  </si>
  <si>
    <t>인테리어
경비</t>
    <phoneticPr fontId="1" type="noConversion"/>
  </si>
  <si>
    <t>K2661</t>
    <phoneticPr fontId="1" type="noConversion"/>
  </si>
  <si>
    <t>항목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</si>
</sst>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0" formatCode="0.0%"/>
    <numFmt numFmtId="181" formatCode="#,##0&quot;천&quot;&quot;원&quot;"/>
    <numFmt numFmtId="182" formatCode="0000\-00\-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82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181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82" fontId="0" fillId="0" borderId="6" xfId="0" applyNumberFormat="1" applyBorder="1">
      <alignment vertical="center"/>
    </xf>
    <xf numFmtId="3" fontId="0" fillId="0" borderId="6" xfId="0" applyNumberFormat="1" applyBorder="1">
      <alignment vertical="center"/>
    </xf>
    <xf numFmtId="181" fontId="0" fillId="0" borderId="6" xfId="0" applyNumberFormat="1" applyBorder="1">
      <alignment vertical="center"/>
    </xf>
    <xf numFmtId="180" fontId="0" fillId="0" borderId="6" xfId="0" applyNumberFormat="1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82" fontId="0" fillId="0" borderId="11" xfId="0" applyNumberFormat="1" applyBorder="1">
      <alignment vertical="center"/>
    </xf>
    <xf numFmtId="3" fontId="0" fillId="0" borderId="11" xfId="0" applyNumberFormat="1" applyBorder="1">
      <alignment vertical="center"/>
    </xf>
    <xf numFmtId="181" fontId="0" fillId="0" borderId="11" xfId="0" applyNumberFormat="1" applyBorder="1">
      <alignment vertical="center"/>
    </xf>
    <xf numFmtId="180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81" fontId="0" fillId="0" borderId="7" xfId="0" applyNumberFormat="1" applyBorder="1">
      <alignment vertical="center"/>
    </xf>
  </cellXfs>
  <cellStyles count="1">
    <cellStyle name="표준" xfId="0" builtinId="0"/>
  </cellStyles>
  <dxfs count="1"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85723</xdr:colOff>
      <xdr:row>1</xdr:row>
      <xdr:rowOff>57150</xdr:rowOff>
    </xdr:from>
    <xdr:to>
      <xdr:col>7</xdr:col>
      <xdr:colOff>19050</xdr:colOff>
      <xdr:row>2</xdr:row>
      <xdr:rowOff>381000</xdr:rowOff>
    </xdr:to>
    <xdr:sp macro="" textlink="">
      <xdr:nvSpPr>
        <xdr:cNvPr id="2" name="순서도: 화면 표시 1"/>
        <xdr:cNvSpPr/>
      </xdr:nvSpPr>
      <xdr:spPr>
        <a:xfrm>
          <a:off x="85723" y="266700"/>
          <a:ext cx="4714877" cy="533400"/>
        </a:xfrm>
        <a:prstGeom prst="flowChartDisplay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2400">
              <a:solidFill>
                <a:sysClr val="windowText" lastClr="000000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프랜차이즈 창업 현황</a:t>
          </a:r>
        </a:p>
      </xdr:txBody>
    </xdr:sp>
    <xdr:clientData/>
  </xdr:twoCellAnchor>
  <xdr:twoCellAnchor editAs="oneCell">
    <xdr:from>
      <xdr:col>7</xdr:col>
      <xdr:colOff>228600</xdr:colOff>
      <xdr:row>1</xdr:row>
      <xdr:rowOff>76200</xdr:rowOff>
    </xdr:from>
    <xdr:to>
      <xdr:col>9</xdr:col>
      <xdr:colOff>1190625</xdr:colOff>
      <xdr:row>2</xdr:row>
      <xdr:rowOff>419100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85750"/>
          <a:ext cx="233362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4"/>
  <sheetViews>
    <sheetView tabSelected="1" workbookViewId="0">
      <selection activeCell="J14" sqref="J14"/>
    </sheetView>
  </sheetViews>
  <sheetFormatPr defaultRowHeight="16.5" x14ac:dyDescent="0.3"/>
  <cols>
    <col min="1" max="1" width="1.625" customWidth="1"/>
    <col min="4" max="4" width="12.5" bestFit="1" customWidth="1"/>
    <col min="6" max="6" width="12.375" bestFit="1" customWidth="1"/>
    <col min="7" max="7" width="11.75" bestFit="1" customWidth="1"/>
    <col min="10" max="10" width="16" customWidth="1"/>
    <col min="14" max="14" width="9.75" customWidth="1"/>
    <col min="15" max="15" width="5" customWidth="1"/>
  </cols>
  <sheetData>
    <row r="3" spans="2:10" ht="48.75" customHeight="1" thickBot="1" x14ac:dyDescent="0.35"/>
    <row r="4" spans="2:10" ht="33.75" thickBot="1" x14ac:dyDescent="0.35">
      <c r="B4" s="29" t="s">
        <v>0</v>
      </c>
      <c r="C4" s="30" t="s">
        <v>1</v>
      </c>
      <c r="D4" s="30" t="s">
        <v>2</v>
      </c>
      <c r="E4" s="30" t="s">
        <v>36</v>
      </c>
      <c r="F4" s="30" t="s">
        <v>3</v>
      </c>
      <c r="G4" s="31" t="s">
        <v>4</v>
      </c>
      <c r="H4" s="31" t="s">
        <v>5</v>
      </c>
      <c r="I4" s="30" t="s">
        <v>6</v>
      </c>
      <c r="J4" s="32" t="s">
        <v>7</v>
      </c>
    </row>
    <row r="5" spans="2:10" x14ac:dyDescent="0.3">
      <c r="B5" s="7" t="s">
        <v>22</v>
      </c>
      <c r="C5" s="8" t="s">
        <v>8</v>
      </c>
      <c r="D5" s="9">
        <v>20190115</v>
      </c>
      <c r="E5" s="8" t="s">
        <v>16</v>
      </c>
      <c r="F5" s="10">
        <v>45000000</v>
      </c>
      <c r="G5" s="11">
        <v>10000</v>
      </c>
      <c r="H5" s="12">
        <v>0.95</v>
      </c>
      <c r="I5" s="8" t="str">
        <f t="shared" ref="I5:I12" si="0">CHOOSE(MID(B5,2,1),"안산","부천","안양")</f>
        <v>부천</v>
      </c>
      <c r="J5" s="35">
        <f t="shared" ref="J5:J12" si="1">_xlfn.RANK.EQ(H5,$H$5:$H$12,0)</f>
        <v>1</v>
      </c>
    </row>
    <row r="6" spans="2:10" x14ac:dyDescent="0.3">
      <c r="B6" s="14" t="s">
        <v>23</v>
      </c>
      <c r="C6" s="2" t="s">
        <v>9</v>
      </c>
      <c r="D6" s="3">
        <v>20190201</v>
      </c>
      <c r="E6" s="2" t="s">
        <v>17</v>
      </c>
      <c r="F6" s="4">
        <v>50000000</v>
      </c>
      <c r="G6" s="5">
        <v>15000</v>
      </c>
      <c r="H6" s="6">
        <v>0.8</v>
      </c>
      <c r="I6" s="2" t="str">
        <f t="shared" si="0"/>
        <v>안양</v>
      </c>
      <c r="J6" s="36">
        <f t="shared" si="1"/>
        <v>6</v>
      </c>
    </row>
    <row r="7" spans="2:10" x14ac:dyDescent="0.3">
      <c r="B7" s="14" t="s">
        <v>24</v>
      </c>
      <c r="C7" s="2" t="s">
        <v>10</v>
      </c>
      <c r="D7" s="3">
        <v>20190110</v>
      </c>
      <c r="E7" s="2" t="s">
        <v>18</v>
      </c>
      <c r="F7" s="4">
        <v>60000000</v>
      </c>
      <c r="G7" s="5">
        <v>18000</v>
      </c>
      <c r="H7" s="6">
        <v>0.88500000000000001</v>
      </c>
      <c r="I7" s="2" t="str">
        <f t="shared" si="0"/>
        <v>안산</v>
      </c>
      <c r="J7" s="36">
        <f t="shared" si="1"/>
        <v>3</v>
      </c>
    </row>
    <row r="8" spans="2:10" x14ac:dyDescent="0.3">
      <c r="B8" s="14" t="s">
        <v>25</v>
      </c>
      <c r="C8" s="2" t="s">
        <v>11</v>
      </c>
      <c r="D8" s="3">
        <v>20190115</v>
      </c>
      <c r="E8" s="2" t="s">
        <v>19</v>
      </c>
      <c r="F8" s="4">
        <v>55455500</v>
      </c>
      <c r="G8" s="5">
        <v>20000</v>
      </c>
      <c r="H8" s="6">
        <v>0.755</v>
      </c>
      <c r="I8" s="2" t="str">
        <f t="shared" si="0"/>
        <v>부천</v>
      </c>
      <c r="J8" s="36">
        <f t="shared" si="1"/>
        <v>7</v>
      </c>
    </row>
    <row r="9" spans="2:10" x14ac:dyDescent="0.3">
      <c r="B9" s="14" t="s">
        <v>26</v>
      </c>
      <c r="C9" s="2" t="s">
        <v>12</v>
      </c>
      <c r="D9" s="3">
        <v>20190201</v>
      </c>
      <c r="E9" s="2" t="s">
        <v>20</v>
      </c>
      <c r="F9" s="4">
        <v>38500000</v>
      </c>
      <c r="G9" s="5">
        <v>8000</v>
      </c>
      <c r="H9" s="6">
        <v>0.7</v>
      </c>
      <c r="I9" s="2" t="str">
        <f t="shared" si="0"/>
        <v>안산</v>
      </c>
      <c r="J9" s="36">
        <f t="shared" si="1"/>
        <v>8</v>
      </c>
    </row>
    <row r="10" spans="2:10" x14ac:dyDescent="0.3">
      <c r="B10" s="14" t="s">
        <v>27</v>
      </c>
      <c r="C10" s="2" t="s">
        <v>13</v>
      </c>
      <c r="D10" s="3">
        <v>20190205</v>
      </c>
      <c r="E10" s="2" t="s">
        <v>21</v>
      </c>
      <c r="F10" s="4">
        <v>45500000</v>
      </c>
      <c r="G10" s="5">
        <v>12000</v>
      </c>
      <c r="H10" s="6">
        <v>0.85</v>
      </c>
      <c r="I10" s="2" t="str">
        <f t="shared" si="0"/>
        <v>부천</v>
      </c>
      <c r="J10" s="36">
        <f t="shared" si="1"/>
        <v>4</v>
      </c>
    </row>
    <row r="11" spans="2:10" x14ac:dyDescent="0.3">
      <c r="B11" s="14" t="s">
        <v>28</v>
      </c>
      <c r="C11" s="2" t="s">
        <v>14</v>
      </c>
      <c r="D11" s="3">
        <v>20190117</v>
      </c>
      <c r="E11" s="2" t="s">
        <v>17</v>
      </c>
      <c r="F11" s="4">
        <v>62550000</v>
      </c>
      <c r="G11" s="5">
        <v>19500</v>
      </c>
      <c r="H11" s="6">
        <v>0.82499999999999996</v>
      </c>
      <c r="I11" s="2" t="str">
        <f t="shared" si="0"/>
        <v>안산</v>
      </c>
      <c r="J11" s="36">
        <f t="shared" si="1"/>
        <v>5</v>
      </c>
    </row>
    <row r="12" spans="2:10" ht="17.25" thickBot="1" x14ac:dyDescent="0.35">
      <c r="B12" s="15" t="s">
        <v>29</v>
      </c>
      <c r="C12" s="16" t="s">
        <v>15</v>
      </c>
      <c r="D12" s="17">
        <v>20190201</v>
      </c>
      <c r="E12" s="16" t="s">
        <v>16</v>
      </c>
      <c r="F12" s="18">
        <v>40000000</v>
      </c>
      <c r="G12" s="19">
        <v>9500</v>
      </c>
      <c r="H12" s="20">
        <v>0.92500000000000004</v>
      </c>
      <c r="I12" s="16" t="str">
        <f t="shared" si="0"/>
        <v>안양</v>
      </c>
      <c r="J12" s="37">
        <f t="shared" si="1"/>
        <v>2</v>
      </c>
    </row>
    <row r="13" spans="2:10" x14ac:dyDescent="0.3">
      <c r="B13" s="23" t="s">
        <v>30</v>
      </c>
      <c r="C13" s="24"/>
      <c r="D13" s="24"/>
      <c r="E13" s="13" t="e">
        <f>DCOUNT</f>
        <v>#NAME?</v>
      </c>
      <c r="F13" s="25"/>
      <c r="G13" s="24" t="s">
        <v>32</v>
      </c>
      <c r="H13" s="24"/>
      <c r="I13" s="24"/>
      <c r="J13" s="38">
        <f>MAX(G5:G12)</f>
        <v>20000</v>
      </c>
    </row>
    <row r="14" spans="2:10" ht="33.75" thickBot="1" x14ac:dyDescent="0.35">
      <c r="B14" s="26" t="s">
        <v>31</v>
      </c>
      <c r="C14" s="27"/>
      <c r="D14" s="27"/>
      <c r="E14" s="21"/>
      <c r="F14" s="28"/>
      <c r="G14" s="33" t="s">
        <v>33</v>
      </c>
      <c r="H14" s="16" t="s">
        <v>35</v>
      </c>
      <c r="I14" s="34" t="s">
        <v>34</v>
      </c>
      <c r="J14" s="22" t="e">
        <f>VLOOKUP(H14,G5:G12,1)</f>
        <v>#N/A</v>
      </c>
    </row>
    <row r="23" spans="15:15" x14ac:dyDescent="0.3">
      <c r="O23" s="1"/>
    </row>
    <row r="24" spans="15:15" x14ac:dyDescent="0.3">
      <c r="O24" s="1"/>
    </row>
  </sheetData>
  <mergeCells count="4">
    <mergeCell ref="F13:F14"/>
    <mergeCell ref="B13:D13"/>
    <mergeCell ref="B14:D14"/>
    <mergeCell ref="G13:I13"/>
  </mergeCells>
  <phoneticPr fontId="1" type="noConversion"/>
  <conditionalFormatting sqref="B5:H12">
    <cfRule type="expression" dxfId="0" priority="1">
      <formula>$F5&gt;=60000000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2023-04-20T22:53:50Z</dcterms:created>
  <dcterms:modified xsi:type="dcterms:W3CDTF">2023-04-20T23:54:02Z</dcterms:modified>
</cp:coreProperties>
</file>