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!_Table of contents" sheetId="1" r:id="rId1"/>
    <sheet name="!Compartment" sheetId="2" r:id="rId2"/>
    <sheet name="!Compound" sheetId="3" r:id="rId3"/>
    <sheet name="!Definition" sheetId="4" r:id="rId4"/>
    <sheet name="!Enzyme" sheetId="5" r:id="rId5"/>
    <sheet name="!FbcObjective" sheetId="6" r:id="rId6"/>
    <sheet name="!Gene" sheetId="7" r:id="rId7"/>
    <sheet name="!Layout" sheetId="8" r:id="rId8"/>
    <sheet name="!Measurement" sheetId="9" r:id="rId9"/>
    <sheet name="!PbConfig" sheetId="10" r:id="rId10"/>
    <sheet name="!Position" sheetId="11" r:id="rId11"/>
    <sheet name="!Protein" sheetId="12" r:id="rId12"/>
    <sheet name="!Quantity" sheetId="13" r:id="rId13"/>
    <sheet name="!QuantityInfo" sheetId="14" r:id="rId14"/>
    <sheet name="!QuantityMatrix" sheetId="15" r:id="rId15"/>
    <sheet name="!Reaction" sheetId="16" r:id="rId16"/>
    <sheet name="!ReactionStoichiometry" sheetId="17" r:id="rId17"/>
    <sheet name="!Regulator" sheetId="18" r:id="rId18"/>
    <sheet name="!Relation" sheetId="19" r:id="rId19"/>
    <sheet name="!Relationship" sheetId="20" r:id="rId20"/>
    <sheet name="!SparseMatrix" sheetId="21" r:id="rId21"/>
    <sheet name="!SparseMatrixColumn" sheetId="22" r:id="rId22"/>
    <sheet name="!SparseMatrixOrdered" sheetId="23" r:id="rId23"/>
    <sheet name="!SparseMatrixRow" sheetId="24" r:id="rId24"/>
    <sheet name="!StoichiometricMatrix" sheetId="25" r:id="rId25"/>
    <sheet name="!rxnconContingencyList" sheetId="26" r:id="rId26"/>
    <sheet name="!rxnconReactionList" sheetId="27" r:id="rId27"/>
  </sheets>
  <definedNames>
    <definedName name="_xlnm._FilterDatabase" localSheetId="0" hidden="1">'!_Table of contents'!$A$2:$C$28</definedName>
    <definedName name="_xlnm._FilterDatabase" localSheetId="1" hidden="1">'!Compartment'!$A$2:$T$2</definedName>
    <definedName name="_xlnm._FilterDatabase" localSheetId="2" hidden="1">'!Compound'!$A$2:$AI$2</definedName>
    <definedName name="_xlnm._FilterDatabase" localSheetId="3" hidden="1">'!Definition'!$A$2:$E$2</definedName>
    <definedName name="_xlnm._FilterDatabase" localSheetId="4" hidden="1">'!Enzyme'!$A$2:$S$2</definedName>
    <definedName name="_xlnm._FilterDatabase" localSheetId="5" hidden="1">'!FbcObjective'!$A$2:$F$2</definedName>
    <definedName name="_xlnm._FilterDatabase" localSheetId="6" hidden="1">'!Gene'!$A$2:$V$5</definedName>
    <definedName name="_xlnm._FilterDatabase" localSheetId="7" hidden="1">'!Layout'!$A$2:$M$2</definedName>
    <definedName name="_xlnm._FilterDatabase" localSheetId="8" hidden="1">'!Measurement'!$A$2:$E$2</definedName>
    <definedName name="_xlnm._FilterDatabase" localSheetId="9" hidden="1">'!PbConfig'!$A$2:$B$2</definedName>
    <definedName name="_xlnm._FilterDatabase" localSheetId="10" hidden="1">'!Position'!$A$2:$C$2</definedName>
    <definedName name="_xlnm._FilterDatabase" localSheetId="11" hidden="1">'!Protein'!$A$2:$O$2</definedName>
    <definedName name="_xlnm._FilterDatabase" localSheetId="12" hidden="1">'!Quantity'!$A$2:$BW$2</definedName>
    <definedName name="_xlnm._FilterDatabase" localSheetId="13" hidden="1">'!QuantityInfo'!$A$2:$S$2</definedName>
    <definedName name="_xlnm._FilterDatabase" localSheetId="14" hidden="1">'!QuantityMatrix'!$A$2:$AW$2</definedName>
    <definedName name="_xlnm._FilterDatabase" localSheetId="15" hidden="1">'!Reaction'!$A$2:$AU$2</definedName>
    <definedName name="_xlnm._FilterDatabase" localSheetId="16" hidden="1">'!ReactionStoichiometry'!$A$2:$F$2</definedName>
    <definedName name="_xlnm._FilterDatabase" localSheetId="17" hidden="1">'!Regulator'!$A$2:$Q$3</definedName>
    <definedName name="_xlnm._FilterDatabase" localSheetId="18" hidden="1">'!Relation'!$A$2:$J$2</definedName>
    <definedName name="_xlnm._FilterDatabase" localSheetId="19" hidden="1">'!Relationship'!$A$2:$G$2</definedName>
    <definedName name="_xlnm._FilterDatabase" localSheetId="25" hidden="1">'!rxnconContingencyList'!$A$2:$H$2</definedName>
    <definedName name="_xlnm._FilterDatabase" localSheetId="26" hidden="1">'!rxnconReactionList'!$A$2:$L$2</definedName>
    <definedName name="_xlnm._FilterDatabase" localSheetId="20" hidden="1">'!SparseMatrix'!$A$2:$C$2</definedName>
    <definedName name="_xlnm._FilterDatabase" localSheetId="21" hidden="1">'!SparseMatrixColumn'!$A$2:$B$2</definedName>
    <definedName name="_xlnm._FilterDatabase" localSheetId="22" hidden="1">'!SparseMatrixOrdered'!$A$2:$C$2</definedName>
    <definedName name="_xlnm._FilterDatabase" localSheetId="23" hidden="1">'!SparseMatrixRow'!$A$2:$B$2</definedName>
    <definedName name="_xlnm._FilterDatabase" localSheetId="24" hidden="1">'!StoichiometricMatrix'!$A$2:$E$2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Compartment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SBML compartment ID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Surrounding compartment (short)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Surrounding compartment (name)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Compartment size
Enter a float or blank.</t>
        </r>
      </text>
    </comment>
    <comment ref="Q2" authorId="0">
      <text>
        <r>
          <rPr>
            <sz val="10"/>
            <color indexed="81"/>
            <rFont val="Arial"/>
            <family val="2"/>
          </rPr>
          <t>Physical unit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SBO term of the entity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T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Compound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SBML species ID of the entity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SBML speciestype ID of the entity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Initial amount or concentration
Enter a float or blank.</t>
        </r>
      </text>
    </comment>
    <comment ref="P2" authorId="0">
      <text>
        <r>
          <rPr>
            <sz val="10"/>
            <color indexed="81"/>
            <rFont val="Arial"/>
            <family val="2"/>
          </rPr>
          <t>Initial amount or concentration
Enter a float or blank.</t>
        </r>
      </text>
    </comment>
    <comment ref="Q2" authorId="0">
      <text>
        <r>
          <rPr>
            <sz val="10"/>
            <color indexed="81"/>
            <rFont val="Arial"/>
            <family val="2"/>
          </rPr>
          <t>Unit for initial value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Compartment for localised entities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State of the entity
Enter a string.
Value must be less than or equal to 255 characters.</t>
        </r>
      </text>
    </comment>
    <comment ref="T2" authorId="0">
      <text>
        <r>
          <rPr>
            <sz val="10"/>
            <color indexed="81"/>
            <rFont val="Arial"/>
            <family val="2"/>
          </rPr>
          <t>Chemical sum formula
Enter a string.
Value must be less than or equal to 255 characters.</t>
        </r>
      </text>
    </comment>
    <comment ref="U2" authorId="0">
      <text>
        <r>
          <rPr>
            <sz val="10"/>
            <color indexed="81"/>
            <rFont val="Arial"/>
            <family val="2"/>
          </rPr>
          <t>Chemical structure formula
Enter a string.
Value must be less than or equal to 255 characters.</t>
        </r>
      </text>
    </comment>
    <comment ref="V2" authorId="0">
      <text>
        <r>
          <rPr>
            <sz val="10"/>
            <color indexed="81"/>
            <rFont val="Arial"/>
            <family val="2"/>
          </rPr>
          <t>Electrical charge number
Enter an integer.</t>
        </r>
      </text>
    </comment>
    <comment ref="W2" authorId="0">
      <text>
        <r>
          <rPr>
            <sz val="10"/>
            <color indexed="81"/>
            <rFont val="Arial"/>
            <family val="2"/>
          </rPr>
          <t>Molecular mass
Enter a float or blank.</t>
        </r>
      </text>
    </comment>
    <comment ref="X2" authorId="0">
      <text>
        <r>
          <rPr>
            <sz val="10"/>
            <color indexed="81"/>
            <rFont val="Arial"/>
            <family val="2"/>
          </rPr>
          <t>Substance with fixed concentrations
Select "True" or "False".</t>
        </r>
      </text>
    </comment>
    <comment ref="Y2" authorId="0">
      <text>
        <r>
          <rPr>
            <sz val="10"/>
            <color indexed="81"/>
            <rFont val="Arial"/>
            <family val="2"/>
          </rPr>
          <t>Enzymatic activity
Enter a string.
Value must be less than or equal to 255 characters.</t>
        </r>
      </text>
    </comment>
    <comment ref="Z2" authorId="0">
      <text>
        <r>
          <rPr>
            <sz val="10"/>
            <color indexed="81"/>
            <rFont val="Arial"/>
            <family val="2"/>
          </rPr>
          <t>Regulatory activity
Enter a string.
Value must be less than or equal to 255 characters.</t>
        </r>
      </text>
    </comment>
    <comment ref="AA2" authorId="0">
      <text>
        <r>
          <rPr>
            <sz val="10"/>
            <color indexed="81"/>
            <rFont val="Arial"/>
            <family val="2"/>
          </rPr>
          <t>SBO term of the entity
Enter a string.
Value must be less than or equal to 255 characters.</t>
        </r>
      </text>
    </comment>
    <comment ref="AB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C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D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E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F2" authorId="0">
      <text>
        <r>
          <rPr>
            <sz val="10"/>
            <color indexed="81"/>
            <rFont val="Arial"/>
            <family val="2"/>
          </rPr>
          <t>Compounds chemical formula for the FBC package
Enter a string.
Value must be less than or equal to 255 characters.</t>
        </r>
      </text>
    </comment>
    <comment ref="AG2" authorId="0">
      <text>
        <r>
          <rPr>
            <sz val="10"/>
            <color indexed="81"/>
            <rFont val="Arial"/>
            <family val="2"/>
          </rPr>
          <t>Compounds charge for the FBC package
Enter a float or blank.</t>
        </r>
      </text>
    </comment>
    <comment ref="AH2" authorId="0">
      <text>
        <r>
          <rPr>
            <sz val="10"/>
            <color indexed="81"/>
            <rFont val="Arial"/>
            <family val="2"/>
          </rPr>
          <t>Select "True" or "False".</t>
        </r>
      </text>
    </comment>
    <comment ref="AI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Name of component (table, column, attribute to be defined)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Type of component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Name of parent component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Format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Free text description of component
Enter a string.
Value must be less than or equal to 255 characters.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Enzyme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Catalysed reaction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Catalysed reaction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Name of the kinetic law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Rate law formula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Pathway name (free text)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Gene coding for enzyme (shortname)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Unique identifier of objective in FBC package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Name of objective in FBC package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Type of objective in FBC package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Flag indicating if the objective is active
Select "True" or "False".</t>
        </r>
      </text>
    </comment>
    <comment ref="E2" authorId="0">
      <text>
        <r>
          <rPr>
            <sz val="10"/>
            <color indexed="81"/>
            <rFont val="Arial"/>
            <family val="2"/>
          </rPr>
          <t>FBC objective as sum of coefficients times reaction IDs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Gene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Gene locus name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Gene product shortname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SBML ID of protein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Operon in which gene is located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Unique identifier of the gene in the FBC package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Name of the gene in the FBC package
Enter a string.
Value must be less than or equal to 255 characters.</t>
        </r>
      </text>
    </comment>
    <comment ref="T2" authorId="0">
      <text>
        <r>
          <rPr>
            <sz val="10"/>
            <color indexed="81"/>
            <rFont val="Arial"/>
            <family val="2"/>
          </rPr>
          <t>Flag indicating if the gene is an FBC gene product
Select "True" or "False".</t>
        </r>
      </text>
    </comment>
    <comment ref="U2" authorId="0">
      <text>
        <r>
          <rPr>
            <sz val="10"/>
            <color indexed="81"/>
            <rFont val="Arial"/>
            <family val="2"/>
          </rPr>
          <t>Flag indicating if the gene is an FBC gene association
Select "True" or "False".</t>
        </r>
      </text>
    </comment>
    <comment ref="V2" authorId="0">
      <text>
        <r>
          <rPr>
            <sz val="10"/>
            <color indexed="81"/>
            <rFont val="Arial"/>
            <family val="2"/>
          </rPr>
          <t>Label of the gene in the FBC package
Enter a string.
Value must be less than or equal to 255 characters.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Unique identifier of layout package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Name of layout in plugin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Declares the SBML model entity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SBML identifier of the compartment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SBML identifier of the reaction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SBML identifier of the species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Type of curve segment (Start, End, BasePoints)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Coordinate on X axis
Enter a float or blank.</t>
        </r>
      </text>
    </comment>
    <comment ref="I2" authorId="0">
      <text>
        <r>
          <rPr>
            <sz val="10"/>
            <color indexed="81"/>
            <rFont val="Arial"/>
            <family val="2"/>
          </rPr>
          <t>Coordinate on Y axis
Enter a float or blank.</t>
        </r>
      </text>
    </comment>
    <comment ref="J2" authorId="0">
      <text>
        <r>
          <rPr>
            <sz val="10"/>
            <color indexed="81"/>
            <rFont val="Arial"/>
            <family val="2"/>
          </rPr>
          <t>Width of the element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Height of the element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Text label of the element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Role of the species in the reaction (Reactant, Product)
Enter a string.
Value must be less than or equal to 255 characters.</t>
        </r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Measurement value shortname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Time at which measurement was taken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Measurement unit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Type of value (mean, standard deviation, etc)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data value
Enter a string.
Value must be less than or equal to 255 characters.</t>
        </r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Which option is addressed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What value is the option set to
Enter a string.
Value must be less than or equal to 255 characters.</t>
        </r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C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Protein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Gene shortname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Protein mass
Enter a float or blank.</t>
        </r>
      </text>
    </comment>
    <comment ref="O2" authorId="0">
      <text>
        <r>
          <rPr>
            <sz val="10"/>
            <color indexed="81"/>
            <rFont val="Arial"/>
            <family val="2"/>
          </rPr>
          <t>Protein size
Enter a float or blank.</t>
        </r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Quantity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Quantity name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Reference name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Quantity (name)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Quantity type (e.g. from SBO)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Simple value
Enter a float or blank.</t>
        </r>
      </text>
    </comment>
    <comment ref="R2" authorId="0">
      <text>
        <r>
          <rPr>
            <sz val="10"/>
            <color indexed="81"/>
            <rFont val="Arial"/>
            <family val="2"/>
          </rPr>
          <t>Algebraic mean
Enter a float or blank.</t>
        </r>
      </text>
    </comment>
    <comment ref="S2" authorId="0">
      <text>
        <r>
          <rPr>
            <sz val="10"/>
            <color indexed="81"/>
            <rFont val="Arial"/>
            <family val="2"/>
          </rPr>
          <t>Standard deviation (positive)
Enter a float or blank.</t>
        </r>
      </text>
    </comment>
    <comment ref="T2" authorId="0">
      <text>
        <r>
          <rPr>
            <sz val="10"/>
            <color indexed="81"/>
            <rFont val="Arial"/>
            <family val="2"/>
          </rPr>
          <t>Lower bound
Enter a float or blank.</t>
        </r>
      </text>
    </comment>
    <comment ref="U2" authorId="0">
      <text>
        <r>
          <rPr>
            <sz val="10"/>
            <color indexed="81"/>
            <rFont val="Arial"/>
            <family val="2"/>
          </rPr>
          <t>Upper bound
Enter a float or blank.</t>
        </r>
      </text>
    </comment>
    <comment ref="V2" authorId="0">
      <text>
        <r>
          <rPr>
            <sz val="10"/>
            <color indexed="81"/>
            <rFont val="Arial"/>
            <family val="2"/>
          </rPr>
          <t>Median
Enter a float or blank.</t>
        </r>
      </text>
    </comment>
    <comment ref="W2" authorId="0">
      <text>
        <r>
          <rPr>
            <sz val="10"/>
            <color indexed="81"/>
            <rFont val="Arial"/>
            <family val="2"/>
          </rPr>
          <t>Geometric mean
Enter a float or blank.</t>
        </r>
      </text>
    </comment>
    <comment ref="X2" authorId="0">
      <text>
        <r>
          <rPr>
            <sz val="10"/>
            <color indexed="81"/>
            <rFont val="Arial"/>
            <family val="2"/>
          </rPr>
          <t>Sign
Select one of "+", "-", "0".</t>
        </r>
      </text>
    </comment>
    <comment ref="Y2" authorId="0">
      <text>
        <r>
          <rPr>
            <sz val="10"/>
            <color indexed="81"/>
            <rFont val="Arial"/>
            <family val="2"/>
          </rPr>
          <t>Probability distribution
Enter a string.
Value must be less than or equal to 255 characters.</t>
        </r>
      </text>
    </comment>
    <comment ref="Z2" authorId="0">
      <text>
        <r>
          <rPr>
            <sz val="10"/>
            <color indexed="81"/>
            <rFont val="Arial"/>
            <family val="2"/>
          </rPr>
          <t>Parameter ID in SBML file
Enter a string.
Value must be less than or equal to 255 characters.</t>
        </r>
      </text>
    </comment>
    <comment ref="AA2" authorId="0">
      <text>
        <r>
          <rPr>
            <sz val="10"/>
            <color indexed="81"/>
            <rFont val="Arial"/>
            <family val="2"/>
          </rPr>
          <t>Physical unit
Enter a string.
Value must be less than or equal to 255 characters.</t>
        </r>
      </text>
    </comment>
    <comment ref="AB2" authorId="0">
      <text>
        <r>
          <rPr>
            <sz val="10"/>
            <color indexed="81"/>
            <rFont val="Arial"/>
            <family val="2"/>
          </rPr>
          <t>Scale (e.g. logarithm)
Enter a string.
Value must be less than or equal to 255 characters.</t>
        </r>
      </text>
    </comment>
    <comment ref="AC2" authorId="0">
      <text>
        <r>
          <rPr>
            <sz val="10"/>
            <color indexed="81"/>
            <rFont val="Arial"/>
            <family val="2"/>
          </rPr>
          <t>Time value
Enter a float or blank.</t>
        </r>
      </text>
    </comment>
    <comment ref="AD2" authorId="0">
      <text>
        <r>
          <rPr>
            <sz val="10"/>
            <color indexed="81"/>
            <rFont val="Arial"/>
            <family val="2"/>
          </rPr>
          <t>Time point name or identifier
Enter a string.
Value must be less than or equal to 255 characters.</t>
        </r>
      </text>
    </comment>
    <comment ref="AE2" authorId="0">
      <text>
        <r>
          <rPr>
            <sz val="10"/>
            <color indexed="81"/>
            <rFont val="Arial"/>
            <family val="2"/>
          </rPr>
          <t>experimental condition name (free text)
Enter a string.
Value must be less than or equal to 255 characters.</t>
        </r>
      </text>
    </comment>
    <comment ref="AF2" authorId="0">
      <text>
        <r>
          <rPr>
            <sz val="10"/>
            <color indexed="81"/>
            <rFont val="Arial"/>
            <family val="2"/>
          </rPr>
          <t>pH value in measurement
Enter a float or blank.</t>
        </r>
      </text>
    </comment>
    <comment ref="AG2" authorId="0">
      <text>
        <r>
          <rPr>
            <sz val="10"/>
            <color indexed="81"/>
            <rFont val="Arial"/>
            <family val="2"/>
          </rPr>
          <t>Temperature in measurement
Enter a float or blank.</t>
        </r>
      </text>
    </comment>
    <comment ref="AH2" authorId="0">
      <text>
        <r>
          <rPr>
            <sz val="10"/>
            <color indexed="81"/>
            <rFont val="Arial"/>
            <family val="2"/>
          </rPr>
          <t>Compartment (shortname)
Enter a string.
Value must be less than or equal to 255 characters.</t>
        </r>
      </text>
    </comment>
    <comment ref="AI2" authorId="0">
      <text>
        <r>
          <rPr>
            <sz val="10"/>
            <color indexed="81"/>
            <rFont val="Arial"/>
            <family val="2"/>
          </rPr>
          <t>SBML ID of compartment
Enter a string.
Value must be less than or equal to 255 characters.</t>
        </r>
      </text>
    </comment>
    <comment ref="AJ2" authorId="0">
      <text>
        <r>
          <rPr>
            <sz val="10"/>
            <color indexed="81"/>
            <rFont val="Arial"/>
            <family val="2"/>
          </rPr>
          <t>Related compound (shortname)
Enter a string.
Value must be less than or equal to 255 characters.</t>
        </r>
      </text>
    </comment>
    <comment ref="AK2" authorId="0">
      <text>
        <r>
          <rPr>
            <sz val="10"/>
            <color indexed="81"/>
            <rFont val="Arial"/>
            <family val="2"/>
          </rPr>
          <t>SBML ID of compound
Enter a string.
Value must be less than or equal to 255 characters.</t>
        </r>
      </text>
    </comment>
    <comment ref="AL2" authorId="0">
      <text>
        <r>
          <rPr>
            <sz val="10"/>
            <color indexed="81"/>
            <rFont val="Arial"/>
            <family val="2"/>
          </rPr>
          <t>Related reaction (shortname)
Enter a string.
Value must be less than or equal to 255 characters.</t>
        </r>
      </text>
    </comment>
    <comment ref="AM2" authorId="0">
      <text>
        <r>
          <rPr>
            <sz val="10"/>
            <color indexed="81"/>
            <rFont val="Arial"/>
            <family val="2"/>
          </rPr>
          <t>SBML ID of reaction
Enter a string.
Value must be less than or equal to 255 characters.</t>
        </r>
      </text>
    </comment>
    <comment ref="AN2" authorId="0">
      <text>
        <r>
          <rPr>
            <sz val="10"/>
            <color indexed="81"/>
            <rFont val="Arial"/>
            <family val="2"/>
          </rPr>
          <t>Related enzyme (shortname)
Enter a string.
Value must be less than or equal to 255 characters.</t>
        </r>
      </text>
    </comment>
    <comment ref="AO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P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Q2" authorId="0">
      <text>
        <r>
          <rPr>
            <sz val="10"/>
            <color indexed="81"/>
            <rFont val="Arial"/>
            <family val="2"/>
          </rPr>
          <t>Related gene
Enter a string.
Value must be less than or equal to 255 characters.</t>
        </r>
      </text>
    </comment>
    <comment ref="AR2" authorId="0">
      <text>
        <r>
          <rPr>
            <sz val="10"/>
            <color indexed="81"/>
            <rFont val="Arial"/>
            <family val="2"/>
          </rPr>
          <t>Organism
Enter a string.
Value must be less than or equal to 255 characters.</t>
        </r>
      </text>
    </comment>
    <comment ref="AS2" authorId="0">
      <text>
        <r>
          <rPr>
            <sz val="10"/>
            <color indexed="81"/>
            <rFont val="Arial"/>
            <family val="2"/>
          </rPr>
          <t>Provenance of the entity
Enter a string.
Value must be less than or equal to 255 characters.</t>
        </r>
      </text>
    </comment>
    <comment ref="AT2" authorId="0">
      <text>
        <r>
          <rPr>
            <sz val="10"/>
            <color indexed="81"/>
            <rFont val="Arial"/>
            <family val="2"/>
          </rPr>
          <t>SBO term of the entity
Enter a string.
Value must be less than or equal to 255 characters.</t>
        </r>
      </text>
    </comment>
    <comment ref="AU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V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W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X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Y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Z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BA2" authorId="0">
      <text>
        <r>
          <rPr>
            <sz val="10"/>
            <color indexed="81"/>
            <rFont val="Arial"/>
            <family val="2"/>
          </rPr>
          <t>Biological element
Enter a string.
Value must be less than or equal to 255 characters.</t>
        </r>
      </text>
    </comment>
    <comment ref="BB2" authorId="0">
      <text>
        <r>
          <rPr>
            <sz val="10"/>
            <color indexed="81"/>
            <rFont val="Arial"/>
            <family val="2"/>
          </rPr>
          <t>Mathematical type
Enter a string.
Value must be less than or equal to 255 characters.</t>
        </r>
      </text>
    </comment>
    <comment ref="BC2" authorId="0">
      <text>
        <r>
          <rPr>
            <sz val="10"/>
            <color indexed="81"/>
            <rFont val="Arial"/>
            <family val="2"/>
          </rPr>
          <t>Data geometric standard error
Enter a float or blank.</t>
        </r>
      </text>
    </comment>
    <comment ref="BD2" authorId="0">
      <text>
        <r>
          <rPr>
            <sz val="10"/>
            <color indexed="81"/>
            <rFont val="Arial"/>
            <family val="2"/>
          </rPr>
          <t>Prior Median
Enter a float or blank.</t>
        </r>
      </text>
    </comment>
    <comment ref="BE2" authorId="0">
      <text>
        <r>
          <rPr>
            <sz val="10"/>
            <color indexed="81"/>
            <rFont val="Arial"/>
            <family val="2"/>
          </rPr>
          <t>Prior Std
Enter a float or blank.</t>
        </r>
      </text>
    </comment>
    <comment ref="BF2" authorId="0">
      <text>
        <r>
          <rPr>
            <sz val="10"/>
            <color indexed="81"/>
            <rFont val="Arial"/>
            <family val="2"/>
          </rPr>
          <t>Prior Geometric Std
Enter a float or blank.</t>
        </r>
      </text>
    </comment>
    <comment ref="BG2" authorId="0">
      <text>
        <r>
          <rPr>
            <sz val="10"/>
            <color indexed="81"/>
            <rFont val="Arial"/>
            <family val="2"/>
          </rPr>
          <t>Lower bound
Enter a float or blank.</t>
        </r>
      </text>
    </comment>
    <comment ref="BH2" authorId="0">
      <text>
        <r>
          <rPr>
            <sz val="10"/>
            <color indexed="81"/>
            <rFont val="Arial"/>
            <family val="2"/>
          </rPr>
          <t>Lower bound
Enter a float or blank.</t>
        </r>
      </text>
    </comment>
    <comment ref="BI2" authorId="0">
      <text>
        <r>
          <rPr>
            <sz val="10"/>
            <color indexed="81"/>
            <rFont val="Arial"/>
            <family val="2"/>
          </rPr>
          <t>Data Standard Error
Enter a float or blank.</t>
        </r>
      </text>
    </comment>
    <comment ref="BJ2" authorId="0">
      <text>
        <r>
          <rPr>
            <sz val="10"/>
            <color indexed="81"/>
            <rFont val="Arial"/>
            <family val="2"/>
          </rPr>
          <t>Physical Type
Enter a string.
Value must be less than or equal to 255 characters.</t>
        </r>
      </text>
    </comment>
    <comment ref="BK2" authorId="0">
      <text>
        <r>
          <rPr>
            <sz val="10"/>
            <color indexed="81"/>
            <rFont val="Arial"/>
            <family val="2"/>
          </rPr>
          <t>Dependence
Enter a string.
Value must be less than or equal to 255 characters.</t>
        </r>
      </text>
    </comment>
    <comment ref="BL2" authorId="0">
      <text>
        <r>
          <rPr>
            <sz val="10"/>
            <color indexed="81"/>
            <rFont val="Arial"/>
            <family val="2"/>
          </rPr>
          <t>Use as prior information
Select "True" or "False".</t>
        </r>
      </text>
    </comment>
    <comment ref="BM2" authorId="0">
      <text>
        <r>
          <rPr>
            <sz val="10"/>
            <color indexed="81"/>
            <rFont val="Arial"/>
            <family val="2"/>
          </rPr>
          <t>SBML element
Enter a string.
Value must be less than or equal to 255 characters.</t>
        </r>
      </text>
    </comment>
    <comment ref="BN2" authorId="0">
      <text>
        <r>
          <rPr>
            <sz val="10"/>
            <color indexed="81"/>
            <rFont val="Arial"/>
            <family val="2"/>
          </rPr>
          <t>Abbreviation
Enter a string.
Value must be less than or equal to 255 characters.</t>
        </r>
      </text>
    </comment>
    <comment ref="BO2" authorId="0">
      <text>
        <r>
          <rPr>
            <sz val="10"/>
            <color indexed="81"/>
            <rFont val="Arial"/>
            <family val="2"/>
          </rPr>
          <t>Matrix build up information
Enter a string.
Value must be less than or equal to 255 characters.</t>
        </r>
      </text>
    </comment>
    <comment ref="BP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Q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R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S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T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U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V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BW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QuantityType (e.g. from SBO)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Symbol for the quantity type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Unit for the Median value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Is this value constant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A related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A related element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A scaling factor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Is this value dependent on something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Prior median value
Enter a float or blank.</t>
        </r>
      </text>
    </comment>
    <comment ref="J2" authorId="0">
      <text>
        <r>
          <rPr>
            <sz val="10"/>
            <color indexed="81"/>
            <rFont val="Arial"/>
            <family val="2"/>
          </rPr>
          <t>Prior median standard deviation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Lower bound for this quantity type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Upper bound for this quantity type
Enter a float or blank.</t>
        </r>
      </text>
    </comment>
    <comment ref="M2" authorId="0">
      <text>
        <r>
          <rPr>
            <sz val="10"/>
            <color indexed="81"/>
            <rFont val="Arial"/>
            <family val="2"/>
          </rPr>
          <t>Error of standard deviation
Enter a float or blank.</t>
        </r>
      </text>
    </comment>
    <comment ref="N2" authorId="0">
      <text>
        <r>
          <rPr>
            <sz val="10"/>
            <color indexed="81"/>
            <rFont val="Arial"/>
            <family val="2"/>
          </rPr>
          <t>Error of standard deviation
Enter a float or blank.</t>
        </r>
      </text>
    </comment>
    <comment ref="O2" authorId="0">
      <text>
        <r>
          <rPr>
            <sz val="10"/>
            <color indexed="81"/>
            <rFont val="Arial"/>
            <family val="2"/>
          </rPr>
          <t>Corresponding SBML element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Corresponding SBML element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Abbreviation of quantity type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Abbreviation of quantity type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Information on the matrix production
Enter a string.
Value must be less than or equal to 255 characters.</t>
        </r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Time value
Enter a float or blank.</t>
        </r>
      </text>
    </comment>
    <comment ref="M2" authorId="0">
      <text>
        <r>
          <rPr>
            <sz val="10"/>
            <color indexed="81"/>
            <rFont val="Arial"/>
            <family val="2"/>
          </rPr>
          <t>Time point name or identifier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Pointer to column in another table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Pointer to column in another document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Quantity shortname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Quantity (name)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Quantity type (e.g. from SBO)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Simple value
Enter a float or blank.</t>
        </r>
      </text>
    </comment>
    <comment ref="T2" authorId="0">
      <text>
        <r>
          <rPr>
            <sz val="10"/>
            <color indexed="81"/>
            <rFont val="Arial"/>
            <family val="2"/>
          </rPr>
          <t>Algebraic mean
Enter a float or blank.</t>
        </r>
      </text>
    </comment>
    <comment ref="U2" authorId="0">
      <text>
        <r>
          <rPr>
            <sz val="10"/>
            <color indexed="81"/>
            <rFont val="Arial"/>
            <family val="2"/>
          </rPr>
          <t>Standard deviation (positive)
Enter a float or blank.</t>
        </r>
      </text>
    </comment>
    <comment ref="V2" authorId="0">
      <text>
        <r>
          <rPr>
            <sz val="10"/>
            <color indexed="81"/>
            <rFont val="Arial"/>
            <family val="2"/>
          </rPr>
          <t>Lower bound
Enter a float or blank.</t>
        </r>
      </text>
    </comment>
    <comment ref="W2" authorId="0">
      <text>
        <r>
          <rPr>
            <sz val="10"/>
            <color indexed="81"/>
            <rFont val="Arial"/>
            <family val="2"/>
          </rPr>
          <t>Upper bound
Enter a float or blank.</t>
        </r>
      </text>
    </comment>
    <comment ref="X2" authorId="0">
      <text>
        <r>
          <rPr>
            <sz val="10"/>
            <color indexed="81"/>
            <rFont val="Arial"/>
            <family val="2"/>
          </rPr>
          <t>Median
Enter a float or blank.</t>
        </r>
      </text>
    </comment>
    <comment ref="Y2" authorId="0">
      <text>
        <r>
          <rPr>
            <sz val="10"/>
            <color indexed="81"/>
            <rFont val="Arial"/>
            <family val="2"/>
          </rPr>
          <t>Geometric mean
Enter a float or blank.</t>
        </r>
      </text>
    </comment>
    <comment ref="Z2" authorId="0">
      <text>
        <r>
          <rPr>
            <sz val="10"/>
            <color indexed="81"/>
            <rFont val="Arial"/>
            <family val="2"/>
          </rPr>
          <t>Sign
Select one of "+", "-", "0".</t>
        </r>
      </text>
    </comment>
    <comment ref="AA2" authorId="0">
      <text>
        <r>
          <rPr>
            <sz val="10"/>
            <color indexed="81"/>
            <rFont val="Arial"/>
            <family val="2"/>
          </rPr>
          <t>Probability distribution
Enter a string.
Value must be less than or equal to 255 characters.</t>
        </r>
      </text>
    </comment>
    <comment ref="AB2" authorId="0">
      <text>
        <r>
          <rPr>
            <sz val="10"/>
            <color indexed="81"/>
            <rFont val="Arial"/>
            <family val="2"/>
          </rPr>
          <t>Parameter ID in SBML file
Enter a string.
Value must be less than or equal to 255 characters.</t>
        </r>
      </text>
    </comment>
    <comment ref="AC2" authorId="0">
      <text>
        <r>
          <rPr>
            <sz val="10"/>
            <color indexed="81"/>
            <rFont val="Arial"/>
            <family val="2"/>
          </rPr>
          <t>Physical unit
Enter a string.
Value must be less than or equal to 255 characters.</t>
        </r>
      </text>
    </comment>
    <comment ref="AD2" authorId="0">
      <text>
        <r>
          <rPr>
            <sz val="10"/>
            <color indexed="81"/>
            <rFont val="Arial"/>
            <family val="2"/>
          </rPr>
          <t>Scale (e.g. logarithm)
Enter a string.
Value must be less than or equal to 255 characters.</t>
        </r>
      </text>
    </comment>
    <comment ref="AE2" authorId="0">
      <text>
        <r>
          <rPr>
            <sz val="10"/>
            <color indexed="81"/>
            <rFont val="Arial"/>
            <family val="2"/>
          </rPr>
          <t>Related compound (shortname)
Enter a string.
Value must be less than or equal to 255 characters.</t>
        </r>
      </text>
    </comment>
    <comment ref="AF2" authorId="0">
      <text>
        <r>
          <rPr>
            <sz val="10"/>
            <color indexed="81"/>
            <rFont val="Arial"/>
            <family val="2"/>
          </rPr>
          <t>SBML ID of compound
Enter a string.
Value must be less than or equal to 255 characters.</t>
        </r>
      </text>
    </comment>
    <comment ref="AG2" authorId="0">
      <text>
        <r>
          <rPr>
            <sz val="10"/>
            <color indexed="81"/>
            <rFont val="Arial"/>
            <family val="2"/>
          </rPr>
          <t>Related reaction (shortname)
Enter a string.
Value must be less than or equal to 255 characters.</t>
        </r>
      </text>
    </comment>
    <comment ref="AH2" authorId="0">
      <text>
        <r>
          <rPr>
            <sz val="10"/>
            <color indexed="81"/>
            <rFont val="Arial"/>
            <family val="2"/>
          </rPr>
          <t>SBML ID of reaction
Enter a string.
Value must be less than or equal to 255 characters.</t>
        </r>
      </text>
    </comment>
    <comment ref="AI2" authorId="0">
      <text>
        <r>
          <rPr>
            <sz val="10"/>
            <color indexed="81"/>
            <rFont val="Arial"/>
            <family val="2"/>
          </rPr>
          <t>Related enzyme (shortname)
Enter a string.
Value must be less than or equal to 255 characters.</t>
        </r>
      </text>
    </comment>
    <comment ref="AJ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K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L2" authorId="0">
      <text>
        <r>
          <rPr>
            <sz val="10"/>
            <color indexed="81"/>
            <rFont val="Arial"/>
            <family val="2"/>
          </rPr>
          <t>Related enzyme (shortname)
Enter a string.
Value must be less than or equal to 255 characters.</t>
        </r>
      </text>
    </comment>
    <comment ref="AM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N2" authorId="0">
      <text>
        <r>
          <rPr>
            <sz val="10"/>
            <color indexed="81"/>
            <rFont val="Arial"/>
            <family val="2"/>
          </rPr>
          <t>Related gene
Enter a string.
Value must be less than or equal to 255 characters.</t>
        </r>
      </text>
    </comment>
    <comment ref="AO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AP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Q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R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S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T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U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V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  <comment ref="AW2" authorId="0">
      <text>
        <r>
          <rPr>
            <sz val="10"/>
            <color indexed="81"/>
            <rFont val="Arial"/>
            <family val="2"/>
          </rPr>
          <t>Enter a float or blank.</t>
        </r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Modifier of this reaction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K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M2" authorId="0">
      <text>
        <r>
          <rPr>
            <sz val="10"/>
            <color indexed="81"/>
            <rFont val="Arial"/>
            <family val="2"/>
          </rPr>
          <t>Reaction shortname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SBML ID of reaction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Reaction formula
Enter a string.
Value must be less than or equal to 4294967295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Compartment for localised reaction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Enzyme catalysing the reaction
Enter a string.
Value must be less than or equal to 255 characters.</t>
        </r>
      </text>
    </comment>
    <comment ref="R2" authorId="0">
      <text>
        <r>
          <rPr>
            <sz val="10"/>
            <color indexed="81"/>
            <rFont val="Arial"/>
            <family val="2"/>
          </rPr>
          <t>Model(s) in which the reaction is involved
Enter a string.
Value must be less than or equal to 255 characters.</t>
        </r>
      </text>
    </comment>
    <comment ref="S2" authorId="0">
      <text>
        <r>
          <rPr>
            <sz val="10"/>
            <color indexed="81"/>
            <rFont val="Arial"/>
            <family val="2"/>
          </rPr>
          <t>Pathway(s) in which the reaction is involved
Enter a string.
Value must be less than or equal to 255 characters.</t>
        </r>
      </text>
    </comment>
    <comment ref="T2" authorId="0">
      <text>
        <r>
          <rPr>
            <sz val="10"/>
            <color indexed="81"/>
            <rFont val="Arial"/>
            <family val="2"/>
          </rPr>
          <t>Mark as subreaction of a (lumped) reaction
Enter a string.
Value must be less than or equal to 255 characters.</t>
        </r>
      </text>
    </comment>
    <comment ref="U2" authorId="0">
      <text>
        <r>
          <rPr>
            <sz val="10"/>
            <color indexed="81"/>
            <rFont val="Arial"/>
            <family val="2"/>
          </rPr>
          <t>Reaction formula includes all cofactors etc.
Select "True" or "False".</t>
        </r>
      </text>
    </comment>
    <comment ref="V2" authorId="0">
      <text>
        <r>
          <rPr>
            <sz val="10"/>
            <color indexed="81"/>
            <rFont val="Arial"/>
            <family val="2"/>
          </rPr>
          <t>Reaction should be treated as irreversible
Select "True" or "False".</t>
        </r>
      </text>
    </comment>
    <comment ref="W2" authorId="0">
      <text>
        <r>
          <rPr>
            <sz val="10"/>
            <color indexed="81"/>
            <rFont val="Arial"/>
            <family val="2"/>
          </rPr>
          <t>Reaction approximately in equilibrium
Select "True" or "False".</t>
        </r>
      </text>
    </comment>
    <comment ref="X2" authorId="0">
      <text>
        <r>
          <rPr>
            <sz val="10"/>
            <color indexed="81"/>
            <rFont val="Arial"/>
            <family val="2"/>
          </rPr>
          <t>Some reactants are left out
Select "True" or "False".</t>
        </r>
      </text>
    </comment>
    <comment ref="Y2" authorId="0">
      <text>
        <r>
          <rPr>
            <sz val="10"/>
            <color indexed="81"/>
            <rFont val="Arial"/>
            <family val="2"/>
          </rPr>
          <t>Metabolic flux through the reaction
Enter a float or blank.</t>
        </r>
      </text>
    </comment>
    <comment ref="Z2" authorId="0">
      <text>
        <r>
          <rPr>
            <sz val="10"/>
            <color indexed="81"/>
            <rFont val="Arial"/>
            <family val="2"/>
          </rPr>
          <t>Non-catalysed reaction
Select "True" or "False".</t>
        </r>
      </text>
    </comment>
    <comment ref="AA2" authorId="0">
      <text>
        <r>
          <rPr>
            <sz val="10"/>
            <color indexed="81"/>
            <rFont val="Arial"/>
            <family val="2"/>
          </rPr>
          <t>Kinetic law of the reaction
Enter a string.
Value must be less than or equal to 4294967295 characters.</t>
        </r>
      </text>
    </comment>
    <comment ref="AB2" authorId="0">
      <text>
        <r>
          <rPr>
            <sz val="10"/>
            <color indexed="81"/>
            <rFont val="Arial"/>
            <family val="2"/>
          </rPr>
          <t>Name of the kinetic law
Enter a string.
Value must be less than or equal to 255 characters.</t>
        </r>
      </text>
    </comment>
    <comment ref="AC2" authorId="0">
      <text>
        <r>
          <rPr>
            <sz val="10"/>
            <color indexed="81"/>
            <rFont val="Arial"/>
            <family val="2"/>
          </rPr>
          <t>Rate law formula
Enter a string.
Value must be less than or equal to 255 characters.</t>
        </r>
      </text>
    </comment>
    <comment ref="AD2" authorId="0">
      <text>
        <r>
          <rPr>
            <sz val="10"/>
            <color indexed="81"/>
            <rFont val="Arial"/>
            <family val="2"/>
          </rPr>
          <t>Name of the gene for the catalysing enzyme
Enter a string.
Value must be less than or equal to 255 characters.</t>
        </r>
      </text>
    </comment>
    <comment ref="AE2" authorId="0">
      <text>
        <r>
          <rPr>
            <sz val="10"/>
            <color indexed="81"/>
            <rFont val="Arial"/>
            <family val="2"/>
          </rPr>
          <t>Name of the gene for the catalysing enzyme
Enter a string.
Value must be less than or equal to 255 characters.</t>
        </r>
      </text>
    </comment>
    <comment ref="AF2" authorId="0">
      <text>
        <r>
          <rPr>
            <sz val="10"/>
            <color indexed="81"/>
            <rFont val="Arial"/>
            <family val="2"/>
          </rPr>
          <t>Operon for the gene of the catalysing enzyme
Enter a string.
Value must be less than or equal to 255 characters.</t>
        </r>
      </text>
    </comment>
    <comment ref="AG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H2" authorId="0">
      <text>
        <r>
          <rPr>
            <sz val="10"/>
            <color indexed="81"/>
            <rFont val="Arial"/>
            <family val="2"/>
          </rPr>
          <t>SBML ID of enzyme
Enter a string.
Value must be less than or equal to 255 characters.</t>
        </r>
      </text>
    </comment>
    <comment ref="AI2" authorId="0">
      <text>
        <r>
          <rPr>
            <sz val="10"/>
            <color indexed="81"/>
            <rFont val="Arial"/>
            <family val="2"/>
          </rPr>
          <t>Include reaction in SBML model
Select "True" or "False".</t>
        </r>
      </text>
    </comment>
    <comment ref="AJ2" authorId="0">
      <text>
        <r>
          <rPr>
            <sz val="10"/>
            <color indexed="81"/>
            <rFont val="Arial"/>
            <family val="2"/>
          </rPr>
          <t>Include enzyme in SBML model
Select "True" or "False".</t>
        </r>
      </text>
    </comment>
    <comment ref="AK2" authorId="0">
      <text>
        <r>
          <rPr>
            <sz val="10"/>
            <color indexed="81"/>
            <rFont val="Arial"/>
            <family val="2"/>
          </rPr>
          <t>Describe enzyme production in SBML model
Select "True" or "False".</t>
        </r>
      </text>
    </comment>
    <comment ref="AL2" authorId="0">
      <text>
        <r>
          <rPr>
            <sz val="10"/>
            <color indexed="81"/>
            <rFont val="Arial"/>
            <family val="2"/>
          </rPr>
          <t>SBO term of the entity
Enter a string.
Value must be less than or equal to 255 characters.</t>
        </r>
      </text>
    </comment>
    <comment ref="AM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N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O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P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  <comment ref="AQ2" authorId="0">
      <text>
        <r>
          <rPr>
            <sz val="10"/>
            <color indexed="81"/>
            <rFont val="Arial"/>
            <family val="2"/>
          </rPr>
          <t>Gene Association from the FBC package
Enter a string.
Value must be less than or equal to 4294967295 characters.</t>
        </r>
      </text>
    </comment>
    <comment ref="AR2" authorId="0">
      <text>
        <r>
          <rPr>
            <sz val="10"/>
            <color indexed="81"/>
            <rFont val="Arial"/>
            <family val="2"/>
          </rPr>
          <t>Reactions Lower Bound of the FBC package
Enter a string.
Value must be less than or equal to 255 characters.</t>
        </r>
      </text>
    </comment>
    <comment ref="AS2" authorId="0">
      <text>
        <r>
          <rPr>
            <sz val="10"/>
            <color indexed="81"/>
            <rFont val="Arial"/>
            <family val="2"/>
          </rPr>
          <t>Reactions Upper Bound of the FBC package
Enter a string.
Value must be less than or equal to 255 characters.</t>
        </r>
      </text>
    </comment>
    <comment ref="AT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AU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Identifier shortname of the reaction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Stoichiometry of the reaction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Identifier shortname of a substrate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Identifier shortname of a product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Compartment in which the reaction occurs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Entity name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Entity ID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Biochemical type of entity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Short symbol (e.g. gene symbol)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x coordinate for graphical display
Enter a float or blank.</t>
        </r>
      </text>
    </comment>
    <comment ref="K2" authorId="0">
      <text>
        <r>
          <rPr>
            <sz val="10"/>
            <color indexed="81"/>
            <rFont val="Arial"/>
            <family val="2"/>
          </rPr>
          <t>y coordinate for graphical display
Enter a float or blank.</t>
        </r>
      </text>
    </comment>
    <comment ref="L2" authorId="0">
      <text>
        <r>
          <rPr>
            <sz val="10"/>
            <color indexed="81"/>
            <rFont val="Arial"/>
            <family val="2"/>
          </rPr>
          <t>Regulator shortname
Enter a string.
Value must be less than or equal to 255 characters.</t>
        </r>
      </text>
    </comment>
    <comment ref="M2" authorId="0">
      <text>
        <r>
          <rPr>
            <sz val="10"/>
            <color indexed="81"/>
            <rFont val="Arial"/>
            <family val="2"/>
          </rPr>
          <t>State of the regulator
Enter a string.
Value must be less than or equal to 255 characters.</t>
        </r>
      </text>
    </comment>
    <comment ref="N2" authorId="0">
      <text>
        <r>
          <rPr>
            <sz val="10"/>
            <color indexed="81"/>
            <rFont val="Arial"/>
            <family val="2"/>
          </rPr>
          <t>Target gene
Enter a string.
Value must be less than or equal to 255 characters.</t>
        </r>
      </text>
    </comment>
    <comment ref="O2" authorId="0">
      <text>
        <r>
          <rPr>
            <sz val="10"/>
            <color indexed="81"/>
            <rFont val="Arial"/>
            <family val="2"/>
          </rPr>
          <t>Target operon
Enter a string.
Value must be less than or equal to 255 characters.</t>
        </r>
      </text>
    </comment>
    <comment ref="P2" authorId="0">
      <text>
        <r>
          <rPr>
            <sz val="10"/>
            <color indexed="81"/>
            <rFont val="Arial"/>
            <family val="2"/>
          </rPr>
          <t>Target promoter
Enter a string.
Value must be less than or equal to 255 characters.</t>
        </r>
      </text>
    </comment>
    <comment ref="Q2" authorId="0">
      <text>
        <r>
          <rPr>
            <sz val="10"/>
            <color indexed="81"/>
            <rFont val="Arial"/>
            <family val="2"/>
          </rPr>
          <t>Annotation of the entity
Enter a string.
Value must be less than or equal to 255 characters.</t>
        </r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Reference title, authors, etc. (as free text)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Reference PubMed ID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Reference DOI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Description of the row element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Type of quantitative relation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Element at beginning of arrow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Element at arrowhead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Flag indicating non-symmetric relations
Select "True" or "False".</t>
        </r>
      </text>
    </comment>
    <comment ref="J2" authorId="0">
      <text>
        <r>
          <rPr>
            <sz val="10"/>
            <color indexed="81"/>
            <rFont val="Arial"/>
            <family val="2"/>
          </rPr>
          <t>Numerical value assigned to the relation
Enter a float or blank.</t>
        </r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Enter an integer.</t>
        </r>
      </text>
    </comment>
    <comment ref="E2" authorId="0">
      <text>
        <r>
          <rPr>
            <sz val="10"/>
            <color indexed="81"/>
            <rFont val="Arial"/>
            <family val="2"/>
          </rPr>
          <t>Select "True" or "False".</t>
        </r>
      </text>
    </comment>
    <comment ref="F2" authorId="0">
      <text>
        <r>
          <rPr>
            <sz val="10"/>
            <color indexed="81"/>
            <rFont val="Arial"/>
            <family val="2"/>
          </rPr>
          <t>Select one of "+", "-", "0".</t>
        </r>
      </text>
    </comment>
    <comment ref="G2" authorId="0">
      <text>
        <r>
          <rPr>
            <sz val="10"/>
            <color indexed="81"/>
            <rFont val="Arial"/>
            <family val="2"/>
          </rPr>
          <t>Enter a string.
Value must be less than or equal to 255 characters.</t>
        </r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Row identifier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Column identifier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Value
Enter a float or blank.</t>
        </r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Column identifier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JSON string describing all elements in the column
Enter a string.
Value must be less than or equal to 255 characters.</t>
        </r>
      </text>
    </comment>
  </commentList>
</comments>
</file>

<file path=xl/comments22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Number of row
Enter an integer.</t>
        </r>
      </text>
    </comment>
    <comment ref="B2" authorId="0">
      <text>
        <r>
          <rPr>
            <sz val="10"/>
            <color indexed="81"/>
            <rFont val="Arial"/>
            <family val="2"/>
          </rPr>
          <t>Number of column
Enter an integer.</t>
        </r>
      </text>
    </comment>
    <comment ref="C2" authorId="0">
      <text>
        <r>
          <rPr>
            <sz val="10"/>
            <color indexed="81"/>
            <rFont val="Arial"/>
            <family val="2"/>
          </rPr>
          <t>Value
Enter a float or blank.</t>
        </r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Row identifier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JSON string describing all elements in the row
Enter a string.
Value must be less than or equal to 255 characters.</t>
        </r>
      </text>
    </comment>
  </commentList>
</comments>
</file>

<file path=xl/comments24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Reaction shortname
Enter a string.
Value must be less than or equal to 255 characters.</t>
        </r>
      </text>
    </comment>
    <comment ref="B2" authorId="0">
      <text>
        <r>
          <rPr>
            <sz val="10"/>
            <color indexed="81"/>
            <rFont val="Arial"/>
            <family val="2"/>
          </rPr>
          <t>Stoichiometric coefficient of the reactant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Substrate of the reaction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Product of the reaction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Compartment for localised reaction
Enter a string.
Value must be less than or equal to 255 characters.</t>
        </r>
      </text>
    </comment>
  </commentList>
</comments>
</file>

<file path=xl/comments25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ID for contingency
Enter an integer.</t>
        </r>
      </text>
    </comment>
    <comment ref="B2" authorId="0">
      <text>
        <r>
          <rPr>
            <sz val="10"/>
            <color indexed="81"/>
            <rFont val="Arial"/>
            <family val="2"/>
          </rPr>
          <t>Contingency target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Contingency type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Target modifier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Pubmed ID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Contingency quality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Internal ID for processing
Enter a string.
Value must be less than or equal to 255 characters.</t>
        </r>
      </text>
    </comment>
  </commentList>
</comments>
</file>

<file path=xl/comments26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color indexed="81"/>
            <rFont val="Arial"/>
            <family val="2"/>
          </rPr>
          <t>ID for reaction
Enter an integer.</t>
        </r>
      </text>
    </comment>
    <comment ref="B2" authorId="0">
      <text>
        <r>
          <rPr>
            <sz val="10"/>
            <color indexed="81"/>
            <rFont val="Arial"/>
            <family val="2"/>
          </rPr>
          <t>Reaction string
Enter a string.
Value must be less than or equal to 255 characters.</t>
        </r>
      </text>
    </comment>
    <comment ref="C2" authorId="0">
      <text>
        <r>
          <rPr>
            <sz val="10"/>
            <color indexed="81"/>
            <rFont val="Arial"/>
            <family val="2"/>
          </rPr>
          <t>Name for Component A
Enter a string.
Value must be less than or equal to 255 characters.</t>
        </r>
      </text>
    </comment>
    <comment ref="D2" authorId="0">
      <text>
        <r>
          <rPr>
            <sz val="10"/>
            <color indexed="81"/>
            <rFont val="Arial"/>
            <family val="2"/>
          </rPr>
          <t>Domain of Component A
Enter a string.
Value must be less than or equal to 255 characters.</t>
        </r>
      </text>
    </comment>
    <comment ref="E2" authorId="0">
      <text>
        <r>
          <rPr>
            <sz val="10"/>
            <color indexed="81"/>
            <rFont val="Arial"/>
            <family val="2"/>
          </rPr>
          <t>Residue of Component A
Enter a string.
Value must be less than or equal to 255 characters.</t>
        </r>
      </text>
    </comment>
    <comment ref="F2" authorId="0">
      <text>
        <r>
          <rPr>
            <sz val="10"/>
            <color indexed="81"/>
            <rFont val="Arial"/>
            <family val="2"/>
          </rPr>
          <t>Reaction type
Enter a string.
Value must be less than or equal to 255 characters.</t>
        </r>
      </text>
    </comment>
    <comment ref="G2" authorId="0">
      <text>
        <r>
          <rPr>
            <sz val="10"/>
            <color indexed="81"/>
            <rFont val="Arial"/>
            <family val="2"/>
          </rPr>
          <t>Name for Component B
Enter a string.
Value must be less than or equal to 255 characters.</t>
        </r>
      </text>
    </comment>
    <comment ref="H2" authorId="0">
      <text>
        <r>
          <rPr>
            <sz val="10"/>
            <color indexed="81"/>
            <rFont val="Arial"/>
            <family val="2"/>
          </rPr>
          <t>Domain of Component B
Enter a string.
Value must be less than or equal to 255 characters.</t>
        </r>
      </text>
    </comment>
    <comment ref="I2" authorId="0">
      <text>
        <r>
          <rPr>
            <sz val="10"/>
            <color indexed="81"/>
            <rFont val="Arial"/>
            <family val="2"/>
          </rPr>
          <t>Residue of Component B
Enter a string.
Value must be less than or equal to 255 characters.</t>
        </r>
      </text>
    </comment>
    <comment ref="J2" authorId="0">
      <text>
        <r>
          <rPr>
            <sz val="10"/>
            <color indexed="81"/>
            <rFont val="Arial"/>
            <family val="2"/>
          </rPr>
          <t>Quality of reaction
Enter a string.
Value must be less than or equal to 255 characters.</t>
        </r>
      </text>
    </comment>
    <comment ref="K2" authorId="0">
      <text>
        <r>
          <rPr>
            <sz val="10"/>
            <color indexed="81"/>
            <rFont val="Arial"/>
            <family val="2"/>
          </rPr>
          <t>Pubmed ID
Enter a string.
Value must be less than or equal to 255 characters.</t>
        </r>
      </text>
    </comment>
    <comment ref="L2" authorId="0">
      <text>
        <r>
          <rPr>
            <sz val="10"/>
            <color indexed="81"/>
            <rFont val="Arial"/>
            <family val="2"/>
          </rPr>
          <t>Comment
Enter a string.
Value must be less than or equal to 255 characters.</t>
        </r>
      </text>
    </comment>
  </commentList>
</comments>
</file>

<file path=xl/sharedStrings.xml><?xml version="1.0" encoding="utf-8"?>
<sst xmlns="http://schemas.openxmlformats.org/spreadsheetml/2006/main" count="509" uniqueCount="300">
  <si>
    <t>'!Compartment'!A1</t>
  </si>
  <si>
    <t>'!Compound'!A1</t>
  </si>
  <si>
    <t>'!Definition'!A1</t>
  </si>
  <si>
    <t>'!Enzyme'!A1</t>
  </si>
  <si>
    <t>'!FbcObjective'!A1</t>
  </si>
  <si>
    <t>'!Gene'!A1</t>
  </si>
  <si>
    <t>'!Layout'!A1</t>
  </si>
  <si>
    <t>'!Measurement'!A1</t>
  </si>
  <si>
    <t>'!PbConfig'!A1</t>
  </si>
  <si>
    <t>'!Position'!A1</t>
  </si>
  <si>
    <t>'!Protein'!A1</t>
  </si>
  <si>
    <t>'!Quantity'!A1</t>
  </si>
  <si>
    <t>'!QuantityInfo'!A1</t>
  </si>
  <si>
    <t>'!QuantityMatrix'!A1</t>
  </si>
  <si>
    <t>'!Reaction'!A1</t>
  </si>
  <si>
    <t>'!ReactionStoichiometry'!A1</t>
  </si>
  <si>
    <t>'!Regulator'!A1</t>
  </si>
  <si>
    <t>'!Relation'!A1</t>
  </si>
  <si>
    <t>'!Relationship'!A1</t>
  </si>
  <si>
    <t>'!SparseMatrix'!A1</t>
  </si>
  <si>
    <t>'!SparseMatrixColumn'!A1</t>
  </si>
  <si>
    <t>'!SparseMatrixOrdered'!A1</t>
  </si>
  <si>
    <t>'!SparseMatrixRow'!A1</t>
  </si>
  <si>
    <t>'!StoichiometricMatrix'!A1</t>
  </si>
  <si>
    <t>'!rxnconContingencyList'!A1</t>
  </si>
  <si>
    <t>'!rxnconReactionList'!A1</t>
  </si>
  <si>
    <t>!!ObjTables TableType='TableOfContents' Description='Table of contents' Date='2019-09-23 12:46:17' ObjTablesVersion='0.0.8'</t>
  </si>
  <si>
    <t>!Table</t>
  </si>
  <si>
    <t>!Description</t>
  </si>
  <si>
    <t>!Number of objects</t>
  </si>
  <si>
    <t>Compartment</t>
  </si>
  <si>
    <t>Compound</t>
  </si>
  <si>
    <t>Definition</t>
  </si>
  <si>
    <t>Enzyme</t>
  </si>
  <si>
    <t>FbcObjective</t>
  </si>
  <si>
    <t>Gene</t>
  </si>
  <si>
    <t>Layout</t>
  </si>
  <si>
    <t>Measurement</t>
  </si>
  <si>
    <t>PbConfig</t>
  </si>
  <si>
    <t>Position</t>
  </si>
  <si>
    <t>Protein</t>
  </si>
  <si>
    <t>Quantity</t>
  </si>
  <si>
    <t>QuantityInfo</t>
  </si>
  <si>
    <t>QuantityMatrix</t>
  </si>
  <si>
    <t>Reaction</t>
  </si>
  <si>
    <t>ReactionStoichiometry</t>
  </si>
  <si>
    <t>Regulator</t>
  </si>
  <si>
    <t>Relation</t>
  </si>
  <si>
    <t>Relationship</t>
  </si>
  <si>
    <t>SparseMatrix</t>
  </si>
  <si>
    <t>SparseMatrixColumn</t>
  </si>
  <si>
    <t>SparseMatrixOrdered</t>
  </si>
  <si>
    <t>SparseMatrixRow</t>
  </si>
  <si>
    <t>StoichiometricMatrix</t>
  </si>
  <si>
    <t>rxnconContingencyList</t>
  </si>
  <si>
    <t>rxnconReactionList</t>
  </si>
  <si>
    <t>!!ObjTables TableType='Data' ModelId='Compartment' ModelName='Compartment' Date='2019-09-23 12:46:17' ObjTablesVersion='0.0.8'</t>
  </si>
  <si>
    <t>!Comment</t>
  </si>
  <si>
    <t>!ReferenceName</t>
  </si>
  <si>
    <t>!ReferencePubMed</t>
  </si>
  <si>
    <t>!ReferenceDOI</t>
  </si>
  <si>
    <t>!Name</t>
  </si>
  <si>
    <t>!MiriamAnnotations</t>
  </si>
  <si>
    <t>!Type</t>
  </si>
  <si>
    <t>!Symbol</t>
  </si>
  <si>
    <t>!PositionX</t>
  </si>
  <si>
    <t>!PositionY</t>
  </si>
  <si>
    <t>!ID</t>
  </si>
  <si>
    <t>!SBML:compartment:id</t>
  </si>
  <si>
    <t>!OuterCompartment</t>
  </si>
  <si>
    <t>!OuterCompartment:SBML:compartment:id</t>
  </si>
  <si>
    <t>!Size</t>
  </si>
  <si>
    <t>!Unit</t>
  </si>
  <si>
    <t>!SBOTerm</t>
  </si>
  <si>
    <t>!Identifiers</t>
  </si>
  <si>
    <t>!Identifiers:sbo.go</t>
  </si>
  <si>
    <t>!!ObjTables TableType='Data' ModelId='Compound' ModelName='Compound' Date='2019-09-23 12:46:17' ObjTablesVersion='0.0.8'</t>
  </si>
  <si>
    <t>!SBML:species:id</t>
  </si>
  <si>
    <t>!SBML:speciestype:id</t>
  </si>
  <si>
    <t>!InitialValue</t>
  </si>
  <si>
    <t>!InitialConcentration</t>
  </si>
  <si>
    <t>!Location</t>
  </si>
  <si>
    <t>!State</t>
  </si>
  <si>
    <t>!CompoundSumFormula</t>
  </si>
  <si>
    <t>!StructureFormula</t>
  </si>
  <si>
    <t>!Charge</t>
  </si>
  <si>
    <t>!Mass</t>
  </si>
  <si>
    <t>!IsConstant</t>
  </si>
  <si>
    <t>!EnzymeRole</t>
  </si>
  <si>
    <t>!RegulatorRole</t>
  </si>
  <si>
    <t>!Identifiers:sbo.kegg</t>
  </si>
  <si>
    <t>!Identifiers:kegg.compound</t>
  </si>
  <si>
    <t>!Identifiers:obo.chebi</t>
  </si>
  <si>
    <t>!SBML:fbc:ChemicalFormula</t>
  </si>
  <si>
    <t>!SBML:fbc:Charge</t>
  </si>
  <si>
    <t>!HasOnlySubstanceUnits</t>
  </si>
  <si>
    <t>!NameForPlots</t>
  </si>
  <si>
    <t>!!ObjTables TableType='Data' ModelId='Definition' ModelName='Definition' Date='2019-09-23 12:46:17' ObjTablesVersion='0.0.8'</t>
  </si>
  <si>
    <t>!ComponentName</t>
  </si>
  <si>
    <t>!ComponentType</t>
  </si>
  <si>
    <t>!IsPartOf</t>
  </si>
  <si>
    <t>!Format</t>
  </si>
  <si>
    <t>!!ObjTables TableType='Data' ModelId='Enzyme' ModelName='Enzyme' Date='2019-09-23 12:46:17' ObjTablesVersion='0.0.8'</t>
  </si>
  <si>
    <t>!CatalysedReaction</t>
  </si>
  <si>
    <t>!KineticLaw</t>
  </si>
  <si>
    <t>!KineticLaw:Name</t>
  </si>
  <si>
    <t>!KineticLaw:Formula</t>
  </si>
  <si>
    <t>!Pathway</t>
  </si>
  <si>
    <t>!Gene</t>
  </si>
  <si>
    <t>!!ObjTables TableType='Data' ModelId='FbcObjective' ModelName='FbcObjective' Date='2019-09-23 12:46:17' ObjTablesVersion='0.0.8'</t>
  </si>
  <si>
    <t>!SBML:fbc:type</t>
  </si>
  <si>
    <t>!SBML:fbc:active</t>
  </si>
  <si>
    <t>!SBML:fbc:objective</t>
  </si>
  <si>
    <t>!SBML:fbc:reaction</t>
  </si>
  <si>
    <t>!!ObjTables TableType='Data' ModelId='Gene' ModelName='Gene' Date='2019-09-23 12:46:17' ObjTablesVersion='0.0.8' Document='lac_Operon'</t>
  </si>
  <si>
    <t>!LocusName</t>
  </si>
  <si>
    <t>!GeneProduct</t>
  </si>
  <si>
    <t>!GeneProduct:SBML:species:id</t>
  </si>
  <si>
    <t>!Operon</t>
  </si>
  <si>
    <t>!SBML:fbc:ID</t>
  </si>
  <si>
    <t>!SBML:fbc:Name</t>
  </si>
  <si>
    <t>!SBML:fbc:GeneProduct</t>
  </si>
  <si>
    <t>!SBML:fbc:GeneAssociation</t>
  </si>
  <si>
    <t>!SBML:fbc:Label</t>
  </si>
  <si>
    <t>lacZ</t>
  </si>
  <si>
    <t>b0342</t>
  </si>
  <si>
    <t>beta-galactosidase</t>
  </si>
  <si>
    <t>lac</t>
  </si>
  <si>
    <t>lacY</t>
  </si>
  <si>
    <t>b0343</t>
  </si>
  <si>
    <t>beta-galactoside permease</t>
  </si>
  <si>
    <t>lacA</t>
  </si>
  <si>
    <t>b0344</t>
  </si>
  <si>
    <t>beta-galactoside transacetylase</t>
  </si>
  <si>
    <t>!!ObjTables TableType='Data' ModelId='Layout' ModelName='Layout' Date='2019-09-23 12:46:17' ObjTablesVersion='0.0.8'</t>
  </si>
  <si>
    <t>!SBML:layout:modelEntity</t>
  </si>
  <si>
    <t>!SBML:layout:compartment:id</t>
  </si>
  <si>
    <t>!SBML:layout:reaction:id</t>
  </si>
  <si>
    <t>!SBML:layout:species:id</t>
  </si>
  <si>
    <t>!SBML:layout:curveSegment</t>
  </si>
  <si>
    <t>!SBML:layout:X</t>
  </si>
  <si>
    <t>!SBML:layout:Y</t>
  </si>
  <si>
    <t>!SBML:layout:width</t>
  </si>
  <si>
    <t>!SBML:layout:height</t>
  </si>
  <si>
    <t>!SBML:layout:text</t>
  </si>
  <si>
    <t>!SBML:layout:speciesRole</t>
  </si>
  <si>
    <t>!!ObjTables TableType='Data' ModelId='Measurement' ModelName='Measurement' Date='2019-09-23 12:46:17' ObjTablesVersion='0.0.8'</t>
  </si>
  <si>
    <t>!Sample</t>
  </si>
  <si>
    <t>!Time</t>
  </si>
  <si>
    <t>!ValueType</t>
  </si>
  <si>
    <t>!!ObjTables TableType='Data' ModelId='PbConfig' ModelName='PbConfig' Date='2019-09-23 12:46:17' ObjTablesVersion='0.0.8'</t>
  </si>
  <si>
    <t>!Option</t>
  </si>
  <si>
    <t>!Value</t>
  </si>
  <si>
    <t>!!ObjTables TableType='Data' ModelId='Position' ModelName='Position' Date='2019-09-23 12:46:17' ObjTablesVersion='0.0.8'</t>
  </si>
  <si>
    <t>!Element</t>
  </si>
  <si>
    <t>!!ObjTables TableType='Data' ModelId='Protein' ModelName='Protein' Date='2019-09-23 12:46:17' ObjTablesVersion='0.0.8'</t>
  </si>
  <si>
    <t>!!ObjTables TableType='Data' ModelId='Quantity' ModelName='Quantity' Date='2019-09-23 12:46:17' ObjTablesVersion='0.0.8'</t>
  </si>
  <si>
    <t>!Quantity</t>
  </si>
  <si>
    <t>!Reference</t>
  </si>
  <si>
    <t>!QuantityName</t>
  </si>
  <si>
    <t>!QuantityType</t>
  </si>
  <si>
    <t>!Mean</t>
  </si>
  <si>
    <t>!Std</t>
  </si>
  <si>
    <t>!Min</t>
  </si>
  <si>
    <t>!Max</t>
  </si>
  <si>
    <t>!Median</t>
  </si>
  <si>
    <t>!GeometricMean</t>
  </si>
  <si>
    <t>!Sign</t>
  </si>
  <si>
    <t>!ProbDist</t>
  </si>
  <si>
    <t>!SBML:parameter:id</t>
  </si>
  <si>
    <t>!Scale</t>
  </si>
  <si>
    <t>!TimePoint</t>
  </si>
  <si>
    <t>!Condition</t>
  </si>
  <si>
    <t>!pH</t>
  </si>
  <si>
    <t>!Temperature</t>
  </si>
  <si>
    <t>!Location:SBML:compartment:id</t>
  </si>
  <si>
    <t>!Compound</t>
  </si>
  <si>
    <t>!Compound:SBML:species:id</t>
  </si>
  <si>
    <t>!Reaction</t>
  </si>
  <si>
    <t>!Reaction:SBML:reaction:id</t>
  </si>
  <si>
    <t>!Enyzme</t>
  </si>
  <si>
    <t>!Enyzme:SBML:species:id</t>
  </si>
  <si>
    <t>!Enyzme:SBML:parameter:id</t>
  </si>
  <si>
    <t>!Organism</t>
  </si>
  <si>
    <t>!Provenance</t>
  </si>
  <si>
    <t>!Identifiers:kegg.reaction</t>
  </si>
  <si>
    <t>!Reaction:Identifiers:kegg.reaction</t>
  </si>
  <si>
    <t>!Compound:Identifiers:kegg.compound</t>
  </si>
  <si>
    <t>!BiologicalElement</t>
  </si>
  <si>
    <t>!MathematicalType</t>
  </si>
  <si>
    <t>!DataGeometricStd</t>
  </si>
  <si>
    <t>!PriorMedian</t>
  </si>
  <si>
    <t>!PriorStd</t>
  </si>
  <si>
    <t>!PriorGeometricStd</t>
  </si>
  <si>
    <t>!LowerBound</t>
  </si>
  <si>
    <t>!UpperBound</t>
  </si>
  <si>
    <t>!DataStd</t>
  </si>
  <si>
    <t>!PhysicalType</t>
  </si>
  <si>
    <t>!Dependence</t>
  </si>
  <si>
    <t>!UseAsPriorInformation</t>
  </si>
  <si>
    <t>!SBMLElement</t>
  </si>
  <si>
    <t>!Abbreviation</t>
  </si>
  <si>
    <t>!MatrixInfo</t>
  </si>
  <si>
    <t>!SBO:equilibrium_constant</t>
  </si>
  <si>
    <t>!SBO:Identifiers:obo.sbo</t>
  </si>
  <si>
    <t>!SBO:concentration</t>
  </si>
  <si>
    <t>!SBO:concentration [mM:Log10]:Median</t>
  </si>
  <si>
    <t>!Concentration:Min</t>
  </si>
  <si>
    <t>!Concentration:Max</t>
  </si>
  <si>
    <t>!Parameter:SBML:parameter:id</t>
  </si>
  <si>
    <t>!!ObjTables TableType='Data' ModelId='QuantityInfo' ModelName='QuantityInfo' Date='2019-09-23 12:46:17' ObjTablesVersion='0.0.8'</t>
  </si>
  <si>
    <t>!Constant</t>
  </si>
  <si>
    <t>!RelatedElement</t>
  </si>
  <si>
    <t>!Scaling</t>
  </si>
  <si>
    <t>!ErrorStd</t>
  </si>
  <si>
    <t>!SBMLElementType</t>
  </si>
  <si>
    <t>!!ObjTables TableType='Data' ModelId='QuantityMatrix' ModelName='QuantityMatrix' Date='2019-09-23 12:46:17' ObjTablesVersion='0.0.8'</t>
  </si>
  <si>
    <t>!&gt;Table:Column</t>
  </si>
  <si>
    <t>!&gt;Document:Table:Column</t>
  </si>
  <si>
    <t>!Protein</t>
  </si>
  <si>
    <t>!Protein:SBML:species:id</t>
  </si>
  <si>
    <t>!&gt;Concentration:Glucose</t>
  </si>
  <si>
    <t>!&gt;Concentration:Fructose</t>
  </si>
  <si>
    <t>!&gt;Sample:t0</t>
  </si>
  <si>
    <t>!&gt;Sample:t1</t>
  </si>
  <si>
    <t>!&gt;TP:t0:mean</t>
  </si>
  <si>
    <t>!&gt;TP:t0:std</t>
  </si>
  <si>
    <t>!&gt;TP:t1:mean</t>
  </si>
  <si>
    <t>!&gt;TP:t1:std</t>
  </si>
  <si>
    <t>!!ObjTables TableType='Data' ModelId='Reaction' ModelName='Reaction' Date='2019-09-23 12:46:17' ObjTablesVersion='0.0.8'</t>
  </si>
  <si>
    <t>!Modifier</t>
  </si>
  <si>
    <t>!SBML:reaction:id</t>
  </si>
  <si>
    <t>!ReactionFormula</t>
  </si>
  <si>
    <t>!Enzyme</t>
  </si>
  <si>
    <t>!Model</t>
  </si>
  <si>
    <t>!SubreactionOf</t>
  </si>
  <si>
    <t>!IsComplete</t>
  </si>
  <si>
    <t>!IsReversible</t>
  </si>
  <si>
    <t>!IsInEquilibrium</t>
  </si>
  <si>
    <t>!IsExchangeReaction</t>
  </si>
  <si>
    <t>!Flux</t>
  </si>
  <si>
    <t>!IsNonEnzymatic</t>
  </si>
  <si>
    <t>!Gene:Symbol</t>
  </si>
  <si>
    <t>!Enzyme:SBML:species:id</t>
  </si>
  <si>
    <t>!Enzyme:SBML:parameter:id</t>
  </si>
  <si>
    <t>!BuildReaction</t>
  </si>
  <si>
    <t>!BuildEnzyme</t>
  </si>
  <si>
    <t>!BuildEnzymeProduction</t>
  </si>
  <si>
    <t>!Identifiers:obo.sbo</t>
  </si>
  <si>
    <t>!Identifiers:ec-code</t>
  </si>
  <si>
    <t>!SBML:fbc:LowerBound</t>
  </si>
  <si>
    <t>!SBML:fbc:UpperBound</t>
  </si>
  <si>
    <t>!Regulator</t>
  </si>
  <si>
    <t>!!ObjTables TableType='Data' ModelId='ReactionStoichiometry' ModelName='ReactionStoichiometry' Date='2019-09-23 12:46:18' ObjTablesVersion='0.0.8'</t>
  </si>
  <si>
    <t>!Stoichiometry</t>
  </si>
  <si>
    <t>!Substrate</t>
  </si>
  <si>
    <t>!Product</t>
  </si>
  <si>
    <t>!!ObjTables TableType='Data' ModelId='Regulator' ModelName='Regulator' Date='2019-09-23 12:46:18' ObjTablesVersion='0.0.8' Document='lac_Operon'</t>
  </si>
  <si>
    <t>!TargetGene</t>
  </si>
  <si>
    <t>!TargetOperon</t>
  </si>
  <si>
    <t>!TargetPromoter</t>
  </si>
  <si>
    <t>Repressor</t>
  </si>
  <si>
    <t>lac1</t>
  </si>
  <si>
    <t>inactive</t>
  </si>
  <si>
    <t>lacP</t>
  </si>
  <si>
    <t>!!ObjTables TableType='Data' ModelId='Relation' ModelName='Relation' Date='2019-09-23 12:46:18' ObjTablesVersion='0.0.8'</t>
  </si>
  <si>
    <t>!From</t>
  </si>
  <si>
    <t>!To</t>
  </si>
  <si>
    <t>!IsSymmetric</t>
  </si>
  <si>
    <t>!Value:QuantityType</t>
  </si>
  <si>
    <t>!!ObjTables TableType='Data' ModelId='Relationship' ModelName='Relationship' Date='2019-09-23 12:46:18' ObjTablesVersion='0.0.8'</t>
  </si>
  <si>
    <t>!Relation</t>
  </si>
  <si>
    <t>!!ObjTables TableType='Data' ModelId='SparseMatrix' ModelName='SparseMatrix' Date='2019-09-23 12:46:18' ObjTablesVersion='0.0.8'</t>
  </si>
  <si>
    <t>!RowID</t>
  </si>
  <si>
    <t>!ColumnID</t>
  </si>
  <si>
    <t>!!ObjTables TableType='Data' ModelId='SparseMatrixColumn' ModelName='SparseMatrixColumn' Date='2019-09-23 12:46:18' ObjTablesVersion='0.0.8'</t>
  </si>
  <si>
    <t>!ColumnString</t>
  </si>
  <si>
    <t>!!ObjTables TableType='Data' ModelId='SparseMatrixOrdered' ModelName='SparseMatrixOrdered' Date='2019-09-23 12:46:18' ObjTablesVersion='0.0.8'</t>
  </si>
  <si>
    <t>!RowNumber</t>
  </si>
  <si>
    <t>!ColumnNumber</t>
  </si>
  <si>
    <t>!!ObjTables TableType='Data' ModelId='SparseMatrixRow' ModelName='SparseMatrixRow' Date='2019-09-23 12:46:18' ObjTablesVersion='0.0.8'</t>
  </si>
  <si>
    <t>!RowString</t>
  </si>
  <si>
    <t>!!ObjTables TableType='Data' ModelId='StoichiometricMatrix' ModelName='StoichiometricMatrix' Date='2019-09-23 12:46:18' ObjTablesVersion='0.0.8'</t>
  </si>
  <si>
    <t>!ReactionID</t>
  </si>
  <si>
    <t>!!ObjTables TableType='Data' ModelId='rxnconContingencyList' ModelName='rxnconContingencyList' Date='2019-09-23 12:46:18' ObjTablesVersion='0.0.8'</t>
  </si>
  <si>
    <t>!UID:Contingency</t>
  </si>
  <si>
    <t>!Target</t>
  </si>
  <si>
    <t>!Contingency</t>
  </si>
  <si>
    <t>!Reference:Identifiers:pubmed</t>
  </si>
  <si>
    <t>!Quality</t>
  </si>
  <si>
    <t>!InternalComplexID</t>
  </si>
  <si>
    <t>!!ObjTables TableType='Data' ModelId='rxnconReactionList' ModelName='rxnconReactionList' Date='2019-09-23 12:46:18' ObjTablesVersion='0.0.8'</t>
  </si>
  <si>
    <t>!UID:Reaction</t>
  </si>
  <si>
    <t>!ComponentA:Name</t>
  </si>
  <si>
    <t>!ComponentA:Domain</t>
  </si>
  <si>
    <t>!ComponentA:Residue</t>
  </si>
  <si>
    <t>!ComponentB:Name</t>
  </si>
  <si>
    <t>!ComponentB:Domain</t>
  </si>
  <si>
    <t>!ComponentB:Residue</t>
  </si>
  <si>
    <t>!Literature:Identifiers:pubmed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</si>
</sst>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.0"/>
      <color theme="1"/>
      <name val="Arial"/>
      <family val="2"/>
    </font>
    <font>
      <sz val="11.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88888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0" fontId="3" fillId="0" borderId="0" xfId="0" applyFont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comments" Target="../comments8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9.vml"/><Relationship Id="rId2" Type="http://schemas.openxmlformats.org/officeDocument/2006/relationships/comments" Target="../comments9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0.vml"/><Relationship Id="rId2" Type="http://schemas.openxmlformats.org/officeDocument/2006/relationships/comments" Target="../comments10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1.vml"/><Relationship Id="rId2" Type="http://schemas.openxmlformats.org/officeDocument/2006/relationships/comments" Target="../comments11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2.vml"/><Relationship Id="rId2" Type="http://schemas.openxmlformats.org/officeDocument/2006/relationships/comments" Target="../comments12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3.vml"/><Relationship Id="rId2" Type="http://schemas.openxmlformats.org/officeDocument/2006/relationships/comments" Target="../comments13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4.vml"/><Relationship Id="rId2" Type="http://schemas.openxmlformats.org/officeDocument/2006/relationships/comments" Target="../comments14.xm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5.vml"/><Relationship Id="rId2" Type="http://schemas.openxmlformats.org/officeDocument/2006/relationships/comments" Target="../comments15.xm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6.vml"/><Relationship Id="rId2" Type="http://schemas.openxmlformats.org/officeDocument/2006/relationships/comments" Target="../comments16.xm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7.vml"/><Relationship Id="rId2" Type="http://schemas.openxmlformats.org/officeDocument/2006/relationships/comments" Target="../comments17.xm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8.vml"/><Relationship Id="rId2" Type="http://schemas.openxmlformats.org/officeDocument/2006/relationships/comments" Target="../comments18.xm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9.vml"/><Relationship Id="rId2" Type="http://schemas.openxmlformats.org/officeDocument/2006/relationships/comments" Target="../comments19.xm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0.vml"/><Relationship Id="rId2" Type="http://schemas.openxmlformats.org/officeDocument/2006/relationships/comments" Target="../comments20.xm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1.vml"/><Relationship Id="rId2" Type="http://schemas.openxmlformats.org/officeDocument/2006/relationships/comments" Target="../comments21.xml"/></Relationships>
</file>

<file path=xl/worksheets/_rels/sheet2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2.vml"/><Relationship Id="rId2" Type="http://schemas.openxmlformats.org/officeDocument/2006/relationships/comments" Target="../comments22.xml"/></Relationships>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3.vml"/><Relationship Id="rId2" Type="http://schemas.openxmlformats.org/officeDocument/2006/relationships/comments" Target="../comments23.xml"/></Relationships>
</file>

<file path=xl/worksheets/_rels/sheet2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4.vml"/><Relationship Id="rId2" Type="http://schemas.openxmlformats.org/officeDocument/2006/relationships/comments" Target="../comments24.xml"/></Relationships>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5.vml"/><Relationship Id="rId2" Type="http://schemas.openxmlformats.org/officeDocument/2006/relationships/comments" Target="../comments25.xml"/></Relationships>
</file>

<file path=xl/worksheets/_rels/sheet2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6.vml"/><Relationship Id="rId2" Type="http://schemas.openxmlformats.org/officeDocument/2006/relationships/comments" Target="../comments2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" width="15.7109375" customWidth="1"/>
    <col min="4" max="16384" width="0" hidden="1" customWidth="1"/>
  </cols>
  <sheetData>
    <row r="1" spans="1:3" ht="15.01" customHeight="1">
      <c r="A1" s="2" t="s">
        <v>26</v>
      </c>
      <c r="B1" s="2"/>
      <c r="C1" s="2"/>
    </row>
    <row r="2" spans="1:3" ht="15.01" customHeight="1">
      <c r="A2" s="3" t="s">
        <v>27</v>
      </c>
      <c r="B2" s="3" t="s">
        <v>28</v>
      </c>
      <c r="C2" s="3" t="s">
        <v>29</v>
      </c>
    </row>
    <row r="3" spans="1:3" ht="15.01" customHeight="1">
      <c r="A3" s="4" t="s">
        <v>30</v>
      </c>
      <c r="B3" s="4"/>
      <c r="C3" s="4">
        <f t="array" ref="C3">SUM((COUNTBLANK(OFFSET('!Compartment'!A3, ROW(1:1048574)-1, 0, 1, 20))&lt;&gt;20)*1)</f>
        <v>0</v>
      </c>
    </row>
    <row r="4" spans="1:3" ht="15.01" customHeight="1">
      <c r="A4" s="4" t="s">
        <v>31</v>
      </c>
      <c r="B4" s="4"/>
      <c r="C4" s="4">
        <f t="array" ref="C4">SUM((COUNTBLANK(OFFSET('!Compound'!A3, ROW(1:1048574)-1, 0, 1, 35))&lt;&gt;35)*1)</f>
        <v>0</v>
      </c>
    </row>
    <row r="5" spans="1:3" ht="15.01" customHeight="1">
      <c r="A5" s="4" t="s">
        <v>32</v>
      </c>
      <c r="B5" s="4"/>
      <c r="C5" s="4">
        <f t="array" ref="C5">SUM((COUNTBLANK(OFFSET('!Definition'!A3, ROW(1:1048574)-1, 0, 1, 5))&lt;&gt;5)*1)</f>
        <v>0</v>
      </c>
    </row>
    <row r="6" spans="1:3" ht="15.01" customHeight="1">
      <c r="A6" s="4" t="s">
        <v>33</v>
      </c>
      <c r="B6" s="4"/>
      <c r="C6" s="4">
        <f t="array" ref="C6">SUM((COUNTBLANK(OFFSET('!Enzyme'!A3, ROW(1:1048574)-1, 0, 1, 19))&lt;&gt;19)*1)</f>
        <v>0</v>
      </c>
    </row>
    <row r="7" spans="1:3" ht="15.01" customHeight="1">
      <c r="A7" s="4" t="s">
        <v>34</v>
      </c>
      <c r="B7" s="4"/>
      <c r="C7" s="4">
        <f t="array" ref="C7">SUM((COUNTBLANK(OFFSET('!FbcObjective'!A3, ROW(1:1048574)-1, 0, 1, 6))&lt;&gt;6)*1)</f>
        <v>0</v>
      </c>
    </row>
    <row r="8" spans="1:3" ht="15.01" customHeight="1">
      <c r="A8" s="4" t="s">
        <v>35</v>
      </c>
      <c r="B8" s="4"/>
      <c r="C8" s="4">
        <f t="array" ref="C8">SUM((COUNTBLANK(OFFSET('!Gene'!A3, ROW(1:1048574)-1, 0, 1, 22))&lt;&gt;22)*1)</f>
        <v>3</v>
      </c>
    </row>
    <row r="9" spans="1:3" ht="15.01" customHeight="1">
      <c r="A9" s="4" t="s">
        <v>36</v>
      </c>
      <c r="B9" s="4"/>
      <c r="C9" s="4">
        <f t="array" ref="C9">SUM((COUNTBLANK(OFFSET('!Layout'!A3, ROW(1:1048574)-1, 0, 1, 13))&lt;&gt;13)*1)</f>
        <v>0</v>
      </c>
    </row>
    <row r="10" spans="1:3" ht="15.01" customHeight="1">
      <c r="A10" s="4" t="s">
        <v>37</v>
      </c>
      <c r="B10" s="4"/>
      <c r="C10" s="4">
        <f t="array" ref="C10">SUM((COUNTBLANK(OFFSET('!Measurement'!A3, ROW(1:1048574)-1, 0, 1, 5))&lt;&gt;5)*1)</f>
        <v>0</v>
      </c>
    </row>
    <row r="11" spans="1:3" ht="15.01" customHeight="1">
      <c r="A11" s="4" t="s">
        <v>38</v>
      </c>
      <c r="B11" s="4"/>
      <c r="C11" s="4">
        <f t="array" ref="C11">SUM((COUNTBLANK(OFFSET('!PbConfig'!A3, ROW(1:1048574)-1, 0, 1, 2))&lt;&gt;2)*1)</f>
        <v>0</v>
      </c>
    </row>
    <row r="12" spans="1:3" ht="15.01" customHeight="1">
      <c r="A12" s="4" t="s">
        <v>39</v>
      </c>
      <c r="B12" s="4"/>
      <c r="C12" s="4">
        <f t="array" ref="C12">SUM((COUNTBLANK(OFFSET('!Position'!A3, ROW(1:1048574)-1, 0, 1, 3))&lt;&gt;3)*1)</f>
        <v>0</v>
      </c>
    </row>
    <row r="13" spans="1:3" ht="15.01" customHeight="1">
      <c r="A13" s="4" t="s">
        <v>40</v>
      </c>
      <c r="B13" s="4"/>
      <c r="C13" s="4">
        <f t="array" ref="C13">SUM((COUNTBLANK(OFFSET('!Protein'!A3, ROW(1:1048574)-1, 0, 1, 15))&lt;&gt;15)*1)</f>
        <v>0</v>
      </c>
    </row>
    <row r="14" spans="1:3" ht="15.01" customHeight="1">
      <c r="A14" s="4" t="s">
        <v>41</v>
      </c>
      <c r="B14" s="4"/>
      <c r="C14" s="4">
        <f t="array" ref="C14">SUM((COUNTBLANK(OFFSET('!Quantity'!A3, ROW(1:1048574)-1, 0, 1, 75))&lt;&gt;75)*1)</f>
        <v>0</v>
      </c>
    </row>
    <row r="15" spans="1:3" ht="15.01" customHeight="1">
      <c r="A15" s="4" t="s">
        <v>42</v>
      </c>
      <c r="B15" s="4"/>
      <c r="C15" s="4">
        <f t="array" ref="C15">SUM((COUNTBLANK(OFFSET('!QuantityInfo'!A3, ROW(1:1048574)-1, 0, 1, 19))&lt;&gt;19)*1)</f>
        <v>0</v>
      </c>
    </row>
    <row r="16" spans="1:3" ht="15.01" customHeight="1">
      <c r="A16" s="4" t="s">
        <v>43</v>
      </c>
      <c r="B16" s="4"/>
      <c r="C16" s="4">
        <f t="array" ref="C16">SUM((COUNTBLANK(OFFSET('!QuantityMatrix'!A3, ROW(1:1048574)-1, 0, 1, 49))&lt;&gt;49)*1)</f>
        <v>0</v>
      </c>
    </row>
    <row r="17" spans="1:3" ht="15.01" customHeight="1">
      <c r="A17" s="4" t="s">
        <v>44</v>
      </c>
      <c r="B17" s="4"/>
      <c r="C17" s="4">
        <f t="array" ref="C17">SUM((COUNTBLANK(OFFSET('!Reaction'!A3, ROW(1:1048574)-1, 0, 1, 47))&lt;&gt;47)*1)</f>
        <v>0</v>
      </c>
    </row>
    <row r="18" spans="1:3" ht="15.01" customHeight="1">
      <c r="A18" s="4" t="s">
        <v>45</v>
      </c>
      <c r="B18" s="4"/>
      <c r="C18" s="4">
        <f t="array" ref="C18">SUM((COUNTBLANK(OFFSET('!ReactionStoichiometry'!A3, ROW(1:1048574)-1, 0, 1, 6))&lt;&gt;6)*1)</f>
        <v>0</v>
      </c>
    </row>
    <row r="19" spans="1:3" ht="15.01" customHeight="1">
      <c r="A19" s="4" t="s">
        <v>46</v>
      </c>
      <c r="B19" s="4"/>
      <c r="C19" s="4">
        <f t="array" ref="C19">SUM((COUNTBLANK(OFFSET('!Regulator'!A3, ROW(1:1048574)-1, 0, 1, 17))&lt;&gt;17)*1)</f>
        <v>1</v>
      </c>
    </row>
    <row r="20" spans="1:3" ht="15.01" customHeight="1">
      <c r="A20" s="4" t="s">
        <v>47</v>
      </c>
      <c r="B20" s="4"/>
      <c r="C20" s="4">
        <f t="array" ref="C20">SUM((COUNTBLANK(OFFSET('!Relation'!A3, ROW(1:1048574)-1, 0, 1, 10))&lt;&gt;10)*1)</f>
        <v>0</v>
      </c>
    </row>
    <row r="21" spans="1:3" ht="15.01" customHeight="1">
      <c r="A21" s="4" t="s">
        <v>48</v>
      </c>
      <c r="B21" s="4"/>
      <c r="C21" s="4">
        <f t="array" ref="C21">SUM((COUNTBLANK(OFFSET('!Relationship'!A3, ROW(1:1048574)-1, 0, 1, 7))&lt;&gt;7)*1)</f>
        <v>0</v>
      </c>
    </row>
    <row r="22" spans="1:3" ht="15.01" customHeight="1">
      <c r="A22" s="4" t="s">
        <v>49</v>
      </c>
      <c r="B22" s="4"/>
      <c r="C22" s="4">
        <f t="array" ref="C22">SUM((COUNTBLANK(OFFSET('!SparseMatrix'!A3, ROW(1:1048574)-1, 0, 1, 3))&lt;&gt;3)*1)</f>
        <v>0</v>
      </c>
    </row>
    <row r="23" spans="1:3" ht="15.01" customHeight="1">
      <c r="A23" s="4" t="s">
        <v>50</v>
      </c>
      <c r="B23" s="4"/>
      <c r="C23" s="4">
        <f t="array" ref="C23">SUM((COUNTBLANK(OFFSET('!SparseMatrixColumn'!A3, ROW(1:1048574)-1, 0, 1, 2))&lt;&gt;2)*1)</f>
        <v>0</v>
      </c>
    </row>
    <row r="24" spans="1:3" ht="15.01" customHeight="1">
      <c r="A24" s="4" t="s">
        <v>51</v>
      </c>
      <c r="B24" s="4"/>
      <c r="C24" s="4">
        <f t="array" ref="C24">SUM((COUNTBLANK(OFFSET('!SparseMatrixOrdered'!A3, ROW(1:1048574)-1, 0, 1, 3))&lt;&gt;3)*1)</f>
        <v>0</v>
      </c>
    </row>
    <row r="25" spans="1:3" ht="15.01" customHeight="1">
      <c r="A25" s="4" t="s">
        <v>52</v>
      </c>
      <c r="B25" s="4"/>
      <c r="C25" s="4">
        <f t="array" ref="C25">SUM((COUNTBLANK(OFFSET('!SparseMatrixRow'!A3, ROW(1:1048574)-1, 0, 1, 2))&lt;&gt;2)*1)</f>
        <v>0</v>
      </c>
    </row>
    <row r="26" spans="1:3" ht="15.01" customHeight="1">
      <c r="A26" s="4" t="s">
        <v>53</v>
      </c>
      <c r="B26" s="4"/>
      <c r="C26" s="4">
        <f t="array" ref="C26">SUM((COUNTBLANK(OFFSET('!StoichiometricMatrix'!A3, ROW(1:1048574)-1, 0, 1, 5))&lt;&gt;5)*1)</f>
        <v>0</v>
      </c>
    </row>
    <row r="27" spans="1:3" ht="15.01" customHeight="1">
      <c r="A27" s="4" t="s">
        <v>54</v>
      </c>
      <c r="B27" s="4"/>
      <c r="C27" s="4">
        <f t="array" ref="C27">SUM((COUNTBLANK(OFFSET('!rxnconContingencyList'!A3, ROW(1:1048574)-1, 0, 1, 8))&lt;&gt;8)*1)</f>
        <v>0</v>
      </c>
    </row>
    <row r="28" spans="1:3" ht="15.01" customHeight="1">
      <c r="A28" s="4" t="s">
        <v>55</v>
      </c>
      <c r="B28" s="4"/>
      <c r="C28" s="4">
        <f t="array" ref="C28">SUM((COUNTBLANK(OFFSET('!rxnconReactionList'!A3, ROW(1:1048574)-1, 0, 1, 12))&lt;&gt;12)*1)</f>
        <v>0</v>
      </c>
    </row>
  </sheetData>
  <sheetProtection sheet="1" objects="1" scenarios="1" insertRows="0" deleteRows="0" sort="0" autoFilter="0"/>
  <autoFilter ref="A2:C28"/>
  <hyperlinks>
    <hyperlink ref="A3" location="'!Compartment'!A1" tooltip="Click to view compartment" display="'!Compartment'!A1"/>
    <hyperlink ref="A4" location="'!Compound'!A1" tooltip="Click to view compound" display="'!Compound'!A1"/>
    <hyperlink ref="A5" location="'!Definition'!A1" tooltip="Click to view definition" display="'!Definition'!A1"/>
    <hyperlink ref="A6" location="'!Enzyme'!A1" tooltip="Click to view enzyme" display="'!Enzyme'!A1"/>
    <hyperlink ref="A7" location="'!FbcObjective'!A1" tooltip="Click to view fbcobjective" display="'!FbcObjective'!A1"/>
    <hyperlink ref="A8" location="'!Gene'!A1" tooltip="Click to view gene" display="'!Gene'!A1"/>
    <hyperlink ref="A9" location="'!Layout'!A1" tooltip="Click to view layout" display="'!Layout'!A1"/>
    <hyperlink ref="A10" location="'!Measurement'!A1" tooltip="Click to view measurement" display="'!Measurement'!A1"/>
    <hyperlink ref="A11" location="'!PbConfig'!A1" tooltip="Click to view pbconfig" display="'!PbConfig'!A1"/>
    <hyperlink ref="A12" location="'!Position'!A1" tooltip="Click to view position" display="'!Position'!A1"/>
    <hyperlink ref="A13" location="'!Protein'!A1" tooltip="Click to view protein" display="'!Protein'!A1"/>
    <hyperlink ref="A14" location="'!Quantity'!A1" tooltip="Click to view quantity" display="'!Quantity'!A1"/>
    <hyperlink ref="A15" location="'!QuantityInfo'!A1" tooltip="Click to view quantityinfo" display="'!QuantityInfo'!A1"/>
    <hyperlink ref="A16" location="'!QuantityMatrix'!A1" tooltip="Click to view quantitymatrix" display="'!QuantityMatrix'!A1"/>
    <hyperlink ref="A17" location="'!Reaction'!A1" tooltip="Click to view reaction" display="'!Reaction'!A1"/>
    <hyperlink ref="A18" location="'!ReactionStoichiometry'!A1" tooltip="Click to view reactionstoichiometry" display="'!ReactionStoichiometry'!A1"/>
    <hyperlink ref="A19" location="'!Regulator'!A1" tooltip="Click to view regulator" display="'!Regulator'!A1"/>
    <hyperlink ref="A20" location="'!Relation'!A1" tooltip="Click to view relation" display="'!Relation'!A1"/>
    <hyperlink ref="A21" location="'!Relationship'!A1" tooltip="Click to view relationship" display="'!Relationship'!A1"/>
    <hyperlink ref="A22" location="'!SparseMatrix'!A1" tooltip="Click to view sparsematrix" display="'!SparseMatrix'!A1"/>
    <hyperlink ref="A23" location="'!SparseMatrixColumn'!A1" tooltip="Click to view sparsematrixcolumn" display="'!SparseMatrixColumn'!A1"/>
    <hyperlink ref="A24" location="'!SparseMatrixOrdered'!A1" tooltip="Click to view sparsematrixordered" display="'!SparseMatrixOrdered'!A1"/>
    <hyperlink ref="A25" location="'!SparseMatrixRow'!A1" tooltip="Click to view sparsematrixrow" display="'!SparseMatrixRow'!A1"/>
    <hyperlink ref="A26" location="'!StoichiometricMatrix'!A1" tooltip="Click to view stoichiometricmatrix" display="'!StoichiometricMatrix'!A1"/>
    <hyperlink ref="A27" location="'!rxnconContingencyList'!A1" tooltip="Click to view rxnconcontingencylist" display="'!rxnconContingencyList'!A1"/>
    <hyperlink ref="A28" location="'!rxnconReactionList'!A1" tooltip="Click to view rxnconreactionlist" display="'!rxnconReactionList'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0" width="15.7109375" customWidth="1"/>
    <col min="21" max="16384" width="0" hidden="1" customWidth="1"/>
  </cols>
  <sheetData>
    <row r="1" spans="1:20" ht="15.01" customHeight="1">
      <c r="A1" s="2" t="s">
        <v>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68</v>
      </c>
      <c r="N2" s="3" t="s">
        <v>69</v>
      </c>
      <c r="O2" s="3" t="s">
        <v>70</v>
      </c>
      <c r="P2" s="3" t="s">
        <v>71</v>
      </c>
      <c r="Q2" s="3" t="s">
        <v>72</v>
      </c>
      <c r="R2" s="3" t="s">
        <v>73</v>
      </c>
      <c r="S2" s="3" t="s">
        <v>74</v>
      </c>
      <c r="T2" s="3" t="s">
        <v>75</v>
      </c>
    </row>
  </sheetData>
  <sheetProtection sheet="1" objects="1" scenarios="1" insertRows="0" deleteRows="0" sort="0" autoFilter="0"/>
  <autoFilter ref="A2:T2"/>
  <dataValidations count="20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Compartment shortname&#10;&#10;Value must be a string.&#10;&#10;Value must be less than or equal to 255 characters." promptTitle="ID" prompt="Compartment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SBML:compartment:id" error="SBML compartment ID&#10;&#10;Value must be a string.&#10;&#10;Value must be less than or equal to 255 characters." promptTitle="SBML:compartment:id" prompt="SBML compartment ID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OuterCompartment" error="Surrounding compartment (short)&#10;&#10;Value must be a string.&#10;&#10;Value must be less than or equal to 255 characters." promptTitle="OuterCompartment" prompt="Surrounding compartment (short)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OuterCompartment:SBML:compar ..." error="Surrounding compartment (name)&#10;&#10;Value must be a string.&#10;&#10;Value must be less than or equal to 255 characters." promptTitle="OuterCompartment:SBML:compar ..." prompt="Surrounding compartment (name)&#10;&#10;Enter a string.&#10;&#10;Value must be less than or equal to 255 characters." sqref="O2:O3">
      <formula1>255</formula1>
    </dataValidation>
    <dataValidation type="decimal" errorStyle="warning" allowBlank="1" showInputMessage="1" showErrorMessage="1" errorTitle="Size" error="Compartment size&#10;&#10;Value must be a float or blank." promptTitle="Size" prompt="Compartment size&#10;&#10;Enter a float or blank." sqref="P2:P3">
      <formula1>-1e+100</formula1>
      <formula2>1e+100</formula2>
    </dataValidation>
    <dataValidation type="textLength" operator="lessThanOrEqual" errorStyle="warning" allowBlank="1" showInputMessage="1" showErrorMessage="1" errorTitle="Unit" error="Physical unit&#10;&#10;Value must be a string.&#10;&#10;Value must be less than or equal to 255 characters." promptTitle="Unit" prompt="Physical unit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S2:S3">
      <formula1>255</formula1>
    </dataValidation>
    <dataValidation type="textLength" operator="lessThanOrEqual" errorStyle="warning" allowBlank="1" showInputMessage="1" showErrorMessage="1" errorTitle="Identifiers:sbo.go" error="Annotation of the entity&#10;&#10;Value must be a string.&#10;&#10;Value must be less than or equal to 255 characters." promptTitle="Identifiers:sbo.go" prompt="Annotation of the entity&#10;&#10;Enter a string.&#10;&#10;Value must be less than or equal to 255 characters." sqref="T2:T3">
      <formula1>255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5" width="15.7109375" customWidth="1"/>
    <col min="36" max="16384" width="0" hidden="1" customWidth="1"/>
  </cols>
  <sheetData>
    <row r="1" spans="1:35" ht="15.01" customHeight="1">
      <c r="A1" s="2" t="s">
        <v>76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77</v>
      </c>
      <c r="N2" s="3" t="s">
        <v>78</v>
      </c>
      <c r="O2" s="3" t="s">
        <v>79</v>
      </c>
      <c r="P2" s="3" t="s">
        <v>80</v>
      </c>
      <c r="Q2" s="3" t="s">
        <v>72</v>
      </c>
      <c r="R2" s="3" t="s">
        <v>81</v>
      </c>
      <c r="S2" s="3" t="s">
        <v>82</v>
      </c>
      <c r="T2" s="3" t="s">
        <v>83</v>
      </c>
      <c r="U2" s="3" t="s">
        <v>84</v>
      </c>
      <c r="V2" s="3" t="s">
        <v>85</v>
      </c>
      <c r="W2" s="3" t="s">
        <v>86</v>
      </c>
      <c r="X2" s="3" t="s">
        <v>87</v>
      </c>
      <c r="Y2" s="3" t="s">
        <v>88</v>
      </c>
      <c r="Z2" s="3" t="s">
        <v>89</v>
      </c>
      <c r="AA2" s="3" t="s">
        <v>73</v>
      </c>
      <c r="AB2" s="3" t="s">
        <v>74</v>
      </c>
      <c r="AC2" s="3" t="s">
        <v>90</v>
      </c>
      <c r="AD2" s="3" t="s">
        <v>91</v>
      </c>
      <c r="AE2" s="3" t="s">
        <v>92</v>
      </c>
      <c r="AF2" s="3" t="s">
        <v>93</v>
      </c>
      <c r="AG2" s="3" t="s">
        <v>94</v>
      </c>
      <c r="AH2" s="3" t="s">
        <v>95</v>
      </c>
      <c r="AI2" s="3" t="s">
        <v>96</v>
      </c>
    </row>
  </sheetData>
  <sheetProtection sheet="1" objects="1" scenarios="1" insertRows="0" deleteRows="0" sort="0" autoFilter="0"/>
  <autoFilter ref="A2:AI2"/>
  <dataValidations count="35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Compound shortname&#10;&#10;Value must be a string.&#10;&#10;Value must be less than or equal to 255 characters." promptTitle="ID" prompt="Compound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SBML:species:id" error="SBML species ID of the entity&#10;&#10;Value must be a string.&#10;&#10;Value must be less than or equal to 255 characters." promptTitle="SBML:species:id" prompt="SBML species ID of the entity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SBML:speciestype:id" error="SBML speciestype ID of the entity&#10;&#10;Value must be a string.&#10;&#10;Value must be less than or equal to 255 characters." promptTitle="SBML:speciestype:id" prompt="SBML speciestype ID of the entity&#10;&#10;Enter a string.&#10;&#10;Value must be less than or equal to 255 characters." sqref="N2:N3">
      <formula1>255</formula1>
    </dataValidation>
    <dataValidation type="decimal" errorStyle="warning" allowBlank="1" showInputMessage="1" showErrorMessage="1" errorTitle="InitialValue" error="Initial amount or concentration&#10;&#10;Value must be a float or blank." promptTitle="InitialValue" prompt="Initial amount or concentration&#10;&#10;Enter a float or blank." sqref="O2:O3">
      <formula1>-1e+100</formula1>
      <formula2>1e+100</formula2>
    </dataValidation>
    <dataValidation type="decimal" errorStyle="warning" allowBlank="1" showInputMessage="1" showErrorMessage="1" errorTitle="InitialConcentration" error="Initial amount or concentration&#10;&#10;Value must be a float or blank." promptTitle="InitialConcentration" prompt="Initial amount or concentration&#10;&#10;Enter a float or blank." sqref="P2:P3">
      <formula1>-1e+100</formula1>
      <formula2>1e+100</formula2>
    </dataValidation>
    <dataValidation type="textLength" operator="lessThanOrEqual" errorStyle="warning" allowBlank="1" showInputMessage="1" showErrorMessage="1" errorTitle="Unit" error="Unit for initial value&#10;&#10;Value must be a string.&#10;&#10;Value must be less than or equal to 255 characters." promptTitle="Unit" prompt="Unit for initial value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Location" error="Compartment for localised entities&#10;&#10;Value must be a string.&#10;&#10;Value must be less than or equal to 255 characters." promptTitle="Location" prompt="Compartment for localised entities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State" error="State of the entity&#10;&#10;Value must be a string.&#10;&#10;Value must be less than or equal to 255 characters." promptTitle="State" prompt="State of the entity&#10;&#10;Enter a string.&#10;&#10;Value must be less than or equal to 255 characters." sqref="S2:S3">
      <formula1>255</formula1>
    </dataValidation>
    <dataValidation type="textLength" operator="lessThanOrEqual" errorStyle="warning" allowBlank="1" showInputMessage="1" showErrorMessage="1" errorTitle="CompoundSumFormula" error="Chemical sum formula&#10;&#10;Value must be a string.&#10;&#10;Value must be less than or equal to 255 characters." promptTitle="CompoundSumFormula" prompt="Chemical sum formula&#10;&#10;Enter a string.&#10;&#10;Value must be less than or equal to 255 characters." sqref="T2:T3">
      <formula1>255</formula1>
    </dataValidation>
    <dataValidation type="textLength" operator="lessThanOrEqual" errorStyle="warning" allowBlank="1" showInputMessage="1" showErrorMessage="1" errorTitle="StructureFormula" error="Chemical structure formula&#10;&#10;Value must be a string.&#10;&#10;Value must be less than or equal to 255 characters." promptTitle="StructureFormula" prompt="Chemical structure formula&#10;&#10;Enter a string.&#10;&#10;Value must be less than or equal to 255 characters." sqref="U2:U3">
      <formula1>255</formula1>
    </dataValidation>
    <dataValidation type="whole" errorStyle="warning" allowBlank="1" showInputMessage="1" showErrorMessage="1" errorTitle="Charge" error="Electrical charge number&#10;&#10;Value must be an integer." promptTitle="Charge" prompt="Electrical charge number&#10;&#10;Enter an integer." sqref="V2:V3">
      <formula1>-32768</formula1>
      <formula2>32767</formula2>
    </dataValidation>
    <dataValidation type="decimal" errorStyle="warning" allowBlank="1" showInputMessage="1" showErrorMessage="1" errorTitle="Mass" error="Molecular mass&#10;&#10;Value must be a float or blank." promptTitle="Mass" prompt="Molecular mass&#10;&#10;Enter a float or blank." sqref="W2:W3">
      <formula1>-1e+100</formula1>
      <formula2>1e+100</formula2>
    </dataValidation>
    <dataValidation type="list" errorStyle="warning" allowBlank="1" showInputMessage="1" showErrorMessage="1" errorTitle="IsConstant" error="Substance with fixed concentrations&#10;&#10;Value must be &quot;True&quot; or &quot;False&quot;." promptTitle="IsConstant" prompt="Substance with fixed concentrations&#10;&#10;Select &quot;True&quot; or &quot;False&quot;." sqref="X2:X3">
      <formula1>"True,False"</formula1>
    </dataValidation>
    <dataValidation type="textLength" operator="lessThanOrEqual" errorStyle="warning" allowBlank="1" showInputMessage="1" showErrorMessage="1" errorTitle="EnzymeRole" error="Enzymatic activity&#10;&#10;Value must be a string.&#10;&#10;Value must be less than or equal to 255 characters." promptTitle="EnzymeRole" prompt="Enzymatic activity&#10;&#10;Enter a string.&#10;&#10;Value must be less than or equal to 255 characters." sqref="Y2:Y3">
      <formula1>255</formula1>
    </dataValidation>
    <dataValidation type="textLength" operator="lessThanOrEqual" errorStyle="warning" allowBlank="1" showInputMessage="1" showErrorMessage="1" errorTitle="RegulatorRole" error="Regulatory activity&#10;&#10;Value must be a string.&#10;&#10;Value must be less than or equal to 255 characters." promptTitle="RegulatorRole" prompt="Regulatory activity&#10;&#10;Enter a string.&#10;&#10;Value must be less than or equal to 255 characters." sqref="Z2:Z3">
      <formula1>255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AA2:AA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AB2:AB3">
      <formula1>255</formula1>
    </dataValidation>
    <dataValidation type="textLength" operator="lessThanOrEqual" errorStyle="warning" allowBlank="1" showInputMessage="1" showErrorMessage="1" errorTitle="Identifiers:sbo.kegg" error="Annotation of the entity&#10;&#10;Value must be a string.&#10;&#10;Value must be less than or equal to 255 characters." promptTitle="Identifiers:sbo.kegg" prompt="Annotation of the entity&#10;&#10;Enter a string.&#10;&#10;Value must be less than or equal to 255 characters." sqref="AC2:AC3">
      <formula1>255</formula1>
    </dataValidation>
    <dataValidation type="textLength" operator="lessThanOrEqual" errorStyle="warning" allowBlank="1" showInputMessage="1" showErrorMessage="1" errorTitle="Identifiers:kegg.compound" error="Annotation of the entity&#10;&#10;Value must be a string.&#10;&#10;Value must be less than or equal to 255 characters." promptTitle="Identifiers:kegg.compound" prompt="Annotation of the entity&#10;&#10;Enter a string.&#10;&#10;Value must be less than or equal to 255 characters." sqref="AD2:AD3">
      <formula1>255</formula1>
    </dataValidation>
    <dataValidation type="textLength" operator="lessThanOrEqual" errorStyle="warning" allowBlank="1" showInputMessage="1" showErrorMessage="1" errorTitle="Identifiers:obo.chebi" error="Annotation of the entity&#10;&#10;Value must be a string.&#10;&#10;Value must be less than or equal to 255 characters." promptTitle="Identifiers:obo.chebi" prompt="Annotation of the entity&#10;&#10;Enter a string.&#10;&#10;Value must be less than or equal to 255 characters." sqref="AE2:AE3">
      <formula1>255</formula1>
    </dataValidation>
    <dataValidation type="textLength" operator="lessThanOrEqual" errorStyle="warning" allowBlank="1" showInputMessage="1" showErrorMessage="1" errorTitle="SBML:fbc:ChemicalFormula" error="Compounds chemical formula for the FBC package&#10;&#10;Value must be a string.&#10;&#10;Value must be less than or equal to 255 characters." promptTitle="SBML:fbc:ChemicalFormula" prompt="Compounds chemical formula for the FBC package&#10;&#10;Enter a string.&#10;&#10;Value must be less than or equal to 255 characters." sqref="AF2:AF3">
      <formula1>255</formula1>
    </dataValidation>
    <dataValidation type="decimal" errorStyle="warning" allowBlank="1" showInputMessage="1" showErrorMessage="1" errorTitle="SBML:fbc:Charge" error="Compounds charge for the FBC package&#10;&#10;Value must be a float or blank." promptTitle="SBML:fbc:Charge" prompt="Compounds charge for the FBC package&#10;&#10;Enter a float or blank." sqref="AG2:AG3">
      <formula1>-1e+100</formula1>
      <formula2>1e+100</formula2>
    </dataValidation>
    <dataValidation type="list" errorStyle="warning" allowBlank="1" showInputMessage="1" showErrorMessage="1" errorTitle="HasOnlySubstanceUnits" error="Value must be &quot;True&quot; or &quot;False&quot;." promptTitle="HasOnlySubstanceUnits" prompt="Select &quot;True&quot; or &quot;False&quot;." sqref="AH2:AH3">
      <formula1>"True,False"</formula1>
    </dataValidation>
    <dataValidation type="textLength" operator="lessThanOrEqual" errorStyle="warning" allowBlank="1" showInputMessage="1" showErrorMessage="1" errorTitle="NameForPlots" error="Value must be a string.&#10;&#10;Value must be less than or equal to 255 characters." promptTitle="NameForPlots" prompt="Enter a string.&#10;&#10;Value must be less than or equal to 255 characters." sqref="AI2:AI3">
      <formula1>255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5" width="15.7109375" customWidth="1"/>
    <col min="6" max="16384" width="0" hidden="1" customWidth="1"/>
  </cols>
  <sheetData>
    <row r="1" spans="1:5" ht="15.01" customHeight="1">
      <c r="A1" s="2" t="s">
        <v>97</v>
      </c>
      <c r="B1" s="2"/>
      <c r="C1" s="2"/>
      <c r="D1" s="2"/>
      <c r="E1" s="2"/>
    </row>
    <row r="2" spans="1:5" ht="15.01" customHeight="1">
      <c r="A2" s="3" t="s">
        <v>98</v>
      </c>
      <c r="B2" s="3" t="s">
        <v>99</v>
      </c>
      <c r="C2" s="3" t="s">
        <v>100</v>
      </c>
      <c r="D2" s="3" t="s">
        <v>101</v>
      </c>
      <c r="E2" s="3" t="s">
        <v>28</v>
      </c>
    </row>
  </sheetData>
  <sheetProtection sheet="1" objects="1" scenarios="1" insertRows="0" deleteRows="0" sort="0" autoFilter="0"/>
  <autoFilter ref="A2:E2"/>
  <dataValidations count="5">
    <dataValidation type="textLength" operator="lessThanOrEqual" errorStyle="warning" allowBlank="1" showInputMessage="1" showErrorMessage="1" errorTitle="ComponentName" error="Name of component (table, column, attribute to be defined)&#10;&#10;Value must be a string.&#10;&#10;Value must be less than or equal to 255 characters." promptTitle="ComponentName" prompt="Name of component (table, column, attribute to be defined)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ComponentType" error="Type of component&#10;&#10;Value must be a string.&#10;&#10;Value must be less than or equal to 255 characters." promptTitle="ComponentType" prompt="Type of component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IsPartOf" error="Name of parent component&#10;&#10;Value must be a string.&#10;&#10;Value must be less than or equal to 255 characters." promptTitle="IsPartOf" prompt="Name of parent component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Format" error="Format&#10;&#10;Value must be a string.&#10;&#10;Value must be less than or equal to 255 characters." promptTitle="Format" prompt="Forma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Free text description of component&#10;&#10;Value must be a string.&#10;&#10;Value must be less than or equal to 255 characters." promptTitle="Description" prompt="Free text description of component&#10;&#10;Enter a string.&#10;&#10;Value must be less than or equal to 255 characters." sqref="E2:E3">
      <formula1>255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9" width="15.7109375" customWidth="1"/>
    <col min="20" max="16384" width="0" hidden="1" customWidth="1"/>
  </cols>
  <sheetData>
    <row r="1" spans="1:19" ht="15.01" customHeight="1">
      <c r="A1" s="2" t="s">
        <v>102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103</v>
      </c>
      <c r="N2" s="3" t="s">
        <v>104</v>
      </c>
      <c r="O2" s="3" t="s">
        <v>105</v>
      </c>
      <c r="P2" s="3" t="s">
        <v>106</v>
      </c>
      <c r="Q2" s="3" t="s">
        <v>107</v>
      </c>
      <c r="R2" s="3" t="s">
        <v>108</v>
      </c>
      <c r="S2" s="3" t="s">
        <v>74</v>
      </c>
    </row>
  </sheetData>
  <sheetProtection sheet="1" objects="1" scenarios="1" insertRows="0" deleteRows="0" sort="0" autoFilter="0"/>
  <autoFilter ref="A2:S2"/>
  <dataValidations count="19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Enzyme shortname&#10;&#10;Value must be a string.&#10;&#10;Value must be less than or equal to 255 characters." promptTitle="ID" prompt="Enzyme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CatalysedReaction" error="Catalysed reaction&#10;&#10;Value must be a string.&#10;&#10;Value must be less than or equal to 255 characters." promptTitle="CatalysedReaction" prompt="Catalysed reaction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KineticLaw" error="Catalysed reaction&#10;&#10;Value must be a string.&#10;&#10;Value must be less than or equal to 255 characters." promptTitle="KineticLaw" prompt="Catalysed reaction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KineticLaw:Name" error="Name of the kinetic law&#10;&#10;Value must be a string.&#10;&#10;Value must be less than or equal to 255 characters." promptTitle="KineticLaw:Name" prompt="Name of the kinetic law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KineticLaw:Formula" error="Rate law formula&#10;&#10;Value must be a string.&#10;&#10;Value must be less than or equal to 255 characters." promptTitle="KineticLaw:Formula" prompt="Rate law formula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Pathway" error="Pathway name (free text)&#10;&#10;Value must be a string.&#10;&#10;Value must be less than or equal to 255 characters." promptTitle="Pathway" prompt="Pathway name (free text)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Gene" error="Gene coding for enzyme (shortname)&#10;&#10;Value must be a string.&#10;&#10;Value must be less than or equal to 255 characters." promptTitle="Gene" prompt="Gene coding for enzyme (shortname)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S2:S3">
      <formula1>255</formula1>
    </dataValidation>
  </dataValidation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6" width="15.7109375" customWidth="1"/>
    <col min="7" max="16384" width="0" hidden="1" customWidth="1"/>
  </cols>
  <sheetData>
    <row r="1" spans="1:6" ht="15.01" customHeight="1">
      <c r="A1" s="2" t="s">
        <v>109</v>
      </c>
      <c r="B1" s="2"/>
      <c r="C1" s="2"/>
      <c r="D1" s="2"/>
      <c r="E1" s="2"/>
      <c r="F1" s="2"/>
    </row>
    <row r="2" spans="1:6" ht="15.01" customHeight="1">
      <c r="A2" s="3" t="s">
        <v>67</v>
      </c>
      <c r="B2" s="3" t="s">
        <v>61</v>
      </c>
      <c r="C2" s="3" t="s">
        <v>110</v>
      </c>
      <c r="D2" s="3" t="s">
        <v>111</v>
      </c>
      <c r="E2" s="3" t="s">
        <v>112</v>
      </c>
      <c r="F2" s="3" t="s">
        <v>113</v>
      </c>
    </row>
  </sheetData>
  <sheetProtection sheet="1" objects="1" scenarios="1" insertRows="0" deleteRows="0" sort="0" autoFilter="0"/>
  <autoFilter ref="A2:F2"/>
  <dataValidations count="6">
    <dataValidation type="textLength" operator="lessThanOrEqual" errorStyle="warning" allowBlank="1" showInputMessage="1" showErrorMessage="1" errorTitle="ID" error="Unique identifier of objective in FBC package&#10;&#10;Value must be a string.&#10;&#10;Value must be less than or equal to 255 characters." promptTitle="ID" prompt="Unique identifier of objective in FBC packag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Name" error="Name of objective in FBC package&#10;&#10;Value must be a string.&#10;&#10;Value must be less than or equal to 255 characters." promptTitle="Name" prompt="Name of objective in FBC package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BML:fbc:type" error="Type of objective in FBC package&#10;&#10;Value must be a string.&#10;&#10;Value must be less than or equal to 255 characters." promptTitle="SBML:fbc:type" prompt="Type of objective in FBC package&#10;&#10;Enter a string.&#10;&#10;Value must be less than or equal to 255 characters." sqref="C2:C3">
      <formula1>255</formula1>
    </dataValidation>
    <dataValidation type="list" errorStyle="warning" allowBlank="1" showInputMessage="1" showErrorMessage="1" errorTitle="SBML:fbc:active" error="Flag indicating if the objective is active&#10;&#10;Value must be &quot;True&quot; or &quot;False&quot;." promptTitle="SBML:fbc:active" prompt="Flag indicating if the objective is active&#10;&#10;Select &quot;True&quot; or &quot;False&quot;." sqref="D2:D3">
      <formula1>"True,False"</formula1>
    </dataValidation>
    <dataValidation type="textLength" operator="lessThanOrEqual" errorStyle="warning" allowBlank="1" showInputMessage="1" showErrorMessage="1" errorTitle="SBML:fbc:objective" error="FBC objective as sum of coefficients times reaction IDs&#10;&#10;Value must be a string.&#10;&#10;Value must be less than or equal to 255 characters." promptTitle="SBML:fbc:objective" prompt="FBC objective as sum of coefficients times reaction IDs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SBML:fbc:reaction" error="Value must be a string.&#10;&#10;Value must be less than or equal to 255 characters." promptTitle="SBML:fbc:reaction" prompt="Enter a string.&#10;&#10;Value must be less than or equal to 255 characters." sqref="F2:F3">
      <formula1>255</formula1>
    </dataValidation>
  </dataValidation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V5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2" width="15.7109375" customWidth="1"/>
    <col min="23" max="16384" width="0" hidden="1" customWidth="1"/>
  </cols>
  <sheetData>
    <row r="1" spans="1:22" ht="15.01" customHeight="1">
      <c r="A1" s="2" t="s">
        <v>114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115</v>
      </c>
      <c r="N2" s="3" t="s">
        <v>116</v>
      </c>
      <c r="O2" s="3" t="s">
        <v>117</v>
      </c>
      <c r="P2" s="3" t="s">
        <v>118</v>
      </c>
      <c r="Q2" s="3" t="s">
        <v>74</v>
      </c>
      <c r="R2" s="3" t="s">
        <v>119</v>
      </c>
      <c r="S2" s="3" t="s">
        <v>120</v>
      </c>
      <c r="T2" s="3" t="s">
        <v>121</v>
      </c>
      <c r="U2" s="3" t="s">
        <v>122</v>
      </c>
      <c r="V2" s="3" t="s">
        <v>123</v>
      </c>
    </row>
    <row r="3" spans="1:22" ht="15.01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 t="s">
        <v>124</v>
      </c>
      <c r="M3" s="4" t="s">
        <v>125</v>
      </c>
      <c r="N3" s="4" t="s">
        <v>126</v>
      </c>
      <c r="O3" s="4"/>
      <c r="P3" s="4" t="s">
        <v>127</v>
      </c>
      <c r="Q3" s="4"/>
      <c r="R3" s="4"/>
      <c r="S3" s="4"/>
      <c r="T3" s="4" t="b">
        <v>0</v>
      </c>
      <c r="U3" s="4" t="b">
        <v>0</v>
      </c>
      <c r="V3" s="4"/>
    </row>
    <row r="4" spans="1:22" ht="15.01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 t="s">
        <v>128</v>
      </c>
      <c r="M4" s="4" t="s">
        <v>129</v>
      </c>
      <c r="N4" s="4" t="s">
        <v>130</v>
      </c>
      <c r="O4" s="4"/>
      <c r="P4" s="4" t="s">
        <v>127</v>
      </c>
      <c r="Q4" s="4"/>
      <c r="R4" s="4"/>
      <c r="S4" s="4"/>
      <c r="T4" s="4" t="b">
        <v>0</v>
      </c>
      <c r="U4" s="4" t="b">
        <v>0</v>
      </c>
      <c r="V4" s="4"/>
    </row>
    <row r="5" spans="1:22" ht="15.01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 t="s">
        <v>131</v>
      </c>
      <c r="M5" s="4" t="s">
        <v>132</v>
      </c>
      <c r="N5" s="4" t="s">
        <v>133</v>
      </c>
      <c r="O5" s="4"/>
      <c r="P5" s="4" t="s">
        <v>127</v>
      </c>
      <c r="Q5" s="4"/>
      <c r="R5" s="4"/>
      <c r="S5" s="4"/>
      <c r="T5" s="4" t="b">
        <v>0</v>
      </c>
      <c r="U5" s="4" t="b">
        <v>0</v>
      </c>
      <c r="V5" s="4"/>
    </row>
  </sheetData>
  <sheetProtection sheet="1" objects="1" scenarios="1" insertRows="0" deleteRows="0" sort="0" autoFilter="0"/>
  <autoFilter ref="A2:V5"/>
  <dataValidations count="22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3:A5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3:B5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3:C5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3:D5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3:E5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3:F5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3:G5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3:H5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3:I5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3:J5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3:K5">
      <formula1>-1e+100</formula1>
      <formula2>1e+100</formula2>
    </dataValidation>
    <dataValidation type="textLength" operator="lessThanOrEqual" errorStyle="warning" allowBlank="1" showInputMessage="1" showErrorMessage="1" errorTitle="ID" error="Gene shortname&#10;&#10;Value must be a string.&#10;&#10;Value must be less than or equal to 255 characters." promptTitle="ID" prompt="Gene shortname&#10;&#10;Enter a string.&#10;&#10;Value must be less than or equal to 255 characters." sqref="L3:L5">
      <formula1>255</formula1>
    </dataValidation>
    <dataValidation type="textLength" operator="lessThanOrEqual" errorStyle="warning" allowBlank="1" showInputMessage="1" showErrorMessage="1" errorTitle="LocusName" error="Gene locus name&#10;&#10;Value must be a string.&#10;&#10;Value must be less than or equal to 255 characters." promptTitle="LocusName" prompt="Gene locus name&#10;&#10;Enter a string.&#10;&#10;Value must be less than or equal to 255 characters." sqref="M3:M5">
      <formula1>255</formula1>
    </dataValidation>
    <dataValidation type="textLength" operator="lessThanOrEqual" errorStyle="warning" allowBlank="1" showInputMessage="1" showErrorMessage="1" errorTitle="GeneProduct" error="Gene product shortname&#10;&#10;Value must be a string.&#10;&#10;Value must be less than or equal to 255 characters." promptTitle="GeneProduct" prompt="Gene product shortname&#10;&#10;Enter a string.&#10;&#10;Value must be less than or equal to 255 characters." sqref="N3:N5">
      <formula1>255</formula1>
    </dataValidation>
    <dataValidation type="textLength" operator="lessThanOrEqual" errorStyle="warning" allowBlank="1" showInputMessage="1" showErrorMessage="1" errorTitle="GeneProduct:SBML:species:id" error="SBML ID of protein&#10;&#10;Value must be a string.&#10;&#10;Value must be less than or equal to 255 characters." promptTitle="GeneProduct:SBML:species:id" prompt="SBML ID of protein&#10;&#10;Enter a string.&#10;&#10;Value must be less than or equal to 255 characters." sqref="O3:O5">
      <formula1>255</formula1>
    </dataValidation>
    <dataValidation type="textLength" operator="lessThanOrEqual" errorStyle="warning" allowBlank="1" showInputMessage="1" showErrorMessage="1" errorTitle="Operon" error="Operon in which gene is located&#10;&#10;Value must be a string.&#10;&#10;Value must be less than or equal to 255 characters." promptTitle="Operon" prompt="Operon in which gene is located&#10;&#10;Enter a string.&#10;&#10;Value must be less than or equal to 255 characters." sqref="P3:P5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Q3:Q5">
      <formula1>255</formula1>
    </dataValidation>
    <dataValidation type="textLength" operator="lessThanOrEqual" errorStyle="warning" allowBlank="1" showInputMessage="1" showErrorMessage="1" errorTitle="SBML:fbc:ID" error="Unique identifier of the gene in the FBC package&#10;&#10;Value must be a string.&#10;&#10;Value must be less than or equal to 255 characters." promptTitle="SBML:fbc:ID" prompt="Unique identifier of the gene in the FBC package&#10;&#10;Enter a string.&#10;&#10;Value must be less than or equal to 255 characters." sqref="R3:R5">
      <formula1>255</formula1>
    </dataValidation>
    <dataValidation type="textLength" operator="lessThanOrEqual" errorStyle="warning" allowBlank="1" showInputMessage="1" showErrorMessage="1" errorTitle="SBML:fbc:Name" error="Name of the gene in the FBC package&#10;&#10;Value must be a string.&#10;&#10;Value must be less than or equal to 255 characters." promptTitle="SBML:fbc:Name" prompt="Name of the gene in the FBC package&#10;&#10;Enter a string.&#10;&#10;Value must be less than or equal to 255 characters." sqref="S3:S5">
      <formula1>255</formula1>
    </dataValidation>
    <dataValidation type="list" errorStyle="warning" allowBlank="1" showInputMessage="1" showErrorMessage="1" errorTitle="SBML:fbc:GeneProduct" error="Flag indicating if the gene is an FBC gene product&#10;&#10;Value must be &quot;True&quot; or &quot;False&quot;." promptTitle="SBML:fbc:GeneProduct" prompt="Flag indicating if the gene is an FBC gene product&#10;&#10;Select &quot;True&quot; or &quot;False&quot;." sqref="T3:T5">
      <formula1>"True,False"</formula1>
    </dataValidation>
    <dataValidation type="list" errorStyle="warning" allowBlank="1" showInputMessage="1" showErrorMessage="1" errorTitle="SBML:fbc:GeneAssociation" error="Flag indicating if the gene is an FBC gene association&#10;&#10;Value must be &quot;True&quot; or &quot;False&quot;." promptTitle="SBML:fbc:GeneAssociation" prompt="Flag indicating if the gene is an FBC gene association&#10;&#10;Select &quot;True&quot; or &quot;False&quot;." sqref="U3:U5">
      <formula1>"True,False"</formula1>
    </dataValidation>
    <dataValidation type="textLength" operator="lessThanOrEqual" errorStyle="warning" allowBlank="1" showInputMessage="1" showErrorMessage="1" errorTitle="SBML:fbc:Label" error="Label of the gene in the FBC package&#10;&#10;Value must be a string.&#10;&#10;Value must be less than or equal to 255 characters." promptTitle="SBML:fbc:Label" prompt="Label of the gene in the FBC package&#10;&#10;Enter a string.&#10;&#10;Value must be less than or equal to 255 characters." sqref="V3:V5">
      <formula1>255</formula1>
    </dataValidation>
  </dataValidation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3" width="15.7109375" customWidth="1"/>
    <col min="14" max="16384" width="0" hidden="1" customWidth="1"/>
  </cols>
  <sheetData>
    <row r="1" spans="1:13" ht="15.01" customHeight="1">
      <c r="A1" s="2" t="s">
        <v>134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5.01" customHeight="1">
      <c r="A2" s="3" t="s">
        <v>67</v>
      </c>
      <c r="B2" s="3" t="s">
        <v>61</v>
      </c>
      <c r="C2" s="3" t="s">
        <v>135</v>
      </c>
      <c r="D2" s="3" t="s">
        <v>136</v>
      </c>
      <c r="E2" s="3" t="s">
        <v>137</v>
      </c>
      <c r="F2" s="3" t="s">
        <v>138</v>
      </c>
      <c r="G2" s="3" t="s">
        <v>139</v>
      </c>
      <c r="H2" s="3" t="s">
        <v>140</v>
      </c>
      <c r="I2" s="3" t="s">
        <v>141</v>
      </c>
      <c r="J2" s="3" t="s">
        <v>142</v>
      </c>
      <c r="K2" s="3" t="s">
        <v>143</v>
      </c>
      <c r="L2" s="3" t="s">
        <v>144</v>
      </c>
      <c r="M2" s="3" t="s">
        <v>145</v>
      </c>
    </row>
  </sheetData>
  <sheetProtection sheet="1" objects="1" scenarios="1" insertRows="0" deleteRows="0" sort="0" autoFilter="0"/>
  <autoFilter ref="A2:M2"/>
  <dataValidations count="13">
    <dataValidation type="textLength" operator="lessThanOrEqual" errorStyle="warning" allowBlank="1" showInputMessage="1" showErrorMessage="1" errorTitle="ID" error="Unique identifier of layout package&#10;&#10;Value must be a string.&#10;&#10;Value must be less than or equal to 255 characters." promptTitle="ID" prompt="Unique identifier of layout packag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Name" error="Name of layout in plugin&#10;&#10;Value must be a string.&#10;&#10;Value must be less than or equal to 255 characters." promptTitle="Name" prompt="Name of layout in plugin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BML:layout:modelEntity" error="Declares the SBML model entity&#10;&#10;Value must be a string.&#10;&#10;Value must be less than or equal to 255 characters." promptTitle="SBML:layout:modelEntity" prompt="Declares the SBML model entity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SBML:layout:compartment:id" error="SBML identifier of the compartment&#10;&#10;Value must be a string.&#10;&#10;Value must be less than or equal to 255 characters." promptTitle="SBML:layout:compartment:id" prompt="SBML identifier of the compartmen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SBML:layout:reaction:id" error="SBML identifier of the reaction&#10;&#10;Value must be a string.&#10;&#10;Value must be less than or equal to 255 characters." promptTitle="SBML:layout:reaction:id" prompt="SBML identifier of the reaction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SBML:layout:species:id" error="SBML identifier of the species&#10;&#10;Value must be a string.&#10;&#10;Value must be less than or equal to 255 characters." promptTitle="SBML:layout:species:id" prompt="SBML identifier of the species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SBML:layout:curveSegment" error="Type of curve segment (Start, End, BasePoints)&#10;&#10;Value must be a string.&#10;&#10;Value must be less than or equal to 255 characters." promptTitle="SBML:layout:curveSegment" prompt="Type of curve segment (Start, End, BasePoints)&#10;&#10;Enter a string.&#10;&#10;Value must be less than or equal to 255 characters." sqref="G2:G3">
      <formula1>255</formula1>
    </dataValidation>
    <dataValidation type="decimal" errorStyle="warning" allowBlank="1" showInputMessage="1" showErrorMessage="1" errorTitle="SBML:layout:X" error="Coordinate on X axis&#10;&#10;Value must be a float or blank." promptTitle="SBML:layout:X" prompt="Coordinate on X axis&#10;&#10;Enter a float or blank." sqref="H2:H3">
      <formula1>-1e+100</formula1>
      <formula2>1e+100</formula2>
    </dataValidation>
    <dataValidation type="decimal" errorStyle="warning" allowBlank="1" showInputMessage="1" showErrorMessage="1" errorTitle="SBML:layout:Y" error="Coordinate on Y axis&#10;&#10;Value must be a float or blank." promptTitle="SBML:layout:Y" prompt="Coordinate on Y axis&#10;&#10;Enter a float or blank." sqref="I2:I3">
      <formula1>-1e+100</formula1>
      <formula2>1e+100</formula2>
    </dataValidation>
    <dataValidation type="decimal" errorStyle="warning" allowBlank="1" showInputMessage="1" showErrorMessage="1" errorTitle="SBML:layout:width" error="Width of the element&#10;&#10;Value must be a float or blank." promptTitle="SBML:layout:width" prompt="Width of the element&#10;&#10;Enter a float or blank." sqref="J2:J3">
      <formula1>-1e+100</formula1>
      <formula2>1e+100</formula2>
    </dataValidation>
    <dataValidation type="decimal" errorStyle="warning" allowBlank="1" showInputMessage="1" showErrorMessage="1" errorTitle="SBML:layout:height" error="Height of the element&#10;&#10;Value must be a float or blank." promptTitle="SBML:layout:height" prompt="Height of the element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SBML:layout:text" error="Text label of the element&#10;&#10;Value must be a string.&#10;&#10;Value must be less than or equal to 255 characters." promptTitle="SBML:layout:text" prompt="Text label of the element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SBML:layout:speciesRole" error="Role of the species in the reaction (Reactant, Product)&#10;&#10;Value must be a string.&#10;&#10;Value must be less than or equal to 255 characters." promptTitle="SBML:layout:speciesRole" prompt="Role of the species in the reaction (Reactant, Product)&#10;&#10;Enter a string.&#10;&#10;Value must be less than or equal to 255 characters." sqref="M2:M3">
      <formula1>255</formula1>
    </dataValidation>
  </dataValidations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5" width="15.7109375" customWidth="1"/>
    <col min="6" max="16384" width="0" hidden="1" customWidth="1"/>
  </cols>
  <sheetData>
    <row r="1" spans="1:5" ht="15.01" customHeight="1">
      <c r="A1" s="2" t="s">
        <v>146</v>
      </c>
      <c r="B1" s="2"/>
      <c r="C1" s="2"/>
      <c r="D1" s="2"/>
      <c r="E1" s="2"/>
    </row>
    <row r="2" spans="1:5" ht="15.01" customHeight="1">
      <c r="A2" s="3" t="s">
        <v>147</v>
      </c>
      <c r="B2" s="3" t="s">
        <v>148</v>
      </c>
      <c r="C2" s="3" t="s">
        <v>72</v>
      </c>
      <c r="D2" s="3" t="s">
        <v>149</v>
      </c>
      <c r="E2" s="3" t="s">
        <v>28</v>
      </c>
    </row>
  </sheetData>
  <sheetProtection sheet="1" objects="1" scenarios="1" insertRows="0" deleteRows="0" sort="0" autoFilter="0"/>
  <autoFilter ref="A2:E2"/>
  <dataValidations count="5">
    <dataValidation type="textLength" operator="lessThanOrEqual" errorStyle="warning" allowBlank="1" showInputMessage="1" showErrorMessage="1" errorTitle="Sample" error="Measurement value shortname&#10;&#10;Value must be a string.&#10;&#10;Value must be less than or equal to 255 characters." promptTitle="Sample" prompt="Measurement value shortnam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Time" error="Time at which measurement was taken&#10;&#10;Value must be a string.&#10;&#10;Value must be less than or equal to 255 characters." promptTitle="Time" prompt="Time at which measurement was taken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Unit" error="Measurement unit&#10;&#10;Value must be a string.&#10;&#10;Value must be less than or equal to 255 characters." promptTitle="Unit" prompt="Measurement unit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ValueType" error="Type of value (mean, standard deviation, etc)&#10;&#10;Value must be a string.&#10;&#10;Value must be less than or equal to 255 characters." promptTitle="ValueType" prompt="Type of value (mean, standard deviation, etc)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data value&#10;&#10;Value must be a string.&#10;&#10;Value must be less than or equal to 255 characters." promptTitle="Description" prompt="Description of data value&#10;&#10;Enter a string.&#10;&#10;Value must be less than or equal to 255 characters." sqref="E2:E3">
      <formula1>255</formula1>
    </dataValidation>
  </dataValidation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" width="15.7109375" customWidth="1"/>
    <col min="3" max="16384" width="0" hidden="1" customWidth="1"/>
  </cols>
  <sheetData>
    <row r="1" spans="1:2" ht="15.01" customHeight="1">
      <c r="A1" s="2" t="s">
        <v>150</v>
      </c>
      <c r="B1" s="2"/>
    </row>
    <row r="2" spans="1:2" ht="15.01" customHeight="1">
      <c r="A2" s="3" t="s">
        <v>151</v>
      </c>
      <c r="B2" s="3" t="s">
        <v>152</v>
      </c>
    </row>
  </sheetData>
  <sheetProtection sheet="1" objects="1" scenarios="1" insertRows="0" deleteRows="0" sort="0" autoFilter="0"/>
  <autoFilter ref="A2:B2"/>
  <dataValidations count="2">
    <dataValidation type="textLength" operator="lessThanOrEqual" errorStyle="warning" allowBlank="1" showInputMessage="1" showErrorMessage="1" errorTitle="Option" error="Which option is addressed&#10;&#10;Value must be a string.&#10;&#10;Value must be less than or equal to 255 characters." promptTitle="Option" prompt="Which option is addressed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Value" error="What value is the option set to&#10;&#10;Value must be a string.&#10;&#10;Value must be less than or equal to 255 characters." promptTitle="Value" prompt="What value is the option set to&#10;&#10;Enter a string.&#10;&#10;Value must be less than or equal to 255 characters." sqref="B2:B3">
      <formula1>255</formula1>
    </dataValidation>
  </dataValidations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" width="15.7109375" customWidth="1"/>
    <col min="4" max="16384" width="0" hidden="1" customWidth="1"/>
  </cols>
  <sheetData>
    <row r="1" spans="1:3" ht="15.01" customHeight="1">
      <c r="A1" s="2" t="s">
        <v>153</v>
      </c>
      <c r="B1" s="2"/>
      <c r="C1" s="2"/>
    </row>
    <row r="2" spans="1:3" ht="15.01" customHeight="1">
      <c r="A2" s="3" t="s">
        <v>154</v>
      </c>
      <c r="B2" s="3" t="s">
        <v>65</v>
      </c>
      <c r="C2" s="3" t="s">
        <v>66</v>
      </c>
    </row>
  </sheetData>
  <sheetProtection sheet="1" objects="1" scenarios="1" insertRows="0" deleteRows="0" sort="0" autoFilter="0"/>
  <autoFilter ref="A2:C2"/>
  <dataValidations count="3">
    <dataValidation type="textLength" operator="lessThanOrEqual" errorStyle="warning" allowBlank="1" showInputMessage="1" showErrorMessage="1" errorTitle="Element" error="Value must be a string.&#10;&#10;Value must be less than or equal to 255 characters." promptTitle="Element" prompt="Enter a string.&#10;&#10;Value must be less than or equal to 255 characters." sqref="A2:A3">
      <formula1>255</formula1>
    </dataValidation>
    <dataValidation type="decimal" errorStyle="warning" allowBlank="1" showInputMessage="1" showErrorMessage="1" errorTitle="PositionX" error="Value must be a float or blank." promptTitle="PositionX" prompt="Enter a float or blank." sqref="B2:B3">
      <formula1>-1e+100</formula1>
      <formula2>1e+100</formula2>
    </dataValidation>
    <dataValidation type="decimal" errorStyle="warning" allowBlank="1" showInputMessage="1" showErrorMessage="1" errorTitle="PositionY" error="Value must be a float or blank." promptTitle="PositionY" prompt="Enter a float or blank." sqref="C2:C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5" width="15.7109375" customWidth="1"/>
    <col min="16" max="16384" width="0" hidden="1" customWidth="1"/>
  </cols>
  <sheetData>
    <row r="1" spans="1:15" ht="15.01" customHeight="1">
      <c r="A1" s="2" t="s">
        <v>155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108</v>
      </c>
      <c r="N2" s="3" t="s">
        <v>86</v>
      </c>
      <c r="O2" s="3" t="s">
        <v>71</v>
      </c>
    </row>
  </sheetData>
  <sheetProtection sheet="1" objects="1" scenarios="1" insertRows="0" deleteRows="0" sort="0" autoFilter="0"/>
  <autoFilter ref="A2:O2"/>
  <dataValidations count="15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Protein shortname&#10;&#10;Value must be a string.&#10;&#10;Value must be less than or equal to 255 characters." promptTitle="ID" prompt="Protein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Gene" error="Gene shortname&#10;&#10;Value must be a string.&#10;&#10;Value must be less than or equal to 255 characters." promptTitle="Gene" prompt="Gene shortname&#10;&#10;Enter a string.&#10;&#10;Value must be less than or equal to 255 characters." sqref="M2:M3">
      <formula1>255</formula1>
    </dataValidation>
    <dataValidation type="decimal" errorStyle="warning" allowBlank="1" showInputMessage="1" showErrorMessage="1" errorTitle="Mass" error="Protein mass&#10;&#10;Value must be a float or blank." promptTitle="Mass" prompt="Protein mass&#10;&#10;Enter a float or blank." sqref="N2:N3">
      <formula1>-1e+100</formula1>
      <formula2>1e+100</formula2>
    </dataValidation>
    <dataValidation type="decimal" errorStyle="warning" allowBlank="1" showInputMessage="1" showErrorMessage="1" errorTitle="Size" error="Protein size&#10;&#10;Value must be a float or blank." promptTitle="Size" prompt="Protein size&#10;&#10;Enter a float or blank." sqref="O2:O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W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75" width="15.7109375" customWidth="1"/>
    <col min="76" max="16384" width="0" hidden="1" customWidth="1"/>
  </cols>
  <sheetData>
    <row r="1" spans="1:75" ht="15.01" customHeight="1">
      <c r="A1" s="2" t="s">
        <v>156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</row>
    <row r="2" spans="1:75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157</v>
      </c>
      <c r="N2" s="3" t="s">
        <v>158</v>
      </c>
      <c r="O2" s="3" t="s">
        <v>159</v>
      </c>
      <c r="P2" s="3" t="s">
        <v>160</v>
      </c>
      <c r="Q2" s="3" t="s">
        <v>152</v>
      </c>
      <c r="R2" s="3" t="s">
        <v>161</v>
      </c>
      <c r="S2" s="3" t="s">
        <v>162</v>
      </c>
      <c r="T2" s="3" t="s">
        <v>163</v>
      </c>
      <c r="U2" s="3" t="s">
        <v>164</v>
      </c>
      <c r="V2" s="3" t="s">
        <v>165</v>
      </c>
      <c r="W2" s="3" t="s">
        <v>166</v>
      </c>
      <c r="X2" s="3" t="s">
        <v>167</v>
      </c>
      <c r="Y2" s="3" t="s">
        <v>168</v>
      </c>
      <c r="Z2" s="3" t="s">
        <v>169</v>
      </c>
      <c r="AA2" s="3" t="s">
        <v>72</v>
      </c>
      <c r="AB2" s="3" t="s">
        <v>170</v>
      </c>
      <c r="AC2" s="3" t="s">
        <v>148</v>
      </c>
      <c r="AD2" s="3" t="s">
        <v>171</v>
      </c>
      <c r="AE2" s="3" t="s">
        <v>172</v>
      </c>
      <c r="AF2" s="3" t="s">
        <v>173</v>
      </c>
      <c r="AG2" s="3" t="s">
        <v>174</v>
      </c>
      <c r="AH2" s="3" t="s">
        <v>81</v>
      </c>
      <c r="AI2" s="3" t="s">
        <v>175</v>
      </c>
      <c r="AJ2" s="3" t="s">
        <v>176</v>
      </c>
      <c r="AK2" s="3" t="s">
        <v>177</v>
      </c>
      <c r="AL2" s="3" t="s">
        <v>178</v>
      </c>
      <c r="AM2" s="3" t="s">
        <v>179</v>
      </c>
      <c r="AN2" s="3" t="s">
        <v>180</v>
      </c>
      <c r="AO2" s="3" t="s">
        <v>181</v>
      </c>
      <c r="AP2" s="3" t="s">
        <v>182</v>
      </c>
      <c r="AQ2" s="3" t="s">
        <v>108</v>
      </c>
      <c r="AR2" s="3" t="s">
        <v>183</v>
      </c>
      <c r="AS2" s="3" t="s">
        <v>184</v>
      </c>
      <c r="AT2" s="3" t="s">
        <v>73</v>
      </c>
      <c r="AU2" s="3" t="s">
        <v>74</v>
      </c>
      <c r="AV2" s="3" t="s">
        <v>185</v>
      </c>
      <c r="AW2" s="3" t="s">
        <v>91</v>
      </c>
      <c r="AX2" s="3" t="s">
        <v>92</v>
      </c>
      <c r="AY2" s="3" t="s">
        <v>186</v>
      </c>
      <c r="AZ2" s="3" t="s">
        <v>187</v>
      </c>
      <c r="BA2" s="3" t="s">
        <v>188</v>
      </c>
      <c r="BB2" s="3" t="s">
        <v>189</v>
      </c>
      <c r="BC2" s="3" t="s">
        <v>190</v>
      </c>
      <c r="BD2" s="3" t="s">
        <v>191</v>
      </c>
      <c r="BE2" s="3" t="s">
        <v>192</v>
      </c>
      <c r="BF2" s="3" t="s">
        <v>193</v>
      </c>
      <c r="BG2" s="3" t="s">
        <v>194</v>
      </c>
      <c r="BH2" s="3" t="s">
        <v>195</v>
      </c>
      <c r="BI2" s="3" t="s">
        <v>196</v>
      </c>
      <c r="BJ2" s="3" t="s">
        <v>197</v>
      </c>
      <c r="BK2" s="3" t="s">
        <v>198</v>
      </c>
      <c r="BL2" s="3" t="s">
        <v>199</v>
      </c>
      <c r="BM2" s="3" t="s">
        <v>200</v>
      </c>
      <c r="BN2" s="3" t="s">
        <v>201</v>
      </c>
      <c r="BO2" s="3" t="s">
        <v>202</v>
      </c>
      <c r="BP2" s="3" t="s">
        <v>203</v>
      </c>
      <c r="BQ2" s="3" t="s">
        <v>204</v>
      </c>
      <c r="BR2" s="3" t="s">
        <v>205</v>
      </c>
      <c r="BS2" s="3" t="s">
        <v>206</v>
      </c>
      <c r="BT2" s="3" t="s">
        <v>149</v>
      </c>
      <c r="BU2" s="3" t="s">
        <v>207</v>
      </c>
      <c r="BV2" s="3" t="s">
        <v>208</v>
      </c>
      <c r="BW2" s="3" t="s">
        <v>209</v>
      </c>
    </row>
  </sheetData>
  <sheetProtection sheet="1" objects="1" scenarios="1" insertRows="0" deleteRows="0" sort="0" autoFilter="0"/>
  <autoFilter ref="A2:BW2"/>
  <dataValidations count="75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textLength" operator="lessThanOrEqual" errorStyle="warning" allowBlank="1" showInputMessage="1" showErrorMessage="1" errorTitle="ID" error="Quantity shortname&#10;&#10;Value must be a string.&#10;&#10;Value must be less than or equal to 255 characters." promptTitle="ID" prompt="Quantity shortname&#10;&#10;Enter a string.&#10;&#10;Value must be less than or equal to 255 characters." sqref="L2:L3">
      <formula1>255</formula1>
    </dataValidation>
    <dataValidation type="textLength" operator="lessThanOrEqual" errorStyle="warning" allowBlank="1" showInputMessage="1" showErrorMessage="1" errorTitle="Quantity" error="Quantity name&#10;&#10;Value must be a string.&#10;&#10;Value must be less than or equal to 255 characters." promptTitle="Quantity" prompt="Quantity name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Reference" error="Reference name&#10;&#10;Value must be a string.&#10;&#10;Value must be less than or equal to 255 characters." promptTitle="Reference" prompt="Reference name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QuantityName" error="Quantity (name)&#10;&#10;Value must be a string.&#10;&#10;Value must be less than or equal to 255 characters." promptTitle="QuantityName" prompt="Quantity (name)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QuantityType" error="Quantity type (e.g. from SBO)&#10;&#10;Value must be a string.&#10;&#10;Value must be less than or equal to 255 characters." promptTitle="QuantityType" prompt="Quantity type (e.g. from SBO)&#10;&#10;Enter a string.&#10;&#10;Value must be less than or equal to 255 characters." sqref="P2:P3">
      <formula1>255</formula1>
    </dataValidation>
    <dataValidation type="decimal" errorStyle="warning" allowBlank="1" showInputMessage="1" showErrorMessage="1" errorTitle="Value" error="Simple value&#10;&#10;Value must be a float or blank." promptTitle="Value" prompt="Simple value&#10;&#10;Enter a float or blank." sqref="Q2:Q3">
      <formula1>-1e+100</formula1>
      <formula2>1e+100</formula2>
    </dataValidation>
    <dataValidation type="decimal" errorStyle="warning" allowBlank="1" showInputMessage="1" showErrorMessage="1" errorTitle="Mean" error="Algebraic mean&#10;&#10;Value must be a float or blank." promptTitle="Mean" prompt="Algebraic mean&#10;&#10;Enter a float or blank." sqref="R2:R3">
      <formula1>-1e+100</formula1>
      <formula2>1e+100</formula2>
    </dataValidation>
    <dataValidation type="decimal" errorStyle="warning" allowBlank="1" showInputMessage="1" showErrorMessage="1" errorTitle="Std" error="Standard deviation (positive)&#10;&#10;Value must be a float or blank." promptTitle="Std" prompt="Standard deviation (positive)&#10;&#10;Enter a float or blank." sqref="S2:S3">
      <formula1>-1e+100</formula1>
      <formula2>1e+100</formula2>
    </dataValidation>
    <dataValidation type="decimal" errorStyle="warning" allowBlank="1" showInputMessage="1" showErrorMessage="1" errorTitle="Min" error="Lower bound&#10;&#10;Value must be a float or blank." promptTitle="Min" prompt="Lower bound&#10;&#10;Enter a float or blank." sqref="T2:T3">
      <formula1>-1e+100</formula1>
      <formula2>1e+100</formula2>
    </dataValidation>
    <dataValidation type="decimal" errorStyle="warning" allowBlank="1" showInputMessage="1" showErrorMessage="1" errorTitle="Max" error="Upper bound&#10;&#10;Value must be a float or blank." promptTitle="Max" prompt="Upper bound&#10;&#10;Enter a float or blank." sqref="U2:U3">
      <formula1>-1e+100</formula1>
      <formula2>1e+100</formula2>
    </dataValidation>
    <dataValidation type="decimal" errorStyle="warning" allowBlank="1" showInputMessage="1" showErrorMessage="1" errorTitle="Median" error="Median&#10;&#10;Value must be a float or blank." promptTitle="Median" prompt="Median&#10;&#10;Enter a float or blank." sqref="V2:V3">
      <formula1>-1e+100</formula1>
      <formula2>1e+100</formula2>
    </dataValidation>
    <dataValidation type="decimal" errorStyle="warning" allowBlank="1" showInputMessage="1" showErrorMessage="1" errorTitle="GeometricMean" error="Geometric mean&#10;&#10;Value must be a float or blank." promptTitle="GeometricMean" prompt="Geometric mean&#10;&#10;Enter a float or blank." sqref="W2:W3">
      <formula1>-1e+100</formula1>
      <formula2>1e+100</formula2>
    </dataValidation>
    <dataValidation type="list" errorStyle="warning" showInputMessage="1" showErrorMessage="1" errorTitle="Sign" error="Sign&#10;&#10;Value must be one of &quot;+&quot;, &quot;-&quot;, &quot;0&quot;." promptTitle="Sign" prompt="Sign&#10;&#10;Select one of &quot;+&quot;, &quot;-&quot;, &quot;0&quot;." sqref="X2:X3">
      <formula1>"+,-,0"</formula1>
    </dataValidation>
    <dataValidation type="textLength" operator="lessThanOrEqual" errorStyle="warning" allowBlank="1" showInputMessage="1" showErrorMessage="1" errorTitle="ProbDist" error="Probability distribution&#10;&#10;Value must be a string.&#10;&#10;Value must be less than or equal to 255 characters." promptTitle="ProbDist" prompt="Probability distribution&#10;&#10;Enter a string.&#10;&#10;Value must be less than or equal to 255 characters." sqref="Y2:Y3">
      <formula1>255</formula1>
    </dataValidation>
    <dataValidation type="textLength" operator="lessThanOrEqual" errorStyle="warning" allowBlank="1" showInputMessage="1" showErrorMessage="1" errorTitle="SBML:parameter:id" error="Parameter ID in SBML file&#10;&#10;Value must be a string.&#10;&#10;Value must be less than or equal to 255 characters." promptTitle="SBML:parameter:id" prompt="Parameter ID in SBML file&#10;&#10;Enter a string.&#10;&#10;Value must be less than or equal to 255 characters." sqref="Z2:Z3">
      <formula1>255</formula1>
    </dataValidation>
    <dataValidation type="textLength" operator="lessThanOrEqual" errorStyle="warning" allowBlank="1" showInputMessage="1" showErrorMessage="1" errorTitle="Unit" error="Physical unit&#10;&#10;Value must be a string.&#10;&#10;Value must be less than or equal to 255 characters." promptTitle="Unit" prompt="Physical unit&#10;&#10;Enter a string.&#10;&#10;Value must be less than or equal to 255 characters." sqref="AA2:AA3">
      <formula1>255</formula1>
    </dataValidation>
    <dataValidation type="textLength" operator="lessThanOrEqual" errorStyle="warning" allowBlank="1" showInputMessage="1" showErrorMessage="1" errorTitle="Scale" error="Scale (e.g. logarithm)&#10;&#10;Value must be a string.&#10;&#10;Value must be less than or equal to 255 characters." promptTitle="Scale" prompt="Scale (e.g. logarithm)&#10;&#10;Enter a string.&#10;&#10;Value must be less than or equal to 255 characters." sqref="AB2:AB3">
      <formula1>255</formula1>
    </dataValidation>
    <dataValidation type="decimal" errorStyle="warning" allowBlank="1" showInputMessage="1" showErrorMessage="1" errorTitle="Time" error="Time value&#10;&#10;Value must be a float or blank." promptTitle="Time" prompt="Time value&#10;&#10;Enter a float or blank." sqref="AC2:AC3">
      <formula1>-1e+100</formula1>
      <formula2>1e+100</formula2>
    </dataValidation>
    <dataValidation type="textLength" operator="lessThanOrEqual" errorStyle="warning" allowBlank="1" showInputMessage="1" showErrorMessage="1" errorTitle="TimePoint" error="Time point name or identifier&#10;&#10;Value must be a string.&#10;&#10;Value must be less than or equal to 255 characters." promptTitle="TimePoint" prompt="Time point name or identifier&#10;&#10;Enter a string.&#10;&#10;Value must be less than or equal to 255 characters." sqref="AD2:AD3">
      <formula1>255</formula1>
    </dataValidation>
    <dataValidation type="textLength" operator="lessThanOrEqual" errorStyle="warning" allowBlank="1" showInputMessage="1" showErrorMessage="1" errorTitle="Condition" error="experimental condition name (free text)&#10;&#10;Value must be a string.&#10;&#10;Value must be less than or equal to 255 characters." promptTitle="Condition" prompt="experimental condition name (free text)&#10;&#10;Enter a string.&#10;&#10;Value must be less than or equal to 255 characters." sqref="AE2:AE3">
      <formula1>255</formula1>
    </dataValidation>
    <dataValidation type="decimal" errorStyle="warning" allowBlank="1" showInputMessage="1" showErrorMessage="1" errorTitle="pH" error="pH value in measurement&#10;&#10;Value must be a float or blank." promptTitle="pH" prompt="pH value in measurement&#10;&#10;Enter a float or blank." sqref="AF2:AF3">
      <formula1>-1e+100</formula1>
      <formula2>1e+100</formula2>
    </dataValidation>
    <dataValidation type="decimal" errorStyle="warning" allowBlank="1" showInputMessage="1" showErrorMessage="1" errorTitle="Temperature" error="Temperature in measurement&#10;&#10;Value must be a float or blank." promptTitle="Temperature" prompt="Temperature in measurement&#10;&#10;Enter a float or blank." sqref="AG2:AG3">
      <formula1>-1e+100</formula1>
      <formula2>1e+100</formula2>
    </dataValidation>
    <dataValidation type="textLength" operator="lessThanOrEqual" errorStyle="warning" allowBlank="1" showInputMessage="1" showErrorMessage="1" errorTitle="Location" error="Compartment (shortname)&#10;&#10;Value must be a string.&#10;&#10;Value must be less than or equal to 255 characters." promptTitle="Location" prompt="Compartment (shortname)&#10;&#10;Enter a string.&#10;&#10;Value must be less than or equal to 255 characters." sqref="AH2:AH3">
      <formula1>255</formula1>
    </dataValidation>
    <dataValidation type="textLength" operator="lessThanOrEqual" errorStyle="warning" allowBlank="1" showInputMessage="1" showErrorMessage="1" errorTitle="Location:SBML:compartment:id" error="SBML ID of compartment&#10;&#10;Value must be a string.&#10;&#10;Value must be less than or equal to 255 characters." promptTitle="Location:SBML:compartment:id" prompt="SBML ID of compartment&#10;&#10;Enter a string.&#10;&#10;Value must be less than or equal to 255 characters." sqref="AI2:AI3">
      <formula1>255</formula1>
    </dataValidation>
    <dataValidation type="textLength" operator="lessThanOrEqual" errorStyle="warning" allowBlank="1" showInputMessage="1" showErrorMessage="1" errorTitle="Compound" error="Related compound (shortname)&#10;&#10;Value must be a string.&#10;&#10;Value must be less than or equal to 255 characters." promptTitle="Compound" prompt="Related compound (shortname)&#10;&#10;Enter a string.&#10;&#10;Value must be less than or equal to 255 characters." sqref="AJ2:AJ3">
      <formula1>255</formula1>
    </dataValidation>
    <dataValidation type="textLength" operator="lessThanOrEqual" errorStyle="warning" allowBlank="1" showInputMessage="1" showErrorMessage="1" errorTitle="Compound:SBML:species:id" error="SBML ID of compound&#10;&#10;Value must be a string.&#10;&#10;Value must be less than or equal to 255 characters." promptTitle="Compound:SBML:species:id" prompt="SBML ID of compound&#10;&#10;Enter a string.&#10;&#10;Value must be less than or equal to 255 characters." sqref="AK2:AK3">
      <formula1>255</formula1>
    </dataValidation>
    <dataValidation type="textLength" operator="lessThanOrEqual" errorStyle="warning" allowBlank="1" showInputMessage="1" showErrorMessage="1" errorTitle="Reaction" error="Related reaction (shortname)&#10;&#10;Value must be a string.&#10;&#10;Value must be less than or equal to 255 characters." promptTitle="Reaction" prompt="Related reaction (shortname)&#10;&#10;Enter a string.&#10;&#10;Value must be less than or equal to 255 characters." sqref="AL2:AL3">
      <formula1>255</formula1>
    </dataValidation>
    <dataValidation type="textLength" operator="lessThanOrEqual" errorStyle="warning" allowBlank="1" showInputMessage="1" showErrorMessage="1" errorTitle="Reaction:SBML:reaction:id" error="SBML ID of reaction&#10;&#10;Value must be a string.&#10;&#10;Value must be less than or equal to 255 characters." promptTitle="Reaction:SBML:reaction:id" prompt="SBML ID of reaction&#10;&#10;Enter a string.&#10;&#10;Value must be less than or equal to 255 characters." sqref="AM2:AM3">
      <formula1>255</formula1>
    </dataValidation>
    <dataValidation type="textLength" operator="lessThanOrEqual" errorStyle="warning" allowBlank="1" showInputMessage="1" showErrorMessage="1" errorTitle="Enyzme" error="Related enzyme (shortname)&#10;&#10;Value must be a string.&#10;&#10;Value must be less than or equal to 255 characters." promptTitle="Enyzme" prompt="Related enzyme (shortname)&#10;&#10;Enter a string.&#10;&#10;Value must be less than or equal to 255 characters." sqref="AN2:AN3">
      <formula1>255</formula1>
    </dataValidation>
    <dataValidation type="textLength" operator="lessThanOrEqual" errorStyle="warning" allowBlank="1" showInputMessage="1" showErrorMessage="1" errorTitle="Enyzme:SBML:species:id" error="SBML ID of enzyme&#10;&#10;Value must be a string.&#10;&#10;Value must be less than or equal to 255 characters." promptTitle="Enyzme:SBML:species:id" prompt="SBML ID of enzyme&#10;&#10;Enter a string.&#10;&#10;Value must be less than or equal to 255 characters." sqref="AO2:AO3">
      <formula1>255</formula1>
    </dataValidation>
    <dataValidation type="textLength" operator="lessThanOrEqual" errorStyle="warning" allowBlank="1" showInputMessage="1" showErrorMessage="1" errorTitle="Enyzme:SBML:parameter:id" error="SBML ID of enzyme&#10;&#10;Value must be a string.&#10;&#10;Value must be less than or equal to 255 characters." promptTitle="Enyzme:SBML:parameter:id" prompt="SBML ID of enzyme&#10;&#10;Enter a string.&#10;&#10;Value must be less than or equal to 255 characters." sqref="AP2:AP3">
      <formula1>255</formula1>
    </dataValidation>
    <dataValidation type="textLength" operator="lessThanOrEqual" errorStyle="warning" allowBlank="1" showInputMessage="1" showErrorMessage="1" errorTitle="Gene" error="Related gene&#10;&#10;Value must be a string.&#10;&#10;Value must be less than or equal to 255 characters." promptTitle="Gene" prompt="Related gene&#10;&#10;Enter a string.&#10;&#10;Value must be less than or equal to 255 characters." sqref="AQ2:AQ3">
      <formula1>255</formula1>
    </dataValidation>
    <dataValidation type="textLength" operator="lessThanOrEqual" errorStyle="warning" allowBlank="1" showInputMessage="1" showErrorMessage="1" errorTitle="Organism" error="Organism&#10;&#10;Value must be a string.&#10;&#10;Value must be less than or equal to 255 characters." promptTitle="Organism" prompt="Organism&#10;&#10;Enter a string.&#10;&#10;Value must be less than or equal to 255 characters." sqref="AR2:AR3">
      <formula1>255</formula1>
    </dataValidation>
    <dataValidation type="textLength" operator="lessThanOrEqual" errorStyle="warning" allowBlank="1" showInputMessage="1" showErrorMessage="1" errorTitle="Provenance" error="Provenance of the entity&#10;&#10;Value must be a string.&#10;&#10;Value must be less than or equal to 255 characters." promptTitle="Provenance" prompt="Provenance of the entity&#10;&#10;Enter a string.&#10;&#10;Value must be less than or equal to 255 characters." sqref="AS2:AS3">
      <formula1>255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AT2:AT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AU2:AU3">
      <formula1>255</formula1>
    </dataValidation>
    <dataValidation type="textLength" operator="lessThanOrEqual" errorStyle="warning" allowBlank="1" showInputMessage="1" showErrorMessage="1" errorTitle="Identifiers:kegg.reaction" error="Annotation of the entity&#10;&#10;Value must be a string.&#10;&#10;Value must be less than or equal to 255 characters." promptTitle="Identifiers:kegg.reaction" prompt="Annotation of the entity&#10;&#10;Enter a string.&#10;&#10;Value must be less than or equal to 255 characters." sqref="AV2:AV3">
      <formula1>255</formula1>
    </dataValidation>
    <dataValidation type="textLength" operator="lessThanOrEqual" errorStyle="warning" allowBlank="1" showInputMessage="1" showErrorMessage="1" errorTitle="Identifiers:kegg.compound" error="Annotation of the entity&#10;&#10;Value must be a string.&#10;&#10;Value must be less than or equal to 255 characters." promptTitle="Identifiers:kegg.compound" prompt="Annotation of the entity&#10;&#10;Enter a string.&#10;&#10;Value must be less than or equal to 255 characters." sqref="AW2:AW3">
      <formula1>255</formula1>
    </dataValidation>
    <dataValidation type="textLength" operator="lessThanOrEqual" errorStyle="warning" allowBlank="1" showInputMessage="1" showErrorMessage="1" errorTitle="Identifiers:obo.chebi" error="Annotation of the entity&#10;&#10;Value must be a string.&#10;&#10;Value must be less than or equal to 255 characters." promptTitle="Identifiers:obo.chebi" prompt="Annotation of the entity&#10;&#10;Enter a string.&#10;&#10;Value must be less than or equal to 255 characters." sqref="AX2:AX3">
      <formula1>255</formula1>
    </dataValidation>
    <dataValidation type="textLength" operator="lessThanOrEqual" errorStyle="warning" allowBlank="1" showInputMessage="1" showErrorMessage="1" errorTitle="Reaction:Identifiers:kegg.re ..." error="Annotation of the entity&#10;&#10;Value must be a string.&#10;&#10;Value must be less than or equal to 255 characters." promptTitle="Reaction:Identifiers:kegg.re ..." prompt="Annotation of the entity&#10;&#10;Enter a string.&#10;&#10;Value must be less than or equal to 255 characters." sqref="AY2:AY3">
      <formula1>255</formula1>
    </dataValidation>
    <dataValidation type="textLength" operator="lessThanOrEqual" errorStyle="warning" allowBlank="1" showInputMessage="1" showErrorMessage="1" errorTitle="Compound:Identifiers:kegg.co ..." error="Annotation of the entity&#10;&#10;Value must be a string.&#10;&#10;Value must be less than or equal to 255 characters." promptTitle="Compound:Identifiers:kegg.co ..." prompt="Annotation of the entity&#10;&#10;Enter a string.&#10;&#10;Value must be less than or equal to 255 characters." sqref="AZ2:AZ3">
      <formula1>255</formula1>
    </dataValidation>
    <dataValidation type="textLength" operator="lessThanOrEqual" errorStyle="warning" allowBlank="1" showInputMessage="1" showErrorMessage="1" errorTitle="BiologicalElement" error="Biological element&#10;&#10;Value must be a string.&#10;&#10;Value must be less than or equal to 255 characters." promptTitle="BiologicalElement" prompt="Biological element&#10;&#10;Enter a string.&#10;&#10;Value must be less than or equal to 255 characters." sqref="BA2:BA3">
      <formula1>255</formula1>
    </dataValidation>
    <dataValidation type="textLength" operator="lessThanOrEqual" errorStyle="warning" allowBlank="1" showInputMessage="1" showErrorMessage="1" errorTitle="MathematicalType" error="Mathematical type&#10;&#10;Value must be a string.&#10;&#10;Value must be less than or equal to 255 characters." promptTitle="MathematicalType" prompt="Mathematical type&#10;&#10;Enter a string.&#10;&#10;Value must be less than or equal to 255 characters." sqref="BB2:BB3">
      <formula1>255</formula1>
    </dataValidation>
    <dataValidation type="decimal" errorStyle="warning" allowBlank="1" showInputMessage="1" showErrorMessage="1" errorTitle="DataGeometricStd" error="Data geometric standard error&#10;&#10;Value must be a float or blank." promptTitle="DataGeometricStd" prompt="Data geometric standard error&#10;&#10;Enter a float or blank." sqref="BC2:BC3">
      <formula1>-1e+100</formula1>
      <formula2>1e+100</formula2>
    </dataValidation>
    <dataValidation type="decimal" errorStyle="warning" allowBlank="1" showInputMessage="1" showErrorMessage="1" errorTitle="PriorMedian" error="Prior Median&#10;&#10;Value must be a float or blank." promptTitle="PriorMedian" prompt="Prior Median&#10;&#10;Enter a float or blank." sqref="BD2:BD3">
      <formula1>-1e+100</formula1>
      <formula2>1e+100</formula2>
    </dataValidation>
    <dataValidation type="decimal" errorStyle="warning" allowBlank="1" showInputMessage="1" showErrorMessage="1" errorTitle="PriorStd" error="Prior Std&#10;&#10;Value must be a float or blank." promptTitle="PriorStd" prompt="Prior Std&#10;&#10;Enter a float or blank." sqref="BE2:BE3">
      <formula1>-1e+100</formula1>
      <formula2>1e+100</formula2>
    </dataValidation>
    <dataValidation type="decimal" errorStyle="warning" allowBlank="1" showInputMessage="1" showErrorMessage="1" errorTitle="PriorGeometricStd" error="Prior Geometric Std&#10;&#10;Value must be a float or blank." promptTitle="PriorGeometricStd" prompt="Prior Geometric Std&#10;&#10;Enter a float or blank." sqref="BF2:BF3">
      <formula1>-1e+100</formula1>
      <formula2>1e+100</formula2>
    </dataValidation>
    <dataValidation type="decimal" errorStyle="warning" allowBlank="1" showInputMessage="1" showErrorMessage="1" errorTitle="LowerBound" error="Lower bound&#10;&#10;Value must be a float or blank." promptTitle="LowerBound" prompt="Lower bound&#10;&#10;Enter a float or blank." sqref="BG2:BG3">
      <formula1>-1e+100</formula1>
      <formula2>1e+100</formula2>
    </dataValidation>
    <dataValidation type="decimal" errorStyle="warning" allowBlank="1" showInputMessage="1" showErrorMessage="1" errorTitle="UpperBound" error="Lower bound&#10;&#10;Value must be a float or blank." promptTitle="UpperBound" prompt="Lower bound&#10;&#10;Enter a float or blank." sqref="BH2:BH3">
      <formula1>-1e+100</formula1>
      <formula2>1e+100</formula2>
    </dataValidation>
    <dataValidation type="decimal" errorStyle="warning" allowBlank="1" showInputMessage="1" showErrorMessage="1" errorTitle="DataStd" error="Data Standard Error&#10;&#10;Value must be a float or blank." promptTitle="DataStd" prompt="Data Standard Error&#10;&#10;Enter a float or blank." sqref="BI2:BI3">
      <formula1>-1e+100</formula1>
      <formula2>1e+100</formula2>
    </dataValidation>
    <dataValidation type="textLength" operator="lessThanOrEqual" errorStyle="warning" allowBlank="1" showInputMessage="1" showErrorMessage="1" errorTitle="PhysicalType" error="Physical Type&#10;&#10;Value must be a string.&#10;&#10;Value must be less than or equal to 255 characters." promptTitle="PhysicalType" prompt="Physical Type&#10;&#10;Enter a string.&#10;&#10;Value must be less than or equal to 255 characters." sqref="BJ2:BJ3">
      <formula1>255</formula1>
    </dataValidation>
    <dataValidation type="textLength" operator="lessThanOrEqual" errorStyle="warning" allowBlank="1" showInputMessage="1" showErrorMessage="1" errorTitle="Dependence" error="Dependence&#10;&#10;Value must be a string.&#10;&#10;Value must be less than or equal to 255 characters." promptTitle="Dependence" prompt="Dependence&#10;&#10;Enter a string.&#10;&#10;Value must be less than or equal to 255 characters." sqref="BK2:BK3">
      <formula1>255</formula1>
    </dataValidation>
    <dataValidation type="list" errorStyle="warning" allowBlank="1" showInputMessage="1" showErrorMessage="1" errorTitle="UseAsPriorInformation" error="Use as prior information&#10;&#10;Value must be &quot;True&quot; or &quot;False&quot;." promptTitle="UseAsPriorInformation" prompt="Use as prior information&#10;&#10;Select &quot;True&quot; or &quot;False&quot;." sqref="BL2:BL3">
      <formula1>"True,False"</formula1>
    </dataValidation>
    <dataValidation type="textLength" operator="lessThanOrEqual" errorStyle="warning" allowBlank="1" showInputMessage="1" showErrorMessage="1" errorTitle="SBMLElement" error="SBML element&#10;&#10;Value must be a string.&#10;&#10;Value must be less than or equal to 255 characters." promptTitle="SBMLElement" prompt="SBML element&#10;&#10;Enter a string.&#10;&#10;Value must be less than or equal to 255 characters." sqref="BM2:BM3">
      <formula1>255</formula1>
    </dataValidation>
    <dataValidation type="textLength" operator="lessThanOrEqual" errorStyle="warning" allowBlank="1" showInputMessage="1" showErrorMessage="1" errorTitle="Abbreviation" error="Abbreviation&#10;&#10;Value must be a string.&#10;&#10;Value must be less than or equal to 255 characters." promptTitle="Abbreviation" prompt="Abbreviation&#10;&#10;Enter a string.&#10;&#10;Value must be less than or equal to 255 characters." sqref="BN2:BN3">
      <formula1>255</formula1>
    </dataValidation>
    <dataValidation type="textLength" operator="lessThanOrEqual" errorStyle="warning" allowBlank="1" showInputMessage="1" showErrorMessage="1" errorTitle="MatrixInfo" error="Matrix build up information&#10;&#10;Value must be a string.&#10;&#10;Value must be less than or equal to 255 characters." promptTitle="MatrixInfo" prompt="Matrix build up information&#10;&#10;Enter a string.&#10;&#10;Value must be less than or equal to 255 characters." sqref="BO2:BO3">
      <formula1>255</formula1>
    </dataValidation>
    <dataValidation type="decimal" errorStyle="warning" allowBlank="1" showInputMessage="1" showErrorMessage="1" errorTitle="SBO:equilibrium_constant" error="Value must be a float or blank." promptTitle="SBO:equilibrium_constant" prompt="Enter a float or blank." sqref="BP2:BP3">
      <formula1>-1e+100</formula1>
      <formula2>1e+100</formula2>
    </dataValidation>
    <dataValidation type="textLength" operator="lessThanOrEqual" errorStyle="warning" allowBlank="1" showInputMessage="1" showErrorMessage="1" errorTitle="SBO:Identifiers:obo.sbo" error="Value must be a string.&#10;&#10;Value must be less than or equal to 255 characters." promptTitle="SBO:Identifiers:obo.sbo" prompt="Enter a string.&#10;&#10;Value must be less than or equal to 255 characters." sqref="BQ2:BQ3">
      <formula1>255</formula1>
    </dataValidation>
    <dataValidation type="decimal" errorStyle="warning" allowBlank="1" showInputMessage="1" showErrorMessage="1" errorTitle="SBO:concentration" error="Value must be a float or blank." promptTitle="SBO:concentration" prompt="Enter a float or blank." sqref="BR2:BR3">
      <formula1>-1e+100</formula1>
      <formula2>1e+100</formula2>
    </dataValidation>
    <dataValidation type="decimal" errorStyle="warning" allowBlank="1" showInputMessage="1" showErrorMessage="1" errorTitle="SBO:concentration [mM:Log10] ..." error="Value must be a float or blank." promptTitle="SBO:concentration [mM:Log10] ..." prompt="Enter a float or blank." sqref="BS2:BS3">
      <formula1>-1e+100</formula1>
      <formula2>1e+100</formula2>
    </dataValidation>
    <dataValidation type="textLength" operator="lessThanOrEqual" errorStyle="warning" allowBlank="1" showInputMessage="1" showErrorMessage="1" errorTitle="ValueType" error="Value must be a string.&#10;&#10;Value must be less than or equal to 255 characters." promptTitle="ValueType" prompt="Enter a string.&#10;&#10;Value must be less than or equal to 255 characters." sqref="BT2:BT3">
      <formula1>255</formula1>
    </dataValidation>
    <dataValidation type="decimal" errorStyle="warning" allowBlank="1" showInputMessage="1" showErrorMessage="1" errorTitle="Concentration:Min" error="Value must be a float or blank." promptTitle="Concentration:Min" prompt="Enter a float or blank." sqref="BU2:BU3">
      <formula1>-1e+100</formula1>
      <formula2>1e+100</formula2>
    </dataValidation>
    <dataValidation type="decimal" errorStyle="warning" allowBlank="1" showInputMessage="1" showErrorMessage="1" errorTitle="Concentration:Max" error="Value must be a float or blank." promptTitle="Concentration:Max" prompt="Enter a float or blank." sqref="BV2:BV3">
      <formula1>-1e+100</formula1>
      <formula2>1e+100</formula2>
    </dataValidation>
    <dataValidation type="textLength" operator="lessThanOrEqual" errorStyle="warning" allowBlank="1" showInputMessage="1" showErrorMessage="1" errorTitle="Parameter:SBML:parameter:id" error="Value must be a string.&#10;&#10;Value must be less than or equal to 255 characters." promptTitle="Parameter:SBML:parameter:id" prompt="Enter a string.&#10;&#10;Value must be less than or equal to 255 characters." sqref="BW2:BW3">
      <formula1>255</formula1>
    </dataValidation>
  </dataValidations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9" width="15.7109375" customWidth="1"/>
    <col min="20" max="16384" width="0" hidden="1" customWidth="1"/>
  </cols>
  <sheetData>
    <row r="1" spans="1:19" ht="15.01" customHeight="1">
      <c r="A1" s="2" t="s">
        <v>210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5.01" customHeight="1">
      <c r="A2" s="3" t="s">
        <v>160</v>
      </c>
      <c r="B2" s="3" t="s">
        <v>64</v>
      </c>
      <c r="C2" s="3" t="s">
        <v>72</v>
      </c>
      <c r="D2" s="3" t="s">
        <v>211</v>
      </c>
      <c r="E2" s="3" t="s">
        <v>154</v>
      </c>
      <c r="F2" s="3" t="s">
        <v>212</v>
      </c>
      <c r="G2" s="3" t="s">
        <v>213</v>
      </c>
      <c r="H2" s="3" t="s">
        <v>198</v>
      </c>
      <c r="I2" s="3" t="s">
        <v>191</v>
      </c>
      <c r="J2" s="3" t="s">
        <v>192</v>
      </c>
      <c r="K2" s="3" t="s">
        <v>194</v>
      </c>
      <c r="L2" s="3" t="s">
        <v>195</v>
      </c>
      <c r="M2" s="3" t="s">
        <v>214</v>
      </c>
      <c r="N2" s="3" t="s">
        <v>196</v>
      </c>
      <c r="O2" s="3" t="s">
        <v>200</v>
      </c>
      <c r="P2" s="3" t="s">
        <v>215</v>
      </c>
      <c r="Q2" s="3" t="s">
        <v>201</v>
      </c>
      <c r="R2" s="3" t="s">
        <v>67</v>
      </c>
      <c r="S2" s="3" t="s">
        <v>202</v>
      </c>
    </row>
  </sheetData>
  <sheetProtection sheet="1" objects="1" scenarios="1" insertRows="0" deleteRows="0" sort="0" autoFilter="0"/>
  <autoFilter ref="A2:S2"/>
  <dataValidations count="19">
    <dataValidation type="textLength" operator="lessThanOrEqual" errorStyle="warning" allowBlank="1" showInputMessage="1" showErrorMessage="1" errorTitle="QuantityType" error="QuantityType (e.g. from SBO)&#10;&#10;Value must be a string.&#10;&#10;Value must be less than or equal to 255 characters." promptTitle="QuantityType" prompt="QuantityType (e.g. from SBO)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Symbol" error="Symbol for the quantity type&#10;&#10;Value must be a string.&#10;&#10;Value must be less than or equal to 255 characters." promptTitle="Symbol" prompt="Symbol for the quantity type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Unit" error="Unit for the Median value&#10;&#10;Value must be a string.&#10;&#10;Value must be less than or equal to 255 characters." promptTitle="Unit" prompt="Unit for the Median value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Constant" error="Is this value constant&#10;&#10;Value must be a string.&#10;&#10;Value must be less than or equal to 255 characters." promptTitle="Constant" prompt="Is this value constan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Element" error="A related element&#10;&#10;Value must be a string.&#10;&#10;Value must be less than or equal to 255 characters." promptTitle="Element" prompt="A related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RelatedElement" error="A related element&#10;&#10;Value must be a string.&#10;&#10;Value must be less than or equal to 255 characters." promptTitle="RelatedElement" prompt="A related element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Scaling" error="A scaling factor&#10;&#10;Value must be a string.&#10;&#10;Value must be less than or equal to 255 characters." promptTitle="Scaling" prompt="A scaling factor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Dependence" error="Is this value dependent on something&#10;&#10;Value must be a string.&#10;&#10;Value must be less than or equal to 255 characters." promptTitle="Dependence" prompt="Is this value dependent on something&#10;&#10;Enter a string.&#10;&#10;Value must be less than or equal to 255 characters." sqref="H2:H3">
      <formula1>255</formula1>
    </dataValidation>
    <dataValidation type="decimal" errorStyle="warning" allowBlank="1" showInputMessage="1" showErrorMessage="1" errorTitle="PriorMedian" error="Prior median value&#10;&#10;Value must be a float or blank." promptTitle="PriorMedian" prompt="Prior median value&#10;&#10;Enter a float or blank." sqref="I2:I3">
      <formula1>-1e+100</formula1>
      <formula2>1e+100</formula2>
    </dataValidation>
    <dataValidation type="decimal" errorStyle="warning" allowBlank="1" showInputMessage="1" showErrorMessage="1" errorTitle="PriorStd" error="Prior median standard deviation&#10;&#10;Value must be a float or blank." promptTitle="PriorStd" prompt="Prior median standard deviation&#10;&#10;Enter a float or blank." sqref="J2:J3">
      <formula1>-1e+100</formula1>
      <formula2>1e+100</formula2>
    </dataValidation>
    <dataValidation type="decimal" errorStyle="warning" allowBlank="1" showInputMessage="1" showErrorMessage="1" errorTitle="LowerBound" error="Lower bound for this quantity type&#10;&#10;Value must be a float or blank." promptTitle="LowerBound" prompt="Lower bound for this quantity type&#10;&#10;Enter a float or blank." sqref="K2:K3">
      <formula1>-1e+100</formula1>
      <formula2>1e+100</formula2>
    </dataValidation>
    <dataValidation type="decimal" errorStyle="warning" allowBlank="1" showInputMessage="1" showErrorMessage="1" errorTitle="UpperBound" error="Upper bound for this quantity type&#10;&#10;Value must be a float or blank." promptTitle="UpperBound" prompt="Upper bound for this quantity type&#10;&#10;Enter a float or blank." sqref="L2:L3">
      <formula1>-1e+100</formula1>
      <formula2>1e+100</formula2>
    </dataValidation>
    <dataValidation type="decimal" errorStyle="warning" allowBlank="1" showInputMessage="1" showErrorMessage="1" errorTitle="ErrorStd" error="Error of standard deviation&#10;&#10;Value must be a float or blank." promptTitle="ErrorStd" prompt="Error of standard deviation&#10;&#10;Enter a float or blank." sqref="M2:M3">
      <formula1>-1e+100</formula1>
      <formula2>1e+100</formula2>
    </dataValidation>
    <dataValidation type="decimal" errorStyle="warning" allowBlank="1" showInputMessage="1" showErrorMessage="1" errorTitle="DataStd" error="Error of standard deviation&#10;&#10;Value must be a float or blank." promptTitle="DataStd" prompt="Error of standard deviation&#10;&#10;Enter a float or blank." sqref="N2:N3">
      <formula1>-1e+100</formula1>
      <formula2>1e+100</formula2>
    </dataValidation>
    <dataValidation type="textLength" operator="lessThanOrEqual" errorStyle="warning" allowBlank="1" showInputMessage="1" showErrorMessage="1" errorTitle="SBMLElement" error="Corresponding SBML element&#10;&#10;Value must be a string.&#10;&#10;Value must be less than or equal to 255 characters." promptTitle="SBMLElement" prompt="Corresponding SBML element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SBMLElementType" error="Corresponding SBML element&#10;&#10;Value must be a string.&#10;&#10;Value must be less than or equal to 255 characters." promptTitle="SBMLElementType" prompt="Corresponding SBML element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Abbreviation" error="Abbreviation of quantity type&#10;&#10;Value must be a string.&#10;&#10;Value must be less than or equal to 255 characters." promptTitle="Abbreviation" prompt="Abbreviation of quantity type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ID" error="Abbreviation of quantity type&#10;&#10;Value must be a string.&#10;&#10;Value must be less than or equal to 255 characters." promptTitle="ID" prompt="Abbreviation of quantity type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MatrixInfo" error="Information on the matrix production&#10;&#10;Value must be a string.&#10;&#10;Value must be less than or equal to 255 characters." promptTitle="MatrixInfo" prompt="Information on the matrix production&#10;&#10;Enter a string.&#10;&#10;Value must be less than or equal to 255 characters." sqref="S2:S3">
      <formula1>255</formula1>
    </dataValidation>
  </dataValidations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W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49" width="15.7109375" customWidth="1"/>
    <col min="50" max="16384" width="0" hidden="1" customWidth="1"/>
  </cols>
  <sheetData>
    <row r="1" spans="1:49" ht="15.01" customHeight="1">
      <c r="A1" s="2" t="s">
        <v>216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</row>
    <row r="2" spans="1:49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148</v>
      </c>
      <c r="M2" s="3" t="s">
        <v>171</v>
      </c>
      <c r="N2" s="3" t="s">
        <v>217</v>
      </c>
      <c r="O2" s="3" t="s">
        <v>218</v>
      </c>
      <c r="P2" s="3" t="s">
        <v>67</v>
      </c>
      <c r="Q2" s="3" t="s">
        <v>159</v>
      </c>
      <c r="R2" s="3" t="s">
        <v>160</v>
      </c>
      <c r="S2" s="3" t="s">
        <v>152</v>
      </c>
      <c r="T2" s="3" t="s">
        <v>161</v>
      </c>
      <c r="U2" s="3" t="s">
        <v>162</v>
      </c>
      <c r="V2" s="3" t="s">
        <v>163</v>
      </c>
      <c r="W2" s="3" t="s">
        <v>164</v>
      </c>
      <c r="X2" s="3" t="s">
        <v>165</v>
      </c>
      <c r="Y2" s="3" t="s">
        <v>166</v>
      </c>
      <c r="Z2" s="3" t="s">
        <v>167</v>
      </c>
      <c r="AA2" s="3" t="s">
        <v>168</v>
      </c>
      <c r="AB2" s="3" t="s">
        <v>169</v>
      </c>
      <c r="AC2" s="3" t="s">
        <v>72</v>
      </c>
      <c r="AD2" s="3" t="s">
        <v>170</v>
      </c>
      <c r="AE2" s="3" t="s">
        <v>176</v>
      </c>
      <c r="AF2" s="3" t="s">
        <v>177</v>
      </c>
      <c r="AG2" s="3" t="s">
        <v>178</v>
      </c>
      <c r="AH2" s="3" t="s">
        <v>179</v>
      </c>
      <c r="AI2" s="3" t="s">
        <v>180</v>
      </c>
      <c r="AJ2" s="3" t="s">
        <v>181</v>
      </c>
      <c r="AK2" s="3" t="s">
        <v>182</v>
      </c>
      <c r="AL2" s="3" t="s">
        <v>219</v>
      </c>
      <c r="AM2" s="3" t="s">
        <v>220</v>
      </c>
      <c r="AN2" s="3" t="s">
        <v>108</v>
      </c>
      <c r="AO2" s="3" t="s">
        <v>92</v>
      </c>
      <c r="AP2" s="3" t="s">
        <v>221</v>
      </c>
      <c r="AQ2" s="3" t="s">
        <v>222</v>
      </c>
      <c r="AR2" s="3" t="s">
        <v>223</v>
      </c>
      <c r="AS2" s="3" t="s">
        <v>224</v>
      </c>
      <c r="AT2" s="3" t="s">
        <v>225</v>
      </c>
      <c r="AU2" s="3" t="s">
        <v>226</v>
      </c>
      <c r="AV2" s="3" t="s">
        <v>227</v>
      </c>
      <c r="AW2" s="3" t="s">
        <v>228</v>
      </c>
    </row>
  </sheetData>
  <sheetProtection sheet="1" objects="1" scenarios="1" insertRows="0" deleteRows="0" sort="0" autoFilter="0"/>
  <autoFilter ref="A2:AW2"/>
  <dataValidations count="49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2: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2: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2:K3">
      <formula1>-1e+100</formula1>
      <formula2>1e+100</formula2>
    </dataValidation>
    <dataValidation type="decimal" errorStyle="warning" allowBlank="1" showInputMessage="1" showErrorMessage="1" errorTitle="Time" error="Time value&#10;&#10;Value must be a float or blank." promptTitle="Time" prompt="Time value&#10;&#10;Enter a float or blank." sqref="L2:L3">
      <formula1>-1e+100</formula1>
      <formula2>1e+100</formula2>
    </dataValidation>
    <dataValidation type="textLength" operator="lessThanOrEqual" errorStyle="warning" allowBlank="1" showInputMessage="1" showErrorMessage="1" errorTitle="TimePoint" error="Time point name or identifier&#10;&#10;Value must be a string.&#10;&#10;Value must be less than or equal to 255 characters." promptTitle="TimePoint" prompt="Time point name or identifier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&gt;Table:Column" error="Pointer to column in another table&#10;&#10;Value must be a string.&#10;&#10;Value must be less than or equal to 255 characters." promptTitle="&gt;Table:Column" prompt="Pointer to column in another table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&gt;Document:Table:Column" error="Pointer to column in another document&#10;&#10;Value must be a string.&#10;&#10;Value must be less than or equal to 255 characters." promptTitle="&gt;Document:Table:Column" prompt="Pointer to column in another document&#10;&#10;Enter a string.&#10;&#10;Value must be less than or equal to 255 characters." sqref="O2:O3">
      <formula1>255</formula1>
    </dataValidation>
    <dataValidation type="textLength" operator="lessThanOrEqual" errorStyle="warning" allowBlank="1" showInputMessage="1" showErrorMessage="1" errorTitle="ID" error="Quantity shortname&#10;&#10;Value must be a string.&#10;&#10;Value must be less than or equal to 255 characters." promptTitle="ID" prompt="Quantity shortname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QuantityName" error="Quantity (name)&#10;&#10;Value must be a string.&#10;&#10;Value must be less than or equal to 255 characters." promptTitle="QuantityName" prompt="Quantity (name)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QuantityType" error="Quantity type (e.g. from SBO)&#10;&#10;Value must be a string.&#10;&#10;Value must be less than or equal to 255 characters." promptTitle="QuantityType" prompt="Quantity type (e.g. from SBO)&#10;&#10;Enter a string.&#10;&#10;Value must be less than or equal to 255 characters." sqref="R2:R3">
      <formula1>255</formula1>
    </dataValidation>
    <dataValidation type="decimal" errorStyle="warning" allowBlank="1" showInputMessage="1" showErrorMessage="1" errorTitle="Value" error="Simple value&#10;&#10;Value must be a float or blank." promptTitle="Value" prompt="Simple value&#10;&#10;Enter a float or blank." sqref="S2:S3">
      <formula1>-1e+100</formula1>
      <formula2>1e+100</formula2>
    </dataValidation>
    <dataValidation type="decimal" errorStyle="warning" allowBlank="1" showInputMessage="1" showErrorMessage="1" errorTitle="Mean" error="Algebraic mean&#10;&#10;Value must be a float or blank." promptTitle="Mean" prompt="Algebraic mean&#10;&#10;Enter a float or blank." sqref="T2:T3">
      <formula1>-1e+100</formula1>
      <formula2>1e+100</formula2>
    </dataValidation>
    <dataValidation type="decimal" errorStyle="warning" allowBlank="1" showInputMessage="1" showErrorMessage="1" errorTitle="Std" error="Standard deviation (positive)&#10;&#10;Value must be a float or blank." promptTitle="Std" prompt="Standard deviation (positive)&#10;&#10;Enter a float or blank." sqref="U2:U3">
      <formula1>-1e+100</formula1>
      <formula2>1e+100</formula2>
    </dataValidation>
    <dataValidation type="decimal" errorStyle="warning" allowBlank="1" showInputMessage="1" showErrorMessage="1" errorTitle="Min" error="Lower bound&#10;&#10;Value must be a float or blank." promptTitle="Min" prompt="Lower bound&#10;&#10;Enter a float or blank." sqref="V2:V3">
      <formula1>-1e+100</formula1>
      <formula2>1e+100</formula2>
    </dataValidation>
    <dataValidation type="decimal" errorStyle="warning" allowBlank="1" showInputMessage="1" showErrorMessage="1" errorTitle="Max" error="Upper bound&#10;&#10;Value must be a float or blank." promptTitle="Max" prompt="Upper bound&#10;&#10;Enter a float or blank." sqref="W2:W3">
      <formula1>-1e+100</formula1>
      <formula2>1e+100</formula2>
    </dataValidation>
    <dataValidation type="decimal" errorStyle="warning" allowBlank="1" showInputMessage="1" showErrorMessage="1" errorTitle="Median" error="Median&#10;&#10;Value must be a float or blank." promptTitle="Median" prompt="Median&#10;&#10;Enter a float or blank." sqref="X2:X3">
      <formula1>-1e+100</formula1>
      <formula2>1e+100</formula2>
    </dataValidation>
    <dataValidation type="decimal" errorStyle="warning" allowBlank="1" showInputMessage="1" showErrorMessage="1" errorTitle="GeometricMean" error="Geometric mean&#10;&#10;Value must be a float or blank." promptTitle="GeometricMean" prompt="Geometric mean&#10;&#10;Enter a float or blank." sqref="Y2:Y3">
      <formula1>-1e+100</formula1>
      <formula2>1e+100</formula2>
    </dataValidation>
    <dataValidation type="list" errorStyle="warning" showInputMessage="1" showErrorMessage="1" errorTitle="Sign" error="Sign&#10;&#10;Value must be one of &quot;+&quot;, &quot;-&quot;, &quot;0&quot;." promptTitle="Sign" prompt="Sign&#10;&#10;Select one of &quot;+&quot;, &quot;-&quot;, &quot;0&quot;." sqref="Z2:Z3">
      <formula1>"+,-,0"</formula1>
    </dataValidation>
    <dataValidation type="textLength" operator="lessThanOrEqual" errorStyle="warning" allowBlank="1" showInputMessage="1" showErrorMessage="1" errorTitle="ProbDist" error="Probability distribution&#10;&#10;Value must be a string.&#10;&#10;Value must be less than or equal to 255 characters." promptTitle="ProbDist" prompt="Probability distribution&#10;&#10;Enter a string.&#10;&#10;Value must be less than or equal to 255 characters." sqref="AA2:AA3">
      <formula1>255</formula1>
    </dataValidation>
    <dataValidation type="textLength" operator="lessThanOrEqual" errorStyle="warning" allowBlank="1" showInputMessage="1" showErrorMessage="1" errorTitle="SBML:parameter:id" error="Parameter ID in SBML file&#10;&#10;Value must be a string.&#10;&#10;Value must be less than or equal to 255 characters." promptTitle="SBML:parameter:id" prompt="Parameter ID in SBML file&#10;&#10;Enter a string.&#10;&#10;Value must be less than or equal to 255 characters." sqref="AB2:AB3">
      <formula1>255</formula1>
    </dataValidation>
    <dataValidation type="textLength" operator="lessThanOrEqual" errorStyle="warning" allowBlank="1" showInputMessage="1" showErrorMessage="1" errorTitle="Unit" error="Physical unit&#10;&#10;Value must be a string.&#10;&#10;Value must be less than or equal to 255 characters." promptTitle="Unit" prompt="Physical unit&#10;&#10;Enter a string.&#10;&#10;Value must be less than or equal to 255 characters." sqref="AC2:AC3">
      <formula1>255</formula1>
    </dataValidation>
    <dataValidation type="textLength" operator="lessThanOrEqual" errorStyle="warning" allowBlank="1" showInputMessage="1" showErrorMessage="1" errorTitle="Scale" error="Scale (e.g. logarithm)&#10;&#10;Value must be a string.&#10;&#10;Value must be less than or equal to 255 characters." promptTitle="Scale" prompt="Scale (e.g. logarithm)&#10;&#10;Enter a string.&#10;&#10;Value must be less than or equal to 255 characters." sqref="AD2:AD3">
      <formula1>255</formula1>
    </dataValidation>
    <dataValidation type="textLength" operator="lessThanOrEqual" errorStyle="warning" allowBlank="1" showInputMessage="1" showErrorMessage="1" errorTitle="Compound" error="Related compound (shortname)&#10;&#10;Value must be a string.&#10;&#10;Value must be less than or equal to 255 characters." promptTitle="Compound" prompt="Related compound (shortname)&#10;&#10;Enter a string.&#10;&#10;Value must be less than or equal to 255 characters." sqref="AE2:AE3">
      <formula1>255</formula1>
    </dataValidation>
    <dataValidation type="textLength" operator="lessThanOrEqual" errorStyle="warning" allowBlank="1" showInputMessage="1" showErrorMessage="1" errorTitle="Compound:SBML:species:id" error="SBML ID of compound&#10;&#10;Value must be a string.&#10;&#10;Value must be less than or equal to 255 characters." promptTitle="Compound:SBML:species:id" prompt="SBML ID of compound&#10;&#10;Enter a string.&#10;&#10;Value must be less than or equal to 255 characters." sqref="AF2:AF3">
      <formula1>255</formula1>
    </dataValidation>
    <dataValidation type="textLength" operator="lessThanOrEqual" errorStyle="warning" allowBlank="1" showInputMessage="1" showErrorMessage="1" errorTitle="Reaction" error="Related reaction (shortname)&#10;&#10;Value must be a string.&#10;&#10;Value must be less than or equal to 255 characters." promptTitle="Reaction" prompt="Related reaction (shortname)&#10;&#10;Enter a string.&#10;&#10;Value must be less than or equal to 255 characters." sqref="AG2:AG3">
      <formula1>255</formula1>
    </dataValidation>
    <dataValidation type="textLength" operator="lessThanOrEqual" errorStyle="warning" allowBlank="1" showInputMessage="1" showErrorMessage="1" errorTitle="Reaction:SBML:reaction:id" error="SBML ID of reaction&#10;&#10;Value must be a string.&#10;&#10;Value must be less than or equal to 255 characters." promptTitle="Reaction:SBML:reaction:id" prompt="SBML ID of reaction&#10;&#10;Enter a string.&#10;&#10;Value must be less than or equal to 255 characters." sqref="AH2:AH3">
      <formula1>255</formula1>
    </dataValidation>
    <dataValidation type="textLength" operator="lessThanOrEqual" errorStyle="warning" allowBlank="1" showInputMessage="1" showErrorMessage="1" errorTitle="Enyzme" error="Related enzyme (shortname)&#10;&#10;Value must be a string.&#10;&#10;Value must be less than or equal to 255 characters." promptTitle="Enyzme" prompt="Related enzyme (shortname)&#10;&#10;Enter a string.&#10;&#10;Value must be less than or equal to 255 characters." sqref="AI2:AI3">
      <formula1>255</formula1>
    </dataValidation>
    <dataValidation type="textLength" operator="lessThanOrEqual" errorStyle="warning" allowBlank="1" showInputMessage="1" showErrorMessage="1" errorTitle="Enyzme:SBML:species:id" error="SBML ID of enzyme&#10;&#10;Value must be a string.&#10;&#10;Value must be less than or equal to 255 characters." promptTitle="Enyzme:SBML:species:id" prompt="SBML ID of enzyme&#10;&#10;Enter a string.&#10;&#10;Value must be less than or equal to 255 characters." sqref="AJ2:AJ3">
      <formula1>255</formula1>
    </dataValidation>
    <dataValidation type="textLength" operator="lessThanOrEqual" errorStyle="warning" allowBlank="1" showInputMessage="1" showErrorMessage="1" errorTitle="Enyzme:SBML:parameter:id" error="SBML ID of enzyme&#10;&#10;Value must be a string.&#10;&#10;Value must be less than or equal to 255 characters." promptTitle="Enyzme:SBML:parameter:id" prompt="SBML ID of enzyme&#10;&#10;Enter a string.&#10;&#10;Value must be less than or equal to 255 characters." sqref="AK2:AK3">
      <formula1>255</formula1>
    </dataValidation>
    <dataValidation type="textLength" operator="lessThanOrEqual" errorStyle="warning" allowBlank="1" showInputMessage="1" showErrorMessage="1" errorTitle="Protein" error="Related enzyme (shortname)&#10;&#10;Value must be a string.&#10;&#10;Value must be less than or equal to 255 characters." promptTitle="Protein" prompt="Related enzyme (shortname)&#10;&#10;Enter a string.&#10;&#10;Value must be less than or equal to 255 characters." sqref="AL2:AL3">
      <formula1>255</formula1>
    </dataValidation>
    <dataValidation type="textLength" operator="lessThanOrEqual" errorStyle="warning" allowBlank="1" showInputMessage="1" showErrorMessage="1" errorTitle="Protein:SBML:species:id" error="SBML ID of enzyme&#10;&#10;Value must be a string.&#10;&#10;Value must be less than or equal to 255 characters." promptTitle="Protein:SBML:species:id" prompt="SBML ID of enzyme&#10;&#10;Enter a string.&#10;&#10;Value must be less than or equal to 255 characters." sqref="AM2:AM3">
      <formula1>255</formula1>
    </dataValidation>
    <dataValidation type="textLength" operator="lessThanOrEqual" errorStyle="warning" allowBlank="1" showInputMessage="1" showErrorMessage="1" errorTitle="Gene" error="Related gene&#10;&#10;Value must be a string.&#10;&#10;Value must be less than or equal to 255 characters." promptTitle="Gene" prompt="Related gene&#10;&#10;Enter a string.&#10;&#10;Value must be less than or equal to 255 characters." sqref="AN2:AN3">
      <formula1>255</formula1>
    </dataValidation>
    <dataValidation type="textLength" operator="lessThanOrEqual" errorStyle="warning" allowBlank="1" showInputMessage="1" showErrorMessage="1" errorTitle="Identifiers:obo.chebi" error="Value must be a string.&#10;&#10;Value must be less than or equal to 255 characters." promptTitle="Identifiers:obo.chebi" prompt="Enter a string.&#10;&#10;Value must be less than or equal to 255 characters." sqref="AO2:AO3">
      <formula1>255</formula1>
    </dataValidation>
    <dataValidation type="decimal" errorStyle="warning" allowBlank="1" showInputMessage="1" showErrorMessage="1" errorTitle="&gt;Concentration:Glucose" error="Value must be a float or blank." promptTitle="&gt;Concentration:Glucose" prompt="Enter a float or blank." sqref="AP2:AP3">
      <formula1>-1e+100</formula1>
      <formula2>1e+100</formula2>
    </dataValidation>
    <dataValidation type="decimal" errorStyle="warning" allowBlank="1" showInputMessage="1" showErrorMessage="1" errorTitle="&gt;Concentration:Fructose" error="Value must be a float or blank." promptTitle="&gt;Concentration:Fructose" prompt="Enter a float or blank." sqref="AQ2:AQ3">
      <formula1>-1e+100</formula1>
      <formula2>1e+100</formula2>
    </dataValidation>
    <dataValidation type="decimal" errorStyle="warning" allowBlank="1" showInputMessage="1" showErrorMessage="1" errorTitle="&gt;Sample:t0" error="Value must be a float or blank." promptTitle="&gt;Sample:t0" prompt="Enter a float or blank." sqref="AR2:AR3">
      <formula1>-1e+100</formula1>
      <formula2>1e+100</formula2>
    </dataValidation>
    <dataValidation type="decimal" errorStyle="warning" allowBlank="1" showInputMessage="1" showErrorMessage="1" errorTitle="&gt;Sample:t1" error="Value must be a float or blank." promptTitle="&gt;Sample:t1" prompt="Enter a float or blank." sqref="AS2:AS3">
      <formula1>-1e+100</formula1>
      <formula2>1e+100</formula2>
    </dataValidation>
    <dataValidation type="decimal" errorStyle="warning" allowBlank="1" showInputMessage="1" showErrorMessage="1" errorTitle="&gt;TP:t0:mean" error="Value must be a float or blank." promptTitle="&gt;TP:t0:mean" prompt="Enter a float or blank." sqref="AT2:AT3">
      <formula1>-1e+100</formula1>
      <formula2>1e+100</formula2>
    </dataValidation>
    <dataValidation type="decimal" errorStyle="warning" allowBlank="1" showInputMessage="1" showErrorMessage="1" errorTitle="&gt;TP:t0:std" error="Value must be a float or blank." promptTitle="&gt;TP:t0:std" prompt="Enter a float or blank." sqref="AU2:AU3">
      <formula1>-1e+100</formula1>
      <formula2>1e+100</formula2>
    </dataValidation>
    <dataValidation type="decimal" errorStyle="warning" allowBlank="1" showInputMessage="1" showErrorMessage="1" errorTitle="&gt;TP:t1:mean" error="Value must be a float or blank." promptTitle="&gt;TP:t1:mean" prompt="Enter a float or blank." sqref="AV2:AV3">
      <formula1>-1e+100</formula1>
      <formula2>1e+100</formula2>
    </dataValidation>
    <dataValidation type="decimal" errorStyle="warning" allowBlank="1" showInputMessage="1" showErrorMessage="1" errorTitle="&gt;TP:t1:std" error="Value must be a float or blank." promptTitle="&gt;TP:t1:std" prompt="Enter a float or blank." sqref="AW2:AW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U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47" width="15.7109375" customWidth="1"/>
    <col min="48" max="16384" width="0" hidden="1" customWidth="1"/>
  </cols>
  <sheetData>
    <row r="1" spans="1:47" ht="15.01" customHeight="1">
      <c r="A1" s="2" t="s">
        <v>229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2" spans="1:47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230</v>
      </c>
      <c r="G2" s="3" t="s">
        <v>61</v>
      </c>
      <c r="H2" s="3" t="s">
        <v>62</v>
      </c>
      <c r="I2" s="3" t="s">
        <v>63</v>
      </c>
      <c r="J2" s="3" t="s">
        <v>64</v>
      </c>
      <c r="K2" s="3" t="s">
        <v>65</v>
      </c>
      <c r="L2" s="3" t="s">
        <v>66</v>
      </c>
      <c r="M2" s="3" t="s">
        <v>67</v>
      </c>
      <c r="N2" s="3" t="s">
        <v>231</v>
      </c>
      <c r="O2" s="3" t="s">
        <v>232</v>
      </c>
      <c r="P2" s="3" t="s">
        <v>81</v>
      </c>
      <c r="Q2" s="3" t="s">
        <v>233</v>
      </c>
      <c r="R2" s="3" t="s">
        <v>234</v>
      </c>
      <c r="S2" s="3" t="s">
        <v>107</v>
      </c>
      <c r="T2" s="3" t="s">
        <v>235</v>
      </c>
      <c r="U2" s="3" t="s">
        <v>236</v>
      </c>
      <c r="V2" s="3" t="s">
        <v>237</v>
      </c>
      <c r="W2" s="3" t="s">
        <v>238</v>
      </c>
      <c r="X2" s="3" t="s">
        <v>239</v>
      </c>
      <c r="Y2" s="3" t="s">
        <v>240</v>
      </c>
      <c r="Z2" s="3" t="s">
        <v>241</v>
      </c>
      <c r="AA2" s="3" t="s">
        <v>104</v>
      </c>
      <c r="AB2" s="3" t="s">
        <v>105</v>
      </c>
      <c r="AC2" s="3" t="s">
        <v>106</v>
      </c>
      <c r="AD2" s="3" t="s">
        <v>108</v>
      </c>
      <c r="AE2" s="3" t="s">
        <v>242</v>
      </c>
      <c r="AF2" s="3" t="s">
        <v>118</v>
      </c>
      <c r="AG2" s="3" t="s">
        <v>243</v>
      </c>
      <c r="AH2" s="3" t="s">
        <v>244</v>
      </c>
      <c r="AI2" s="3" t="s">
        <v>245</v>
      </c>
      <c r="AJ2" s="3" t="s">
        <v>246</v>
      </c>
      <c r="AK2" s="3" t="s">
        <v>247</v>
      </c>
      <c r="AL2" s="3" t="s">
        <v>73</v>
      </c>
      <c r="AM2" s="3" t="s">
        <v>74</v>
      </c>
      <c r="AN2" s="3" t="s">
        <v>185</v>
      </c>
      <c r="AO2" s="3" t="s">
        <v>248</v>
      </c>
      <c r="AP2" s="3" t="s">
        <v>249</v>
      </c>
      <c r="AQ2" s="3" t="s">
        <v>122</v>
      </c>
      <c r="AR2" s="3" t="s">
        <v>250</v>
      </c>
      <c r="AS2" s="3" t="s">
        <v>251</v>
      </c>
      <c r="AT2" s="3" t="s">
        <v>252</v>
      </c>
      <c r="AU2" s="3" t="s">
        <v>96</v>
      </c>
    </row>
  </sheetData>
  <sheetProtection sheet="1" objects="1" scenarios="1" insertRows="0" deleteRows="0" sort="0" autoFilter="0"/>
  <autoFilter ref="A2:AU2"/>
  <dataValidations count="47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Modifier" error="Modifier of this reaction&#10;&#10;Value must be a string.&#10;&#10;Value must be less than or equal to 255 characters." promptTitle="Modifier" prompt="Modifier of this reaction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I2:I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J2:J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K2:K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L2:L3">
      <formula1>-1e+100</formula1>
      <formula2>1e+100</formula2>
    </dataValidation>
    <dataValidation type="textLength" operator="lessThanOrEqual" errorStyle="warning" allowBlank="1" showInputMessage="1" showErrorMessage="1" errorTitle="ID" error="Reaction shortname&#10;&#10;Value must be a string.&#10;&#10;Value must be less than or equal to 255 characters." promptTitle="ID" prompt="Reaction shortname&#10;&#10;Enter a string.&#10;&#10;Value must be less than or equal to 255 characters." sqref="M2:M3">
      <formula1>255</formula1>
    </dataValidation>
    <dataValidation type="textLength" operator="lessThanOrEqual" errorStyle="warning" allowBlank="1" showInputMessage="1" showErrorMessage="1" errorTitle="SBML:reaction:id" error="SBML ID of reaction&#10;&#10;Value must be a string.&#10;&#10;Value must be less than or equal to 255 characters." promptTitle="SBML:reaction:id" prompt="SBML ID of reaction&#10;&#10;Enter a string.&#10;&#10;Value must be less than or equal to 255 characters." sqref="N2:N3">
      <formula1>255</formula1>
    </dataValidation>
    <dataValidation type="textLength" operator="lessThanOrEqual" errorStyle="warning" allowBlank="1" showInputMessage="1" showErrorMessage="1" errorTitle="ReactionFormula" error="Reaction formula&#10;&#10;Value must be a string.&#10;&#10;Value must be less than or equal to 4294967295 characters." promptTitle="ReactionFormula" prompt="Reaction formula&#10;&#10;Enter a string.&#10;&#10;Value must be less than or equal to 4294967295 characters." sqref="O2:O3">
      <formula1>4294967295</formula1>
    </dataValidation>
    <dataValidation type="textLength" operator="lessThanOrEqual" errorStyle="warning" allowBlank="1" showInputMessage="1" showErrorMessage="1" errorTitle="Location" error="Compartment for localised reaction&#10;&#10;Value must be a string.&#10;&#10;Value must be less than or equal to 255 characters." promptTitle="Location" prompt="Compartment for localised reaction&#10;&#10;Enter a string.&#10;&#10;Value must be less than or equal to 255 characters." sqref="P2:P3">
      <formula1>255</formula1>
    </dataValidation>
    <dataValidation type="textLength" operator="lessThanOrEqual" errorStyle="warning" allowBlank="1" showInputMessage="1" showErrorMessage="1" errorTitle="Enzyme" error="Enzyme catalysing the reaction&#10;&#10;Value must be a string.&#10;&#10;Value must be less than or equal to 255 characters." promptTitle="Enzyme" prompt="Enzyme catalysing the reaction&#10;&#10;Enter a string.&#10;&#10;Value must be less than or equal to 255 characters." sqref="Q2:Q3">
      <formula1>255</formula1>
    </dataValidation>
    <dataValidation type="textLength" operator="lessThanOrEqual" errorStyle="warning" allowBlank="1" showInputMessage="1" showErrorMessage="1" errorTitle="Model" error="Model(s) in which the reaction is involved&#10;&#10;Value must be a string.&#10;&#10;Value must be less than or equal to 255 characters." promptTitle="Model" prompt="Model(s) in which the reaction is involved&#10;&#10;Enter a string.&#10;&#10;Value must be less than or equal to 255 characters." sqref="R2:R3">
      <formula1>255</formula1>
    </dataValidation>
    <dataValidation type="textLength" operator="lessThanOrEqual" errorStyle="warning" allowBlank="1" showInputMessage="1" showErrorMessage="1" errorTitle="Pathway" error="Pathway(s) in which the reaction is involved&#10;&#10;Value must be a string.&#10;&#10;Value must be less than or equal to 255 characters." promptTitle="Pathway" prompt="Pathway(s) in which the reaction is involved&#10;&#10;Enter a string.&#10;&#10;Value must be less than or equal to 255 characters." sqref="S2:S3">
      <formula1>255</formula1>
    </dataValidation>
    <dataValidation type="textLength" operator="lessThanOrEqual" errorStyle="warning" allowBlank="1" showInputMessage="1" showErrorMessage="1" errorTitle="SubreactionOf" error="Mark as subreaction of a (lumped) reaction&#10;&#10;Value must be a string.&#10;&#10;Value must be less than or equal to 255 characters." promptTitle="SubreactionOf" prompt="Mark as subreaction of a (lumped) reaction&#10;&#10;Enter a string.&#10;&#10;Value must be less than or equal to 255 characters." sqref="T2:T3">
      <formula1>255</formula1>
    </dataValidation>
    <dataValidation type="list" errorStyle="warning" allowBlank="1" showInputMessage="1" showErrorMessage="1" errorTitle="IsComplete" error="Reaction formula includes all cofactors etc.&#10;&#10;Value must be &quot;True&quot; or &quot;False&quot;." promptTitle="IsComplete" prompt="Reaction formula includes all cofactors etc.&#10;&#10;Select &quot;True&quot; or &quot;False&quot;." sqref="U2:U3">
      <formula1>"True,False"</formula1>
    </dataValidation>
    <dataValidation type="list" errorStyle="warning" allowBlank="1" showInputMessage="1" showErrorMessage="1" errorTitle="IsReversible" error="Reaction should be treated as irreversible&#10;&#10;Value must be &quot;True&quot; or &quot;False&quot;." promptTitle="IsReversible" prompt="Reaction should be treated as irreversible&#10;&#10;Select &quot;True&quot; or &quot;False&quot;." sqref="V2:V3">
      <formula1>"True,False"</formula1>
    </dataValidation>
    <dataValidation type="list" errorStyle="warning" allowBlank="1" showInputMessage="1" showErrorMessage="1" errorTitle="IsInEquilibrium" error="Reaction approximately in equilibrium&#10;&#10;Value must be &quot;True&quot; or &quot;False&quot;." promptTitle="IsInEquilibrium" prompt="Reaction approximately in equilibrium&#10;&#10;Select &quot;True&quot; or &quot;False&quot;." sqref="W2:W3">
      <formula1>"True,False"</formula1>
    </dataValidation>
    <dataValidation type="list" errorStyle="warning" allowBlank="1" showInputMessage="1" showErrorMessage="1" errorTitle="IsExchangeReaction" error="Some reactants are left out&#10;&#10;Value must be &quot;True&quot; or &quot;False&quot;." promptTitle="IsExchangeReaction" prompt="Some reactants are left out&#10;&#10;Select &quot;True&quot; or &quot;False&quot;." sqref="X2:X3">
      <formula1>"True,False"</formula1>
    </dataValidation>
    <dataValidation type="decimal" errorStyle="warning" allowBlank="1" showInputMessage="1" showErrorMessage="1" errorTitle="Flux" error="Metabolic flux through the reaction&#10;&#10;Value must be a float or blank." promptTitle="Flux" prompt="Metabolic flux through the reaction&#10;&#10;Enter a float or blank." sqref="Y2:Y3">
      <formula1>-1e+100</formula1>
      <formula2>1e+100</formula2>
    </dataValidation>
    <dataValidation type="list" errorStyle="warning" allowBlank="1" showInputMessage="1" showErrorMessage="1" errorTitle="IsNonEnzymatic" error="Non-catalysed reaction&#10;&#10;Value must be &quot;True&quot; or &quot;False&quot;." promptTitle="IsNonEnzymatic" prompt="Non-catalysed reaction&#10;&#10;Select &quot;True&quot; or &quot;False&quot;." sqref="Z2:Z3">
      <formula1>"True,False"</formula1>
    </dataValidation>
    <dataValidation type="textLength" operator="lessThanOrEqual" errorStyle="warning" allowBlank="1" showInputMessage="1" showErrorMessage="1" errorTitle="KineticLaw" error="Kinetic law of the reaction&#10;&#10;Value must be a string.&#10;&#10;Value must be less than or equal to 4294967295 characters." promptTitle="KineticLaw" prompt="Kinetic law of the reaction&#10;&#10;Enter a string.&#10;&#10;Value must be less than or equal to 4294967295 characters." sqref="AA2:AA3">
      <formula1>4294967295</formula1>
    </dataValidation>
    <dataValidation type="textLength" operator="lessThanOrEqual" errorStyle="warning" allowBlank="1" showInputMessage="1" showErrorMessage="1" errorTitle="KineticLaw:Name" error="Name of the kinetic law&#10;&#10;Value must be a string.&#10;&#10;Value must be less than or equal to 255 characters." promptTitle="KineticLaw:Name" prompt="Name of the kinetic law&#10;&#10;Enter a string.&#10;&#10;Value must be less than or equal to 255 characters." sqref="AB2:AB3">
      <formula1>255</formula1>
    </dataValidation>
    <dataValidation type="textLength" operator="lessThanOrEqual" errorStyle="warning" allowBlank="1" showInputMessage="1" showErrorMessage="1" errorTitle="KineticLaw:Formula" error="Rate law formula&#10;&#10;Value must be a string.&#10;&#10;Value must be less than or equal to 255 characters." promptTitle="KineticLaw:Formula" prompt="Rate law formula&#10;&#10;Enter a string.&#10;&#10;Value must be less than or equal to 255 characters." sqref="AC2:AC3">
      <formula1>255</formula1>
    </dataValidation>
    <dataValidation type="textLength" operator="lessThanOrEqual" errorStyle="warning" allowBlank="1" showInputMessage="1" showErrorMessage="1" errorTitle="Gene" error="Name of the gene for the catalysing enzyme&#10;&#10;Value must be a string.&#10;&#10;Value must be less than or equal to 255 characters." promptTitle="Gene" prompt="Name of the gene for the catalysing enzyme&#10;&#10;Enter a string.&#10;&#10;Value must be less than or equal to 255 characters." sqref="AD2:AD3">
      <formula1>255</formula1>
    </dataValidation>
    <dataValidation type="textLength" operator="lessThanOrEqual" errorStyle="warning" allowBlank="1" showInputMessage="1" showErrorMessage="1" errorTitle="Gene:Symbol" error="Name of the gene for the catalysing enzyme&#10;&#10;Value must be a string.&#10;&#10;Value must be less than or equal to 255 characters." promptTitle="Gene:Symbol" prompt="Name of the gene for the catalysing enzyme&#10;&#10;Enter a string.&#10;&#10;Value must be less than or equal to 255 characters." sqref="AE2:AE3">
      <formula1>255</formula1>
    </dataValidation>
    <dataValidation type="textLength" operator="lessThanOrEqual" errorStyle="warning" allowBlank="1" showInputMessage="1" showErrorMessage="1" errorTitle="Operon" error="Operon for the gene of the catalysing enzyme&#10;&#10;Value must be a string.&#10;&#10;Value must be less than or equal to 255 characters." promptTitle="Operon" prompt="Operon for the gene of the catalysing enzyme&#10;&#10;Enter a string.&#10;&#10;Value must be less than or equal to 255 characters." sqref="AF2:AF3">
      <formula1>255</formula1>
    </dataValidation>
    <dataValidation type="textLength" operator="lessThanOrEqual" errorStyle="warning" allowBlank="1" showInputMessage="1" showErrorMessage="1" errorTitle="Enzyme:SBML:species:id" error="SBML ID of enzyme&#10;&#10;Value must be a string.&#10;&#10;Value must be less than or equal to 255 characters." promptTitle="Enzyme:SBML:species:id" prompt="SBML ID of enzyme&#10;&#10;Enter a string.&#10;&#10;Value must be less than or equal to 255 characters." sqref="AG2:AG3">
      <formula1>255</formula1>
    </dataValidation>
    <dataValidation type="textLength" operator="lessThanOrEqual" errorStyle="warning" allowBlank="1" showInputMessage="1" showErrorMessage="1" errorTitle="Enzyme:SBML:parameter:id" error="SBML ID of enzyme&#10;&#10;Value must be a string.&#10;&#10;Value must be less than or equal to 255 characters." promptTitle="Enzyme:SBML:parameter:id" prompt="SBML ID of enzyme&#10;&#10;Enter a string.&#10;&#10;Value must be less than or equal to 255 characters." sqref="AH2:AH3">
      <formula1>255</formula1>
    </dataValidation>
    <dataValidation type="list" errorStyle="warning" allowBlank="1" showInputMessage="1" showErrorMessage="1" errorTitle="BuildReaction" error="Include reaction in SBML model&#10;&#10;Value must be &quot;True&quot; or &quot;False&quot;." promptTitle="BuildReaction" prompt="Include reaction in SBML model&#10;&#10;Select &quot;True&quot; or &quot;False&quot;." sqref="AI2:AI3">
      <formula1>"True,False"</formula1>
    </dataValidation>
    <dataValidation type="list" errorStyle="warning" allowBlank="1" showInputMessage="1" showErrorMessage="1" errorTitle="BuildEnzyme" error="Include enzyme in SBML model&#10;&#10;Value must be &quot;True&quot; or &quot;False&quot;." promptTitle="BuildEnzyme" prompt="Include enzyme in SBML model&#10;&#10;Select &quot;True&quot; or &quot;False&quot;." sqref="AJ2:AJ3">
      <formula1>"True,False"</formula1>
    </dataValidation>
    <dataValidation type="list" errorStyle="warning" allowBlank="1" showInputMessage="1" showErrorMessage="1" errorTitle="BuildEnzymeProduction" error="Describe enzyme production in SBML model&#10;&#10;Value must be &quot;True&quot; or &quot;False&quot;." promptTitle="BuildEnzymeProduction" prompt="Describe enzyme production in SBML model&#10;&#10;Select &quot;True&quot; or &quot;False&quot;." sqref="AK2:AK3">
      <formula1>"True,False"</formula1>
    </dataValidation>
    <dataValidation type="textLength" operator="lessThanOrEqual" errorStyle="warning" allowBlank="1" showInputMessage="1" showErrorMessage="1" errorTitle="SBOTerm" error="SBO term of the entity&#10;&#10;Value must be a string.&#10;&#10;Value must be less than or equal to 255 characters." promptTitle="SBOTerm" prompt="SBO term of the entity&#10;&#10;Enter a string.&#10;&#10;Value must be less than or equal to 255 characters." sqref="AL2:AL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AM2:AM3">
      <formula1>255</formula1>
    </dataValidation>
    <dataValidation type="textLength" operator="lessThanOrEqual" errorStyle="warning" allowBlank="1" showInputMessage="1" showErrorMessage="1" errorTitle="Identifiers:kegg.reaction" error="Annotation of the entity&#10;&#10;Value must be a string.&#10;&#10;Value must be less than or equal to 255 characters." promptTitle="Identifiers:kegg.reaction" prompt="Annotation of the entity&#10;&#10;Enter a string.&#10;&#10;Value must be less than or equal to 255 characters." sqref="AN2:AN3">
      <formula1>255</formula1>
    </dataValidation>
    <dataValidation type="textLength" operator="lessThanOrEqual" errorStyle="warning" allowBlank="1" showInputMessage="1" showErrorMessage="1" errorTitle="Identifiers:obo.sbo" error="Annotation of the entity&#10;&#10;Value must be a string.&#10;&#10;Value must be less than or equal to 255 characters." promptTitle="Identifiers:obo.sbo" prompt="Annotation of the entity&#10;&#10;Enter a string.&#10;&#10;Value must be less than or equal to 255 characters." sqref="AO2:AO3">
      <formula1>255</formula1>
    </dataValidation>
    <dataValidation type="textLength" operator="lessThanOrEqual" errorStyle="warning" allowBlank="1" showInputMessage="1" showErrorMessage="1" errorTitle="Identifiers:ec-code" error="Annotation of the entity&#10;&#10;Value must be a string.&#10;&#10;Value must be less than or equal to 255 characters." promptTitle="Identifiers:ec-code" prompt="Annotation of the entity&#10;&#10;Enter a string.&#10;&#10;Value must be less than or equal to 255 characters." sqref="AP2:AP3">
      <formula1>255</formula1>
    </dataValidation>
    <dataValidation type="textLength" operator="lessThanOrEqual" errorStyle="warning" allowBlank="1" showInputMessage="1" showErrorMessage="1" errorTitle="SBML:fbc:GeneAssociation" error="Gene Association from the FBC package&#10;&#10;Value must be a string.&#10;&#10;Value must be less than or equal to 4294967295 characters." promptTitle="SBML:fbc:GeneAssociation" prompt="Gene Association from the FBC package&#10;&#10;Enter a string.&#10;&#10;Value must be less than or equal to 4294967295 characters." sqref="AQ2:AQ3">
      <formula1>4294967295</formula1>
    </dataValidation>
    <dataValidation type="textLength" operator="lessThanOrEqual" errorStyle="warning" allowBlank="1" showInputMessage="1" showErrorMessage="1" errorTitle="SBML:fbc:LowerBound" error="Reactions Lower Bound of the FBC package&#10;&#10;Value must be a string.&#10;&#10;Value must be less than or equal to 255 characters." promptTitle="SBML:fbc:LowerBound" prompt="Reactions Lower Bound of the FBC package&#10;&#10;Enter a string.&#10;&#10;Value must be less than or equal to 255 characters." sqref="AR2:AR3">
      <formula1>255</formula1>
    </dataValidation>
    <dataValidation type="textLength" operator="lessThanOrEqual" errorStyle="warning" allowBlank="1" showInputMessage="1" showErrorMessage="1" errorTitle="SBML:fbc:UpperBound" error="Reactions Upper Bound of the FBC package&#10;&#10;Value must be a string.&#10;&#10;Value must be less than or equal to 255 characters." promptTitle="SBML:fbc:UpperBound" prompt="Reactions Upper Bound of the FBC package&#10;&#10;Enter a string.&#10;&#10;Value must be less than or equal to 255 characters." sqref="AS2:AS3">
      <formula1>255</formula1>
    </dataValidation>
    <dataValidation type="textLength" operator="lessThanOrEqual" errorStyle="warning" allowBlank="1" showInputMessage="1" showErrorMessage="1" errorTitle="Regulator" error="Value must be a string.&#10;&#10;Value must be less than or equal to 255 characters." promptTitle="Regulator" prompt="Enter a string.&#10;&#10;Value must be less than or equal to 255 characters." sqref="AT2:AT3">
      <formula1>255</formula1>
    </dataValidation>
    <dataValidation type="textLength" operator="lessThanOrEqual" errorStyle="warning" allowBlank="1" showInputMessage="1" showErrorMessage="1" errorTitle="NameForPlots" error="Value must be a string.&#10;&#10;Value must be less than or equal to 255 characters." promptTitle="NameForPlots" prompt="Enter a string.&#10;&#10;Value must be less than or equal to 255 characters." sqref="AU2:AU3">
      <formula1>255</formula1>
    </dataValidation>
  </dataValidations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6" width="15.7109375" customWidth="1"/>
    <col min="7" max="16384" width="0" hidden="1" customWidth="1"/>
  </cols>
  <sheetData>
    <row r="1" spans="1:6" ht="15.01" customHeight="1">
      <c r="A1" s="2" t="s">
        <v>253</v>
      </c>
      <c r="B1" s="2"/>
      <c r="C1" s="2"/>
      <c r="D1" s="2"/>
      <c r="E1" s="2"/>
      <c r="F1" s="2"/>
    </row>
    <row r="2" spans="1:6" ht="15.01" customHeight="1">
      <c r="A2" s="3" t="s">
        <v>67</v>
      </c>
      <c r="B2" s="3" t="s">
        <v>254</v>
      </c>
      <c r="C2" s="3" t="s">
        <v>255</v>
      </c>
      <c r="D2" s="3" t="s">
        <v>256</v>
      </c>
      <c r="E2" s="3" t="s">
        <v>81</v>
      </c>
      <c r="F2" s="3" t="s">
        <v>178</v>
      </c>
    </row>
  </sheetData>
  <sheetProtection sheet="1" objects="1" scenarios="1" insertRows="0" deleteRows="0" sort="0" autoFilter="0"/>
  <autoFilter ref="A2:F2"/>
  <dataValidations count="6">
    <dataValidation type="textLength" operator="lessThanOrEqual" errorStyle="warning" allowBlank="1" showInputMessage="1" showErrorMessage="1" errorTitle="ID" error="Identifier shortname of the reaction&#10;&#10;Value must be a string.&#10;&#10;Value must be less than or equal to 255 characters." promptTitle="ID" prompt="Identifier shortname of the reaction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Stoichiometry" error="Stoichiometry of the reaction&#10;&#10;Value must be a string.&#10;&#10;Value must be less than or equal to 255 characters." promptTitle="Stoichiometry" prompt="Stoichiometry of the reaction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ubstrate" error="Identifier shortname of a substrate&#10;&#10;Value must be a string.&#10;&#10;Value must be less than or equal to 255 characters." promptTitle="Substrate" prompt="Identifier shortname of a substrate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Product" error="Identifier shortname of a product&#10;&#10;Value must be a string.&#10;&#10;Value must be less than or equal to 255 characters." promptTitle="Product" prompt="Identifier shortname of a product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Location" error="Compartment in which the reaction occurs&#10;&#10;Value must be a string.&#10;&#10;Value must be less than or equal to 255 characters." promptTitle="Location" prompt="Compartment in which the reaction occurs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Reaction" error="Value must be a string.&#10;&#10;Value must be less than or equal to 255 characters." promptTitle="Reaction" prompt="Enter a string.&#10;&#10;Value must be less than or equal to 255 characters." sqref="F2:F3">
      <formula1>255</formula1>
    </dataValidation>
  </dataValidation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3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7" width="15.7109375" customWidth="1"/>
    <col min="18" max="16384" width="0" hidden="1" customWidth="1"/>
  </cols>
  <sheetData>
    <row r="1" spans="1:17" ht="15.01" customHeight="1">
      <c r="A1" s="2" t="s">
        <v>257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61</v>
      </c>
      <c r="G2" s="3" t="s">
        <v>62</v>
      </c>
      <c r="H2" s="3" t="s">
        <v>63</v>
      </c>
      <c r="I2" s="3" t="s">
        <v>64</v>
      </c>
      <c r="J2" s="3" t="s">
        <v>65</v>
      </c>
      <c r="K2" s="3" t="s">
        <v>66</v>
      </c>
      <c r="L2" s="3" t="s">
        <v>67</v>
      </c>
      <c r="M2" s="3" t="s">
        <v>82</v>
      </c>
      <c r="N2" s="3" t="s">
        <v>258</v>
      </c>
      <c r="O2" s="3" t="s">
        <v>259</v>
      </c>
      <c r="P2" s="3" t="s">
        <v>260</v>
      </c>
      <c r="Q2" s="3" t="s">
        <v>74</v>
      </c>
    </row>
    <row r="3" spans="1:17" ht="15.01" customHeight="1">
      <c r="A3" s="4"/>
      <c r="B3" s="4"/>
      <c r="C3" s="4"/>
      <c r="D3" s="4"/>
      <c r="E3" s="4" t="s">
        <v>261</v>
      </c>
      <c r="F3" s="4"/>
      <c r="G3" s="4"/>
      <c r="H3" s="4"/>
      <c r="I3" s="4"/>
      <c r="J3" s="4"/>
      <c r="K3" s="4"/>
      <c r="L3" s="4" t="s">
        <v>262</v>
      </c>
      <c r="M3" s="4" t="s">
        <v>263</v>
      </c>
      <c r="N3" s="4"/>
      <c r="O3" s="4" t="s">
        <v>127</v>
      </c>
      <c r="P3" s="4" t="s">
        <v>264</v>
      </c>
      <c r="Q3" s="4"/>
    </row>
  </sheetData>
  <sheetProtection sheet="1" objects="1" scenarios="1" insertRows="0" deleteRows="0" sort="0" autoFilter="0"/>
  <autoFilter ref="A2:Q3"/>
  <dataValidations count="17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3">
      <formula1>255</formula1>
    </dataValidation>
    <dataValidation type="textLength" operator="lessThanOrEqual" errorStyle="warning" allowBlank="1" showInputMessage="1" showErrorMessage="1" errorTitle="Name" error="Entity name&#10;&#10;Value must be a string.&#10;&#10;Value must be less than or equal to 255 characters." promptTitle="Name" prompt="Entity name&#10;&#10;Enter a string.&#10;&#10;Value must be less than or equal to 255 characters." sqref="F3">
      <formula1>255</formula1>
    </dataValidation>
    <dataValidation type="textLength" operator="lessThanOrEqual" errorStyle="warning" allowBlank="1" showInputMessage="1" showErrorMessage="1" errorTitle="MiriamAnnotations" error="Entity ID&#10;&#10;Value must be a string.&#10;&#10;Value must be less than or equal to 255 characters." promptTitle="MiriamAnnotations" prompt="Entity ID&#10;&#10;Enter a string.&#10;&#10;Value must be less than or equal to 255 characters." sqref="G3">
      <formula1>255</formula1>
    </dataValidation>
    <dataValidation type="textLength" operator="lessThanOrEqual" errorStyle="warning" allowBlank="1" showInputMessage="1" showErrorMessage="1" errorTitle="Type" error="Biochemical type of entity&#10;&#10;Value must be a string.&#10;&#10;Value must be less than or equal to 255 characters." promptTitle="Type" prompt="Biochemical type of entity&#10;&#10;Enter a string.&#10;&#10;Value must be less than or equal to 255 characters." sqref="H3">
      <formula1>255</formula1>
    </dataValidation>
    <dataValidation type="textLength" operator="lessThanOrEqual" errorStyle="warning" allowBlank="1" showInputMessage="1" showErrorMessage="1" errorTitle="Symbol" error="Short symbol (e.g. gene symbol)&#10;&#10;Value must be a string.&#10;&#10;Value must be less than or equal to 255 characters." promptTitle="Symbol" prompt="Short symbol (e.g. gene symbol)&#10;&#10;Enter a string.&#10;&#10;Value must be less than or equal to 255 characters." sqref="I3">
      <formula1>255</formula1>
    </dataValidation>
    <dataValidation type="decimal" errorStyle="warning" allowBlank="1" showInputMessage="1" showErrorMessage="1" errorTitle="PositionX" error="x coordinate for graphical display&#10;&#10;Value must be a float or blank." promptTitle="PositionX" prompt="x coordinate for graphical display&#10;&#10;Enter a float or blank." sqref="J3">
      <formula1>-1e+100</formula1>
      <formula2>1e+100</formula2>
    </dataValidation>
    <dataValidation type="decimal" errorStyle="warning" allowBlank="1" showInputMessage="1" showErrorMessage="1" errorTitle="PositionY" error="y coordinate for graphical display&#10;&#10;Value must be a float or blank." promptTitle="PositionY" prompt="y coordinate for graphical display&#10;&#10;Enter a float or blank." sqref="K3">
      <formula1>-1e+100</formula1>
      <formula2>1e+100</formula2>
    </dataValidation>
    <dataValidation type="textLength" operator="lessThanOrEqual" errorStyle="warning" allowBlank="1" showInputMessage="1" showErrorMessage="1" errorTitle="ID" error="Regulator shortname&#10;&#10;Value must be a string.&#10;&#10;Value must be less than or equal to 255 characters." promptTitle="ID" prompt="Regulator shortname&#10;&#10;Enter a string.&#10;&#10;Value must be less than or equal to 255 characters." sqref="L3">
      <formula1>255</formula1>
    </dataValidation>
    <dataValidation type="textLength" operator="lessThanOrEqual" errorStyle="warning" allowBlank="1" showInputMessage="1" showErrorMessage="1" errorTitle="State" error="State of the regulator&#10;&#10;Value must be a string.&#10;&#10;Value must be less than or equal to 255 characters." promptTitle="State" prompt="State of the regulator&#10;&#10;Enter a string.&#10;&#10;Value must be less than or equal to 255 characters." sqref="M3">
      <formula1>255</formula1>
    </dataValidation>
    <dataValidation type="textLength" operator="lessThanOrEqual" errorStyle="warning" allowBlank="1" showInputMessage="1" showErrorMessage="1" errorTitle="TargetGene" error="Target gene&#10;&#10;Value must be a string.&#10;&#10;Value must be less than or equal to 255 characters." promptTitle="TargetGene" prompt="Target gene&#10;&#10;Enter a string.&#10;&#10;Value must be less than or equal to 255 characters." sqref="N3">
      <formula1>255</formula1>
    </dataValidation>
    <dataValidation type="textLength" operator="lessThanOrEqual" errorStyle="warning" allowBlank="1" showInputMessage="1" showErrorMessage="1" errorTitle="TargetOperon" error="Target operon&#10;&#10;Value must be a string.&#10;&#10;Value must be less than or equal to 255 characters." promptTitle="TargetOperon" prompt="Target operon&#10;&#10;Enter a string.&#10;&#10;Value must be less than or equal to 255 characters." sqref="O3">
      <formula1>255</formula1>
    </dataValidation>
    <dataValidation type="textLength" operator="lessThanOrEqual" errorStyle="warning" allowBlank="1" showInputMessage="1" showErrorMessage="1" errorTitle="TargetPromoter" error="Target promoter&#10;&#10;Value must be a string.&#10;&#10;Value must be less than or equal to 255 characters." promptTitle="TargetPromoter" prompt="Target promoter&#10;&#10;Enter a string.&#10;&#10;Value must be less than or equal to 255 characters." sqref="P3">
      <formula1>255</formula1>
    </dataValidation>
    <dataValidation type="textLength" operator="lessThanOrEqual" errorStyle="warning" allowBlank="1" showInputMessage="1" showErrorMessage="1" errorTitle="Identifiers" error="Annotation of the entity&#10;&#10;Value must be a string.&#10;&#10;Value must be less than or equal to 255 characters." promptTitle="Identifiers" prompt="Annotation of the entity&#10;&#10;Enter a string.&#10;&#10;Value must be less than or equal to 255 characters." sqref="Q3">
      <formula1>255</formula1>
    </dataValidation>
  </dataValidations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0" width="15.7109375" customWidth="1"/>
    <col min="11" max="16384" width="0" hidden="1" customWidth="1"/>
  </cols>
  <sheetData>
    <row r="1" spans="1:10" ht="15.01" customHeight="1">
      <c r="A1" s="2" t="s">
        <v>265</v>
      </c>
      <c r="B1" s="2"/>
      <c r="C1" s="2"/>
      <c r="D1" s="2"/>
      <c r="E1" s="2"/>
      <c r="F1" s="2"/>
      <c r="G1" s="2"/>
      <c r="H1" s="2"/>
      <c r="I1" s="2"/>
      <c r="J1" s="2"/>
    </row>
    <row r="2" spans="1:10" ht="15.01" customHeight="1">
      <c r="A2" s="3" t="s">
        <v>57</v>
      </c>
      <c r="B2" s="3" t="s">
        <v>58</v>
      </c>
      <c r="C2" s="3" t="s">
        <v>59</v>
      </c>
      <c r="D2" s="3" t="s">
        <v>60</v>
      </c>
      <c r="E2" s="3" t="s">
        <v>28</v>
      </c>
      <c r="F2" s="3" t="s">
        <v>67</v>
      </c>
      <c r="G2" s="3" t="s">
        <v>266</v>
      </c>
      <c r="H2" s="3" t="s">
        <v>267</v>
      </c>
      <c r="I2" s="3" t="s">
        <v>268</v>
      </c>
      <c r="J2" s="3" t="s">
        <v>269</v>
      </c>
    </row>
  </sheetData>
  <sheetProtection sheet="1" objects="1" scenarios="1" insertRows="0" deleteRows="0" sort="0" autoFilter="0"/>
  <autoFilter ref="A2:J2"/>
  <dataValidations count="10"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eferenceName" error="Reference title, authors, etc. (as free text)&#10;&#10;Value must be a string.&#10;&#10;Value must be less than or equal to 255 characters." promptTitle="ReferenceName" prompt="Reference title, authors, etc. (as free text)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ReferencePubMed" error="Reference PubMed ID&#10;&#10;Value must be a string.&#10;&#10;Value must be less than or equal to 255 characters." promptTitle="ReferencePubMed" prompt="Reference PubMed ID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ReferenceDOI" error="Reference DOI&#10;&#10;Value must be a string.&#10;&#10;Value must be less than or equal to 255 characters." promptTitle="ReferenceDOI" prompt="Reference DOI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Description" error="Description of the row element&#10;&#10;Value must be a string.&#10;&#10;Value must be less than or equal to 255 characters." promptTitle="Description" prompt="Description of the row element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ID" error="Type of quantitative relation&#10;&#10;Value must be a string.&#10;&#10;Value must be less than or equal to 255 characters." promptTitle="ID" prompt="Type of quantitative relation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From" error="Element at beginning of arrow&#10;&#10;Value must be a string.&#10;&#10;Value must be less than or equal to 255 characters." promptTitle="From" prompt="Element at beginning of arrow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To" error="Element at arrowhead&#10;&#10;Value must be a string.&#10;&#10;Value must be less than or equal to 255 characters." promptTitle="To" prompt="Element at arrowhead&#10;&#10;Enter a string.&#10;&#10;Value must be less than or equal to 255 characters." sqref="H2:H3">
      <formula1>255</formula1>
    </dataValidation>
    <dataValidation type="list" errorStyle="warning" allowBlank="1" showInputMessage="1" showErrorMessage="1" errorTitle="IsSymmetric" error="Flag indicating non-symmetric relations&#10;&#10;Value must be &quot;True&quot; or &quot;False&quot;." promptTitle="IsSymmetric" prompt="Flag indicating non-symmetric relations&#10;&#10;Select &quot;True&quot; or &quot;False&quot;." sqref="I2:I3">
      <formula1>"True,False"</formula1>
    </dataValidation>
    <dataValidation type="decimal" errorStyle="warning" allowBlank="1" showInputMessage="1" showErrorMessage="1" errorTitle="Value:QuantityType" error="Numerical value assigned to the relation&#10;&#10;Value must be a float or blank." promptTitle="Value:QuantityType" prompt="Numerical value assigned to the relation&#10;&#10;Enter a float or blank." sqref="J2:J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7" width="15.7109375" customWidth="1"/>
    <col min="8" max="16384" width="0" hidden="1" customWidth="1"/>
  </cols>
  <sheetData>
    <row r="1" spans="1:7" ht="15.01" customHeight="1">
      <c r="A1" s="2" t="s">
        <v>270</v>
      </c>
      <c r="B1" s="2"/>
      <c r="C1" s="2"/>
      <c r="D1" s="2"/>
      <c r="E1" s="2"/>
      <c r="F1" s="2"/>
      <c r="G1" s="2"/>
    </row>
    <row r="2" spans="1:7" ht="15.01" customHeight="1">
      <c r="A2" s="3" t="s">
        <v>67</v>
      </c>
      <c r="B2" s="3" t="s">
        <v>266</v>
      </c>
      <c r="C2" s="3" t="s">
        <v>267</v>
      </c>
      <c r="D2" s="3" t="s">
        <v>152</v>
      </c>
      <c r="E2" s="3" t="s">
        <v>268</v>
      </c>
      <c r="F2" s="3" t="s">
        <v>167</v>
      </c>
      <c r="G2" s="3" t="s">
        <v>271</v>
      </c>
    </row>
  </sheetData>
  <sheetProtection sheet="1" objects="1" scenarios="1" insertRows="0" deleteRows="0" sort="0" autoFilter="0"/>
  <autoFilter ref="A2:G2"/>
  <dataValidations count="7">
    <dataValidation type="textLength" operator="lessThanOrEqual" errorStyle="warning" allowBlank="1" showInputMessage="1" showErrorMessage="1" errorTitle="ID" error="Value must be a string.&#10;&#10;Value must be less than or equal to 255 characters." promptTitle="ID" prompt="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From" error="Value must be a string.&#10;&#10;Value must be less than or equal to 255 characters." promptTitle="From" prompt="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To" error="Value must be a string.&#10;&#10;Value must be less than or equal to 255 characters." promptTitle="To" prompt="Enter a string.&#10;&#10;Value must be less than or equal to 255 characters." sqref="C2:C3">
      <formula1>255</formula1>
    </dataValidation>
    <dataValidation type="whole" errorStyle="warning" allowBlank="1" showInputMessage="1" showErrorMessage="1" errorTitle="Value" error="Value must be an integer." promptTitle="Value" prompt="Enter an integer." sqref="D2:D3">
      <formula1>-32768</formula1>
      <formula2>32767</formula2>
    </dataValidation>
    <dataValidation type="list" errorStyle="warning" allowBlank="1" showInputMessage="1" showErrorMessage="1" errorTitle="IsSymmetric" error="Value must be &quot;True&quot; or &quot;False&quot;." promptTitle="IsSymmetric" prompt="Select &quot;True&quot; or &quot;False&quot;." sqref="E2:E3">
      <formula1>"True,False"</formula1>
    </dataValidation>
    <dataValidation type="list" errorStyle="warning" showInputMessage="1" showErrorMessage="1" errorTitle="Sign" error="Value must be one of &quot;+&quot;, &quot;-&quot;, &quot;0&quot;." promptTitle="Sign" prompt="Select one of &quot;+&quot;, &quot;-&quot;, &quot;0&quot;." sqref="F2:F3">
      <formula1>"+,-,0"</formula1>
    </dataValidation>
    <dataValidation type="textLength" operator="lessThanOrEqual" errorStyle="warning" allowBlank="1" showInputMessage="1" showErrorMessage="1" errorTitle="Relation" error="Value must be a string.&#10;&#10;Value must be less than or equal to 255 characters." promptTitle="Relation" prompt="Enter a string.&#10;&#10;Value must be less than or equal to 255 characters." sqref="G2:G3">
      <formula1>255</formula1>
    </dataValidation>
  </dataValidation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" width="15.7109375" customWidth="1"/>
    <col min="4" max="16384" width="0" hidden="1" customWidth="1"/>
  </cols>
  <sheetData>
    <row r="1" spans="1:3" ht="15.01" customHeight="1">
      <c r="A1" s="2" t="s">
        <v>272</v>
      </c>
      <c r="B1" s="2"/>
      <c r="C1" s="2"/>
    </row>
    <row r="2" spans="1:3" ht="15.01" customHeight="1">
      <c r="A2" s="3" t="s">
        <v>273</v>
      </c>
      <c r="B2" s="3" t="s">
        <v>274</v>
      </c>
      <c r="C2" s="3" t="s">
        <v>152</v>
      </c>
    </row>
  </sheetData>
  <sheetProtection sheet="1" objects="1" scenarios="1" insertRows="0" deleteRows="0" sort="0" autoFilter="0"/>
  <autoFilter ref="A2:C2"/>
  <dataValidations count="3">
    <dataValidation type="textLength" operator="lessThanOrEqual" errorStyle="warning" allowBlank="1" showInputMessage="1" showErrorMessage="1" errorTitle="RowID" error="Row identifier&#10;&#10;Value must be a string.&#10;&#10;Value must be less than or equal to 255 characters." promptTitle="RowID" prompt="Row identifier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ColumnID" error="Column identifier&#10;&#10;Value must be a string.&#10;&#10;Value must be less than or equal to 255 characters." promptTitle="ColumnID" prompt="Column identifier&#10;&#10;Enter a string.&#10;&#10;Value must be less than or equal to 255 characters." sqref="B2:B3">
      <formula1>255</formula1>
    </dataValidation>
    <dataValidation type="decimal" errorStyle="warning" allowBlank="1" showInputMessage="1" showErrorMessage="1" errorTitle="Value" error="Value&#10;&#10;Value must be a float or blank." promptTitle="Value" prompt="Value&#10;&#10;Enter a float or blank." sqref="C2:C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" width="15.7109375" customWidth="1"/>
    <col min="3" max="16384" width="0" hidden="1" customWidth="1"/>
  </cols>
  <sheetData>
    <row r="1" spans="1:2" ht="15.01" customHeight="1">
      <c r="A1" s="2" t="s">
        <v>275</v>
      </c>
      <c r="B1" s="2"/>
    </row>
    <row r="2" spans="1:2" ht="15.01" customHeight="1">
      <c r="A2" s="3" t="s">
        <v>274</v>
      </c>
      <c r="B2" s="3" t="s">
        <v>276</v>
      </c>
    </row>
  </sheetData>
  <sheetProtection sheet="1" objects="1" scenarios="1" insertRows="0" deleteRows="0" sort="0" autoFilter="0"/>
  <autoFilter ref="A2:B2"/>
  <dataValidations count="2">
    <dataValidation type="textLength" operator="lessThanOrEqual" errorStyle="warning" allowBlank="1" showInputMessage="1" showErrorMessage="1" errorTitle="ColumnID" error="Column identifier&#10;&#10;Value must be a string.&#10;&#10;Value must be less than or equal to 255 characters." promptTitle="ColumnID" prompt="Column identifier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ColumnString" error="JSON string describing all elements in the column&#10;&#10;Value must be a string.&#10;&#10;Value must be less than or equal to 255 characters." promptTitle="ColumnString" prompt="JSON string describing all elements in the column&#10;&#10;Enter a string.&#10;&#10;Value must be less than or equal to 255 characters." sqref="B2:B3">
      <formula1>255</formula1>
    </dataValidation>
  </dataValidations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3" width="15.7109375" customWidth="1"/>
    <col min="4" max="16384" width="0" hidden="1" customWidth="1"/>
  </cols>
  <sheetData>
    <row r="1" spans="1:3" ht="15.01" customHeight="1">
      <c r="A1" s="2" t="s">
        <v>277</v>
      </c>
      <c r="B1" s="2"/>
      <c r="C1" s="2"/>
    </row>
    <row r="2" spans="1:3" ht="15.01" customHeight="1">
      <c r="A2" s="3" t="s">
        <v>278</v>
      </c>
      <c r="B2" s="3" t="s">
        <v>279</v>
      </c>
      <c r="C2" s="3" t="s">
        <v>152</v>
      </c>
    </row>
  </sheetData>
  <sheetProtection sheet="1" objects="1" scenarios="1" insertRows="0" deleteRows="0" sort="0" autoFilter="0"/>
  <autoFilter ref="A2:C2"/>
  <dataValidations count="3">
    <dataValidation type="whole" errorStyle="warning" allowBlank="1" showInputMessage="1" showErrorMessage="1" errorTitle="RowNumber" error="Number of row&#10;&#10;Value must be an integer." promptTitle="RowNumber" prompt="Number of row&#10;&#10;Enter an integer." sqref="A2:A3">
      <formula1>-32768</formula1>
      <formula2>32767</formula2>
    </dataValidation>
    <dataValidation type="whole" errorStyle="warning" allowBlank="1" showInputMessage="1" showErrorMessage="1" errorTitle="ColumnNumber" error="Number of column&#10;&#10;Value must be an integer." promptTitle="ColumnNumber" prompt="Number of column&#10;&#10;Enter an integer." sqref="B2:B3">
      <formula1>-32768</formula1>
      <formula2>32767</formula2>
    </dataValidation>
    <dataValidation type="decimal" errorStyle="warning" allowBlank="1" showInputMessage="1" showErrorMessage="1" errorTitle="Value" error="Value&#10;&#10;Value must be a float or blank." promptTitle="Value" prompt="Value&#10;&#10;Enter a float or blank." sqref="C2:C3">
      <formula1>-1e+100</formula1>
      <formula2>1e+100</formula2>
    </dataValidation>
  </dataValidations>
  <pageMargins left="0.7" right="0.7" top="0.75" bottom="0.75" header="0.3" footer="0.3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2" width="15.7109375" customWidth="1"/>
    <col min="3" max="16384" width="0" hidden="1" customWidth="1"/>
  </cols>
  <sheetData>
    <row r="1" spans="1:2" ht="15.01" customHeight="1">
      <c r="A1" s="2" t="s">
        <v>280</v>
      </c>
      <c r="B1" s="2"/>
    </row>
    <row r="2" spans="1:2" ht="15.01" customHeight="1">
      <c r="A2" s="3" t="s">
        <v>273</v>
      </c>
      <c r="B2" s="3" t="s">
        <v>281</v>
      </c>
    </row>
  </sheetData>
  <sheetProtection sheet="1" objects="1" scenarios="1" insertRows="0" deleteRows="0" sort="0" autoFilter="0"/>
  <autoFilter ref="A2:B2"/>
  <dataValidations count="2">
    <dataValidation type="textLength" operator="lessThanOrEqual" errorStyle="warning" allowBlank="1" showInputMessage="1" showErrorMessage="1" errorTitle="RowID" error="Row identifier&#10;&#10;Value must be a string.&#10;&#10;Value must be less than or equal to 255 characters." promptTitle="RowID" prompt="Row identifier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RowString" error="JSON string describing all elements in the row&#10;&#10;Value must be a string.&#10;&#10;Value must be less than or equal to 255 characters." promptTitle="RowString" prompt="JSON string describing all elements in the row&#10;&#10;Enter a string.&#10;&#10;Value must be less than or equal to 255 characters." sqref="B2:B3">
      <formula1>255</formula1>
    </dataValidation>
  </dataValidations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5" width="15.7109375" customWidth="1"/>
    <col min="6" max="16384" width="0" hidden="1" customWidth="1"/>
  </cols>
  <sheetData>
    <row r="1" spans="1:5" ht="15.01" customHeight="1">
      <c r="A1" s="2" t="s">
        <v>282</v>
      </c>
      <c r="B1" s="2"/>
      <c r="C1" s="2"/>
      <c r="D1" s="2"/>
      <c r="E1" s="2"/>
    </row>
    <row r="2" spans="1:5" ht="15.01" customHeight="1">
      <c r="A2" s="3" t="s">
        <v>283</v>
      </c>
      <c r="B2" s="3" t="s">
        <v>254</v>
      </c>
      <c r="C2" s="3" t="s">
        <v>255</v>
      </c>
      <c r="D2" s="3" t="s">
        <v>256</v>
      </c>
      <c r="E2" s="3" t="s">
        <v>81</v>
      </c>
    </row>
  </sheetData>
  <sheetProtection sheet="1" objects="1" scenarios="1" insertRows="0" deleteRows="0" sort="0" autoFilter="0"/>
  <autoFilter ref="A2:E2"/>
  <dataValidations count="5">
    <dataValidation type="textLength" operator="lessThanOrEqual" errorStyle="warning" allowBlank="1" showInputMessage="1" showErrorMessage="1" errorTitle="ReactionID" error="Reaction shortname&#10;&#10;Value must be a string.&#10;&#10;Value must be less than or equal to 255 characters." promptTitle="ReactionID" prompt="Reaction shortname&#10;&#10;Enter a string.&#10;&#10;Value must be less than or equal to 255 characters." sqref="A2:A3">
      <formula1>255</formula1>
    </dataValidation>
    <dataValidation type="textLength" operator="lessThanOrEqual" errorStyle="warning" allowBlank="1" showInputMessage="1" showErrorMessage="1" errorTitle="Stoichiometry" error="Stoichiometric coefficient of the reactant&#10;&#10;Value must be a string.&#10;&#10;Value must be less than or equal to 255 characters." promptTitle="Stoichiometry" prompt="Stoichiometric coefficient of the reactant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Substrate" error="Substrate of the reaction&#10;&#10;Value must be a string.&#10;&#10;Value must be less than or equal to 255 characters." promptTitle="Substrate" prompt="Substrate of the reaction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Product" error="Product of the reaction&#10;&#10;Value must be a string.&#10;&#10;Value must be less than or equal to 255 characters." promptTitle="Product" prompt="Product of the reaction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Location" error="Compartment for localised reaction&#10;&#10;Value must be a string.&#10;&#10;Value must be less than or equal to 255 characters." promptTitle="Location" prompt="Compartment for localised reaction&#10;&#10;Enter a string.&#10;&#10;Value must be less than or equal to 255 characters." sqref="E2:E3">
      <formula1>255</formula1>
    </dataValidation>
  </dataValidations>
  <pageMargins left="0.7" right="0.7" top="0.75" bottom="0.75" header="0.3" footer="0.3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8" width="15.7109375" customWidth="1"/>
    <col min="9" max="16384" width="0" hidden="1" customWidth="1"/>
  </cols>
  <sheetData>
    <row r="1" spans="1:8" ht="15.01" customHeight="1">
      <c r="A1" s="2" t="s">
        <v>284</v>
      </c>
      <c r="B1" s="2"/>
      <c r="C1" s="2"/>
      <c r="D1" s="2"/>
      <c r="E1" s="2"/>
      <c r="F1" s="2"/>
      <c r="G1" s="2"/>
      <c r="H1" s="2"/>
    </row>
    <row r="2" spans="1:8" ht="15.01" customHeight="1">
      <c r="A2" s="3" t="s">
        <v>285</v>
      </c>
      <c r="B2" s="3" t="s">
        <v>286</v>
      </c>
      <c r="C2" s="3" t="s">
        <v>287</v>
      </c>
      <c r="D2" s="3" t="s">
        <v>230</v>
      </c>
      <c r="E2" s="3" t="s">
        <v>288</v>
      </c>
      <c r="F2" s="3" t="s">
        <v>289</v>
      </c>
      <c r="G2" s="3" t="s">
        <v>57</v>
      </c>
      <c r="H2" s="3" t="s">
        <v>290</v>
      </c>
    </row>
  </sheetData>
  <sheetProtection sheet="1" objects="1" scenarios="1" insertRows="0" deleteRows="0" sort="0" autoFilter="0"/>
  <autoFilter ref="A2:H2"/>
  <dataValidations count="8">
    <dataValidation type="whole" errorStyle="warning" allowBlank="1" showInputMessage="1" showErrorMessage="1" errorTitle="UID:Contingency" error="ID for contingency&#10;&#10;Value must be an integer." promptTitle="UID:Contingency" prompt="ID for contingency&#10;&#10;Enter an integer." sqref="A2:A3">
      <formula1>-32768</formula1>
      <formula2>32767</formula2>
    </dataValidation>
    <dataValidation type="textLength" operator="lessThanOrEqual" errorStyle="warning" allowBlank="1" showInputMessage="1" showErrorMessage="1" errorTitle="Target" error="Contingency target&#10;&#10;Value must be a string.&#10;&#10;Value must be less than or equal to 255 characters." promptTitle="Target" prompt="Contingency target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Contingency" error="Contingency type&#10;&#10;Value must be a string.&#10;&#10;Value must be less than or equal to 255 characters." promptTitle="Contingency" prompt="Contingency type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Modifier" error="Target modifier&#10;&#10;Value must be a string.&#10;&#10;Value must be less than or equal to 255 characters." promptTitle="Modifier" prompt="Target modifier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Reference:Identifiers:pubmed" error="Pubmed ID&#10;&#10;Value must be a string.&#10;&#10;Value must be less than or equal to 255 characters." promptTitle="Reference:Identifiers:pubmed" prompt="Pubmed ID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Quality" error="Contingency quality&#10;&#10;Value must be a string.&#10;&#10;Value must be less than or equal to 255 characters." promptTitle="Quality" prompt="Contingency quality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InternalComplexID" error="Internal ID for processing&#10;&#10;Value must be a string.&#10;&#10;Value must be less than or equal to 255 characters." promptTitle="InternalComplexID" prompt="Internal ID for processing&#10;&#10;Enter a string.&#10;&#10;Value must be less than or equal to 255 characters." sqref="H2:H3">
      <formula1>255</formula1>
    </dataValidation>
  </dataValidations>
  <pageMargins left="0.7" right="0.7" top="0.75" bottom="0.75" header="0.3" footer="0.3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pane ySplit="2" topLeftCell="A3" activePane="bottomLeft" state="frozen"/>
      <selection pane="bottomLeft"/>
    </sheetView>
  </sheetViews>
  <sheetFormatPr defaultRowHeight="15.01" customHeight="1" zeroHeight="1"/>
  <cols>
    <col min="1" max="12" width="15.7109375" customWidth="1"/>
    <col min="13" max="16384" width="0" hidden="1" customWidth="1"/>
  </cols>
  <sheetData>
    <row r="1" spans="1:12" ht="15.01" customHeight="1">
      <c r="A1" s="2" t="s">
        <v>291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5.01" customHeight="1">
      <c r="A2" s="3" t="s">
        <v>67</v>
      </c>
      <c r="B2" s="3" t="s">
        <v>292</v>
      </c>
      <c r="C2" s="3" t="s">
        <v>293</v>
      </c>
      <c r="D2" s="3" t="s">
        <v>294</v>
      </c>
      <c r="E2" s="3" t="s">
        <v>295</v>
      </c>
      <c r="F2" s="3" t="s">
        <v>178</v>
      </c>
      <c r="G2" s="3" t="s">
        <v>296</v>
      </c>
      <c r="H2" s="3" t="s">
        <v>297</v>
      </c>
      <c r="I2" s="3" t="s">
        <v>298</v>
      </c>
      <c r="J2" s="3" t="s">
        <v>289</v>
      </c>
      <c r="K2" s="3" t="s">
        <v>299</v>
      </c>
      <c r="L2" s="3" t="s">
        <v>57</v>
      </c>
    </row>
  </sheetData>
  <sheetProtection sheet="1" objects="1" scenarios="1" insertRows="0" deleteRows="0" sort="0" autoFilter="0"/>
  <autoFilter ref="A2:L2"/>
  <dataValidations count="12">
    <dataValidation type="whole" errorStyle="warning" allowBlank="1" showInputMessage="1" showErrorMessage="1" errorTitle="ID" error="ID for reaction&#10;&#10;Value must be an integer." promptTitle="ID" prompt="ID for reaction&#10;&#10;Enter an integer." sqref="A2:A3">
      <formula1>-32768</formula1>
      <formula2>32767</formula2>
    </dataValidation>
    <dataValidation type="textLength" operator="lessThanOrEqual" errorStyle="warning" allowBlank="1" showInputMessage="1" showErrorMessage="1" errorTitle="UID:Reaction" error="Reaction string&#10;&#10;Value must be a string.&#10;&#10;Value must be less than or equal to 255 characters." promptTitle="UID:Reaction" prompt="Reaction string&#10;&#10;Enter a string.&#10;&#10;Value must be less than or equal to 255 characters." sqref="B2:B3">
      <formula1>255</formula1>
    </dataValidation>
    <dataValidation type="textLength" operator="lessThanOrEqual" errorStyle="warning" allowBlank="1" showInputMessage="1" showErrorMessage="1" errorTitle="ComponentA:Name" error="Name for Component A&#10;&#10;Value must be a string.&#10;&#10;Value must be less than or equal to 255 characters." promptTitle="ComponentA:Name" prompt="Name for Component A&#10;&#10;Enter a string.&#10;&#10;Value must be less than or equal to 255 characters." sqref="C2:C3">
      <formula1>255</formula1>
    </dataValidation>
    <dataValidation type="textLength" operator="lessThanOrEqual" errorStyle="warning" allowBlank="1" showInputMessage="1" showErrorMessage="1" errorTitle="ComponentA:Domain" error="Domain of Component A&#10;&#10;Value must be a string.&#10;&#10;Value must be less than or equal to 255 characters." promptTitle="ComponentA:Domain" prompt="Domain of Component A&#10;&#10;Enter a string.&#10;&#10;Value must be less than or equal to 255 characters." sqref="D2:D3">
      <formula1>255</formula1>
    </dataValidation>
    <dataValidation type="textLength" operator="lessThanOrEqual" errorStyle="warning" allowBlank="1" showInputMessage="1" showErrorMessage="1" errorTitle="ComponentA:Residue" error="Residue of Component A&#10;&#10;Value must be a string.&#10;&#10;Value must be less than or equal to 255 characters." promptTitle="ComponentA:Residue" prompt="Residue of Component A&#10;&#10;Enter a string.&#10;&#10;Value must be less than or equal to 255 characters." sqref="E2:E3">
      <formula1>255</formula1>
    </dataValidation>
    <dataValidation type="textLength" operator="lessThanOrEqual" errorStyle="warning" allowBlank="1" showInputMessage="1" showErrorMessage="1" errorTitle="Reaction" error="Reaction type&#10;&#10;Value must be a string.&#10;&#10;Value must be less than or equal to 255 characters." promptTitle="Reaction" prompt="Reaction type&#10;&#10;Enter a string.&#10;&#10;Value must be less than or equal to 255 characters." sqref="F2:F3">
      <formula1>255</formula1>
    </dataValidation>
    <dataValidation type="textLength" operator="lessThanOrEqual" errorStyle="warning" allowBlank="1" showInputMessage="1" showErrorMessage="1" errorTitle="ComponentB:Name" error="Name for Component B&#10;&#10;Value must be a string.&#10;&#10;Value must be less than or equal to 255 characters." promptTitle="ComponentB:Name" prompt="Name for Component B&#10;&#10;Enter a string.&#10;&#10;Value must be less than or equal to 255 characters." sqref="G2:G3">
      <formula1>255</formula1>
    </dataValidation>
    <dataValidation type="textLength" operator="lessThanOrEqual" errorStyle="warning" allowBlank="1" showInputMessage="1" showErrorMessage="1" errorTitle="ComponentB:Domain" error="Domain of Component B&#10;&#10;Value must be a string.&#10;&#10;Value must be less than or equal to 255 characters." promptTitle="ComponentB:Domain" prompt="Domain of Component B&#10;&#10;Enter a string.&#10;&#10;Value must be less than or equal to 255 characters." sqref="H2:H3">
      <formula1>255</formula1>
    </dataValidation>
    <dataValidation type="textLength" operator="lessThanOrEqual" errorStyle="warning" allowBlank="1" showInputMessage="1" showErrorMessage="1" errorTitle="ComponentB:Residue" error="Residue of Component B&#10;&#10;Value must be a string.&#10;&#10;Value must be less than or equal to 255 characters." promptTitle="ComponentB:Residue" prompt="Residue of Component B&#10;&#10;Enter a string.&#10;&#10;Value must be less than or equal to 255 characters." sqref="I2:I3">
      <formula1>255</formula1>
    </dataValidation>
    <dataValidation type="textLength" operator="lessThanOrEqual" errorStyle="warning" allowBlank="1" showInputMessage="1" showErrorMessage="1" errorTitle="Quality" error="Quality of reaction&#10;&#10;Value must be a string.&#10;&#10;Value must be less than or equal to 255 characters." promptTitle="Quality" prompt="Quality of reaction&#10;&#10;Enter a string.&#10;&#10;Value must be less than or equal to 255 characters." sqref="J2:J3">
      <formula1>255</formula1>
    </dataValidation>
    <dataValidation type="textLength" operator="lessThanOrEqual" errorStyle="warning" allowBlank="1" showInputMessage="1" showErrorMessage="1" errorTitle="Literature:Identifiers:pubmed" error="Pubmed ID&#10;&#10;Value must be a string.&#10;&#10;Value must be less than or equal to 255 characters." promptTitle="Literature:Identifiers:pubmed" prompt="Pubmed ID&#10;&#10;Enter a string.&#10;&#10;Value must be less than or equal to 255 characters." sqref="K2:K3">
      <formula1>255</formula1>
    </dataValidation>
    <dataValidation type="textLength" operator="lessThanOrEqual" errorStyle="warning" allowBlank="1" showInputMessage="1" showErrorMessage="1" errorTitle="Comment" error="Comment&#10;&#10;Value must be a string.&#10;&#10;Value must be less than or equal to 255 characters." promptTitle="Comment" prompt="Comment&#10;&#10;Enter a string.&#10;&#10;Value must be less than or equal to 255 characters." sqref="L2:L3">
      <formula1>255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!_Table of contents</vt:lpstr>
      <vt:lpstr>!Compartment</vt:lpstr>
      <vt:lpstr>!Compound</vt:lpstr>
      <vt:lpstr>!Definition</vt:lpstr>
      <vt:lpstr>!Enzyme</vt:lpstr>
      <vt:lpstr>!FbcObjective</vt:lpstr>
      <vt:lpstr>!Gene</vt:lpstr>
      <vt:lpstr>!Layout</vt:lpstr>
      <vt:lpstr>!Measurement</vt:lpstr>
      <vt:lpstr>!PbConfig</vt:lpstr>
      <vt:lpstr>!Position</vt:lpstr>
      <vt:lpstr>!Protein</vt:lpstr>
      <vt:lpstr>!Quantity</vt:lpstr>
      <vt:lpstr>!QuantityInfo</vt:lpstr>
      <vt:lpstr>!QuantityMatrix</vt:lpstr>
      <vt:lpstr>!Reaction</vt:lpstr>
      <vt:lpstr>!ReactionStoichiometry</vt:lpstr>
      <vt:lpstr>!Regulator</vt:lpstr>
      <vt:lpstr>!Relation</vt:lpstr>
      <vt:lpstr>!Relationship</vt:lpstr>
      <vt:lpstr>!SparseMatrix</vt:lpstr>
      <vt:lpstr>!SparseMatrixColumn</vt:lpstr>
      <vt:lpstr>!SparseMatrixOrdered</vt:lpstr>
      <vt:lpstr>!SparseMatrixRow</vt:lpstr>
      <vt:lpstr>!StoichiometricMatrix</vt:lpstr>
      <vt:lpstr>!rxnconContingencyList</vt:lpstr>
      <vt:lpstr>!rxnconReactionList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None</dc:title>
  <dc:creator/>
  <cp:keywords>None</cp:keywords>
  <cp:lastModifiedBy/>
  <dcterms:created xsi:type="dcterms:W3CDTF">2019-09-23T16:46:18Z</dcterms:created>
  <dcterms:modified xsi:type="dcterms:W3CDTF">2019-09-23T16:46:18Z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escription">
    <vt:lpwstr/>
  </property>
  <property fmtid="{D5CDD505-2E9C-101B-9397-08002B2CF9AE}" pid="3" name="version">
    <vt:lpwstr/>
  </property>
  <property fmtid="{D5CDD505-2E9C-101B-9397-08002B2CF9AE}" pid="4" name="language">
    <vt:lpwstr/>
  </property>
  <property fmtid="{D5CDD505-2E9C-101B-9397-08002B2CF9AE}" pid="5" name="creator">
    <vt:lpwstr/>
  </property>
  <property fmtid="{D5CDD505-2E9C-101B-9397-08002B2CF9AE}" pid="6" name="created">
    <vt:filetime>2019-09-23T12:46:17Z</vt:filetime>
  </property>
  <property fmtid="{D5CDD505-2E9C-101B-9397-08002B2CF9AE}" pid="7" name="modified">
    <vt:filetime>2019-09-23T12:46:17Z</vt:filetime>
  </property>
</Properties>
</file>