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7 Juli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" l="1"/>
  <c r="M95" i="1" l="1"/>
  <c r="N95" i="1"/>
  <c r="O95" i="1"/>
  <c r="P95" i="1"/>
  <c r="Q95" i="1"/>
  <c r="L95" i="1"/>
  <c r="C162" i="1" l="1"/>
  <c r="D162" i="1"/>
  <c r="E162" i="1"/>
  <c r="F162" i="1"/>
  <c r="G162" i="1"/>
  <c r="H162" i="1"/>
  <c r="I162" i="1"/>
  <c r="J162" i="1"/>
  <c r="K162" i="1"/>
  <c r="L162" i="1"/>
  <c r="M162" i="1"/>
  <c r="N162" i="1"/>
  <c r="N161" i="1"/>
  <c r="C161" i="1"/>
  <c r="D161" i="1"/>
  <c r="E161" i="1"/>
  <c r="F161" i="1"/>
  <c r="G161" i="1"/>
  <c r="H161" i="1"/>
  <c r="I161" i="1"/>
  <c r="J161" i="1"/>
  <c r="K161" i="1"/>
  <c r="L161" i="1"/>
  <c r="M161" i="1"/>
  <c r="B161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0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N81" i="1" l="1"/>
  <c r="N82" i="1"/>
  <c r="N83" i="1"/>
  <c r="N84" i="1"/>
  <c r="N85" i="1"/>
  <c r="N86" i="1"/>
  <c r="N87" i="1"/>
  <c r="N88" i="1"/>
  <c r="N89" i="1"/>
  <c r="N80" i="1"/>
  <c r="G88" i="2" l="1"/>
  <c r="F81" i="2"/>
  <c r="C76" i="2"/>
  <c r="C81" i="2" s="1"/>
  <c r="D76" i="2"/>
  <c r="D81" i="2" s="1"/>
  <c r="E76" i="2"/>
  <c r="F76" i="2"/>
  <c r="G76" i="2"/>
  <c r="G81" i="2" s="1"/>
  <c r="C77" i="2"/>
  <c r="D77" i="2"/>
  <c r="E77" i="2"/>
  <c r="F77" i="2"/>
  <c r="G77" i="2"/>
  <c r="C78" i="2"/>
  <c r="D78" i="2"/>
  <c r="E78" i="2"/>
  <c r="E81" i="2" s="1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B81" i="2" s="1"/>
  <c r="B82" i="2" s="1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H33" i="2"/>
  <c r="G33" i="2"/>
  <c r="F33" i="2"/>
  <c r="E33" i="2"/>
  <c r="D33" i="2"/>
  <c r="H32" i="2"/>
  <c r="G32" i="2"/>
  <c r="F32" i="2"/>
  <c r="E32" i="2"/>
  <c r="D32" i="2"/>
  <c r="C32" i="2"/>
  <c r="G22" i="2"/>
  <c r="G21" i="2"/>
  <c r="F21" i="2"/>
  <c r="E21" i="2"/>
  <c r="D21" i="2"/>
  <c r="C21" i="2"/>
  <c r="G13" i="2"/>
  <c r="H13" i="2"/>
  <c r="C203" i="1"/>
  <c r="D203" i="1"/>
  <c r="E203" i="1"/>
  <c r="F203" i="1"/>
  <c r="G203" i="1"/>
  <c r="B203" i="1"/>
  <c r="C214" i="1"/>
  <c r="D214" i="1"/>
  <c r="E214" i="1"/>
  <c r="F214" i="1"/>
  <c r="G214" i="1"/>
  <c r="B214" i="1"/>
  <c r="B215" i="1" s="1"/>
  <c r="C244" i="1"/>
  <c r="C88" i="2" s="1"/>
  <c r="D244" i="1"/>
  <c r="D88" i="2" s="1"/>
  <c r="E244" i="1"/>
  <c r="E88" i="2" s="1"/>
  <c r="F244" i="1"/>
  <c r="F88" i="2" s="1"/>
  <c r="G244" i="1"/>
  <c r="H244" i="1"/>
  <c r="B244" i="1"/>
  <c r="B88" i="2" s="1"/>
  <c r="B204" i="1" l="1"/>
  <c r="H88" i="2"/>
  <c r="G24" i="2"/>
  <c r="G70" i="2"/>
  <c r="F70" i="2"/>
  <c r="E70" i="2"/>
  <c r="D70" i="2"/>
  <c r="C70" i="2"/>
  <c r="B70" i="2"/>
  <c r="C46" i="2"/>
  <c r="D91" i="2" s="1"/>
  <c r="B46" i="2"/>
  <c r="B71" i="2" l="1"/>
  <c r="D92" i="2" s="1"/>
  <c r="Q60" i="1" l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H15" i="2" s="1"/>
  <c r="M35" i="1"/>
  <c r="L35" i="1"/>
  <c r="G12" i="2" s="1"/>
  <c r="G15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0" i="1"/>
  <c r="H14" i="2" s="1"/>
  <c r="P60" i="1"/>
  <c r="G14" i="2" s="1"/>
  <c r="J60" i="1"/>
  <c r="H60" i="1"/>
  <c r="B60" i="1"/>
  <c r="B14" i="2" s="1"/>
  <c r="E15" i="2" l="1"/>
  <c r="B15" i="2"/>
  <c r="C15" i="2"/>
  <c r="D15" i="2"/>
  <c r="F15" i="2"/>
  <c r="B16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H191" i="1" l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H190" i="1" l="1"/>
  <c r="H192" i="1" s="1"/>
  <c r="H52" i="2"/>
  <c r="C190" i="1"/>
  <c r="C192" i="1" s="1"/>
  <c r="C52" i="2"/>
  <c r="D190" i="1"/>
  <c r="D192" i="1" s="1"/>
  <c r="D52" i="2"/>
  <c r="B190" i="1"/>
  <c r="B52" i="2"/>
  <c r="E190" i="1"/>
  <c r="E192" i="1" s="1"/>
  <c r="E52" i="2"/>
  <c r="F190" i="1"/>
  <c r="F192" i="1" s="1"/>
  <c r="F52" i="2"/>
  <c r="G190" i="1"/>
  <c r="G192" i="1" s="1"/>
  <c r="G52" i="2"/>
  <c r="B192" i="1"/>
  <c r="B53" i="2" l="1"/>
  <c r="C155" i="1"/>
  <c r="B15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33" i="2" s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32" i="2" s="1"/>
  <c r="N116" i="1"/>
  <c r="H31" i="2" s="1"/>
  <c r="H34" i="2" s="1"/>
  <c r="M116" i="1"/>
  <c r="L116" i="1"/>
  <c r="G31" i="2" s="1"/>
  <c r="G34" i="2" s="1"/>
  <c r="K116" i="1"/>
  <c r="J116" i="1"/>
  <c r="F31" i="2" s="1"/>
  <c r="F34" i="2" s="1"/>
  <c r="I116" i="1"/>
  <c r="H116" i="1"/>
  <c r="E31" i="2" s="1"/>
  <c r="E34" i="2" s="1"/>
  <c r="G116" i="1"/>
  <c r="F116" i="1"/>
  <c r="D31" i="2" s="1"/>
  <c r="D34" i="2" s="1"/>
  <c r="E116" i="1"/>
  <c r="D116" i="1"/>
  <c r="C31" i="2" s="1"/>
  <c r="C116" i="1"/>
  <c r="B116" i="1"/>
  <c r="B31" i="2" l="1"/>
  <c r="B34" i="2" s="1"/>
  <c r="B159" i="1"/>
  <c r="B162" i="1" s="1"/>
  <c r="C34" i="2"/>
  <c r="C33" i="2"/>
  <c r="C167" i="1"/>
  <c r="I167" i="1"/>
  <c r="J167" i="1"/>
  <c r="L167" i="1"/>
  <c r="F167" i="1"/>
  <c r="K167" i="1"/>
  <c r="M167" i="1"/>
  <c r="G167" i="1"/>
  <c r="D167" i="1"/>
  <c r="E167" i="1"/>
  <c r="N167" i="1"/>
  <c r="H167" i="1"/>
  <c r="M90" i="1"/>
  <c r="L90" i="1"/>
  <c r="K90" i="1"/>
  <c r="J90" i="1"/>
  <c r="I90" i="1"/>
  <c r="H90" i="1"/>
  <c r="G90" i="1"/>
  <c r="G95" i="1" s="1"/>
  <c r="F90" i="1"/>
  <c r="E90" i="1"/>
  <c r="E95" i="1" s="1"/>
  <c r="D90" i="1"/>
  <c r="C90" i="1"/>
  <c r="C95" i="1" s="1"/>
  <c r="B90" i="1"/>
  <c r="Q75" i="1"/>
  <c r="Q94" i="1" s="1"/>
  <c r="P75" i="1"/>
  <c r="P94" i="1" s="1"/>
  <c r="O75" i="1"/>
  <c r="O94" i="1" s="1"/>
  <c r="N75" i="1"/>
  <c r="N94" i="1" s="1"/>
  <c r="M75" i="1"/>
  <c r="M94" i="1" s="1"/>
  <c r="L75" i="1"/>
  <c r="L94" i="1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E75" i="1"/>
  <c r="E94" i="1" s="1"/>
  <c r="D75" i="1"/>
  <c r="D94" i="1" s="1"/>
  <c r="C75" i="1"/>
  <c r="C94" i="1" s="1"/>
  <c r="B75" i="1"/>
  <c r="R74" i="1"/>
  <c r="R73" i="1"/>
  <c r="R72" i="1"/>
  <c r="R71" i="1"/>
  <c r="B35" i="2" l="1"/>
  <c r="D22" i="2"/>
  <c r="D24" i="2" s="1"/>
  <c r="F95" i="1"/>
  <c r="B95" i="1"/>
  <c r="B22" i="2" s="1"/>
  <c r="N90" i="1"/>
  <c r="C22" i="2"/>
  <c r="C24" i="2" s="1"/>
  <c r="D95" i="1"/>
  <c r="E22" i="2"/>
  <c r="E24" i="2" s="1"/>
  <c r="L96" i="1"/>
  <c r="B94" i="1"/>
  <c r="B21" i="2"/>
  <c r="B163" i="1"/>
  <c r="B167" i="1"/>
  <c r="E96" i="1"/>
  <c r="M96" i="1"/>
  <c r="R75" i="1"/>
  <c r="F96" i="1"/>
  <c r="G96" i="1"/>
  <c r="O96" i="1"/>
  <c r="H96" i="1"/>
  <c r="P96" i="1"/>
  <c r="C96" i="1"/>
  <c r="K96" i="1"/>
  <c r="D96" i="1"/>
  <c r="I96" i="1"/>
  <c r="Q96" i="1"/>
  <c r="J96" i="1"/>
  <c r="N96" i="1" l="1"/>
  <c r="F24" i="2"/>
  <c r="B24" i="2"/>
  <c r="B25" i="2" s="1"/>
  <c r="D90" i="2" s="1"/>
  <c r="D93" i="2" s="1"/>
  <c r="B96" i="1"/>
  <c r="B97" i="1"/>
</calcChain>
</file>

<file path=xl/sharedStrings.xml><?xml version="1.0" encoding="utf-8"?>
<sst xmlns="http://schemas.openxmlformats.org/spreadsheetml/2006/main" count="611" uniqueCount="208">
  <si>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</si>
  <si>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</si>
  <si>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</si>
  <si>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</si>
  <si>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</si>
  <si>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</si>
  <si>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</si>
  <si>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</si>
  <si>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</si>
  <si>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</si>
  <si>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</si>
  <si>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</si>
  <si>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</si>
  <si>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</si>
  <si>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</si>
  <si>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</si>
  <si>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</si>
  <si>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</si>
  <si>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</si>
  <si>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</si>
  <si>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</si>
  <si>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</si>
  <si>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</si>
  <si>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</si>
  <si>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</si>
  <si>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</si>
  <si>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</si>
  <si>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</si>
  <si>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</si>
  <si>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</si>
  <si>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</si>
  <si>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</si>
  <si>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</si>
  <si>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</si>
  <si>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</si>
  <si>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</si>
  <si>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</si>
  <si>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</si>
  <si>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</si>
  <si>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</si>
  <si>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</si>
  <si>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</si>
  <si>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</si>
  <si>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</si>
  <si>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</si>
  <si>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</si>
  <si>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</si>
  <si>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</si>
  <si>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</si>
  <si>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</si>
  <si>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</si>
  <si>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</si>
  <si>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</si>
  <si>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</si>
  <si>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</si>
  <si>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</si>
  <si>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</si>
  <si>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</si>
  <si>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</si>
  <si>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</si>
  <si>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</si>
  <si>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</si>
  <si>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</si>
  <si>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</si>
  <si>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</si>
  <si>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</si>
  <si>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</si>
  <si>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</si>
  <si>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</si>
  <si>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</si>
  <si>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</si>
  <si>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</si>
  <si>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</si>
  <si>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</si>
  <si>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</si>
  <si>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</si>
  <si>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</si>
  <si>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</si>
  <si>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</si>
  <si>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</si>
  <si>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</si>
  <si>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</si>
  <si>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</si>
  <si>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</si>
  <si>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</si>
  <si>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</si>
  <si>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</si>
  <si>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</si>
  <si>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</si>
  <si>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</si>
  <si>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</si>
  <si>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</si>
  <si>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</si>
  <si>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</si>
  <si>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</si>
  <si>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</si>
  <si>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</si>
  <si>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</si>
  <si>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</si>
  <si>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</si>
  <si>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</si>
  <si>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</si>
  <si>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</si>
  <si>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</si>
  <si>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</si>
  <si>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</si>
  <si>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</si>
  <si>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</si>
  <si>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</si>
  <si>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</si>
  <si>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</si>
  <si>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</si>
  <si>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</si>
  <si>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</si>
  <si>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</si>
  <si>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</si>
  <si>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</si>
  <si>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</si>
  <si>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</si>
  <si>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</si>
  <si>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</si>
  <si>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</si>
  <si>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Lunada</t>
  </si>
  <si>
    <t>Feria de Convenios</t>
  </si>
  <si>
    <t>Ceremonia de Reconocimientos</t>
  </si>
  <si>
    <t>Encuentro de Rock y Pop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</si>
  <si>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</si>
  <si>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</si>
  <si>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</si>
  <si>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</si>
  <si>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</si>
  <si>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</si>
  <si>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</si>
  <si>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</si>
  <si>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</si>
  <si>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</si>
  <si>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</si>
  <si>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</si>
  <si>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</si>
  <si>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</si>
  <si>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</si>
  <si>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</si>
  <si>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</si>
  <si>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</si>
  <si>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Selección de Fútbol Sala Admón y Docente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</si>
  <si>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</si>
  <si>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</si>
  <si>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</si>
  <si>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</si>
  <si>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</si>
  <si>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</si>
  <si>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</si>
  <si>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</si>
  <si>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</si>
  <si>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</si>
  <si>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</si>
  <si>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</si>
  <si>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</si>
  <si>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</si>
  <si>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</si>
  <si>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</si>
  <si>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</si>
  <si>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</si>
  <si>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</si>
  <si>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</si>
  <si>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</si>
  <si>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</si>
  <si>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</si>
  <si>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</si>
  <si>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</si>
  <si>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</si>
  <si>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</si>
  <si>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</si>
  <si>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</si>
  <si>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</si>
  <si>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</si>
  <si>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</si>
  <si>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</si>
  <si>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</si>
  <si>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</si>
  <si>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</si>
  <si>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</si>
  <si>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</si>
  <si>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</si>
  <si>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</si>
  <si>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</si>
  <si>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</si>
  <si>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</si>
  <si>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</si>
  <si>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</si>
  <si>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</si>
  <si>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</si>
  <si>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</si>
  <si>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</si>
  <si>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</si>
  <si>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</si>
  <si>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</si>
  <si>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</si>
  <si>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</si>
  <si>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</si>
  <si>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</si>
  <si>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</si>
  <si>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Citología</t>
  </si>
  <si>
    <t>Clausuras</t>
  </si>
  <si>
    <t>Presentacion grupos d cultura inducción</t>
  </si>
  <si>
    <t xml:space="preserve">Inducción </t>
  </si>
  <si>
    <t>ESTADÍSTICAS MES DE JULIO DE 2017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</si>
  <si>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JULIO 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</si>
</sst>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0" fillId="0" borderId="0"/>
  </cellStyleXfs>
  <cellXfs count="20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vertical="center"/>
    </xf>
    <xf numFmtId="0" fontId="22" fillId="4" borderId="1" xfId="1" applyFont="1" applyFill="1" applyBorder="1" applyAlignment="1">
      <alignment horizontal="center"/>
    </xf>
    <xf numFmtId="0" fontId="20" fillId="4" borderId="1" xfId="1" applyFont="1" applyFill="1" applyBorder="1" applyAlignment="1">
      <alignment horizontal="center"/>
    </xf>
    <xf numFmtId="0" fontId="22" fillId="4" borderId="3" xfId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tabSelected="1" view="pageBreakPreview" zoomScaleNormal="100" zoomScaleSheetLayoutView="100" workbookViewId="0">
      <selection activeCell="A9" sqref="A9:N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4" t="s">
        <v>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</row>
    <row r="8" spans="1:18" x14ac:dyDescent="0.25">
      <c r="A8" s="124" t="s">
        <v>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</row>
    <row r="9" spans="1:18" x14ac:dyDescent="0.25">
      <c r="A9" s="125" t="s">
        <v>207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79" t="s">
        <v>27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8"/>
      <c r="P13" s="9"/>
      <c r="Q13" s="9"/>
      <c r="R13" s="9"/>
    </row>
    <row r="14" spans="1:18" ht="15.75" customHeight="1" x14ac:dyDescent="0.25">
      <c r="A14" s="164" t="s">
        <v>3</v>
      </c>
      <c r="B14" s="164" t="s">
        <v>8</v>
      </c>
      <c r="C14" s="164"/>
      <c r="D14" s="164" t="s">
        <v>9</v>
      </c>
      <c r="E14" s="164"/>
      <c r="F14" s="164" t="s">
        <v>10</v>
      </c>
      <c r="G14" s="164"/>
      <c r="H14" s="164" t="s">
        <v>4</v>
      </c>
      <c r="I14" s="164"/>
      <c r="J14" s="164" t="s">
        <v>5</v>
      </c>
      <c r="K14" s="164"/>
      <c r="L14" s="164" t="s">
        <v>6</v>
      </c>
      <c r="M14" s="164"/>
      <c r="N14" s="165" t="s">
        <v>7</v>
      </c>
      <c r="O14" s="10"/>
      <c r="P14" s="11"/>
      <c r="Q14" s="11"/>
      <c r="R14" s="9"/>
    </row>
    <row r="15" spans="1:18" x14ac:dyDescent="0.25">
      <c r="A15" s="164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5"/>
      <c r="O15" s="10"/>
      <c r="P15" s="11"/>
      <c r="Q15" s="11"/>
      <c r="R15" s="9"/>
    </row>
    <row r="16" spans="1:18" x14ac:dyDescent="0.25">
      <c r="A16" s="13" t="s">
        <v>142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143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144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36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37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38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39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40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41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44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0</v>
      </c>
      <c r="C35" s="17">
        <f t="shared" ref="C35:N35" si="0">SUM(C16:C34)</f>
        <v>0</v>
      </c>
      <c r="D35" s="17">
        <f t="shared" si="0"/>
        <v>0</v>
      </c>
      <c r="E35" s="17">
        <f t="shared" si="0"/>
        <v>0</v>
      </c>
      <c r="F35" s="17">
        <f t="shared" si="0"/>
        <v>0</v>
      </c>
      <c r="G35" s="17">
        <f t="shared" si="0"/>
        <v>0</v>
      </c>
      <c r="H35" s="17">
        <f t="shared" si="0"/>
        <v>0</v>
      </c>
      <c r="I35" s="17">
        <f t="shared" si="0"/>
        <v>0</v>
      </c>
      <c r="J35" s="17">
        <f t="shared" si="0"/>
        <v>0</v>
      </c>
      <c r="K35" s="17">
        <f t="shared" si="0"/>
        <v>0</v>
      </c>
      <c r="L35" s="17">
        <f t="shared" si="0"/>
        <v>0</v>
      </c>
      <c r="M35" s="17">
        <f t="shared" si="0"/>
        <v>0</v>
      </c>
      <c r="N35" s="17">
        <f t="shared" si="0"/>
        <v>0</v>
      </c>
      <c r="O35" s="8"/>
      <c r="P35" s="11"/>
      <c r="Q35" s="11"/>
      <c r="R35" s="9"/>
    </row>
    <row r="36" spans="1:18" x14ac:dyDescent="0.25">
      <c r="A36" s="179" t="s">
        <v>46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</row>
    <row r="37" spans="1:18" x14ac:dyDescent="0.25">
      <c r="A37" s="167" t="s">
        <v>3</v>
      </c>
      <c r="B37" s="150" t="s">
        <v>8</v>
      </c>
      <c r="C37" s="151"/>
      <c r="D37" s="150" t="s">
        <v>9</v>
      </c>
      <c r="E37" s="151"/>
      <c r="F37" s="150" t="s">
        <v>10</v>
      </c>
      <c r="G37" s="151"/>
      <c r="H37" s="139" t="s">
        <v>47</v>
      </c>
      <c r="I37" s="140"/>
      <c r="J37" s="139" t="s">
        <v>48</v>
      </c>
      <c r="K37" s="140"/>
      <c r="L37" s="150" t="s">
        <v>4</v>
      </c>
      <c r="M37" s="151"/>
      <c r="N37" s="150" t="s">
        <v>5</v>
      </c>
      <c r="O37" s="151"/>
      <c r="P37" s="150" t="s">
        <v>6</v>
      </c>
      <c r="Q37" s="151"/>
      <c r="R37" s="169" t="s">
        <v>7</v>
      </c>
    </row>
    <row r="38" spans="1:18" ht="15" customHeight="1" x14ac:dyDescent="0.25">
      <c r="A38" s="168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0"/>
    </row>
    <row r="39" spans="1:18" x14ac:dyDescent="0.25">
      <c r="A39" s="13" t="s">
        <v>49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1:18" x14ac:dyDescent="0.25">
      <c r="A40" s="13" t="s">
        <v>145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50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51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52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53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54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55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56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57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58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0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66" t="s">
        <v>59</v>
      </c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</row>
    <row r="53" spans="1:18" ht="15" customHeight="1" x14ac:dyDescent="0.25">
      <c r="A53" s="167" t="s">
        <v>3</v>
      </c>
      <c r="B53" s="150" t="s">
        <v>8</v>
      </c>
      <c r="C53" s="151"/>
      <c r="D53" s="150" t="s">
        <v>9</v>
      </c>
      <c r="E53" s="151"/>
      <c r="F53" s="150" t="s">
        <v>10</v>
      </c>
      <c r="G53" s="151"/>
      <c r="H53" s="139" t="s">
        <v>47</v>
      </c>
      <c r="I53" s="140"/>
      <c r="J53" s="139" t="s">
        <v>48</v>
      </c>
      <c r="K53" s="140"/>
      <c r="L53" s="150" t="s">
        <v>4</v>
      </c>
      <c r="M53" s="151"/>
      <c r="N53" s="150" t="s">
        <v>5</v>
      </c>
      <c r="O53" s="151"/>
      <c r="P53" s="150" t="s">
        <v>6</v>
      </c>
      <c r="Q53" s="151"/>
      <c r="R53" s="169" t="s">
        <v>7</v>
      </c>
    </row>
    <row r="54" spans="1:18" x14ac:dyDescent="0.25">
      <c r="A54" s="168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0"/>
    </row>
    <row r="55" spans="1:18" x14ac:dyDescent="0.25">
      <c r="A55" s="19" t="s">
        <v>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61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62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63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64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0</v>
      </c>
      <c r="C60" s="21">
        <f t="shared" si="2"/>
        <v>0</v>
      </c>
      <c r="D60" s="21">
        <f t="shared" si="2"/>
        <v>0</v>
      </c>
      <c r="E60" s="21">
        <f t="shared" si="2"/>
        <v>0</v>
      </c>
      <c r="F60" s="21">
        <f t="shared" si="2"/>
        <v>0</v>
      </c>
      <c r="G60" s="21">
        <f t="shared" si="2"/>
        <v>0</v>
      </c>
      <c r="H60" s="21">
        <f t="shared" si="2"/>
        <v>0</v>
      </c>
      <c r="I60" s="21">
        <f t="shared" si="2"/>
        <v>0</v>
      </c>
      <c r="J60" s="21">
        <f t="shared" si="2"/>
        <v>0</v>
      </c>
      <c r="K60" s="21">
        <f t="shared" si="2"/>
        <v>0</v>
      </c>
      <c r="L60" s="21">
        <f t="shared" si="2"/>
        <v>0</v>
      </c>
      <c r="M60" s="21">
        <f t="shared" si="2"/>
        <v>0</v>
      </c>
      <c r="N60" s="21">
        <f t="shared" si="2"/>
        <v>0</v>
      </c>
      <c r="O60" s="21">
        <f t="shared" si="2"/>
        <v>0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46" t="s">
        <v>65</v>
      </c>
      <c r="B62" s="148" t="s">
        <v>8</v>
      </c>
      <c r="C62" s="149"/>
      <c r="D62" s="148" t="s">
        <v>9</v>
      </c>
      <c r="E62" s="149"/>
      <c r="F62" s="148" t="s">
        <v>10</v>
      </c>
      <c r="G62" s="149"/>
      <c r="H62" s="129" t="s">
        <v>47</v>
      </c>
      <c r="I62" s="130"/>
      <c r="J62" s="129" t="s">
        <v>48</v>
      </c>
      <c r="K62" s="130"/>
      <c r="L62" s="148" t="s">
        <v>4</v>
      </c>
      <c r="M62" s="149"/>
      <c r="N62" s="148" t="s">
        <v>5</v>
      </c>
      <c r="O62" s="149"/>
      <c r="P62" s="148" t="s">
        <v>6</v>
      </c>
      <c r="Q62" s="149"/>
      <c r="R62" s="158" t="s">
        <v>7</v>
      </c>
    </row>
    <row r="63" spans="1:18" x14ac:dyDescent="0.25">
      <c r="A63" s="147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59"/>
    </row>
    <row r="64" spans="1:18" x14ac:dyDescent="0.25">
      <c r="A64" s="23" t="s">
        <v>66</v>
      </c>
      <c r="B64" s="24">
        <f>SUM(B60,B51,B35)</f>
        <v>0</v>
      </c>
      <c r="C64" s="24">
        <f t="shared" ref="C64:R64" si="3">SUM(C60,C51,C35)</f>
        <v>0</v>
      </c>
      <c r="D64" s="24">
        <f t="shared" si="3"/>
        <v>0</v>
      </c>
      <c r="E64" s="24">
        <f t="shared" si="3"/>
        <v>0</v>
      </c>
      <c r="F64" s="24">
        <f t="shared" si="3"/>
        <v>0</v>
      </c>
      <c r="G64" s="24">
        <f t="shared" si="3"/>
        <v>0</v>
      </c>
      <c r="H64" s="24">
        <f t="shared" si="3"/>
        <v>0</v>
      </c>
      <c r="I64" s="24">
        <f t="shared" si="3"/>
        <v>0</v>
      </c>
      <c r="J64" s="24">
        <f t="shared" si="3"/>
        <v>0</v>
      </c>
      <c r="K64" s="24">
        <f t="shared" si="3"/>
        <v>0</v>
      </c>
      <c r="L64" s="24">
        <f t="shared" si="3"/>
        <v>0</v>
      </c>
      <c r="M64" s="24">
        <f t="shared" si="3"/>
        <v>0</v>
      </c>
      <c r="N64" s="24">
        <f t="shared" si="3"/>
        <v>0</v>
      </c>
      <c r="O64" s="24">
        <f t="shared" si="3"/>
        <v>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87</v>
      </c>
    </row>
    <row r="67" spans="1:18" ht="15.75" x14ac:dyDescent="0.25">
      <c r="A67" s="2"/>
    </row>
    <row r="68" spans="1:18" x14ac:dyDescent="0.25">
      <c r="A68" s="143" t="s">
        <v>67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5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47</v>
      </c>
      <c r="I69" s="28"/>
      <c r="J69" s="27" t="s">
        <v>48</v>
      </c>
      <c r="K69" s="28"/>
      <c r="L69" s="27" t="s">
        <v>4</v>
      </c>
      <c r="M69" s="28"/>
      <c r="N69" s="25" t="s">
        <v>68</v>
      </c>
      <c r="O69" s="26"/>
      <c r="P69" s="25" t="s">
        <v>6</v>
      </c>
      <c r="Q69" s="26"/>
      <c r="R69" s="29" t="s">
        <v>69</v>
      </c>
    </row>
    <row r="70" spans="1:18" x14ac:dyDescent="0.25">
      <c r="A70" s="30"/>
      <c r="B70" s="31" t="s">
        <v>70</v>
      </c>
      <c r="C70" s="31" t="s">
        <v>29</v>
      </c>
      <c r="D70" s="31" t="s">
        <v>70</v>
      </c>
      <c r="E70" s="31" t="s">
        <v>29</v>
      </c>
      <c r="F70" s="31" t="s">
        <v>70</v>
      </c>
      <c r="G70" s="31" t="s">
        <v>29</v>
      </c>
      <c r="H70" s="31" t="s">
        <v>70</v>
      </c>
      <c r="I70" s="31" t="s">
        <v>29</v>
      </c>
      <c r="J70" s="31" t="s">
        <v>70</v>
      </c>
      <c r="K70" s="31" t="s">
        <v>29</v>
      </c>
      <c r="L70" s="31" t="s">
        <v>70</v>
      </c>
      <c r="M70" s="31" t="s">
        <v>29</v>
      </c>
      <c r="N70" s="31" t="s">
        <v>70</v>
      </c>
      <c r="O70" s="31" t="s">
        <v>29</v>
      </c>
      <c r="P70" s="31" t="s">
        <v>70</v>
      </c>
      <c r="Q70" s="31" t="s">
        <v>29</v>
      </c>
      <c r="R70" s="30"/>
    </row>
    <row r="71" spans="1:18" x14ac:dyDescent="0.25">
      <c r="A71" s="20" t="s">
        <v>71</v>
      </c>
      <c r="B71" s="20">
        <v>97</v>
      </c>
      <c r="C71" s="20">
        <v>97</v>
      </c>
      <c r="D71" s="20">
        <v>2</v>
      </c>
      <c r="E71" s="20">
        <v>2</v>
      </c>
      <c r="F71" s="20">
        <v>2</v>
      </c>
      <c r="G71" s="20">
        <v>2</v>
      </c>
      <c r="H71" s="20">
        <v>2</v>
      </c>
      <c r="I71" s="20">
        <v>2</v>
      </c>
      <c r="J71" s="20">
        <v>1</v>
      </c>
      <c r="K71" s="20">
        <v>1</v>
      </c>
      <c r="L71" s="20">
        <v>11</v>
      </c>
      <c r="M71" s="20">
        <v>12</v>
      </c>
      <c r="N71" s="20">
        <v>15</v>
      </c>
      <c r="O71" s="20">
        <v>15</v>
      </c>
      <c r="P71" s="20">
        <v>0</v>
      </c>
      <c r="Q71" s="20">
        <v>0</v>
      </c>
      <c r="R71" s="32">
        <f>SUM(B71:P71)</f>
        <v>261</v>
      </c>
    </row>
    <row r="72" spans="1:18" x14ac:dyDescent="0.25">
      <c r="A72" s="20" t="s">
        <v>72</v>
      </c>
      <c r="B72" s="14">
        <v>37</v>
      </c>
      <c r="C72" s="14">
        <v>37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9</v>
      </c>
      <c r="M72" s="14">
        <v>9</v>
      </c>
      <c r="N72" s="14">
        <v>13</v>
      </c>
      <c r="O72" s="14">
        <v>13</v>
      </c>
      <c r="P72" s="20">
        <v>0</v>
      </c>
      <c r="Q72" s="20">
        <v>0</v>
      </c>
      <c r="R72" s="32">
        <f>SUM(B72:P72)</f>
        <v>118</v>
      </c>
    </row>
    <row r="73" spans="1:18" x14ac:dyDescent="0.25">
      <c r="A73" s="20" t="s">
        <v>73</v>
      </c>
      <c r="B73" s="20">
        <v>12</v>
      </c>
      <c r="C73" s="20">
        <v>12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1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33">
        <f>SUM(B73:P73)</f>
        <v>26</v>
      </c>
    </row>
    <row r="74" spans="1:18" x14ac:dyDescent="0.25">
      <c r="A74" s="20" t="s">
        <v>74</v>
      </c>
      <c r="B74" s="20">
        <v>5</v>
      </c>
      <c r="C74" s="20">
        <v>5</v>
      </c>
      <c r="D74" s="20">
        <v>3</v>
      </c>
      <c r="E74" s="20">
        <v>3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2</v>
      </c>
      <c r="M74" s="20">
        <v>2</v>
      </c>
      <c r="N74" s="20">
        <v>1</v>
      </c>
      <c r="O74" s="20">
        <v>1</v>
      </c>
      <c r="P74" s="20">
        <v>0</v>
      </c>
      <c r="Q74" s="20">
        <v>0</v>
      </c>
      <c r="R74" s="33">
        <f>SUM(B74:P74)</f>
        <v>22</v>
      </c>
    </row>
    <row r="75" spans="1:18" x14ac:dyDescent="0.25">
      <c r="A75" s="21" t="s">
        <v>75</v>
      </c>
      <c r="B75" s="21">
        <f>SUM(B71:B74)</f>
        <v>151</v>
      </c>
      <c r="C75" s="21">
        <f t="shared" ref="C75:R75" si="4">SUM(C71:C74)</f>
        <v>151</v>
      </c>
      <c r="D75" s="21">
        <f t="shared" si="4"/>
        <v>5</v>
      </c>
      <c r="E75" s="21">
        <f t="shared" si="4"/>
        <v>5</v>
      </c>
      <c r="F75" s="21">
        <f t="shared" si="4"/>
        <v>2</v>
      </c>
      <c r="G75" s="21">
        <f t="shared" si="4"/>
        <v>2</v>
      </c>
      <c r="H75" s="21">
        <f t="shared" si="4"/>
        <v>2</v>
      </c>
      <c r="I75" s="21">
        <f t="shared" si="4"/>
        <v>2</v>
      </c>
      <c r="J75" s="21">
        <f t="shared" si="4"/>
        <v>1</v>
      </c>
      <c r="K75" s="21">
        <f t="shared" si="4"/>
        <v>1</v>
      </c>
      <c r="L75" s="21">
        <f t="shared" si="4"/>
        <v>23</v>
      </c>
      <c r="M75" s="21">
        <f t="shared" si="4"/>
        <v>24</v>
      </c>
      <c r="N75" s="21">
        <f t="shared" si="4"/>
        <v>29</v>
      </c>
      <c r="O75" s="21">
        <f t="shared" si="4"/>
        <v>29</v>
      </c>
      <c r="P75" s="21">
        <f t="shared" si="4"/>
        <v>0</v>
      </c>
      <c r="Q75" s="21">
        <f t="shared" si="4"/>
        <v>0</v>
      </c>
      <c r="R75" s="21">
        <f t="shared" si="4"/>
        <v>427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12"/>
      <c r="P76" s="112"/>
      <c r="Q76" s="112"/>
      <c r="R76" s="113"/>
    </row>
    <row r="77" spans="1:18" x14ac:dyDescent="0.25">
      <c r="A77" s="162" t="s">
        <v>76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14"/>
      <c r="P77" s="114"/>
      <c r="Q77" s="114"/>
      <c r="R77" s="114"/>
    </row>
    <row r="78" spans="1:18" x14ac:dyDescent="0.25">
      <c r="A78" s="160" t="s">
        <v>3</v>
      </c>
      <c r="B78" s="161" t="s">
        <v>8</v>
      </c>
      <c r="C78" s="161"/>
      <c r="D78" s="161" t="s">
        <v>9</v>
      </c>
      <c r="E78" s="161"/>
      <c r="F78" s="161" t="s">
        <v>10</v>
      </c>
      <c r="G78" s="161"/>
      <c r="H78" s="139" t="s">
        <v>4</v>
      </c>
      <c r="I78" s="140"/>
      <c r="J78" s="150" t="s">
        <v>68</v>
      </c>
      <c r="K78" s="151"/>
      <c r="L78" s="150" t="s">
        <v>6</v>
      </c>
      <c r="M78" s="151"/>
      <c r="N78" s="160" t="s">
        <v>75</v>
      </c>
      <c r="O78" s="9"/>
      <c r="P78" s="163"/>
      <c r="Q78" s="163"/>
      <c r="R78" s="155"/>
    </row>
    <row r="79" spans="1:18" x14ac:dyDescent="0.25">
      <c r="A79" s="160"/>
      <c r="B79" s="109" t="s">
        <v>70</v>
      </c>
      <c r="C79" s="109" t="s">
        <v>29</v>
      </c>
      <c r="D79" s="109" t="s">
        <v>70</v>
      </c>
      <c r="E79" s="109" t="s">
        <v>29</v>
      </c>
      <c r="F79" s="109" t="s">
        <v>70</v>
      </c>
      <c r="G79" s="109" t="s">
        <v>29</v>
      </c>
      <c r="H79" s="111" t="s">
        <v>70</v>
      </c>
      <c r="I79" s="111" t="s">
        <v>29</v>
      </c>
      <c r="J79" s="111" t="s">
        <v>70</v>
      </c>
      <c r="K79" s="111" t="s">
        <v>29</v>
      </c>
      <c r="L79" s="111" t="s">
        <v>70</v>
      </c>
      <c r="M79" s="111" t="s">
        <v>29</v>
      </c>
      <c r="N79" s="160"/>
      <c r="O79" s="115"/>
      <c r="P79" s="115"/>
      <c r="Q79" s="115"/>
      <c r="R79" s="155"/>
    </row>
    <row r="80" spans="1:18" ht="24" x14ac:dyDescent="0.25">
      <c r="A80" s="37" t="s">
        <v>77</v>
      </c>
      <c r="B80" s="20">
        <v>95</v>
      </c>
      <c r="C80" s="20">
        <v>95</v>
      </c>
      <c r="D80" s="20">
        <v>2</v>
      </c>
      <c r="E80" s="20">
        <v>2</v>
      </c>
      <c r="F80" s="20">
        <v>0</v>
      </c>
      <c r="G80" s="20">
        <v>0</v>
      </c>
      <c r="H80" s="20">
        <v>0</v>
      </c>
      <c r="I80" s="20">
        <v>0</v>
      </c>
      <c r="J80" s="20">
        <v>2</v>
      </c>
      <c r="K80" s="20">
        <v>2</v>
      </c>
      <c r="L80" s="20">
        <v>0</v>
      </c>
      <c r="M80" s="20">
        <v>0</v>
      </c>
      <c r="N80" s="7">
        <f>SUM(B80:M80)</f>
        <v>198</v>
      </c>
      <c r="O80" s="116"/>
      <c r="P80" s="116"/>
      <c r="Q80" s="116"/>
      <c r="R80" s="117"/>
    </row>
    <row r="81" spans="1:18" ht="24" x14ac:dyDescent="0.25">
      <c r="A81" s="37" t="s">
        <v>78</v>
      </c>
      <c r="B81" s="20">
        <v>14</v>
      </c>
      <c r="C81" s="20">
        <v>14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7">
        <f t="shared" ref="N81:N90" si="5">SUM(B81:M81)</f>
        <v>28</v>
      </c>
      <c r="O81" s="116"/>
      <c r="P81" s="116"/>
      <c r="Q81" s="116"/>
      <c r="R81" s="117"/>
    </row>
    <row r="82" spans="1:18" x14ac:dyDescent="0.25">
      <c r="A82" s="37" t="s">
        <v>202</v>
      </c>
      <c r="B82" s="20">
        <v>2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7">
        <f t="shared" si="5"/>
        <v>2</v>
      </c>
      <c r="O82" s="116"/>
      <c r="P82" s="116"/>
      <c r="Q82" s="116"/>
      <c r="R82" s="117"/>
    </row>
    <row r="83" spans="1:18" x14ac:dyDescent="0.25">
      <c r="A83" s="38" t="s">
        <v>79</v>
      </c>
      <c r="B83" s="20">
        <v>2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7">
        <f t="shared" si="5"/>
        <v>2</v>
      </c>
      <c r="O83" s="116"/>
      <c r="P83" s="116"/>
      <c r="Q83" s="116"/>
      <c r="R83" s="117"/>
    </row>
    <row r="84" spans="1:18" x14ac:dyDescent="0.25">
      <c r="A84" s="38" t="s">
        <v>80</v>
      </c>
      <c r="B84" s="20">
        <v>0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2</v>
      </c>
      <c r="I84" s="20">
        <v>2</v>
      </c>
      <c r="J84" s="20">
        <v>0</v>
      </c>
      <c r="K84" s="20">
        <v>0</v>
      </c>
      <c r="L84" s="20">
        <v>0</v>
      </c>
      <c r="M84" s="20">
        <v>0</v>
      </c>
      <c r="N84" s="7">
        <f t="shared" si="5"/>
        <v>4</v>
      </c>
      <c r="O84" s="116"/>
      <c r="P84" s="116"/>
      <c r="Q84" s="116"/>
      <c r="R84" s="117"/>
    </row>
    <row r="85" spans="1:18" x14ac:dyDescent="0.25">
      <c r="A85" s="38" t="s">
        <v>81</v>
      </c>
      <c r="B85" s="20">
        <v>0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2</v>
      </c>
      <c r="I85" s="20">
        <v>2</v>
      </c>
      <c r="J85" s="20">
        <v>0</v>
      </c>
      <c r="K85" s="20">
        <v>0</v>
      </c>
      <c r="L85" s="20">
        <v>0</v>
      </c>
      <c r="M85" s="20">
        <v>0</v>
      </c>
      <c r="N85" s="7">
        <f t="shared" si="5"/>
        <v>4</v>
      </c>
      <c r="O85" s="116"/>
      <c r="P85" s="116"/>
      <c r="Q85" s="116"/>
      <c r="R85" s="117"/>
    </row>
    <row r="86" spans="1:18" x14ac:dyDescent="0.25">
      <c r="A86" s="37" t="s">
        <v>82</v>
      </c>
      <c r="B86" s="20">
        <v>0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15</v>
      </c>
      <c r="K86" s="20">
        <v>15</v>
      </c>
      <c r="L86" s="20">
        <v>0</v>
      </c>
      <c r="M86" s="20">
        <v>0</v>
      </c>
      <c r="N86" s="7">
        <f t="shared" si="5"/>
        <v>30</v>
      </c>
      <c r="O86" s="116"/>
      <c r="P86" s="116"/>
      <c r="Q86" s="116"/>
      <c r="R86" s="117"/>
    </row>
    <row r="87" spans="1:18" ht="24" x14ac:dyDescent="0.25">
      <c r="A87" s="37" t="s">
        <v>83</v>
      </c>
      <c r="B87" s="20">
        <v>0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7">
        <f t="shared" si="5"/>
        <v>0</v>
      </c>
      <c r="O87" s="116"/>
      <c r="P87" s="116"/>
      <c r="Q87" s="116"/>
      <c r="R87" s="117"/>
    </row>
    <row r="88" spans="1:18" x14ac:dyDescent="0.25">
      <c r="A88" s="37" t="s">
        <v>84</v>
      </c>
      <c r="B88" s="20">
        <v>55</v>
      </c>
      <c r="C88" s="20">
        <v>55</v>
      </c>
      <c r="D88" s="20">
        <v>2</v>
      </c>
      <c r="E88" s="20">
        <v>2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7">
        <f t="shared" si="5"/>
        <v>114</v>
      </c>
      <c r="O88" s="116"/>
      <c r="P88" s="116"/>
      <c r="Q88" s="116"/>
      <c r="R88" s="117"/>
    </row>
    <row r="89" spans="1:18" ht="24" x14ac:dyDescent="0.25">
      <c r="A89" s="37" t="s">
        <v>85</v>
      </c>
      <c r="B89" s="20">
        <v>199</v>
      </c>
      <c r="C89" s="20">
        <v>199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1</v>
      </c>
      <c r="K89" s="20">
        <v>1</v>
      </c>
      <c r="L89" s="20">
        <v>0</v>
      </c>
      <c r="M89" s="20">
        <v>0</v>
      </c>
      <c r="N89" s="7">
        <f t="shared" si="5"/>
        <v>400</v>
      </c>
      <c r="O89" s="116"/>
      <c r="P89" s="116"/>
      <c r="Q89" s="116"/>
      <c r="R89" s="117"/>
    </row>
    <row r="90" spans="1:18" x14ac:dyDescent="0.25">
      <c r="A90" s="39" t="s">
        <v>75</v>
      </c>
      <c r="B90" s="110">
        <f t="shared" ref="B90:M90" si="6">SUM(B80:B89)</f>
        <v>367</v>
      </c>
      <c r="C90" s="110">
        <f t="shared" si="6"/>
        <v>363</v>
      </c>
      <c r="D90" s="110">
        <f t="shared" si="6"/>
        <v>4</v>
      </c>
      <c r="E90" s="110">
        <f t="shared" si="6"/>
        <v>4</v>
      </c>
      <c r="F90" s="110">
        <f t="shared" si="6"/>
        <v>0</v>
      </c>
      <c r="G90" s="110">
        <f t="shared" si="6"/>
        <v>0</v>
      </c>
      <c r="H90" s="110">
        <f t="shared" si="6"/>
        <v>4</v>
      </c>
      <c r="I90" s="110">
        <f t="shared" si="6"/>
        <v>4</v>
      </c>
      <c r="J90" s="110">
        <f t="shared" si="6"/>
        <v>18</v>
      </c>
      <c r="K90" s="110">
        <f t="shared" si="6"/>
        <v>18</v>
      </c>
      <c r="L90" s="110">
        <f t="shared" si="6"/>
        <v>0</v>
      </c>
      <c r="M90" s="110">
        <f t="shared" si="6"/>
        <v>0</v>
      </c>
      <c r="N90" s="7">
        <f t="shared" si="5"/>
        <v>782</v>
      </c>
      <c r="O90" s="117"/>
      <c r="P90" s="117"/>
      <c r="Q90" s="117"/>
      <c r="R90" s="117"/>
    </row>
    <row r="92" spans="1:18" x14ac:dyDescent="0.25">
      <c r="A92" s="156" t="s">
        <v>3</v>
      </c>
      <c r="B92" s="139" t="s">
        <v>8</v>
      </c>
      <c r="C92" s="140"/>
      <c r="D92" s="139" t="s">
        <v>9</v>
      </c>
      <c r="E92" s="140"/>
      <c r="F92" s="139" t="s">
        <v>10</v>
      </c>
      <c r="G92" s="140"/>
      <c r="H92" s="139" t="s">
        <v>47</v>
      </c>
      <c r="I92" s="140"/>
      <c r="J92" s="139" t="s">
        <v>48</v>
      </c>
      <c r="K92" s="140"/>
      <c r="L92" s="139" t="s">
        <v>4</v>
      </c>
      <c r="M92" s="140"/>
      <c r="N92" s="150" t="s">
        <v>68</v>
      </c>
      <c r="O92" s="151"/>
      <c r="P92" s="150" t="s">
        <v>6</v>
      </c>
      <c r="Q92" s="151"/>
    </row>
    <row r="93" spans="1:18" x14ac:dyDescent="0.25">
      <c r="A93" s="157"/>
      <c r="B93" s="31" t="s">
        <v>70</v>
      </c>
      <c r="C93" s="31" t="s">
        <v>29</v>
      </c>
      <c r="D93" s="31" t="s">
        <v>70</v>
      </c>
      <c r="E93" s="31" t="s">
        <v>29</v>
      </c>
      <c r="F93" s="31" t="s">
        <v>70</v>
      </c>
      <c r="G93" s="31" t="s">
        <v>29</v>
      </c>
      <c r="H93" s="31" t="s">
        <v>70</v>
      </c>
      <c r="I93" s="31" t="s">
        <v>29</v>
      </c>
      <c r="J93" s="31" t="s">
        <v>70</v>
      </c>
      <c r="K93" s="31" t="s">
        <v>29</v>
      </c>
      <c r="L93" s="31" t="s">
        <v>70</v>
      </c>
      <c r="M93" s="31" t="s">
        <v>29</v>
      </c>
      <c r="N93" s="31" t="s">
        <v>70</v>
      </c>
      <c r="O93" s="31" t="s">
        <v>29</v>
      </c>
      <c r="P93" s="31" t="s">
        <v>70</v>
      </c>
      <c r="Q93" s="31" t="s">
        <v>29</v>
      </c>
    </row>
    <row r="94" spans="1:18" x14ac:dyDescent="0.25">
      <c r="A94" s="40" t="s">
        <v>14</v>
      </c>
      <c r="B94" s="41">
        <f t="shared" ref="B94:Q94" si="7">B75</f>
        <v>151</v>
      </c>
      <c r="C94" s="41">
        <f t="shared" si="7"/>
        <v>151</v>
      </c>
      <c r="D94" s="41">
        <f t="shared" si="7"/>
        <v>5</v>
      </c>
      <c r="E94" s="41">
        <f t="shared" si="7"/>
        <v>5</v>
      </c>
      <c r="F94" s="41">
        <f t="shared" si="7"/>
        <v>2</v>
      </c>
      <c r="G94" s="41">
        <f t="shared" si="7"/>
        <v>2</v>
      </c>
      <c r="H94" s="41">
        <f t="shared" si="7"/>
        <v>2</v>
      </c>
      <c r="I94" s="41">
        <f t="shared" si="7"/>
        <v>2</v>
      </c>
      <c r="J94" s="41">
        <f t="shared" si="7"/>
        <v>1</v>
      </c>
      <c r="K94" s="41">
        <f t="shared" si="7"/>
        <v>1</v>
      </c>
      <c r="L94" s="41">
        <f t="shared" si="7"/>
        <v>23</v>
      </c>
      <c r="M94" s="41">
        <f t="shared" si="7"/>
        <v>24</v>
      </c>
      <c r="N94" s="41">
        <f t="shared" si="7"/>
        <v>29</v>
      </c>
      <c r="O94" s="41">
        <f t="shared" si="7"/>
        <v>29</v>
      </c>
      <c r="P94" s="41">
        <f t="shared" si="7"/>
        <v>0</v>
      </c>
      <c r="Q94" s="41">
        <f t="shared" si="7"/>
        <v>0</v>
      </c>
    </row>
    <row r="95" spans="1:18" x14ac:dyDescent="0.25">
      <c r="A95" s="42" t="s">
        <v>86</v>
      </c>
      <c r="B95" s="41">
        <f>B90</f>
        <v>367</v>
      </c>
      <c r="C95" s="41">
        <f t="shared" ref="C95:G95" si="8">C90</f>
        <v>363</v>
      </c>
      <c r="D95" s="41">
        <f t="shared" si="8"/>
        <v>4</v>
      </c>
      <c r="E95" s="41">
        <f t="shared" si="8"/>
        <v>4</v>
      </c>
      <c r="F95" s="41">
        <f t="shared" si="8"/>
        <v>0</v>
      </c>
      <c r="G95" s="41">
        <f t="shared" si="8"/>
        <v>0</v>
      </c>
      <c r="H95" s="41"/>
      <c r="I95" s="41"/>
      <c r="J95" s="41"/>
      <c r="K95" s="41"/>
      <c r="L95" s="41">
        <f>H90</f>
        <v>4</v>
      </c>
      <c r="M95" s="41">
        <f t="shared" ref="M95:Q95" si="9">I90</f>
        <v>4</v>
      </c>
      <c r="N95" s="41">
        <f t="shared" si="9"/>
        <v>18</v>
      </c>
      <c r="O95" s="41">
        <f t="shared" si="9"/>
        <v>18</v>
      </c>
      <c r="P95" s="41">
        <f t="shared" si="9"/>
        <v>0</v>
      </c>
      <c r="Q95" s="41">
        <f t="shared" si="9"/>
        <v>0</v>
      </c>
    </row>
    <row r="96" spans="1:18" x14ac:dyDescent="0.25">
      <c r="A96" s="43" t="s">
        <v>12</v>
      </c>
      <c r="B96" s="5">
        <f>SUM(B94:B95)</f>
        <v>518</v>
      </c>
      <c r="C96" s="5">
        <f t="shared" ref="C96:P96" si="10">SUM(C94:C95)</f>
        <v>514</v>
      </c>
      <c r="D96" s="5">
        <f t="shared" si="10"/>
        <v>9</v>
      </c>
      <c r="E96" s="5">
        <f t="shared" si="10"/>
        <v>9</v>
      </c>
      <c r="F96" s="5">
        <f t="shared" si="10"/>
        <v>2</v>
      </c>
      <c r="G96" s="5">
        <f t="shared" si="10"/>
        <v>2</v>
      </c>
      <c r="H96" s="5">
        <f t="shared" si="10"/>
        <v>2</v>
      </c>
      <c r="I96" s="5">
        <f t="shared" si="10"/>
        <v>2</v>
      </c>
      <c r="J96" s="5">
        <f t="shared" si="10"/>
        <v>1</v>
      </c>
      <c r="K96" s="5">
        <f t="shared" si="10"/>
        <v>1</v>
      </c>
      <c r="L96" s="5">
        <f t="shared" si="10"/>
        <v>27</v>
      </c>
      <c r="M96" s="5">
        <f t="shared" si="10"/>
        <v>28</v>
      </c>
      <c r="N96" s="5">
        <f t="shared" si="10"/>
        <v>47</v>
      </c>
      <c r="O96" s="5">
        <f t="shared" si="10"/>
        <v>47</v>
      </c>
      <c r="P96" s="5">
        <f t="shared" si="10"/>
        <v>0</v>
      </c>
      <c r="Q96" s="5">
        <f>SUM(Q94:Q95)</f>
        <v>0</v>
      </c>
    </row>
    <row r="97" spans="1:17" x14ac:dyDescent="0.25">
      <c r="A97" s="6" t="s">
        <v>13</v>
      </c>
      <c r="B97" s="152">
        <f>SUM(B96,D96,F96,H96,J96,L96,N96,P96)</f>
        <v>606</v>
      </c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4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35" t="s">
        <v>3</v>
      </c>
      <c r="B101" s="139" t="s">
        <v>8</v>
      </c>
      <c r="C101" s="140"/>
      <c r="D101" s="139" t="s">
        <v>9</v>
      </c>
      <c r="E101" s="140"/>
      <c r="F101" s="141" t="s">
        <v>10</v>
      </c>
      <c r="G101" s="142"/>
      <c r="H101" s="141" t="s">
        <v>4</v>
      </c>
      <c r="I101" s="142"/>
      <c r="J101" s="141" t="s">
        <v>5</v>
      </c>
      <c r="K101" s="142"/>
      <c r="L101" s="141" t="s">
        <v>6</v>
      </c>
      <c r="M101" s="142"/>
      <c r="N101" s="135" t="s">
        <v>16</v>
      </c>
    </row>
    <row r="102" spans="1:17" x14ac:dyDescent="0.25">
      <c r="A102" s="136"/>
      <c r="B102" s="31" t="s">
        <v>70</v>
      </c>
      <c r="C102" s="31" t="s">
        <v>29</v>
      </c>
      <c r="D102" s="31" t="s">
        <v>70</v>
      </c>
      <c r="E102" s="31" t="s">
        <v>29</v>
      </c>
      <c r="F102" s="31" t="s">
        <v>70</v>
      </c>
      <c r="G102" s="31" t="s">
        <v>29</v>
      </c>
      <c r="H102" s="31" t="s">
        <v>70</v>
      </c>
      <c r="I102" s="31" t="s">
        <v>29</v>
      </c>
      <c r="J102" s="31" t="s">
        <v>70</v>
      </c>
      <c r="K102" s="31" t="s">
        <v>29</v>
      </c>
      <c r="L102" s="31" t="s">
        <v>70</v>
      </c>
      <c r="M102" s="31" t="s">
        <v>29</v>
      </c>
      <c r="N102" s="136"/>
    </row>
    <row r="103" spans="1:17" x14ac:dyDescent="0.25">
      <c r="A103" s="20" t="s">
        <v>88</v>
      </c>
      <c r="B103" s="20"/>
      <c r="C103" s="20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89</v>
      </c>
      <c r="B104" s="20"/>
      <c r="C104" s="20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90</v>
      </c>
      <c r="B105" s="20"/>
      <c r="C105" s="20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91</v>
      </c>
      <c r="B106" s="20">
        <v>5</v>
      </c>
      <c r="C106" s="20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5"/>
    </row>
    <row r="107" spans="1:17" x14ac:dyDescent="0.25">
      <c r="A107" s="20" t="s">
        <v>92</v>
      </c>
      <c r="B107" s="20"/>
      <c r="C107" s="20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93</v>
      </c>
      <c r="B108" s="20">
        <v>10</v>
      </c>
      <c r="C108" s="20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94</v>
      </c>
      <c r="B109" s="20">
        <v>7</v>
      </c>
      <c r="C109" s="20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95</v>
      </c>
      <c r="B110" s="20"/>
      <c r="C110" s="20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96</v>
      </c>
      <c r="B111" s="20"/>
      <c r="C111" s="20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97</v>
      </c>
      <c r="B112" s="20"/>
      <c r="C112" s="20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98</v>
      </c>
      <c r="B113" s="20"/>
      <c r="C113" s="20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99</v>
      </c>
      <c r="B114" s="20"/>
      <c r="C114" s="20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/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1" t="s">
        <v>12</v>
      </c>
      <c r="B116" s="21">
        <f t="shared" ref="B116:N116" si="11">SUM(B103:B115)</f>
        <v>22</v>
      </c>
      <c r="C116" s="21">
        <f t="shared" si="11"/>
        <v>0</v>
      </c>
      <c r="D116" s="21">
        <f t="shared" si="11"/>
        <v>0</v>
      </c>
      <c r="E116" s="21">
        <f t="shared" si="11"/>
        <v>0</v>
      </c>
      <c r="F116" s="21">
        <f t="shared" si="11"/>
        <v>0</v>
      </c>
      <c r="G116" s="21">
        <f t="shared" si="11"/>
        <v>0</v>
      </c>
      <c r="H116" s="21">
        <f t="shared" si="11"/>
        <v>0</v>
      </c>
      <c r="I116" s="21">
        <f t="shared" si="11"/>
        <v>0</v>
      </c>
      <c r="J116" s="21">
        <f t="shared" si="11"/>
        <v>0</v>
      </c>
      <c r="K116" s="21">
        <f t="shared" si="11"/>
        <v>0</v>
      </c>
      <c r="L116" s="21">
        <f t="shared" si="11"/>
        <v>0</v>
      </c>
      <c r="M116" s="21">
        <f t="shared" si="11"/>
        <v>0</v>
      </c>
      <c r="N116" s="21">
        <f t="shared" si="11"/>
        <v>0</v>
      </c>
    </row>
    <row r="117" spans="1:14" x14ac:dyDescent="0.25">
      <c r="A117" s="143" t="s">
        <v>46</v>
      </c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5"/>
    </row>
    <row r="118" spans="1:14" x14ac:dyDescent="0.25">
      <c r="A118" s="135" t="s">
        <v>3</v>
      </c>
      <c r="B118" s="139" t="s">
        <v>8</v>
      </c>
      <c r="C118" s="140"/>
      <c r="D118" s="139" t="s">
        <v>9</v>
      </c>
      <c r="E118" s="140"/>
      <c r="F118" s="141" t="s">
        <v>10</v>
      </c>
      <c r="G118" s="142"/>
      <c r="H118" s="141" t="s">
        <v>4</v>
      </c>
      <c r="I118" s="142"/>
      <c r="J118" s="141" t="s">
        <v>5</v>
      </c>
      <c r="K118" s="142"/>
      <c r="L118" s="141" t="s">
        <v>6</v>
      </c>
      <c r="M118" s="142"/>
      <c r="N118" s="135" t="s">
        <v>16</v>
      </c>
    </row>
    <row r="119" spans="1:14" x14ac:dyDescent="0.25">
      <c r="A119" s="136"/>
      <c r="B119" s="31" t="s">
        <v>70</v>
      </c>
      <c r="C119" s="31" t="s">
        <v>29</v>
      </c>
      <c r="D119" s="31" t="s">
        <v>70</v>
      </c>
      <c r="E119" s="31" t="s">
        <v>29</v>
      </c>
      <c r="F119" s="31" t="s">
        <v>70</v>
      </c>
      <c r="G119" s="31" t="s">
        <v>29</v>
      </c>
      <c r="H119" s="31" t="s">
        <v>70</v>
      </c>
      <c r="I119" s="31" t="s">
        <v>29</v>
      </c>
      <c r="J119" s="31" t="s">
        <v>70</v>
      </c>
      <c r="K119" s="31" t="s">
        <v>29</v>
      </c>
      <c r="L119" s="31" t="s">
        <v>70</v>
      </c>
      <c r="M119" s="31" t="s">
        <v>29</v>
      </c>
      <c r="N119" s="136"/>
    </row>
    <row r="120" spans="1:14" x14ac:dyDescent="0.25">
      <c r="A120" s="20" t="s">
        <v>100</v>
      </c>
      <c r="B120" s="20"/>
      <c r="C120" s="20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101</v>
      </c>
      <c r="B121" s="20"/>
      <c r="C121" s="20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102</v>
      </c>
      <c r="B122" s="20"/>
      <c r="C122" s="20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103</v>
      </c>
      <c r="B123" s="20"/>
      <c r="C123" s="20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104</v>
      </c>
      <c r="B124" s="20"/>
      <c r="C124" s="20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105</v>
      </c>
      <c r="B125" s="20"/>
      <c r="C125" s="20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106</v>
      </c>
      <c r="B126" s="20"/>
      <c r="C126" s="20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107</v>
      </c>
      <c r="B127" s="20"/>
      <c r="C127" s="20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108</v>
      </c>
      <c r="B128" s="20"/>
      <c r="C128" s="20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109</v>
      </c>
      <c r="B129" s="20"/>
      <c r="C129" s="20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110</v>
      </c>
      <c r="B130" s="20"/>
      <c r="C130" s="20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111</v>
      </c>
      <c r="B131" s="20"/>
      <c r="C131" s="20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112</v>
      </c>
      <c r="B132" s="20"/>
      <c r="C132" s="20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113</v>
      </c>
      <c r="B133" s="20"/>
      <c r="C133" s="20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114</v>
      </c>
      <c r="B134" s="20"/>
      <c r="C134" s="20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115</v>
      </c>
      <c r="B135" s="20"/>
      <c r="C135" s="20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116</v>
      </c>
      <c r="B136" s="20"/>
      <c r="C136" s="20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 t="s">
        <v>117</v>
      </c>
      <c r="B137" s="20"/>
      <c r="C137" s="20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12">SUM(B120:B137)</f>
        <v>0</v>
      </c>
      <c r="C138" s="21">
        <f t="shared" si="12"/>
        <v>0</v>
      </c>
      <c r="D138" s="21">
        <f t="shared" si="12"/>
        <v>0</v>
      </c>
      <c r="E138" s="21">
        <f t="shared" si="12"/>
        <v>0</v>
      </c>
      <c r="F138" s="21">
        <f t="shared" si="12"/>
        <v>0</v>
      </c>
      <c r="G138" s="21">
        <f t="shared" si="12"/>
        <v>0</v>
      </c>
      <c r="H138" s="21">
        <f t="shared" si="12"/>
        <v>0</v>
      </c>
      <c r="I138" s="21">
        <f t="shared" si="12"/>
        <v>0</v>
      </c>
      <c r="J138" s="21">
        <f t="shared" si="12"/>
        <v>0</v>
      </c>
      <c r="K138" s="21">
        <f t="shared" si="12"/>
        <v>0</v>
      </c>
      <c r="L138" s="21">
        <f t="shared" si="12"/>
        <v>0</v>
      </c>
      <c r="M138" s="21">
        <f t="shared" si="12"/>
        <v>0</v>
      </c>
      <c r="N138" s="21">
        <f t="shared" si="12"/>
        <v>0</v>
      </c>
    </row>
    <row r="139" spans="1:14" x14ac:dyDescent="0.25">
      <c r="A139" s="143" t="s">
        <v>118</v>
      </c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5"/>
    </row>
    <row r="140" spans="1:14" x14ac:dyDescent="0.25">
      <c r="A140" s="135" t="s">
        <v>3</v>
      </c>
      <c r="B140" s="139" t="s">
        <v>8</v>
      </c>
      <c r="C140" s="140"/>
      <c r="D140" s="139" t="s">
        <v>9</v>
      </c>
      <c r="E140" s="140"/>
      <c r="F140" s="141" t="s">
        <v>10</v>
      </c>
      <c r="G140" s="142"/>
      <c r="H140" s="141" t="s">
        <v>4</v>
      </c>
      <c r="I140" s="142"/>
      <c r="J140" s="141" t="s">
        <v>5</v>
      </c>
      <c r="K140" s="142"/>
      <c r="L140" s="141" t="s">
        <v>6</v>
      </c>
      <c r="M140" s="142"/>
      <c r="N140" s="135" t="s">
        <v>119</v>
      </c>
    </row>
    <row r="141" spans="1:14" x14ac:dyDescent="0.25">
      <c r="A141" s="136"/>
      <c r="B141" s="31" t="s">
        <v>70</v>
      </c>
      <c r="C141" s="31" t="s">
        <v>29</v>
      </c>
      <c r="D141" s="31" t="s">
        <v>70</v>
      </c>
      <c r="E141" s="31" t="s">
        <v>29</v>
      </c>
      <c r="F141" s="31" t="s">
        <v>70</v>
      </c>
      <c r="G141" s="31" t="s">
        <v>29</v>
      </c>
      <c r="H141" s="31" t="s">
        <v>70</v>
      </c>
      <c r="I141" s="31" t="s">
        <v>29</v>
      </c>
      <c r="J141" s="31" t="s">
        <v>70</v>
      </c>
      <c r="K141" s="31" t="s">
        <v>29</v>
      </c>
      <c r="L141" s="31" t="s">
        <v>70</v>
      </c>
      <c r="M141" s="31" t="s">
        <v>29</v>
      </c>
      <c r="N141" s="136"/>
    </row>
    <row r="142" spans="1:14" x14ac:dyDescent="0.25">
      <c r="A142" s="20" t="s">
        <v>120</v>
      </c>
      <c r="B142" s="20"/>
      <c r="C142" s="20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121</v>
      </c>
      <c r="B143" s="20"/>
      <c r="C143" s="20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3">SUM(B142:B143)</f>
        <v>0</v>
      </c>
      <c r="C144" s="21">
        <f t="shared" si="13"/>
        <v>0</v>
      </c>
      <c r="D144" s="21">
        <f t="shared" si="13"/>
        <v>0</v>
      </c>
      <c r="E144" s="21">
        <f t="shared" si="13"/>
        <v>0</v>
      </c>
      <c r="F144" s="21">
        <f t="shared" si="13"/>
        <v>0</v>
      </c>
      <c r="G144" s="21">
        <f t="shared" si="13"/>
        <v>0</v>
      </c>
      <c r="H144" s="21">
        <f t="shared" si="13"/>
        <v>0</v>
      </c>
      <c r="I144" s="21">
        <f t="shared" si="13"/>
        <v>0</v>
      </c>
      <c r="J144" s="21">
        <f t="shared" si="13"/>
        <v>0</v>
      </c>
      <c r="K144" s="21">
        <f t="shared" si="13"/>
        <v>0</v>
      </c>
      <c r="L144" s="21">
        <f t="shared" si="13"/>
        <v>0</v>
      </c>
      <c r="M144" s="21">
        <f t="shared" si="13"/>
        <v>0</v>
      </c>
      <c r="N144" s="21">
        <f t="shared" si="13"/>
        <v>0</v>
      </c>
    </row>
    <row r="146" spans="1:14" x14ac:dyDescent="0.25">
      <c r="A146" s="137" t="s">
        <v>19</v>
      </c>
      <c r="B146" s="138"/>
      <c r="C146" s="138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120" t="s">
        <v>204</v>
      </c>
      <c r="B148" s="44">
        <v>1</v>
      </c>
      <c r="C148" s="44">
        <v>240</v>
      </c>
      <c r="D148" s="50"/>
      <c r="E148" s="53"/>
    </row>
    <row r="149" spans="1:14" x14ac:dyDescent="0.25">
      <c r="A149" s="52" t="s">
        <v>122</v>
      </c>
      <c r="B149" s="44"/>
      <c r="C149" s="44"/>
      <c r="D149" s="50"/>
      <c r="E149" s="53"/>
    </row>
    <row r="150" spans="1:14" x14ac:dyDescent="0.25">
      <c r="A150" s="52" t="s">
        <v>123</v>
      </c>
      <c r="B150" s="44"/>
      <c r="C150" s="44"/>
      <c r="D150" s="50"/>
      <c r="E150" s="53"/>
    </row>
    <row r="151" spans="1:14" x14ac:dyDescent="0.25">
      <c r="A151" s="52" t="s">
        <v>124</v>
      </c>
      <c r="B151" s="44"/>
      <c r="C151" s="44"/>
      <c r="D151" s="50"/>
      <c r="E151" s="53"/>
    </row>
    <row r="152" spans="1:14" x14ac:dyDescent="0.25">
      <c r="A152" s="52" t="s">
        <v>125</v>
      </c>
      <c r="B152" s="44"/>
      <c r="C152" s="44"/>
      <c r="D152" s="50"/>
      <c r="E152" s="53"/>
    </row>
    <row r="153" spans="1:14" x14ac:dyDescent="0.25">
      <c r="A153" s="52" t="s">
        <v>126</v>
      </c>
      <c r="B153" s="44"/>
      <c r="C153" s="44"/>
      <c r="D153" s="50"/>
      <c r="E153" s="53"/>
    </row>
    <row r="154" spans="1:14" x14ac:dyDescent="0.25">
      <c r="A154" s="52" t="s">
        <v>127</v>
      </c>
      <c r="B154" s="44"/>
      <c r="C154" s="44"/>
      <c r="D154" s="50"/>
      <c r="E154" s="53"/>
    </row>
    <row r="155" spans="1:14" x14ac:dyDescent="0.25">
      <c r="A155" s="54" t="s">
        <v>22</v>
      </c>
      <c r="B155" s="55">
        <f>SUM(B148:B154)</f>
        <v>1</v>
      </c>
      <c r="C155" s="55">
        <f>SUM(C148:C154)</f>
        <v>240</v>
      </c>
      <c r="D155" s="50"/>
      <c r="E155" s="53"/>
    </row>
    <row r="157" spans="1:14" x14ac:dyDescent="0.25">
      <c r="A157" s="135" t="s">
        <v>3</v>
      </c>
      <c r="B157" s="139" t="s">
        <v>8</v>
      </c>
      <c r="C157" s="140"/>
      <c r="D157" s="139" t="s">
        <v>9</v>
      </c>
      <c r="E157" s="140"/>
      <c r="F157" s="141" t="s">
        <v>10</v>
      </c>
      <c r="G157" s="142"/>
      <c r="H157" s="141" t="s">
        <v>4</v>
      </c>
      <c r="I157" s="142"/>
      <c r="J157" s="141" t="s">
        <v>5</v>
      </c>
      <c r="K157" s="142"/>
      <c r="L157" s="141" t="s">
        <v>6</v>
      </c>
      <c r="M157" s="142"/>
      <c r="N157" s="135" t="s">
        <v>16</v>
      </c>
    </row>
    <row r="158" spans="1:14" x14ac:dyDescent="0.25">
      <c r="A158" s="136"/>
      <c r="B158" s="31" t="s">
        <v>70</v>
      </c>
      <c r="C158" s="31" t="s">
        <v>29</v>
      </c>
      <c r="D158" s="31" t="s">
        <v>70</v>
      </c>
      <c r="E158" s="31" t="s">
        <v>29</v>
      </c>
      <c r="F158" s="31" t="s">
        <v>70</v>
      </c>
      <c r="G158" s="31" t="s">
        <v>29</v>
      </c>
      <c r="H158" s="31" t="s">
        <v>70</v>
      </c>
      <c r="I158" s="31" t="s">
        <v>29</v>
      </c>
      <c r="J158" s="31" t="s">
        <v>70</v>
      </c>
      <c r="K158" s="31" t="s">
        <v>29</v>
      </c>
      <c r="L158" s="31" t="s">
        <v>70</v>
      </c>
      <c r="M158" s="31" t="s">
        <v>29</v>
      </c>
      <c r="N158" s="136"/>
    </row>
    <row r="159" spans="1:14" x14ac:dyDescent="0.25">
      <c r="A159" s="20" t="s">
        <v>17</v>
      </c>
      <c r="B159" s="21">
        <f>B116</f>
        <v>22</v>
      </c>
      <c r="C159" s="21">
        <f t="shared" ref="C159:N159" si="14">C116</f>
        <v>0</v>
      </c>
      <c r="D159" s="21">
        <f t="shared" si="14"/>
        <v>0</v>
      </c>
      <c r="E159" s="21">
        <f t="shared" si="14"/>
        <v>0</v>
      </c>
      <c r="F159" s="21">
        <f t="shared" si="14"/>
        <v>0</v>
      </c>
      <c r="G159" s="21">
        <f t="shared" si="14"/>
        <v>0</v>
      </c>
      <c r="H159" s="21">
        <f t="shared" si="14"/>
        <v>0</v>
      </c>
      <c r="I159" s="21">
        <f t="shared" si="14"/>
        <v>0</v>
      </c>
      <c r="J159" s="21">
        <f t="shared" si="14"/>
        <v>0</v>
      </c>
      <c r="K159" s="21">
        <f t="shared" si="14"/>
        <v>0</v>
      </c>
      <c r="L159" s="21">
        <f t="shared" si="14"/>
        <v>0</v>
      </c>
      <c r="M159" s="21">
        <f t="shared" si="14"/>
        <v>0</v>
      </c>
      <c r="N159" s="21">
        <f t="shared" si="14"/>
        <v>0</v>
      </c>
    </row>
    <row r="160" spans="1:14" x14ac:dyDescent="0.25">
      <c r="A160" s="20" t="s">
        <v>11</v>
      </c>
      <c r="B160" s="21">
        <f>B138</f>
        <v>0</v>
      </c>
      <c r="C160" s="21">
        <f t="shared" ref="C160:N160" si="15">C138</f>
        <v>0</v>
      </c>
      <c r="D160" s="21">
        <f t="shared" si="15"/>
        <v>0</v>
      </c>
      <c r="E160" s="21">
        <f t="shared" si="15"/>
        <v>0</v>
      </c>
      <c r="F160" s="21">
        <f t="shared" si="15"/>
        <v>0</v>
      </c>
      <c r="G160" s="21">
        <f t="shared" si="15"/>
        <v>0</v>
      </c>
      <c r="H160" s="21">
        <f t="shared" si="15"/>
        <v>0</v>
      </c>
      <c r="I160" s="21">
        <f t="shared" si="15"/>
        <v>0</v>
      </c>
      <c r="J160" s="21">
        <f t="shared" si="15"/>
        <v>0</v>
      </c>
      <c r="K160" s="21">
        <f t="shared" si="15"/>
        <v>0</v>
      </c>
      <c r="L160" s="21">
        <f t="shared" si="15"/>
        <v>0</v>
      </c>
      <c r="M160" s="21">
        <f t="shared" si="15"/>
        <v>0</v>
      </c>
      <c r="N160" s="21">
        <f t="shared" si="15"/>
        <v>0</v>
      </c>
    </row>
    <row r="161" spans="1:14" x14ac:dyDescent="0.25">
      <c r="A161" s="20" t="s">
        <v>18</v>
      </c>
      <c r="B161" s="21">
        <f>B144</f>
        <v>0</v>
      </c>
      <c r="C161" s="21">
        <f t="shared" ref="C161:M161" si="16">C144</f>
        <v>0</v>
      </c>
      <c r="D161" s="21">
        <f t="shared" si="16"/>
        <v>0</v>
      </c>
      <c r="E161" s="21">
        <f t="shared" si="16"/>
        <v>0</v>
      </c>
      <c r="F161" s="21">
        <f t="shared" si="16"/>
        <v>0</v>
      </c>
      <c r="G161" s="21">
        <f t="shared" si="16"/>
        <v>0</v>
      </c>
      <c r="H161" s="21">
        <f t="shared" si="16"/>
        <v>0</v>
      </c>
      <c r="I161" s="21">
        <f t="shared" si="16"/>
        <v>0</v>
      </c>
      <c r="J161" s="21">
        <f t="shared" si="16"/>
        <v>0</v>
      </c>
      <c r="K161" s="21">
        <f t="shared" si="16"/>
        <v>0</v>
      </c>
      <c r="L161" s="21">
        <f t="shared" si="16"/>
        <v>0</v>
      </c>
      <c r="M161" s="21">
        <f t="shared" si="16"/>
        <v>0</v>
      </c>
      <c r="N161" s="21">
        <f>N144</f>
        <v>0</v>
      </c>
    </row>
    <row r="162" spans="1:14" ht="15.75" x14ac:dyDescent="0.25">
      <c r="A162" s="56" t="s">
        <v>12</v>
      </c>
      <c r="B162" s="57">
        <f>SUM(B159:B161)</f>
        <v>22</v>
      </c>
      <c r="C162" s="57">
        <f t="shared" ref="C162:N162" si="17">SUM(C159:C161)</f>
        <v>0</v>
      </c>
      <c r="D162" s="57">
        <f t="shared" si="17"/>
        <v>0</v>
      </c>
      <c r="E162" s="57">
        <f t="shared" si="17"/>
        <v>0</v>
      </c>
      <c r="F162" s="57">
        <f t="shared" si="17"/>
        <v>0</v>
      </c>
      <c r="G162" s="57">
        <f t="shared" si="17"/>
        <v>0</v>
      </c>
      <c r="H162" s="57">
        <f t="shared" si="17"/>
        <v>0</v>
      </c>
      <c r="I162" s="57">
        <f t="shared" si="17"/>
        <v>0</v>
      </c>
      <c r="J162" s="57">
        <f t="shared" si="17"/>
        <v>0</v>
      </c>
      <c r="K162" s="57">
        <f t="shared" si="17"/>
        <v>0</v>
      </c>
      <c r="L162" s="57">
        <f t="shared" si="17"/>
        <v>0</v>
      </c>
      <c r="M162" s="57">
        <f t="shared" si="17"/>
        <v>0</v>
      </c>
      <c r="N162" s="57">
        <f t="shared" si="17"/>
        <v>0</v>
      </c>
    </row>
    <row r="163" spans="1:14" ht="15.75" x14ac:dyDescent="0.25">
      <c r="A163" s="58" t="s">
        <v>13</v>
      </c>
      <c r="B163" s="126">
        <f>SUM(B162,D162,F162,H162,J162,L162)</f>
        <v>22</v>
      </c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</row>
    <row r="165" spans="1:14" x14ac:dyDescent="0.25">
      <c r="A165" s="127" t="s">
        <v>128</v>
      </c>
      <c r="B165" s="129" t="s">
        <v>8</v>
      </c>
      <c r="C165" s="130"/>
      <c r="D165" s="129" t="s">
        <v>9</v>
      </c>
      <c r="E165" s="130"/>
      <c r="F165" s="131" t="s">
        <v>10</v>
      </c>
      <c r="G165" s="132"/>
      <c r="H165" s="131" t="s">
        <v>4</v>
      </c>
      <c r="I165" s="132"/>
      <c r="J165" s="131" t="s">
        <v>5</v>
      </c>
      <c r="K165" s="132"/>
      <c r="L165" s="131" t="s">
        <v>6</v>
      </c>
      <c r="M165" s="132"/>
      <c r="N165" s="133" t="s">
        <v>16</v>
      </c>
    </row>
    <row r="166" spans="1:14" x14ac:dyDescent="0.25">
      <c r="A166" s="128"/>
      <c r="B166" s="59" t="s">
        <v>70</v>
      </c>
      <c r="C166" s="59" t="s">
        <v>29</v>
      </c>
      <c r="D166" s="59" t="s">
        <v>70</v>
      </c>
      <c r="E166" s="59" t="s">
        <v>29</v>
      </c>
      <c r="F166" s="59" t="s">
        <v>70</v>
      </c>
      <c r="G166" s="59" t="s">
        <v>29</v>
      </c>
      <c r="H166" s="59" t="s">
        <v>70</v>
      </c>
      <c r="I166" s="59" t="s">
        <v>29</v>
      </c>
      <c r="J166" s="59" t="s">
        <v>70</v>
      </c>
      <c r="K166" s="59" t="s">
        <v>29</v>
      </c>
      <c r="L166" s="59" t="s">
        <v>70</v>
      </c>
      <c r="M166" s="59" t="s">
        <v>29</v>
      </c>
      <c r="N166" s="134"/>
    </row>
    <row r="167" spans="1:14" x14ac:dyDescent="0.25">
      <c r="A167" s="60" t="s">
        <v>75</v>
      </c>
      <c r="B167" s="20">
        <f>B162</f>
        <v>22</v>
      </c>
      <c r="C167" s="20">
        <f t="shared" ref="C167:N167" si="18">C162</f>
        <v>0</v>
      </c>
      <c r="D167" s="20">
        <f t="shared" si="18"/>
        <v>0</v>
      </c>
      <c r="E167" s="20">
        <f t="shared" si="18"/>
        <v>0</v>
      </c>
      <c r="F167" s="20">
        <f t="shared" si="18"/>
        <v>0</v>
      </c>
      <c r="G167" s="20">
        <f t="shared" si="18"/>
        <v>0</v>
      </c>
      <c r="H167" s="20">
        <f t="shared" si="18"/>
        <v>0</v>
      </c>
      <c r="I167" s="20">
        <f t="shared" si="18"/>
        <v>0</v>
      </c>
      <c r="J167" s="20">
        <f t="shared" si="18"/>
        <v>0</v>
      </c>
      <c r="K167" s="20">
        <f t="shared" si="18"/>
        <v>0</v>
      </c>
      <c r="L167" s="20">
        <f t="shared" si="18"/>
        <v>0</v>
      </c>
      <c r="M167" s="20">
        <f t="shared" si="18"/>
        <v>0</v>
      </c>
      <c r="N167" s="20">
        <f t="shared" si="18"/>
        <v>0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129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62" t="s">
        <v>130</v>
      </c>
      <c r="B172" s="20">
        <v>26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</row>
    <row r="173" spans="1:14" x14ac:dyDescent="0.25">
      <c r="A173" s="62" t="s">
        <v>131</v>
      </c>
      <c r="B173" s="20">
        <v>10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</row>
    <row r="174" spans="1:14" x14ac:dyDescent="0.25">
      <c r="A174" s="62" t="s">
        <v>132</v>
      </c>
      <c r="B174" s="20">
        <v>45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</row>
    <row r="175" spans="1:14" x14ac:dyDescent="0.25">
      <c r="A175" s="62" t="s">
        <v>133</v>
      </c>
      <c r="B175" s="20">
        <v>16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</row>
    <row r="176" spans="1:14" x14ac:dyDescent="0.25">
      <c r="A176" s="62" t="s">
        <v>134</v>
      </c>
      <c r="B176" s="20">
        <v>17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</row>
    <row r="177" spans="1:8" x14ac:dyDescent="0.25">
      <c r="A177" s="62" t="s">
        <v>135</v>
      </c>
      <c r="B177" s="20">
        <v>12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</row>
    <row r="178" spans="1:8" x14ac:dyDescent="0.25">
      <c r="A178" s="62" t="s">
        <v>136</v>
      </c>
      <c r="B178" s="20">
        <v>3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</row>
    <row r="179" spans="1:8" x14ac:dyDescent="0.25">
      <c r="A179" s="62" t="s">
        <v>137</v>
      </c>
      <c r="B179" s="20">
        <v>5</v>
      </c>
      <c r="C179" s="20">
        <v>0</v>
      </c>
      <c r="D179" s="20">
        <v>0</v>
      </c>
      <c r="E179" s="20">
        <v>0</v>
      </c>
      <c r="F179" s="20">
        <v>1</v>
      </c>
      <c r="G179" s="20">
        <v>0</v>
      </c>
      <c r="H179" s="20">
        <v>0</v>
      </c>
    </row>
    <row r="180" spans="1:8" x14ac:dyDescent="0.25">
      <c r="A180" s="62" t="s">
        <v>138</v>
      </c>
      <c r="B180" s="20">
        <v>15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</row>
    <row r="181" spans="1:8" x14ac:dyDescent="0.25">
      <c r="A181" s="63" t="s">
        <v>12</v>
      </c>
      <c r="B181" s="21">
        <f>SUM(B172:B180)</f>
        <v>149</v>
      </c>
      <c r="C181" s="21">
        <f t="shared" ref="C181:G181" si="19">SUM(C172:C180)</f>
        <v>0</v>
      </c>
      <c r="D181" s="21">
        <f t="shared" si="19"/>
        <v>0</v>
      </c>
      <c r="E181" s="21">
        <f t="shared" si="19"/>
        <v>0</v>
      </c>
      <c r="F181" s="21">
        <f t="shared" si="19"/>
        <v>1</v>
      </c>
      <c r="G181" s="21">
        <f t="shared" si="19"/>
        <v>0</v>
      </c>
      <c r="H181" s="21">
        <f>SUM(H172:H180)</f>
        <v>0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20" t="s">
        <v>205</v>
      </c>
      <c r="B184" s="20">
        <v>45</v>
      </c>
      <c r="C184" s="44">
        <v>0</v>
      </c>
      <c r="D184" s="44">
        <v>0</v>
      </c>
      <c r="E184" s="44">
        <v>0</v>
      </c>
      <c r="F184" s="44">
        <v>0</v>
      </c>
    </row>
    <row r="185" spans="1:8" x14ac:dyDescent="0.25">
      <c r="A185" s="62" t="s">
        <v>201</v>
      </c>
      <c r="B185" s="20"/>
      <c r="C185" s="20"/>
      <c r="D185" s="44"/>
      <c r="E185" s="44"/>
      <c r="F185" s="44"/>
    </row>
    <row r="186" spans="1:8" x14ac:dyDescent="0.25">
      <c r="A186" s="62" t="s">
        <v>201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45</v>
      </c>
      <c r="C187" s="21">
        <f t="shared" ref="C187:F187" si="20">SUM(C184:C186)</f>
        <v>0</v>
      </c>
      <c r="D187" s="21">
        <f t="shared" si="20"/>
        <v>0</v>
      </c>
      <c r="E187" s="21">
        <f t="shared" si="20"/>
        <v>0</v>
      </c>
      <c r="F187" s="21">
        <f t="shared" si="20"/>
        <v>0</v>
      </c>
    </row>
    <row r="189" spans="1:8" ht="48" x14ac:dyDescent="0.25">
      <c r="A189" s="48" t="s">
        <v>139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140</v>
      </c>
      <c r="B190" s="20">
        <f t="shared" ref="B190:H190" si="21">B181</f>
        <v>149</v>
      </c>
      <c r="C190" s="20">
        <f t="shared" si="21"/>
        <v>0</v>
      </c>
      <c r="D190" s="20">
        <f t="shared" si="21"/>
        <v>0</v>
      </c>
      <c r="E190" s="20">
        <f t="shared" si="21"/>
        <v>0</v>
      </c>
      <c r="F190" s="20">
        <f t="shared" si="21"/>
        <v>1</v>
      </c>
      <c r="G190" s="20">
        <f t="shared" si="21"/>
        <v>0</v>
      </c>
      <c r="H190" s="20">
        <f t="shared" si="21"/>
        <v>0</v>
      </c>
    </row>
    <row r="191" spans="1:8" x14ac:dyDescent="0.25">
      <c r="A191" s="20" t="s">
        <v>203</v>
      </c>
      <c r="B191" s="20">
        <f t="shared" ref="B191:H191" si="22">B187</f>
        <v>45</v>
      </c>
      <c r="C191" s="20">
        <f t="shared" si="22"/>
        <v>0</v>
      </c>
      <c r="D191" s="20">
        <f t="shared" si="22"/>
        <v>0</v>
      </c>
      <c r="E191" s="20">
        <f t="shared" si="22"/>
        <v>0</v>
      </c>
      <c r="F191" s="20">
        <f t="shared" si="22"/>
        <v>0</v>
      </c>
      <c r="G191" s="20">
        <f t="shared" si="22"/>
        <v>0</v>
      </c>
      <c r="H191" s="20">
        <f t="shared" si="22"/>
        <v>0</v>
      </c>
    </row>
    <row r="192" spans="1:8" x14ac:dyDescent="0.25">
      <c r="A192" s="21" t="s">
        <v>12</v>
      </c>
      <c r="B192" s="21">
        <f>SUM(B190:B191)</f>
        <v>194</v>
      </c>
      <c r="C192" s="21">
        <f t="shared" ref="C192:H192" si="23">SUM(C190:C191)</f>
        <v>0</v>
      </c>
      <c r="D192" s="21">
        <f t="shared" si="23"/>
        <v>0</v>
      </c>
      <c r="E192" s="21">
        <f t="shared" si="23"/>
        <v>0</v>
      </c>
      <c r="F192" s="21">
        <f t="shared" si="23"/>
        <v>1</v>
      </c>
      <c r="G192" s="21">
        <f t="shared" si="23"/>
        <v>0</v>
      </c>
      <c r="H192" s="21">
        <f t="shared" si="23"/>
        <v>0</v>
      </c>
    </row>
    <row r="194" spans="1:7" ht="15.75" x14ac:dyDescent="0.25">
      <c r="A194" s="2" t="s">
        <v>141</v>
      </c>
    </row>
    <row r="195" spans="1:7" ht="15.75" x14ac:dyDescent="0.25">
      <c r="A195" s="2"/>
    </row>
    <row r="196" spans="1:7" x14ac:dyDescent="0.25">
      <c r="A196" s="64"/>
      <c r="B196" s="65" t="s">
        <v>146</v>
      </c>
      <c r="C196" s="65" t="s">
        <v>147</v>
      </c>
      <c r="D196" s="65" t="s">
        <v>148</v>
      </c>
      <c r="E196" s="65" t="s">
        <v>149</v>
      </c>
      <c r="F196" s="65" t="s">
        <v>150</v>
      </c>
      <c r="G196" s="65" t="s">
        <v>151</v>
      </c>
    </row>
    <row r="197" spans="1:7" x14ac:dyDescent="0.25">
      <c r="A197" s="66" t="s">
        <v>152</v>
      </c>
      <c r="B197" s="121">
        <v>93</v>
      </c>
      <c r="C197" s="122">
        <v>41</v>
      </c>
      <c r="D197" s="122">
        <v>35</v>
      </c>
      <c r="E197" s="123">
        <v>42</v>
      </c>
      <c r="F197" s="123">
        <v>54</v>
      </c>
      <c r="G197" s="123">
        <v>15</v>
      </c>
    </row>
    <row r="198" spans="1:7" x14ac:dyDescent="0.25">
      <c r="A198" s="68" t="s">
        <v>153</v>
      </c>
      <c r="B198" s="121">
        <v>73</v>
      </c>
      <c r="C198" s="122">
        <v>45</v>
      </c>
      <c r="D198" s="122">
        <v>43</v>
      </c>
      <c r="E198" s="123">
        <v>32</v>
      </c>
      <c r="F198" s="123">
        <v>39</v>
      </c>
      <c r="G198" s="123">
        <v>10</v>
      </c>
    </row>
    <row r="199" spans="1:7" x14ac:dyDescent="0.25">
      <c r="A199" s="68" t="s">
        <v>154</v>
      </c>
      <c r="B199" s="121">
        <v>48</v>
      </c>
      <c r="C199" s="122">
        <v>50</v>
      </c>
      <c r="D199" s="122">
        <v>39</v>
      </c>
      <c r="E199" s="123">
        <v>35</v>
      </c>
      <c r="F199" s="123">
        <v>41</v>
      </c>
      <c r="G199" s="123">
        <v>8</v>
      </c>
    </row>
    <row r="200" spans="1:7" x14ac:dyDescent="0.25">
      <c r="A200" s="68" t="s">
        <v>155</v>
      </c>
      <c r="B200" s="121">
        <v>74</v>
      </c>
      <c r="C200" s="122">
        <v>34</v>
      </c>
      <c r="D200" s="122">
        <v>28</v>
      </c>
      <c r="E200" s="123">
        <v>34</v>
      </c>
      <c r="F200" s="123">
        <v>47</v>
      </c>
      <c r="G200" s="123"/>
    </row>
    <row r="201" spans="1:7" x14ac:dyDescent="0.25">
      <c r="A201" s="68" t="s">
        <v>156</v>
      </c>
      <c r="B201" s="121">
        <v>67</v>
      </c>
      <c r="C201" s="122">
        <v>39</v>
      </c>
      <c r="D201" s="122">
        <v>28</v>
      </c>
      <c r="E201" s="123">
        <v>46</v>
      </c>
      <c r="F201" s="123">
        <v>35</v>
      </c>
      <c r="G201" s="123"/>
    </row>
    <row r="202" spans="1:7" x14ac:dyDescent="0.25">
      <c r="A202" s="68" t="s">
        <v>157</v>
      </c>
      <c r="B202" s="121">
        <v>56</v>
      </c>
      <c r="C202" s="122">
        <v>40</v>
      </c>
      <c r="D202" s="122">
        <v>15</v>
      </c>
      <c r="E202" s="123">
        <v>29</v>
      </c>
      <c r="F202" s="123">
        <v>20</v>
      </c>
      <c r="G202" s="123"/>
    </row>
    <row r="203" spans="1:7" x14ac:dyDescent="0.25">
      <c r="A203" s="68" t="s">
        <v>12</v>
      </c>
      <c r="B203" s="70">
        <f>SUM(B197:B202)</f>
        <v>411</v>
      </c>
      <c r="C203" s="70">
        <f t="shared" ref="C203:G203" si="24">SUM(C197:C202)</f>
        <v>249</v>
      </c>
      <c r="D203" s="70">
        <f t="shared" si="24"/>
        <v>188</v>
      </c>
      <c r="E203" s="70">
        <f t="shared" si="24"/>
        <v>218</v>
      </c>
      <c r="F203" s="70">
        <f t="shared" si="24"/>
        <v>236</v>
      </c>
      <c r="G203" s="70">
        <f t="shared" si="24"/>
        <v>33</v>
      </c>
    </row>
    <row r="204" spans="1:7" x14ac:dyDescent="0.25">
      <c r="A204" s="6" t="s">
        <v>158</v>
      </c>
      <c r="B204" s="171">
        <f>SUM(B203:G203)</f>
        <v>1335</v>
      </c>
      <c r="C204" s="172"/>
      <c r="D204" s="172"/>
      <c r="E204" s="172"/>
      <c r="F204" s="172"/>
      <c r="G204" s="173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71"/>
      <c r="B208" s="36" t="s">
        <v>146</v>
      </c>
      <c r="C208" s="36" t="s">
        <v>147</v>
      </c>
      <c r="D208" s="36" t="s">
        <v>148</v>
      </c>
      <c r="E208" s="36" t="s">
        <v>149</v>
      </c>
      <c r="F208" s="36" t="s">
        <v>150</v>
      </c>
      <c r="G208" s="72" t="s">
        <v>151</v>
      </c>
    </row>
    <row r="209" spans="1:8" x14ac:dyDescent="0.25">
      <c r="A209" s="72" t="s">
        <v>159</v>
      </c>
      <c r="B209" s="93"/>
      <c r="C209" s="93"/>
      <c r="D209" s="94"/>
      <c r="E209" s="93"/>
      <c r="F209" s="93"/>
      <c r="G209" s="67"/>
    </row>
    <row r="210" spans="1:8" x14ac:dyDescent="0.25">
      <c r="A210" s="5" t="s">
        <v>160</v>
      </c>
      <c r="B210" s="93"/>
      <c r="C210" s="93"/>
      <c r="D210" s="94"/>
      <c r="E210" s="93"/>
      <c r="F210" s="93"/>
      <c r="G210" s="67"/>
    </row>
    <row r="211" spans="1:8" x14ac:dyDescent="0.25">
      <c r="A211" s="5" t="s">
        <v>161</v>
      </c>
      <c r="B211" s="80"/>
      <c r="C211" s="80"/>
      <c r="D211" s="94"/>
      <c r="E211" s="93"/>
      <c r="F211" s="80"/>
      <c r="G211" s="69"/>
    </row>
    <row r="212" spans="1:8" x14ac:dyDescent="0.25">
      <c r="A212" s="5" t="s">
        <v>162</v>
      </c>
      <c r="B212" s="80"/>
      <c r="C212" s="80"/>
      <c r="D212" s="94"/>
      <c r="E212" s="80"/>
      <c r="F212" s="80"/>
      <c r="G212" s="69"/>
    </row>
    <row r="213" spans="1:8" x14ac:dyDescent="0.25">
      <c r="A213" s="5" t="s">
        <v>163</v>
      </c>
      <c r="B213" s="80"/>
      <c r="C213" s="80"/>
      <c r="D213" s="76"/>
      <c r="E213" s="80"/>
      <c r="F213" s="80"/>
      <c r="G213" s="69"/>
    </row>
    <row r="214" spans="1:8" x14ac:dyDescent="0.25">
      <c r="A214" s="5" t="s">
        <v>12</v>
      </c>
      <c r="B214" s="80">
        <f>SUM(B209:B213)</f>
        <v>0</v>
      </c>
      <c r="C214" s="80">
        <f t="shared" ref="C214:G214" si="25">SUM(C209:C213)</f>
        <v>0</v>
      </c>
      <c r="D214" s="80">
        <f t="shared" si="25"/>
        <v>0</v>
      </c>
      <c r="E214" s="80">
        <f t="shared" si="25"/>
        <v>0</v>
      </c>
      <c r="F214" s="80">
        <f t="shared" si="25"/>
        <v>0</v>
      </c>
      <c r="G214" s="80">
        <f t="shared" si="25"/>
        <v>0</v>
      </c>
    </row>
    <row r="215" spans="1:8" x14ac:dyDescent="0.25">
      <c r="A215" s="73" t="s">
        <v>158</v>
      </c>
      <c r="B215" s="174">
        <f>SUM(B214:G214)</f>
        <v>0</v>
      </c>
      <c r="C215" s="175"/>
      <c r="D215" s="175"/>
      <c r="E215" s="175"/>
      <c r="F215" s="175"/>
      <c r="G215" s="176"/>
    </row>
    <row r="217" spans="1:8" ht="15.75" x14ac:dyDescent="0.25">
      <c r="A217" s="2" t="s">
        <v>26</v>
      </c>
    </row>
    <row r="219" spans="1:8" x14ac:dyDescent="0.25">
      <c r="A219" s="177" t="s">
        <v>164</v>
      </c>
      <c r="B219" s="178" t="s">
        <v>165</v>
      </c>
      <c r="C219" s="178"/>
      <c r="D219" s="178"/>
      <c r="E219" s="177" t="s">
        <v>4</v>
      </c>
      <c r="F219" s="177" t="s">
        <v>5</v>
      </c>
      <c r="G219" s="177" t="s">
        <v>6</v>
      </c>
      <c r="H219" s="177" t="s">
        <v>166</v>
      </c>
    </row>
    <row r="220" spans="1:8" x14ac:dyDescent="0.25">
      <c r="A220" s="177"/>
      <c r="B220" s="95" t="s">
        <v>8</v>
      </c>
      <c r="C220" s="95" t="s">
        <v>9</v>
      </c>
      <c r="D220" s="96" t="s">
        <v>10</v>
      </c>
      <c r="E220" s="177"/>
      <c r="F220" s="177"/>
      <c r="G220" s="177"/>
      <c r="H220" s="177"/>
    </row>
    <row r="221" spans="1:8" x14ac:dyDescent="0.25">
      <c r="A221" s="97" t="s">
        <v>167</v>
      </c>
      <c r="B221" s="98">
        <v>29</v>
      </c>
      <c r="C221" s="98"/>
      <c r="D221" s="99"/>
      <c r="E221" s="99"/>
      <c r="F221" s="99"/>
      <c r="G221" s="99"/>
      <c r="H221" s="118"/>
    </row>
    <row r="222" spans="1:8" x14ac:dyDescent="0.25">
      <c r="A222" s="97" t="s">
        <v>168</v>
      </c>
      <c r="B222" s="98">
        <v>9</v>
      </c>
      <c r="C222" s="98"/>
      <c r="D222" s="99"/>
      <c r="E222" s="99"/>
      <c r="F222" s="99"/>
      <c r="G222" s="99"/>
      <c r="H222" s="118"/>
    </row>
    <row r="223" spans="1:8" x14ac:dyDescent="0.25">
      <c r="A223" s="97" t="s">
        <v>169</v>
      </c>
      <c r="B223" s="98">
        <v>8</v>
      </c>
      <c r="C223" s="98"/>
      <c r="D223" s="99"/>
      <c r="E223" s="99"/>
      <c r="F223" s="99"/>
      <c r="G223" s="99"/>
      <c r="H223" s="118"/>
    </row>
    <row r="224" spans="1:8" x14ac:dyDescent="0.25">
      <c r="A224" s="97" t="s">
        <v>170</v>
      </c>
      <c r="B224" s="98">
        <v>17</v>
      </c>
      <c r="C224" s="98"/>
      <c r="D224" s="99"/>
      <c r="E224" s="99"/>
      <c r="F224" s="99"/>
      <c r="G224" s="99"/>
      <c r="H224" s="118"/>
    </row>
    <row r="225" spans="1:8" x14ac:dyDescent="0.25">
      <c r="A225" s="97" t="s">
        <v>171</v>
      </c>
      <c r="B225" s="98">
        <v>3</v>
      </c>
      <c r="C225" s="98"/>
      <c r="D225" s="99"/>
      <c r="E225" s="99"/>
      <c r="F225" s="99"/>
      <c r="G225" s="99"/>
      <c r="H225" s="118"/>
    </row>
    <row r="226" spans="1:8" x14ac:dyDescent="0.25">
      <c r="A226" s="97" t="s">
        <v>172</v>
      </c>
      <c r="B226" s="98">
        <v>6</v>
      </c>
      <c r="C226" s="98"/>
      <c r="D226" s="99"/>
      <c r="E226" s="99"/>
      <c r="F226" s="99"/>
      <c r="G226" s="99"/>
      <c r="H226" s="118"/>
    </row>
    <row r="227" spans="1:8" x14ac:dyDescent="0.25">
      <c r="A227" s="97" t="s">
        <v>173</v>
      </c>
      <c r="B227" s="98">
        <v>55</v>
      </c>
      <c r="C227" s="98"/>
      <c r="D227" s="99"/>
      <c r="E227" s="99"/>
      <c r="F227" s="99"/>
      <c r="G227" s="99"/>
      <c r="H227" s="118"/>
    </row>
    <row r="228" spans="1:8" x14ac:dyDescent="0.25">
      <c r="A228" s="97" t="s">
        <v>174</v>
      </c>
      <c r="B228" s="98">
        <v>3</v>
      </c>
      <c r="C228" s="98"/>
      <c r="D228" s="99"/>
      <c r="E228" s="99"/>
      <c r="F228" s="99"/>
      <c r="G228" s="99"/>
      <c r="H228" s="118"/>
    </row>
    <row r="229" spans="1:8" x14ac:dyDescent="0.25">
      <c r="A229" s="97" t="s">
        <v>175</v>
      </c>
      <c r="B229" s="98">
        <v>1</v>
      </c>
      <c r="C229" s="98"/>
      <c r="D229" s="99"/>
      <c r="E229" s="99"/>
      <c r="F229" s="99"/>
      <c r="G229" s="99"/>
      <c r="H229" s="118"/>
    </row>
    <row r="230" spans="1:8" x14ac:dyDescent="0.25">
      <c r="A230" s="97" t="s">
        <v>176</v>
      </c>
      <c r="B230" s="98">
        <v>2</v>
      </c>
      <c r="C230" s="98"/>
      <c r="D230" s="99"/>
      <c r="E230" s="99"/>
      <c r="F230" s="99"/>
      <c r="G230" s="99"/>
      <c r="H230" s="118"/>
    </row>
    <row r="231" spans="1:8" x14ac:dyDescent="0.25">
      <c r="A231" s="97" t="s">
        <v>177</v>
      </c>
      <c r="B231" s="98">
        <v>9</v>
      </c>
      <c r="C231" s="98"/>
      <c r="D231" s="99"/>
      <c r="E231" s="99"/>
      <c r="F231" s="99"/>
      <c r="G231" s="99"/>
      <c r="H231" s="118"/>
    </row>
    <row r="232" spans="1:8" x14ac:dyDescent="0.25">
      <c r="A232" s="97" t="s">
        <v>178</v>
      </c>
      <c r="B232" s="98">
        <v>0</v>
      </c>
      <c r="C232" s="98"/>
      <c r="D232" s="99"/>
      <c r="E232" s="99"/>
      <c r="F232" s="99"/>
      <c r="G232" s="99"/>
      <c r="H232" s="118"/>
    </row>
    <row r="233" spans="1:8" x14ac:dyDescent="0.25">
      <c r="A233" s="97" t="s">
        <v>179</v>
      </c>
      <c r="B233" s="98">
        <v>1</v>
      </c>
      <c r="C233" s="98"/>
      <c r="D233" s="99"/>
      <c r="E233" s="99"/>
      <c r="F233" s="99"/>
      <c r="G233" s="99"/>
      <c r="H233" s="118"/>
    </row>
    <row r="234" spans="1:8" x14ac:dyDescent="0.25">
      <c r="A234" s="97" t="s">
        <v>180</v>
      </c>
      <c r="B234" s="98">
        <v>10</v>
      </c>
      <c r="C234" s="98"/>
      <c r="D234" s="99"/>
      <c r="E234" s="99"/>
      <c r="F234" s="99"/>
      <c r="G234" s="99"/>
      <c r="H234" s="118"/>
    </row>
    <row r="235" spans="1:8" x14ac:dyDescent="0.25">
      <c r="A235" s="97" t="s">
        <v>181</v>
      </c>
      <c r="B235" s="98">
        <v>0</v>
      </c>
      <c r="C235" s="98"/>
      <c r="D235" s="99"/>
      <c r="E235" s="99"/>
      <c r="F235" s="99"/>
      <c r="G235" s="99"/>
      <c r="H235" s="118"/>
    </row>
    <row r="236" spans="1:8" x14ac:dyDescent="0.25">
      <c r="A236" s="97" t="s">
        <v>182</v>
      </c>
      <c r="B236" s="98">
        <v>0</v>
      </c>
      <c r="C236" s="98"/>
      <c r="D236" s="99"/>
      <c r="E236" s="99"/>
      <c r="F236" s="99"/>
      <c r="G236" s="99"/>
      <c r="H236" s="118"/>
    </row>
    <row r="237" spans="1:8" x14ac:dyDescent="0.25">
      <c r="A237" s="97" t="s">
        <v>183</v>
      </c>
      <c r="B237" s="98">
        <v>5</v>
      </c>
      <c r="C237" s="98"/>
      <c r="D237" s="99"/>
      <c r="E237" s="99"/>
      <c r="F237" s="99"/>
      <c r="G237" s="99"/>
      <c r="H237" s="118"/>
    </row>
    <row r="238" spans="1:8" x14ac:dyDescent="0.25">
      <c r="A238" s="97" t="s">
        <v>184</v>
      </c>
      <c r="B238" s="98">
        <v>0</v>
      </c>
      <c r="C238" s="98"/>
      <c r="D238" s="99"/>
      <c r="E238" s="99"/>
      <c r="F238" s="99"/>
      <c r="G238" s="99"/>
      <c r="H238" s="118"/>
    </row>
    <row r="239" spans="1:8" x14ac:dyDescent="0.25">
      <c r="A239" s="97" t="s">
        <v>185</v>
      </c>
      <c r="B239" s="98">
        <v>0</v>
      </c>
      <c r="C239" s="98"/>
      <c r="D239" s="99"/>
      <c r="E239" s="99"/>
      <c r="F239" s="99"/>
      <c r="G239" s="99"/>
      <c r="H239" s="118"/>
    </row>
    <row r="240" spans="1:8" x14ac:dyDescent="0.25">
      <c r="A240" s="97" t="s">
        <v>186</v>
      </c>
      <c r="B240" s="98">
        <v>0</v>
      </c>
      <c r="C240" s="98"/>
      <c r="D240" s="99"/>
      <c r="E240" s="99"/>
      <c r="F240" s="99"/>
      <c r="G240" s="99"/>
      <c r="H240" s="118"/>
    </row>
    <row r="241" spans="1:8" x14ac:dyDescent="0.25">
      <c r="A241" s="97" t="s">
        <v>187</v>
      </c>
      <c r="B241" s="98">
        <v>0</v>
      </c>
      <c r="C241" s="98"/>
      <c r="D241" s="99"/>
      <c r="E241" s="99"/>
      <c r="F241" s="99"/>
      <c r="G241" s="99"/>
      <c r="H241" s="118"/>
    </row>
    <row r="242" spans="1:8" x14ac:dyDescent="0.25">
      <c r="A242" s="97" t="s">
        <v>188</v>
      </c>
      <c r="B242" s="98">
        <v>1</v>
      </c>
      <c r="C242" s="98"/>
      <c r="D242" s="99"/>
      <c r="E242" s="99"/>
      <c r="F242" s="99"/>
      <c r="G242" s="99"/>
      <c r="H242" s="118"/>
    </row>
    <row r="243" spans="1:8" x14ac:dyDescent="0.25">
      <c r="A243" s="97" t="s">
        <v>189</v>
      </c>
      <c r="B243" s="98">
        <v>0</v>
      </c>
      <c r="C243" s="98"/>
      <c r="D243" s="99"/>
      <c r="E243" s="99"/>
      <c r="F243" s="99"/>
      <c r="G243" s="99"/>
      <c r="H243" s="118"/>
    </row>
    <row r="244" spans="1:8" x14ac:dyDescent="0.25">
      <c r="A244" s="100" t="s">
        <v>12</v>
      </c>
      <c r="B244" s="119">
        <f>SUM(B221:B243)</f>
        <v>159</v>
      </c>
      <c r="C244" s="119">
        <f t="shared" ref="C244:H244" si="26">SUM(C221:C243)</f>
        <v>0</v>
      </c>
      <c r="D244" s="119">
        <f t="shared" si="26"/>
        <v>0</v>
      </c>
      <c r="E244" s="119">
        <f t="shared" si="26"/>
        <v>0</v>
      </c>
      <c r="F244" s="119">
        <f t="shared" si="26"/>
        <v>0</v>
      </c>
      <c r="G244" s="119">
        <f t="shared" si="26"/>
        <v>0</v>
      </c>
      <c r="H244" s="101">
        <f t="shared" si="26"/>
        <v>0</v>
      </c>
    </row>
  </sheetData>
  <mergeCells count="118"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N78:N79"/>
    <mergeCell ref="A77:N77"/>
    <mergeCell ref="J78:K78"/>
    <mergeCell ref="L78:M78"/>
    <mergeCell ref="P78:Q78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P92:Q92"/>
    <mergeCell ref="A62:A63"/>
    <mergeCell ref="B62:C62"/>
    <mergeCell ref="D62:E62"/>
    <mergeCell ref="F62:G62"/>
    <mergeCell ref="H62:I62"/>
    <mergeCell ref="J62:K62"/>
    <mergeCell ref="L62:M62"/>
    <mergeCell ref="J92:K92"/>
    <mergeCell ref="L92:M92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zoomScale="140" zoomScaleNormal="100" zoomScaleSheetLayoutView="140" workbookViewId="0">
      <selection activeCell="A7" sqref="A7:H7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4"/>
      <c r="B1" s="84"/>
      <c r="C1" s="84"/>
      <c r="D1" s="84"/>
      <c r="E1" s="84"/>
      <c r="F1" s="84"/>
      <c r="G1" s="84"/>
      <c r="H1" s="84"/>
    </row>
    <row r="2" spans="1:8" x14ac:dyDescent="0.25">
      <c r="A2" s="84"/>
      <c r="B2" s="84"/>
      <c r="C2" s="84"/>
      <c r="D2" s="84"/>
      <c r="E2" s="84"/>
      <c r="F2" s="84"/>
      <c r="G2" s="84"/>
      <c r="H2" s="84"/>
    </row>
    <row r="3" spans="1:8" x14ac:dyDescent="0.25">
      <c r="A3" s="84"/>
      <c r="B3" s="84"/>
      <c r="C3" s="84"/>
      <c r="D3" s="84"/>
      <c r="E3" s="84"/>
      <c r="F3" s="84"/>
      <c r="G3" s="84"/>
      <c r="H3" s="84"/>
    </row>
    <row r="4" spans="1:8" x14ac:dyDescent="0.25">
      <c r="A4" s="84"/>
      <c r="B4" s="84"/>
      <c r="C4" s="84"/>
      <c r="D4" s="84"/>
      <c r="E4" s="84"/>
      <c r="F4" s="84"/>
      <c r="G4" s="84"/>
      <c r="H4" s="84"/>
    </row>
    <row r="5" spans="1:8" x14ac:dyDescent="0.25">
      <c r="A5" s="84"/>
      <c r="B5" s="84"/>
      <c r="C5" s="84"/>
      <c r="D5" s="84"/>
      <c r="E5" s="84"/>
      <c r="F5" s="84"/>
      <c r="G5" s="84"/>
      <c r="H5" s="84"/>
    </row>
    <row r="6" spans="1:8" ht="21" x14ac:dyDescent="0.25">
      <c r="A6" s="180" t="s">
        <v>190</v>
      </c>
      <c r="B6" s="180"/>
      <c r="C6" s="180"/>
      <c r="D6" s="180"/>
      <c r="E6" s="180"/>
      <c r="F6" s="180"/>
      <c r="G6" s="180"/>
      <c r="H6" s="180"/>
    </row>
    <row r="7" spans="1:8" ht="21" x14ac:dyDescent="0.25">
      <c r="A7" s="180" t="s">
        <v>206</v>
      </c>
      <c r="B7" s="180"/>
      <c r="C7" s="180"/>
      <c r="D7" s="180"/>
      <c r="E7" s="180"/>
      <c r="F7" s="180"/>
      <c r="G7" s="180"/>
      <c r="H7" s="180"/>
    </row>
    <row r="8" spans="1:8" ht="21" x14ac:dyDescent="0.25">
      <c r="A8" s="74"/>
      <c r="B8" s="74"/>
      <c r="C8" s="74"/>
      <c r="D8" s="74"/>
      <c r="E8" s="74"/>
      <c r="F8" s="74"/>
      <c r="G8" s="74"/>
      <c r="H8" s="74"/>
    </row>
    <row r="9" spans="1:8" ht="15.75" x14ac:dyDescent="0.25">
      <c r="A9" s="2" t="s">
        <v>2</v>
      </c>
      <c r="B9" s="84"/>
      <c r="C9" s="84"/>
      <c r="D9" s="84"/>
      <c r="E9" s="84"/>
      <c r="F9" s="84"/>
      <c r="G9" s="84"/>
      <c r="H9" s="84"/>
    </row>
    <row r="10" spans="1:8" x14ac:dyDescent="0.25">
      <c r="A10" s="181" t="s">
        <v>3</v>
      </c>
      <c r="B10" s="181" t="s">
        <v>165</v>
      </c>
      <c r="C10" s="181"/>
      <c r="D10" s="181"/>
      <c r="E10" s="181" t="s">
        <v>4</v>
      </c>
      <c r="F10" s="181" t="s">
        <v>5</v>
      </c>
      <c r="G10" s="181" t="s">
        <v>6</v>
      </c>
      <c r="H10" s="182" t="s">
        <v>7</v>
      </c>
    </row>
    <row r="11" spans="1:8" ht="25.5" customHeight="1" x14ac:dyDescent="0.25">
      <c r="A11" s="181"/>
      <c r="B11" s="75" t="s">
        <v>8</v>
      </c>
      <c r="C11" s="75" t="s">
        <v>9</v>
      </c>
      <c r="D11" s="75" t="s">
        <v>10</v>
      </c>
      <c r="E11" s="181"/>
      <c r="F11" s="181"/>
      <c r="G11" s="181"/>
      <c r="H11" s="182"/>
    </row>
    <row r="12" spans="1:8" x14ac:dyDescent="0.25">
      <c r="A12" s="76" t="s">
        <v>191</v>
      </c>
      <c r="B12" s="102">
        <f>'INFORME MENSUAL BU '!B35</f>
        <v>0</v>
      </c>
      <c r="C12" s="102">
        <f>'INFORME MENSUAL BU '!D35</f>
        <v>0</v>
      </c>
      <c r="D12" s="102">
        <f>'INFORME MENSUAL BU '!F35</f>
        <v>0</v>
      </c>
      <c r="E12" s="102">
        <f>'INFORME MENSUAL BU '!H35</f>
        <v>0</v>
      </c>
      <c r="F12" s="102">
        <f>'INFORME MENSUAL BU '!J35</f>
        <v>0</v>
      </c>
      <c r="G12" s="102">
        <f>'INFORME MENSUAL BU '!L35</f>
        <v>0</v>
      </c>
      <c r="H12" s="102">
        <f>'INFORME MENSUAL BU '!N35</f>
        <v>0</v>
      </c>
    </row>
    <row r="13" spans="1:8" x14ac:dyDescent="0.25">
      <c r="A13" s="76" t="s">
        <v>11</v>
      </c>
      <c r="B13" s="102">
        <f>'INFORME MENSUAL BU '!B51</f>
        <v>0</v>
      </c>
      <c r="C13" s="102">
        <f>'INFORME MENSUAL BU '!C51</f>
        <v>0</v>
      </c>
      <c r="D13" s="102">
        <f>'INFORME MENSUAL BU '!D51</f>
        <v>0</v>
      </c>
      <c r="E13" s="102">
        <f>'INFORME MENSUAL BU '!E51</f>
        <v>0</v>
      </c>
      <c r="F13" s="102">
        <f>'INFORME MENSUAL BU '!F51</f>
        <v>0</v>
      </c>
      <c r="G13" s="102">
        <f>'INFORME MENSUAL BU '!G51</f>
        <v>0</v>
      </c>
      <c r="H13" s="102">
        <f>'INFORME MENSUAL BU '!H51</f>
        <v>0</v>
      </c>
    </row>
    <row r="14" spans="1:8" x14ac:dyDescent="0.25">
      <c r="A14" s="76" t="s">
        <v>192</v>
      </c>
      <c r="B14" s="103">
        <f>'INFORME MENSUAL BU '!B60</f>
        <v>0</v>
      </c>
      <c r="C14" s="102">
        <f>'INFORME MENSUAL BU '!D60</f>
        <v>0</v>
      </c>
      <c r="D14" s="102">
        <f>'INFORME MENSUAL BU '!F60</f>
        <v>0</v>
      </c>
      <c r="E14" s="102">
        <f>'INFORME MENSUAL BU '!L60</f>
        <v>0</v>
      </c>
      <c r="F14" s="102">
        <f>'INFORME MENSUAL BU '!N60</f>
        <v>0</v>
      </c>
      <c r="G14" s="102">
        <f>'INFORME MENSUAL BU '!P60</f>
        <v>0</v>
      </c>
      <c r="H14" s="102">
        <f>'INFORME MENSUAL BU '!R60</f>
        <v>0</v>
      </c>
    </row>
    <row r="15" spans="1:8" x14ac:dyDescent="0.25">
      <c r="A15" s="75" t="s">
        <v>12</v>
      </c>
      <c r="B15" s="75">
        <f>SUM(B12:B14)</f>
        <v>0</v>
      </c>
      <c r="C15" s="75">
        <f t="shared" ref="C15:H15" si="0">SUM(C12:C14)</f>
        <v>0</v>
      </c>
      <c r="D15" s="75">
        <f t="shared" si="0"/>
        <v>0</v>
      </c>
      <c r="E15" s="75">
        <f t="shared" si="0"/>
        <v>0</v>
      </c>
      <c r="F15" s="75">
        <f t="shared" si="0"/>
        <v>0</v>
      </c>
      <c r="G15" s="75">
        <f t="shared" si="0"/>
        <v>0</v>
      </c>
      <c r="H15" s="75">
        <f t="shared" si="0"/>
        <v>0</v>
      </c>
    </row>
    <row r="16" spans="1:8" x14ac:dyDescent="0.25">
      <c r="A16" s="77" t="s">
        <v>13</v>
      </c>
      <c r="B16" s="183">
        <f>SUM(B15:G15)</f>
        <v>0</v>
      </c>
      <c r="C16" s="183"/>
      <c r="D16" s="183"/>
      <c r="E16" s="183"/>
      <c r="F16" s="183"/>
      <c r="G16" s="183"/>
      <c r="H16" s="183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87</v>
      </c>
      <c r="B18" s="84"/>
      <c r="C18" s="84"/>
      <c r="D18" s="84"/>
      <c r="E18" s="84"/>
      <c r="F18" s="84"/>
      <c r="G18" s="84"/>
      <c r="H18" s="84"/>
    </row>
    <row r="19" spans="1:8" x14ac:dyDescent="0.25">
      <c r="A19" s="184" t="s">
        <v>3</v>
      </c>
      <c r="B19" s="184" t="s">
        <v>165</v>
      </c>
      <c r="C19" s="184"/>
      <c r="D19" s="184" t="s">
        <v>10</v>
      </c>
      <c r="E19" s="184" t="s">
        <v>4</v>
      </c>
      <c r="F19" s="184" t="s">
        <v>5</v>
      </c>
      <c r="G19" s="184" t="s">
        <v>6</v>
      </c>
      <c r="H19" s="84"/>
    </row>
    <row r="20" spans="1:8" x14ac:dyDescent="0.25">
      <c r="A20" s="184"/>
      <c r="B20" s="68" t="s">
        <v>8</v>
      </c>
      <c r="C20" s="68" t="s">
        <v>9</v>
      </c>
      <c r="D20" s="184"/>
      <c r="E20" s="184"/>
      <c r="F20" s="184"/>
      <c r="G20" s="184"/>
      <c r="H20" s="84"/>
    </row>
    <row r="21" spans="1:8" x14ac:dyDescent="0.25">
      <c r="A21" s="78" t="s">
        <v>14</v>
      </c>
      <c r="B21" s="79">
        <f>'INFORME MENSUAL BU '!B75</f>
        <v>151</v>
      </c>
      <c r="C21" s="79">
        <f>'INFORME MENSUAL BU '!D71</f>
        <v>2</v>
      </c>
      <c r="D21" s="79">
        <f>'INFORME MENSUAL BU '!F71</f>
        <v>2</v>
      </c>
      <c r="E21" s="79">
        <f>'INFORME MENSUAL BU '!L71</f>
        <v>11</v>
      </c>
      <c r="F21" s="79">
        <f>'INFORME MENSUAL BU '!N71</f>
        <v>15</v>
      </c>
      <c r="G21" s="79">
        <f>'INFORME MENSUAL BU '!P71</f>
        <v>0</v>
      </c>
      <c r="H21" s="84"/>
    </row>
    <row r="22" spans="1:8" x14ac:dyDescent="0.25">
      <c r="A22" s="78" t="s">
        <v>193</v>
      </c>
      <c r="B22" s="79">
        <f>'INFORME MENSUAL BU '!B95</f>
        <v>367</v>
      </c>
      <c r="C22" s="79">
        <f>'INFORME MENSUAL BU '!D90</f>
        <v>4</v>
      </c>
      <c r="D22" s="79">
        <f>'INFORME MENSUAL BU '!F90</f>
        <v>0</v>
      </c>
      <c r="E22" s="79">
        <f>'INFORME MENSUAL BU '!L90</f>
        <v>0</v>
      </c>
      <c r="F22" s="79">
        <f>'INFORME MENSUAL BU '!N96</f>
        <v>47</v>
      </c>
      <c r="G22" s="79">
        <f>'INFORME MENSUAL BU '!P90</f>
        <v>0</v>
      </c>
      <c r="H22" s="84"/>
    </row>
    <row r="23" spans="1:8" x14ac:dyDescent="0.25">
      <c r="A23" s="78" t="s">
        <v>194</v>
      </c>
      <c r="B23" s="78"/>
      <c r="C23" s="78"/>
      <c r="D23" s="78"/>
      <c r="E23" s="78"/>
      <c r="F23" s="78"/>
      <c r="G23" s="78"/>
      <c r="H23" s="84"/>
    </row>
    <row r="24" spans="1:8" x14ac:dyDescent="0.25">
      <c r="A24" s="68" t="s">
        <v>12</v>
      </c>
      <c r="B24" s="5">
        <f>SUM(B21:B23)</f>
        <v>518</v>
      </c>
      <c r="C24" s="5">
        <f t="shared" ref="C24:G24" si="1">SUM(C21:C23)</f>
        <v>6</v>
      </c>
      <c r="D24" s="5">
        <f t="shared" si="1"/>
        <v>2</v>
      </c>
      <c r="E24" s="5">
        <f t="shared" si="1"/>
        <v>11</v>
      </c>
      <c r="F24" s="5">
        <f t="shared" si="1"/>
        <v>62</v>
      </c>
      <c r="G24" s="5">
        <f t="shared" si="1"/>
        <v>0</v>
      </c>
      <c r="H24" s="84"/>
    </row>
    <row r="25" spans="1:8" x14ac:dyDescent="0.25">
      <c r="A25" s="6" t="s">
        <v>13</v>
      </c>
      <c r="B25" s="185">
        <f>SUM(B24:G24)</f>
        <v>599</v>
      </c>
      <c r="C25" s="185"/>
      <c r="D25" s="185"/>
      <c r="E25" s="185"/>
      <c r="F25" s="185"/>
      <c r="G25" s="185"/>
      <c r="H25" s="84"/>
    </row>
    <row r="26" spans="1:8" x14ac:dyDescent="0.25">
      <c r="A26" s="84"/>
      <c r="B26" s="84"/>
      <c r="C26" s="84"/>
      <c r="D26" s="84"/>
      <c r="E26" s="84"/>
      <c r="F26" s="84"/>
      <c r="G26" s="84"/>
      <c r="H26" s="84"/>
    </row>
    <row r="27" spans="1:8" ht="15.75" x14ac:dyDescent="0.25">
      <c r="A27" s="2" t="s">
        <v>15</v>
      </c>
      <c r="B27" s="84"/>
      <c r="C27" s="84"/>
      <c r="D27" s="84"/>
      <c r="E27" s="84"/>
      <c r="F27" s="84"/>
      <c r="G27" s="84"/>
      <c r="H27" s="84"/>
    </row>
    <row r="28" spans="1:8" x14ac:dyDescent="0.25">
      <c r="A28" s="84"/>
      <c r="B28" s="84"/>
      <c r="C28" s="84"/>
      <c r="D28" s="84"/>
      <c r="E28" s="84"/>
      <c r="F28" s="84"/>
      <c r="G28" s="84"/>
      <c r="H28" s="84"/>
    </row>
    <row r="29" spans="1:8" x14ac:dyDescent="0.25">
      <c r="A29" s="186" t="s">
        <v>3</v>
      </c>
      <c r="B29" s="188" t="s">
        <v>165</v>
      </c>
      <c r="C29" s="189"/>
      <c r="D29" s="190"/>
      <c r="E29" s="186" t="s">
        <v>4</v>
      </c>
      <c r="F29" s="186" t="s">
        <v>5</v>
      </c>
      <c r="G29" s="186" t="s">
        <v>6</v>
      </c>
      <c r="H29" s="186" t="s">
        <v>16</v>
      </c>
    </row>
    <row r="30" spans="1:8" x14ac:dyDescent="0.25">
      <c r="A30" s="187"/>
      <c r="B30" s="75" t="s">
        <v>8</v>
      </c>
      <c r="C30" s="75" t="s">
        <v>9</v>
      </c>
      <c r="D30" s="75" t="s">
        <v>10</v>
      </c>
      <c r="E30" s="187"/>
      <c r="F30" s="187"/>
      <c r="G30" s="187"/>
      <c r="H30" s="187"/>
    </row>
    <row r="31" spans="1:8" x14ac:dyDescent="0.25">
      <c r="A31" s="76" t="s">
        <v>17</v>
      </c>
      <c r="B31" s="103">
        <f>'INFORME MENSUAL BU '!B116</f>
        <v>22</v>
      </c>
      <c r="C31" s="103">
        <f>'INFORME MENSUAL BU '!D116</f>
        <v>0</v>
      </c>
      <c r="D31" s="103">
        <f>'INFORME MENSUAL BU '!F116</f>
        <v>0</v>
      </c>
      <c r="E31" s="103">
        <f>'INFORME MENSUAL BU '!H116</f>
        <v>0</v>
      </c>
      <c r="F31" s="103">
        <f>'INFORME MENSUAL BU '!J116</f>
        <v>0</v>
      </c>
      <c r="G31" s="103">
        <f>'INFORME MENSUAL BU '!L116</f>
        <v>0</v>
      </c>
      <c r="H31" s="104">
        <f>'INFORME MENSUAL BU '!N116</f>
        <v>0</v>
      </c>
    </row>
    <row r="32" spans="1:8" x14ac:dyDescent="0.25">
      <c r="A32" s="76" t="s">
        <v>11</v>
      </c>
      <c r="B32" s="103">
        <f>'INFORME MENSUAL BU '!B138</f>
        <v>0</v>
      </c>
      <c r="C32" s="103">
        <f>'INFORME MENSUAL BU '!D138</f>
        <v>0</v>
      </c>
      <c r="D32" s="103">
        <f>'INFORME MENSUAL BU '!F138</f>
        <v>0</v>
      </c>
      <c r="E32" s="103">
        <f>'INFORME MENSUAL BU '!H138</f>
        <v>0</v>
      </c>
      <c r="F32" s="103">
        <f>'INFORME MENSUAL BU '!J138</f>
        <v>0</v>
      </c>
      <c r="G32" s="103">
        <f>'INFORME MENSUAL BU '!L138</f>
        <v>0</v>
      </c>
      <c r="H32" s="104">
        <f>'INFORME MENSUAL BU '!N138</f>
        <v>0</v>
      </c>
    </row>
    <row r="33" spans="1:8" x14ac:dyDescent="0.25">
      <c r="A33" s="76" t="s">
        <v>18</v>
      </c>
      <c r="B33" s="103">
        <f>'INFORME MENSUAL BU '!B144</f>
        <v>0</v>
      </c>
      <c r="C33" s="103">
        <f>'INFORME MENSUAL BU '!D144</f>
        <v>0</v>
      </c>
      <c r="D33" s="103">
        <f>'INFORME MENSUAL BU '!F144</f>
        <v>0</v>
      </c>
      <c r="E33" s="103">
        <f>'INFORME MENSUAL BU '!H144</f>
        <v>0</v>
      </c>
      <c r="F33" s="103">
        <f>'INFORME MENSUAL BU '!J144</f>
        <v>0</v>
      </c>
      <c r="G33" s="103">
        <f>'INFORME MENSUAL BU '!L144</f>
        <v>0</v>
      </c>
      <c r="H33" s="104">
        <f>'INFORME MENSUAL BU '!N144</f>
        <v>0</v>
      </c>
    </row>
    <row r="34" spans="1:8" x14ac:dyDescent="0.25">
      <c r="A34" s="75" t="s">
        <v>12</v>
      </c>
      <c r="B34" s="75">
        <f>SUM(B31:B33)</f>
        <v>22</v>
      </c>
      <c r="C34" s="75">
        <f t="shared" ref="C34:G34" si="2">SUM(C31:C33)</f>
        <v>0</v>
      </c>
      <c r="D34" s="75">
        <f t="shared" si="2"/>
        <v>0</v>
      </c>
      <c r="E34" s="75">
        <f t="shared" si="2"/>
        <v>0</v>
      </c>
      <c r="F34" s="75">
        <f t="shared" si="2"/>
        <v>0</v>
      </c>
      <c r="G34" s="75">
        <f t="shared" si="2"/>
        <v>0</v>
      </c>
      <c r="H34" s="75">
        <f t="shared" ref="H34" si="3">SUM(H31:H33)</f>
        <v>0</v>
      </c>
    </row>
    <row r="35" spans="1:8" x14ac:dyDescent="0.25">
      <c r="A35" s="77" t="s">
        <v>13</v>
      </c>
      <c r="B35" s="191">
        <f>SUM(B34:G34)</f>
        <v>22</v>
      </c>
      <c r="C35" s="191"/>
      <c r="D35" s="191"/>
      <c r="E35" s="191"/>
      <c r="F35" s="191"/>
      <c r="G35" s="191"/>
      <c r="H35" s="191"/>
    </row>
    <row r="36" spans="1:8" x14ac:dyDescent="0.25">
      <c r="A36" s="84"/>
      <c r="B36" s="84"/>
      <c r="C36" s="84"/>
      <c r="D36" s="105"/>
      <c r="E36" s="84"/>
      <c r="F36" s="84"/>
      <c r="G36" s="84"/>
      <c r="H36" s="84"/>
    </row>
    <row r="37" spans="1:8" x14ac:dyDescent="0.25">
      <c r="A37" s="192" t="s">
        <v>19</v>
      </c>
      <c r="B37" s="192"/>
      <c r="C37" s="192"/>
      <c r="D37" s="106"/>
      <c r="E37" s="84"/>
      <c r="F37" s="84"/>
      <c r="G37" s="84"/>
      <c r="H37" s="84"/>
    </row>
    <row r="38" spans="1:8" x14ac:dyDescent="0.25">
      <c r="A38" s="86" t="s">
        <v>3</v>
      </c>
      <c r="B38" s="86" t="s">
        <v>20</v>
      </c>
      <c r="C38" s="86" t="s">
        <v>195</v>
      </c>
      <c r="D38" s="107"/>
      <c r="E38" s="84"/>
      <c r="F38" s="84"/>
      <c r="G38" s="84"/>
      <c r="H38" s="84"/>
    </row>
    <row r="39" spans="1:8" x14ac:dyDescent="0.25">
      <c r="A39" s="20" t="str">
        <f>'INFORME MENSUAL BU '!A148</f>
        <v>Presentacion grupos d cultura inducción</v>
      </c>
      <c r="B39" s="20">
        <f>'INFORME MENSUAL BU '!B148</f>
        <v>1</v>
      </c>
      <c r="C39" s="20">
        <f>'INFORME MENSUAL BU '!C148</f>
        <v>240</v>
      </c>
      <c r="D39" s="108"/>
      <c r="E39" s="84"/>
      <c r="F39" s="84"/>
      <c r="G39" s="84"/>
      <c r="H39" s="84"/>
    </row>
    <row r="40" spans="1:8" x14ac:dyDescent="0.25">
      <c r="A40" s="20" t="str">
        <f>'INFORME MENSUAL BU '!A149</f>
        <v>La Lunada</v>
      </c>
      <c r="B40" s="20">
        <f>'INFORME MENSUAL BU '!B149</f>
        <v>0</v>
      </c>
      <c r="C40" s="20">
        <f>'INFORME MENSUAL BU '!C149</f>
        <v>0</v>
      </c>
      <c r="D40" s="108"/>
      <c r="E40" s="84"/>
      <c r="F40" s="84"/>
      <c r="G40" s="84"/>
      <c r="H40" s="84"/>
    </row>
    <row r="41" spans="1:8" x14ac:dyDescent="0.25">
      <c r="A41" s="20" t="str">
        <f>'INFORME MENSUAL BU '!A150</f>
        <v>Feria de Convenios</v>
      </c>
      <c r="B41" s="20">
        <f>'INFORME MENSUAL BU '!B150</f>
        <v>0</v>
      </c>
      <c r="C41" s="20">
        <f>'INFORME MENSUAL BU '!C150</f>
        <v>0</v>
      </c>
      <c r="D41" s="108"/>
      <c r="E41" s="84"/>
      <c r="F41" s="84"/>
      <c r="G41" s="84"/>
      <c r="H41" s="84"/>
    </row>
    <row r="42" spans="1:8" x14ac:dyDescent="0.25">
      <c r="A42" s="20" t="str">
        <f>'INFORME MENSUAL BU '!A151</f>
        <v>Ceremonia de Reconocimientos</v>
      </c>
      <c r="B42" s="20">
        <f>'INFORME MENSUAL BU '!B151</f>
        <v>0</v>
      </c>
      <c r="C42" s="20">
        <f>'INFORME MENSUAL BU '!C151</f>
        <v>0</v>
      </c>
      <c r="D42" s="108"/>
      <c r="E42" s="84"/>
      <c r="F42" s="84"/>
      <c r="G42" s="84"/>
      <c r="H42" s="84"/>
    </row>
    <row r="43" spans="1:8" x14ac:dyDescent="0.25">
      <c r="A43" s="20" t="str">
        <f>'INFORME MENSUAL BU '!A152</f>
        <v>Encuentro de Rock y Pop</v>
      </c>
      <c r="B43" s="20">
        <f>'INFORME MENSUAL BU '!B152</f>
        <v>0</v>
      </c>
      <c r="C43" s="20">
        <f>'INFORME MENSUAL BU '!C152</f>
        <v>0</v>
      </c>
      <c r="D43" s="108"/>
      <c r="E43" s="84"/>
      <c r="F43" s="84"/>
      <c r="G43" s="84"/>
      <c r="H43" s="84"/>
    </row>
    <row r="44" spans="1:8" x14ac:dyDescent="0.25">
      <c r="A44" s="20" t="str">
        <f>'INFORME MENSUAL BU '!A153</f>
        <v>Toma Teatral 1</v>
      </c>
      <c r="B44" s="20">
        <f>'INFORME MENSUAL BU '!B153</f>
        <v>0</v>
      </c>
      <c r="C44" s="20">
        <f>'INFORME MENSUAL BU '!C153</f>
        <v>0</v>
      </c>
      <c r="D44" s="108"/>
      <c r="E44" s="84"/>
      <c r="F44" s="84"/>
      <c r="G44" s="84"/>
      <c r="H44" s="84"/>
    </row>
    <row r="45" spans="1:8" x14ac:dyDescent="0.25">
      <c r="A45" s="20" t="str">
        <f>'INFORME MENSUAL BU '!A154</f>
        <v>Audiciones Festival Interno de la Canción</v>
      </c>
      <c r="B45" s="20">
        <f>'INFORME MENSUAL BU '!B154</f>
        <v>0</v>
      </c>
      <c r="C45" s="20">
        <f>'INFORME MENSUAL BU '!C154</f>
        <v>0</v>
      </c>
      <c r="D45" s="108"/>
      <c r="E45" s="84"/>
      <c r="F45" s="84"/>
      <c r="G45" s="84"/>
      <c r="H45" s="84"/>
    </row>
    <row r="46" spans="1:8" x14ac:dyDescent="0.25">
      <c r="A46" s="77" t="s">
        <v>22</v>
      </c>
      <c r="B46" s="87">
        <f>SUM(B39:B45)</f>
        <v>1</v>
      </c>
      <c r="C46" s="87">
        <f>SUM(C39:C45)</f>
        <v>240</v>
      </c>
      <c r="D46" s="107"/>
      <c r="E46" s="84"/>
      <c r="F46" s="84"/>
      <c r="G46" s="84"/>
      <c r="H46" s="84"/>
    </row>
    <row r="47" spans="1:8" x14ac:dyDescent="0.25">
      <c r="A47" s="84"/>
      <c r="B47" s="84"/>
      <c r="C47" s="84"/>
      <c r="D47" s="84"/>
      <c r="E47" s="84"/>
      <c r="F47" s="84"/>
      <c r="G47" s="84"/>
      <c r="H47" s="84"/>
    </row>
    <row r="48" spans="1:8" ht="15.75" x14ac:dyDescent="0.25">
      <c r="A48" s="2" t="s">
        <v>23</v>
      </c>
      <c r="B48" s="84"/>
      <c r="C48" s="84"/>
      <c r="D48" s="84"/>
      <c r="E48" s="84"/>
      <c r="F48" s="84"/>
      <c r="G48" s="84"/>
      <c r="H48" s="84"/>
    </row>
    <row r="49" spans="1:8" x14ac:dyDescent="0.25">
      <c r="A49" s="84"/>
      <c r="B49" s="84"/>
      <c r="C49" s="84"/>
      <c r="D49" s="84"/>
      <c r="E49" s="84"/>
      <c r="F49" s="84"/>
      <c r="G49" s="84"/>
      <c r="H49" s="84"/>
    </row>
    <row r="50" spans="1:8" x14ac:dyDescent="0.25">
      <c r="A50" s="181" t="s">
        <v>3</v>
      </c>
      <c r="B50" s="188" t="s">
        <v>165</v>
      </c>
      <c r="C50" s="189"/>
      <c r="D50" s="190"/>
      <c r="E50" s="181" t="s">
        <v>4</v>
      </c>
      <c r="F50" s="181" t="s">
        <v>5</v>
      </c>
      <c r="G50" s="181" t="s">
        <v>24</v>
      </c>
      <c r="H50" s="181" t="s">
        <v>16</v>
      </c>
    </row>
    <row r="51" spans="1:8" x14ac:dyDescent="0.25">
      <c r="A51" s="181"/>
      <c r="B51" s="75" t="s">
        <v>8</v>
      </c>
      <c r="C51" s="75" t="s">
        <v>9</v>
      </c>
      <c r="D51" s="75" t="s">
        <v>10</v>
      </c>
      <c r="E51" s="181"/>
      <c r="F51" s="181"/>
      <c r="G51" s="181"/>
      <c r="H51" s="181"/>
    </row>
    <row r="52" spans="1:8" x14ac:dyDescent="0.25">
      <c r="A52" s="75" t="s">
        <v>12</v>
      </c>
      <c r="B52" s="75">
        <f>'INFORME MENSUAL BU '!B181</f>
        <v>149</v>
      </c>
      <c r="C52" s="75">
        <f>'INFORME MENSUAL BU '!C181</f>
        <v>0</v>
      </c>
      <c r="D52" s="75">
        <f>'INFORME MENSUAL BU '!D181</f>
        <v>0</v>
      </c>
      <c r="E52" s="75">
        <f>'INFORME MENSUAL BU '!E181</f>
        <v>0</v>
      </c>
      <c r="F52" s="75">
        <f>'INFORME MENSUAL BU '!F181</f>
        <v>1</v>
      </c>
      <c r="G52" s="75">
        <f>'INFORME MENSUAL BU '!G181</f>
        <v>0</v>
      </c>
      <c r="H52" s="75">
        <f>'INFORME MENSUAL BU '!H181</f>
        <v>0</v>
      </c>
    </row>
    <row r="53" spans="1:8" x14ac:dyDescent="0.25">
      <c r="A53" s="77" t="s">
        <v>13</v>
      </c>
      <c r="B53" s="203">
        <f>SUM(B52:F52)</f>
        <v>150</v>
      </c>
      <c r="C53" s="204"/>
      <c r="D53" s="204"/>
      <c r="E53" s="204"/>
      <c r="F53" s="204"/>
      <c r="G53" s="204"/>
      <c r="H53" s="205"/>
    </row>
    <row r="54" spans="1:8" x14ac:dyDescent="0.25">
      <c r="A54" s="84"/>
      <c r="B54" s="84"/>
      <c r="C54" s="84"/>
      <c r="D54" s="84"/>
      <c r="E54" s="84"/>
      <c r="F54" s="84"/>
      <c r="G54" s="84"/>
      <c r="H54" s="84"/>
    </row>
    <row r="55" spans="1:8" x14ac:dyDescent="0.25">
      <c r="A55" s="184" t="s">
        <v>3</v>
      </c>
      <c r="B55" s="184" t="s">
        <v>165</v>
      </c>
      <c r="C55" s="184"/>
      <c r="D55" s="184" t="s">
        <v>10</v>
      </c>
      <c r="E55" s="184" t="s">
        <v>4</v>
      </c>
      <c r="F55" s="184" t="s">
        <v>5</v>
      </c>
      <c r="G55" s="84"/>
      <c r="H55" s="84"/>
    </row>
    <row r="56" spans="1:8" x14ac:dyDescent="0.25">
      <c r="A56" s="184"/>
      <c r="B56" s="68" t="s">
        <v>8</v>
      </c>
      <c r="C56" s="68" t="s">
        <v>9</v>
      </c>
      <c r="D56" s="184"/>
      <c r="E56" s="184"/>
      <c r="F56" s="184"/>
      <c r="G56" s="84"/>
      <c r="H56" s="84"/>
    </row>
    <row r="57" spans="1:8" x14ac:dyDescent="0.25">
      <c r="A57" s="104" t="str">
        <f>'INFORME MENSUAL BU '!A184</f>
        <v xml:space="preserve">Inducción </v>
      </c>
      <c r="B57" s="104">
        <f>'INFORME MENSUAL BU '!B184</f>
        <v>45</v>
      </c>
      <c r="C57" s="104">
        <f>'INFORME MENSUAL BU '!C184</f>
        <v>0</v>
      </c>
      <c r="D57" s="104">
        <f>'INFORME MENSUAL BU '!D184</f>
        <v>0</v>
      </c>
      <c r="E57" s="104">
        <f>'INFORME MENSUAL BU '!E184</f>
        <v>0</v>
      </c>
      <c r="F57" s="104">
        <f>'INFORME MENSUAL BU '!F184</f>
        <v>0</v>
      </c>
      <c r="G57" s="84"/>
      <c r="H57" s="84"/>
    </row>
    <row r="58" spans="1:8" x14ac:dyDescent="0.25">
      <c r="A58" s="104" t="str">
        <f>'INFORME MENSUAL BU '!A185</f>
        <v>-</v>
      </c>
      <c r="B58" s="104">
        <f>'INFORME MENSUAL BU '!B185</f>
        <v>0</v>
      </c>
      <c r="C58" s="104">
        <f>'INFORME MENSUAL BU '!C185</f>
        <v>0</v>
      </c>
      <c r="D58" s="104">
        <f>'INFORME MENSUAL BU '!D185</f>
        <v>0</v>
      </c>
      <c r="E58" s="104">
        <f>'INFORME MENSUAL BU '!E185</f>
        <v>0</v>
      </c>
      <c r="F58" s="104">
        <f>'INFORME MENSUAL BU '!F185</f>
        <v>0</v>
      </c>
      <c r="G58" s="84"/>
      <c r="H58" s="84"/>
    </row>
    <row r="59" spans="1:8" x14ac:dyDescent="0.25">
      <c r="A59" s="104" t="str">
        <f>'INFORME MENSUAL BU '!A186</f>
        <v>-</v>
      </c>
      <c r="B59" s="104">
        <f>'INFORME MENSUAL BU '!B186</f>
        <v>0</v>
      </c>
      <c r="C59" s="104">
        <f>'INFORME MENSUAL BU '!C186</f>
        <v>0</v>
      </c>
      <c r="D59" s="104">
        <f>'INFORME MENSUAL BU '!D186</f>
        <v>0</v>
      </c>
      <c r="E59" s="104">
        <f>'INFORME MENSUAL BU '!E186</f>
        <v>0</v>
      </c>
      <c r="F59" s="104">
        <f>'INFORME MENSUAL BU '!F186</f>
        <v>0</v>
      </c>
      <c r="G59" s="84"/>
      <c r="H59" s="84"/>
    </row>
    <row r="60" spans="1:8" x14ac:dyDescent="0.25">
      <c r="A60" s="84"/>
      <c r="B60" s="84"/>
      <c r="C60" s="84"/>
      <c r="D60" s="84"/>
      <c r="E60" s="84"/>
      <c r="F60" s="84"/>
      <c r="G60" s="84"/>
      <c r="H60" s="84"/>
    </row>
    <row r="61" spans="1:8" ht="15.75" x14ac:dyDescent="0.25">
      <c r="A61" s="2" t="s">
        <v>196</v>
      </c>
      <c r="B61" s="84"/>
      <c r="C61" s="84"/>
      <c r="D61" s="84"/>
      <c r="E61" s="84"/>
      <c r="F61" s="84"/>
      <c r="G61" s="84"/>
      <c r="H61" s="84"/>
    </row>
    <row r="62" spans="1:8" x14ac:dyDescent="0.25">
      <c r="A62" s="84"/>
      <c r="B62" s="84"/>
      <c r="C62" s="84"/>
      <c r="D62" s="84"/>
      <c r="E62" s="84"/>
      <c r="F62" s="84"/>
      <c r="G62" s="84"/>
      <c r="H62" s="84"/>
    </row>
    <row r="63" spans="1:8" x14ac:dyDescent="0.25">
      <c r="A63" s="78"/>
      <c r="B63" s="68" t="s">
        <v>146</v>
      </c>
      <c r="C63" s="68" t="s">
        <v>147</v>
      </c>
      <c r="D63" s="68" t="s">
        <v>148</v>
      </c>
      <c r="E63" s="68" t="s">
        <v>149</v>
      </c>
      <c r="F63" s="68" t="s">
        <v>150</v>
      </c>
      <c r="G63" s="68" t="s">
        <v>151</v>
      </c>
      <c r="H63" s="84"/>
    </row>
    <row r="64" spans="1:8" x14ac:dyDescent="0.25">
      <c r="A64" s="88" t="s">
        <v>152</v>
      </c>
      <c r="B64" s="79">
        <f>'INFORME MENSUAL BU '!B197</f>
        <v>93</v>
      </c>
      <c r="C64" s="79">
        <f>'INFORME MENSUAL BU '!C197</f>
        <v>41</v>
      </c>
      <c r="D64" s="79">
        <f>'INFORME MENSUAL BU '!D197</f>
        <v>35</v>
      </c>
      <c r="E64" s="79">
        <f>'INFORME MENSUAL BU '!E197</f>
        <v>42</v>
      </c>
      <c r="F64" s="79">
        <f>'INFORME MENSUAL BU '!F197</f>
        <v>54</v>
      </c>
      <c r="G64" s="79">
        <f>'INFORME MENSUAL BU '!G197</f>
        <v>15</v>
      </c>
      <c r="H64" s="84"/>
    </row>
    <row r="65" spans="1:8" x14ac:dyDescent="0.25">
      <c r="A65" s="68" t="s">
        <v>153</v>
      </c>
      <c r="B65" s="79">
        <f>'INFORME MENSUAL BU '!B198</f>
        <v>73</v>
      </c>
      <c r="C65" s="79">
        <f>'INFORME MENSUAL BU '!C198</f>
        <v>45</v>
      </c>
      <c r="D65" s="79">
        <f>'INFORME MENSUAL BU '!D198</f>
        <v>43</v>
      </c>
      <c r="E65" s="79">
        <f>'INFORME MENSUAL BU '!E198</f>
        <v>32</v>
      </c>
      <c r="F65" s="79">
        <f>'INFORME MENSUAL BU '!F198</f>
        <v>39</v>
      </c>
      <c r="G65" s="79">
        <f>'INFORME MENSUAL BU '!G198</f>
        <v>10</v>
      </c>
      <c r="H65" s="84"/>
    </row>
    <row r="66" spans="1:8" x14ac:dyDescent="0.25">
      <c r="A66" s="68" t="s">
        <v>154</v>
      </c>
      <c r="B66" s="79">
        <f>'INFORME MENSUAL BU '!B199</f>
        <v>48</v>
      </c>
      <c r="C66" s="79">
        <f>'INFORME MENSUAL BU '!C199</f>
        <v>50</v>
      </c>
      <c r="D66" s="79">
        <f>'INFORME MENSUAL BU '!D199</f>
        <v>39</v>
      </c>
      <c r="E66" s="79">
        <f>'INFORME MENSUAL BU '!E199</f>
        <v>35</v>
      </c>
      <c r="F66" s="79">
        <f>'INFORME MENSUAL BU '!F199</f>
        <v>41</v>
      </c>
      <c r="G66" s="79">
        <f>'INFORME MENSUAL BU '!G199</f>
        <v>8</v>
      </c>
      <c r="H66" s="84"/>
    </row>
    <row r="67" spans="1:8" x14ac:dyDescent="0.25">
      <c r="A67" s="68" t="s">
        <v>155</v>
      </c>
      <c r="B67" s="79">
        <f>'INFORME MENSUAL BU '!B200</f>
        <v>74</v>
      </c>
      <c r="C67" s="79">
        <f>'INFORME MENSUAL BU '!C200</f>
        <v>34</v>
      </c>
      <c r="D67" s="79">
        <f>'INFORME MENSUAL BU '!D200</f>
        <v>28</v>
      </c>
      <c r="E67" s="79">
        <f>'INFORME MENSUAL BU '!E200</f>
        <v>34</v>
      </c>
      <c r="F67" s="79">
        <f>'INFORME MENSUAL BU '!F200</f>
        <v>47</v>
      </c>
      <c r="G67" s="79">
        <f>'INFORME MENSUAL BU '!G200</f>
        <v>0</v>
      </c>
      <c r="H67" s="84"/>
    </row>
    <row r="68" spans="1:8" x14ac:dyDescent="0.25">
      <c r="A68" s="68" t="s">
        <v>156</v>
      </c>
      <c r="B68" s="79">
        <f>'INFORME MENSUAL BU '!B201</f>
        <v>67</v>
      </c>
      <c r="C68" s="79">
        <f>'INFORME MENSUAL BU '!C201</f>
        <v>39</v>
      </c>
      <c r="D68" s="79">
        <f>'INFORME MENSUAL BU '!D201</f>
        <v>28</v>
      </c>
      <c r="E68" s="79">
        <f>'INFORME MENSUAL BU '!E201</f>
        <v>46</v>
      </c>
      <c r="F68" s="79">
        <f>'INFORME MENSUAL BU '!F201</f>
        <v>35</v>
      </c>
      <c r="G68" s="79">
        <f>'INFORME MENSUAL BU '!G201</f>
        <v>0</v>
      </c>
      <c r="H68" s="84"/>
    </row>
    <row r="69" spans="1:8" x14ac:dyDescent="0.25">
      <c r="A69" s="68" t="s">
        <v>157</v>
      </c>
      <c r="B69" s="79">
        <f>'INFORME MENSUAL BU '!B202</f>
        <v>56</v>
      </c>
      <c r="C69" s="79">
        <f>'INFORME MENSUAL BU '!C202</f>
        <v>40</v>
      </c>
      <c r="D69" s="79">
        <f>'INFORME MENSUAL BU '!D202</f>
        <v>15</v>
      </c>
      <c r="E69" s="79">
        <f>'INFORME MENSUAL BU '!E202</f>
        <v>29</v>
      </c>
      <c r="F69" s="79">
        <f>'INFORME MENSUAL BU '!F202</f>
        <v>20</v>
      </c>
      <c r="G69" s="79">
        <f>'INFORME MENSUAL BU '!G202</f>
        <v>0</v>
      </c>
      <c r="H69" s="84"/>
    </row>
    <row r="70" spans="1:8" x14ac:dyDescent="0.25">
      <c r="A70" s="68" t="s">
        <v>12</v>
      </c>
      <c r="B70" s="89">
        <f>SUM(B64:B69)</f>
        <v>411</v>
      </c>
      <c r="C70" s="89">
        <f>SUM(C64:C69)</f>
        <v>249</v>
      </c>
      <c r="D70" s="89">
        <f t="shared" ref="D70:G70" si="4">SUM(D64:D69)</f>
        <v>188</v>
      </c>
      <c r="E70" s="89">
        <f t="shared" si="4"/>
        <v>218</v>
      </c>
      <c r="F70" s="89">
        <f t="shared" si="4"/>
        <v>236</v>
      </c>
      <c r="G70" s="89">
        <f t="shared" si="4"/>
        <v>33</v>
      </c>
      <c r="H70" s="84"/>
    </row>
    <row r="71" spans="1:8" x14ac:dyDescent="0.25">
      <c r="A71" s="6" t="s">
        <v>158</v>
      </c>
      <c r="B71" s="193">
        <f>SUM(B70:G70)</f>
        <v>1335</v>
      </c>
      <c r="C71" s="194"/>
      <c r="D71" s="194"/>
      <c r="E71" s="194"/>
      <c r="F71" s="194"/>
      <c r="G71" s="195"/>
      <c r="H71" s="84"/>
    </row>
    <row r="72" spans="1:8" x14ac:dyDescent="0.25">
      <c r="A72" s="84"/>
      <c r="B72" s="84"/>
      <c r="C72" s="84"/>
      <c r="D72" s="84"/>
      <c r="E72" s="84"/>
      <c r="F72" s="84"/>
      <c r="G72" s="84"/>
      <c r="H72" s="84"/>
    </row>
    <row r="73" spans="1:8" ht="15.75" x14ac:dyDescent="0.25">
      <c r="A73" s="2" t="s">
        <v>25</v>
      </c>
      <c r="B73" s="84"/>
      <c r="C73" s="84"/>
      <c r="D73" s="84"/>
      <c r="E73" s="84"/>
      <c r="F73" s="84"/>
      <c r="G73" s="84"/>
      <c r="H73" s="84"/>
    </row>
    <row r="74" spans="1:8" x14ac:dyDescent="0.25">
      <c r="A74" s="84"/>
      <c r="B74" s="84"/>
      <c r="C74" s="84"/>
      <c r="D74" s="84"/>
      <c r="E74" s="84"/>
      <c r="F74" s="84"/>
      <c r="G74" s="84"/>
      <c r="H74" s="84"/>
    </row>
    <row r="75" spans="1:8" x14ac:dyDescent="0.25">
      <c r="A75" s="90"/>
      <c r="B75" s="5" t="s">
        <v>146</v>
      </c>
      <c r="C75" s="5" t="s">
        <v>147</v>
      </c>
      <c r="D75" s="5" t="s">
        <v>148</v>
      </c>
      <c r="E75" s="5" t="s">
        <v>149</v>
      </c>
      <c r="F75" s="5" t="s">
        <v>150</v>
      </c>
      <c r="G75" s="5" t="s">
        <v>151</v>
      </c>
      <c r="H75" s="84"/>
    </row>
    <row r="76" spans="1:8" x14ac:dyDescent="0.25">
      <c r="A76" s="5" t="s">
        <v>159</v>
      </c>
      <c r="B76" s="79">
        <f>'INFORME MENSUAL BU '!B209</f>
        <v>0</v>
      </c>
      <c r="C76" s="79">
        <f>'INFORME MENSUAL BU '!C209</f>
        <v>0</v>
      </c>
      <c r="D76" s="79">
        <f>'INFORME MENSUAL BU '!D209</f>
        <v>0</v>
      </c>
      <c r="E76" s="79">
        <f>'INFORME MENSUAL BU '!E209</f>
        <v>0</v>
      </c>
      <c r="F76" s="79">
        <f>'INFORME MENSUAL BU '!F209</f>
        <v>0</v>
      </c>
      <c r="G76" s="79">
        <f>'INFORME MENSUAL BU '!G209</f>
        <v>0</v>
      </c>
      <c r="H76" s="84"/>
    </row>
    <row r="77" spans="1:8" x14ac:dyDescent="0.25">
      <c r="A77" s="5" t="s">
        <v>160</v>
      </c>
      <c r="B77" s="79">
        <f>'INFORME MENSUAL BU '!B210</f>
        <v>0</v>
      </c>
      <c r="C77" s="79">
        <f>'INFORME MENSUAL BU '!C210</f>
        <v>0</v>
      </c>
      <c r="D77" s="79">
        <f>'INFORME MENSUAL BU '!D210</f>
        <v>0</v>
      </c>
      <c r="E77" s="79">
        <f>'INFORME MENSUAL BU '!E210</f>
        <v>0</v>
      </c>
      <c r="F77" s="79">
        <f>'INFORME MENSUAL BU '!F210</f>
        <v>0</v>
      </c>
      <c r="G77" s="79">
        <f>'INFORME MENSUAL BU '!G210</f>
        <v>0</v>
      </c>
      <c r="H77" s="84"/>
    </row>
    <row r="78" spans="1:8" x14ac:dyDescent="0.25">
      <c r="A78" s="5" t="s">
        <v>161</v>
      </c>
      <c r="B78" s="79">
        <f>'INFORME MENSUAL BU '!B211</f>
        <v>0</v>
      </c>
      <c r="C78" s="79">
        <f>'INFORME MENSUAL BU '!C211</f>
        <v>0</v>
      </c>
      <c r="D78" s="79">
        <f>'INFORME MENSUAL BU '!D211</f>
        <v>0</v>
      </c>
      <c r="E78" s="79">
        <f>'INFORME MENSUAL BU '!E211</f>
        <v>0</v>
      </c>
      <c r="F78" s="79">
        <f>'INFORME MENSUAL BU '!F211</f>
        <v>0</v>
      </c>
      <c r="G78" s="79">
        <f>'INFORME MENSUAL BU '!G211</f>
        <v>0</v>
      </c>
      <c r="H78" s="84"/>
    </row>
    <row r="79" spans="1:8" x14ac:dyDescent="0.25">
      <c r="A79" s="5" t="s">
        <v>162</v>
      </c>
      <c r="B79" s="79">
        <f>'INFORME MENSUAL BU '!B212</f>
        <v>0</v>
      </c>
      <c r="C79" s="79">
        <f>'INFORME MENSUAL BU '!C212</f>
        <v>0</v>
      </c>
      <c r="D79" s="79">
        <f>'INFORME MENSUAL BU '!D212</f>
        <v>0</v>
      </c>
      <c r="E79" s="79">
        <f>'INFORME MENSUAL BU '!E212</f>
        <v>0</v>
      </c>
      <c r="F79" s="79">
        <f>'INFORME MENSUAL BU '!F212</f>
        <v>0</v>
      </c>
      <c r="G79" s="79">
        <f>'INFORME MENSUAL BU '!G212</f>
        <v>0</v>
      </c>
      <c r="H79" s="84"/>
    </row>
    <row r="80" spans="1:8" x14ac:dyDescent="0.25">
      <c r="A80" s="5" t="s">
        <v>163</v>
      </c>
      <c r="B80" s="79">
        <f>'INFORME MENSUAL BU '!B213</f>
        <v>0</v>
      </c>
      <c r="C80" s="79">
        <f>'INFORME MENSUAL BU '!C213</f>
        <v>0</v>
      </c>
      <c r="D80" s="79">
        <f>'INFORME MENSUAL BU '!D213</f>
        <v>0</v>
      </c>
      <c r="E80" s="79">
        <f>'INFORME MENSUAL BU '!E213</f>
        <v>0</v>
      </c>
      <c r="F80" s="79">
        <f>'INFORME MENSUAL BU '!F213</f>
        <v>0</v>
      </c>
      <c r="G80" s="79">
        <f>'INFORME MENSUAL BU '!G213</f>
        <v>0</v>
      </c>
      <c r="H80" s="84"/>
    </row>
    <row r="81" spans="1:8" x14ac:dyDescent="0.25">
      <c r="A81" s="5" t="s">
        <v>12</v>
      </c>
      <c r="B81" s="85">
        <f>SUM(B76:B80)</f>
        <v>0</v>
      </c>
      <c r="C81" s="85">
        <f t="shared" ref="C81:G81" si="5">SUM(C76:C80)</f>
        <v>0</v>
      </c>
      <c r="D81" s="85">
        <f t="shared" si="5"/>
        <v>0</v>
      </c>
      <c r="E81" s="85">
        <f t="shared" si="5"/>
        <v>0</v>
      </c>
      <c r="F81" s="85">
        <f t="shared" si="5"/>
        <v>0</v>
      </c>
      <c r="G81" s="85">
        <f t="shared" si="5"/>
        <v>0</v>
      </c>
      <c r="H81" s="84"/>
    </row>
    <row r="82" spans="1:8" x14ac:dyDescent="0.25">
      <c r="A82" s="73" t="s">
        <v>158</v>
      </c>
      <c r="B82" s="196">
        <f>SUM(B81:G81)</f>
        <v>0</v>
      </c>
      <c r="C82" s="197"/>
      <c r="D82" s="197"/>
      <c r="E82" s="197"/>
      <c r="F82" s="197"/>
      <c r="G82" s="198"/>
      <c r="H82" s="84"/>
    </row>
    <row r="83" spans="1:8" x14ac:dyDescent="0.25">
      <c r="A83" s="84"/>
      <c r="B83" s="84"/>
      <c r="C83" s="84"/>
      <c r="D83" s="84"/>
      <c r="E83" s="84"/>
      <c r="F83" s="84"/>
      <c r="G83" s="84"/>
      <c r="H83" s="84"/>
    </row>
    <row r="84" spans="1:8" ht="15.75" x14ac:dyDescent="0.25">
      <c r="A84" s="2" t="s">
        <v>26</v>
      </c>
      <c r="B84" s="84"/>
      <c r="C84" s="84"/>
      <c r="D84" s="84"/>
      <c r="E84" s="84"/>
      <c r="F84" s="84"/>
      <c r="G84" s="84"/>
      <c r="H84" s="84"/>
    </row>
    <row r="85" spans="1:8" x14ac:dyDescent="0.25">
      <c r="A85" s="84"/>
      <c r="B85" s="84"/>
      <c r="C85" s="84"/>
      <c r="D85" s="84"/>
      <c r="E85" s="84"/>
      <c r="F85" s="84"/>
      <c r="G85" s="84"/>
      <c r="H85" s="84"/>
    </row>
    <row r="86" spans="1:8" x14ac:dyDescent="0.25">
      <c r="A86" s="199" t="s">
        <v>164</v>
      </c>
      <c r="B86" s="200" t="s">
        <v>165</v>
      </c>
      <c r="C86" s="201"/>
      <c r="D86" s="202"/>
      <c r="E86" s="199" t="s">
        <v>4</v>
      </c>
      <c r="F86" s="199" t="s">
        <v>5</v>
      </c>
      <c r="G86" s="199" t="s">
        <v>6</v>
      </c>
      <c r="H86" s="199" t="s">
        <v>166</v>
      </c>
    </row>
    <row r="87" spans="1:8" x14ac:dyDescent="0.25">
      <c r="A87" s="199"/>
      <c r="B87" s="81" t="s">
        <v>8</v>
      </c>
      <c r="C87" s="81" t="s">
        <v>9</v>
      </c>
      <c r="D87" s="81" t="s">
        <v>10</v>
      </c>
      <c r="E87" s="199"/>
      <c r="F87" s="199"/>
      <c r="G87" s="199"/>
      <c r="H87" s="199"/>
    </row>
    <row r="88" spans="1:8" x14ac:dyDescent="0.25">
      <c r="A88" s="82" t="s">
        <v>12</v>
      </c>
      <c r="B88" s="83">
        <f>'INFORME MENSUAL BU '!B244</f>
        <v>159</v>
      </c>
      <c r="C88" s="83">
        <f>'INFORME MENSUAL BU '!C244</f>
        <v>0</v>
      </c>
      <c r="D88" s="83">
        <f>'INFORME MENSUAL BU '!D244</f>
        <v>0</v>
      </c>
      <c r="E88" s="83">
        <f>'INFORME MENSUAL BU '!E244</f>
        <v>0</v>
      </c>
      <c r="F88" s="83">
        <f>'INFORME MENSUAL BU '!F244</f>
        <v>0</v>
      </c>
      <c r="G88" s="83">
        <f>'INFORME MENSUAL BU '!G244</f>
        <v>0</v>
      </c>
      <c r="H88" s="83">
        <f>SUM(B88:G88)</f>
        <v>159</v>
      </c>
    </row>
    <row r="89" spans="1:8" x14ac:dyDescent="0.25">
      <c r="A89" s="84"/>
      <c r="B89" s="84"/>
      <c r="C89" s="84"/>
      <c r="D89" s="84"/>
      <c r="E89" s="84"/>
      <c r="F89" s="84"/>
      <c r="G89" s="84"/>
      <c r="H89" s="84"/>
    </row>
    <row r="90" spans="1:8" x14ac:dyDescent="0.25">
      <c r="A90" s="206" t="s">
        <v>197</v>
      </c>
      <c r="B90" s="206"/>
      <c r="C90" s="206"/>
      <c r="D90" s="91">
        <f>B53+B35+B25+B16</f>
        <v>771</v>
      </c>
      <c r="E90" s="84"/>
      <c r="F90" s="84"/>
      <c r="G90" s="84"/>
      <c r="H90" s="84"/>
    </row>
    <row r="91" spans="1:8" x14ac:dyDescent="0.25">
      <c r="A91" s="206" t="s">
        <v>198</v>
      </c>
      <c r="B91" s="206"/>
      <c r="C91" s="206"/>
      <c r="D91" s="92">
        <f>C46+D46</f>
        <v>240</v>
      </c>
      <c r="E91" s="84"/>
      <c r="F91" s="84"/>
      <c r="G91" s="84"/>
      <c r="H91" s="84"/>
    </row>
    <row r="92" spans="1:8" x14ac:dyDescent="0.25">
      <c r="A92" s="206" t="s">
        <v>199</v>
      </c>
      <c r="B92" s="206"/>
      <c r="C92" s="206"/>
      <c r="D92" s="91">
        <f>B82+H88+B71</f>
        <v>1494</v>
      </c>
      <c r="E92" s="84"/>
      <c r="F92" s="84"/>
      <c r="G92" s="84"/>
      <c r="H92" s="84"/>
    </row>
    <row r="93" spans="1:8" x14ac:dyDescent="0.25">
      <c r="A93" s="206" t="s">
        <v>200</v>
      </c>
      <c r="B93" s="206"/>
      <c r="C93" s="206"/>
      <c r="D93" s="91">
        <f>SUM(D90:D92)</f>
        <v>2505</v>
      </c>
      <c r="E93" s="84"/>
      <c r="F93" s="84"/>
      <c r="G93" s="84"/>
      <c r="H93" s="84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2017-10-12T20:25:33Z</dcterms:modified>
</cp:coreProperties>
</file>