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8\INFORMES ESTADISTICOS\6 Junio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2" l="1"/>
  <c r="E88" i="2"/>
  <c r="F88" i="2"/>
  <c r="G88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49" i="1"/>
  <c r="C88" i="2" s="1"/>
  <c r="D249" i="1"/>
  <c r="E249" i="1"/>
  <c r="F249" i="1"/>
  <c r="G249" i="1"/>
  <c r="H249" i="1"/>
  <c r="B249" i="1"/>
  <c r="B88" i="2" s="1"/>
  <c r="D81" i="2" l="1"/>
  <c r="F81" i="2"/>
  <c r="G81" i="2"/>
  <c r="C81" i="2"/>
  <c r="B81" i="2"/>
  <c r="B220" i="1"/>
  <c r="E81" i="2"/>
  <c r="B209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1" i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1" i="1"/>
  <c r="H14" i="2" s="1"/>
  <c r="P61" i="1"/>
  <c r="G14" i="2" s="1"/>
  <c r="J61" i="1"/>
  <c r="H61" i="1"/>
  <c r="B61" i="1"/>
  <c r="B14" i="2" s="1"/>
  <c r="G15" i="2" l="1"/>
  <c r="H15" i="2"/>
  <c r="E15" i="2"/>
  <c r="B15" i="2"/>
  <c r="C15" i="2"/>
  <c r="D15" i="2"/>
  <c r="F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196" i="1"/>
  <c r="G196" i="1"/>
  <c r="F192" i="1"/>
  <c r="F196" i="1" s="1"/>
  <c r="E192" i="1"/>
  <c r="E196" i="1" s="1"/>
  <c r="D192" i="1"/>
  <c r="D196" i="1" s="1"/>
  <c r="C192" i="1"/>
  <c r="C196" i="1" s="1"/>
  <c r="B192" i="1"/>
  <c r="B196" i="1" s="1"/>
  <c r="H186" i="1"/>
  <c r="G186" i="1"/>
  <c r="F186" i="1"/>
  <c r="E186" i="1"/>
  <c r="D186" i="1"/>
  <c r="C186" i="1"/>
  <c r="B186" i="1"/>
  <c r="H195" i="1" l="1"/>
  <c r="H197" i="1" s="1"/>
  <c r="H52" i="2"/>
  <c r="C195" i="1"/>
  <c r="C197" i="1" s="1"/>
  <c r="C52" i="2"/>
  <c r="D195" i="1"/>
  <c r="D52" i="2"/>
  <c r="B195" i="1"/>
  <c r="B52" i="2"/>
  <c r="E195" i="1"/>
  <c r="E52" i="2"/>
  <c r="F195" i="1"/>
  <c r="F197" i="1" s="1"/>
  <c r="F52" i="2"/>
  <c r="G195" i="1"/>
  <c r="G197" i="1" s="1"/>
  <c r="G52" i="2"/>
  <c r="B197" i="1"/>
  <c r="D197" i="1"/>
  <c r="E197" i="1"/>
  <c r="B53" i="2" l="1"/>
  <c r="N145" i="1"/>
  <c r="M145" i="1"/>
  <c r="M166" i="1" s="1"/>
  <c r="L145" i="1"/>
  <c r="K145" i="1"/>
  <c r="K166" i="1" s="1"/>
  <c r="J145" i="1"/>
  <c r="I145" i="1"/>
  <c r="I166" i="1" s="1"/>
  <c r="H145" i="1"/>
  <c r="G145" i="1"/>
  <c r="G166" i="1" s="1"/>
  <c r="F145" i="1"/>
  <c r="E145" i="1"/>
  <c r="E166" i="1" s="1"/>
  <c r="D145" i="1"/>
  <c r="D166" i="1" s="1"/>
  <c r="C145" i="1"/>
  <c r="C166" i="1" s="1"/>
  <c r="B145" i="1"/>
  <c r="N139" i="1"/>
  <c r="M139" i="1"/>
  <c r="M165" i="1" s="1"/>
  <c r="L139" i="1"/>
  <c r="K139" i="1"/>
  <c r="K165" i="1" s="1"/>
  <c r="J139" i="1"/>
  <c r="I139" i="1"/>
  <c r="I165" i="1" s="1"/>
  <c r="H139" i="1"/>
  <c r="G139" i="1"/>
  <c r="G165" i="1" s="1"/>
  <c r="F139" i="1"/>
  <c r="E139" i="1"/>
  <c r="E165" i="1" s="1"/>
  <c r="D139" i="1"/>
  <c r="C139" i="1"/>
  <c r="C165" i="1" s="1"/>
  <c r="B139" i="1"/>
  <c r="N117" i="1"/>
  <c r="M117" i="1"/>
  <c r="M164" i="1" s="1"/>
  <c r="L117" i="1"/>
  <c r="K117" i="1"/>
  <c r="K164" i="1" s="1"/>
  <c r="J117" i="1"/>
  <c r="I117" i="1"/>
  <c r="I164" i="1" s="1"/>
  <c r="H117" i="1"/>
  <c r="G117" i="1"/>
  <c r="G164" i="1" s="1"/>
  <c r="F117" i="1"/>
  <c r="E117" i="1"/>
  <c r="E164" i="1" s="1"/>
  <c r="E167" i="1" s="1"/>
  <c r="D117" i="1"/>
  <c r="C117" i="1"/>
  <c r="C164" i="1" s="1"/>
  <c r="B117" i="1"/>
  <c r="K167" i="1" l="1"/>
  <c r="C167" i="1"/>
  <c r="J166" i="1"/>
  <c r="F33" i="2"/>
  <c r="L166" i="1"/>
  <c r="G33" i="2"/>
  <c r="F166" i="1"/>
  <c r="D33" i="2"/>
  <c r="N166" i="1"/>
  <c r="H33" i="2"/>
  <c r="H166" i="1"/>
  <c r="E33" i="2"/>
  <c r="M167" i="1"/>
  <c r="M172" i="1" s="1"/>
  <c r="B33" i="2"/>
  <c r="B166" i="1"/>
  <c r="H165" i="1"/>
  <c r="E32" i="2"/>
  <c r="G167" i="1"/>
  <c r="G172" i="1" s="1"/>
  <c r="J165" i="1"/>
  <c r="F32" i="2"/>
  <c r="I167" i="1"/>
  <c r="I172" i="1" s="1"/>
  <c r="D165" i="1"/>
  <c r="C32" i="2"/>
  <c r="L165" i="1"/>
  <c r="G32" i="2"/>
  <c r="B32" i="2"/>
  <c r="B165" i="1"/>
  <c r="F165" i="1"/>
  <c r="D32" i="2"/>
  <c r="N165" i="1"/>
  <c r="H32" i="2"/>
  <c r="C31" i="2"/>
  <c r="D164" i="1"/>
  <c r="G31" i="2"/>
  <c r="L164" i="1"/>
  <c r="D31" i="2"/>
  <c r="F164" i="1"/>
  <c r="H31" i="2"/>
  <c r="N164" i="1"/>
  <c r="E31" i="2"/>
  <c r="H164" i="1"/>
  <c r="B31" i="2"/>
  <c r="B164" i="1"/>
  <c r="F31" i="2"/>
  <c r="J164" i="1"/>
  <c r="C33" i="2"/>
  <c r="C172" i="1"/>
  <c r="K172" i="1"/>
  <c r="E172" i="1"/>
  <c r="M91" i="1"/>
  <c r="Q96" i="1" s="1"/>
  <c r="L91" i="1"/>
  <c r="P96" i="1" s="1"/>
  <c r="K91" i="1"/>
  <c r="J91" i="1"/>
  <c r="I91" i="1"/>
  <c r="H91" i="1"/>
  <c r="G91" i="1"/>
  <c r="G96" i="1" s="1"/>
  <c r="F91" i="1"/>
  <c r="E91" i="1"/>
  <c r="E96" i="1" s="1"/>
  <c r="D91" i="1"/>
  <c r="C91" i="1"/>
  <c r="C96" i="1" s="1"/>
  <c r="B91" i="1"/>
  <c r="Q76" i="1"/>
  <c r="Q95" i="1" s="1"/>
  <c r="P76" i="1"/>
  <c r="P95" i="1" s="1"/>
  <c r="O76" i="1"/>
  <c r="O95" i="1" s="1"/>
  <c r="N76" i="1"/>
  <c r="N95" i="1" s="1"/>
  <c r="M76" i="1"/>
  <c r="M95" i="1" s="1"/>
  <c r="L76" i="1"/>
  <c r="L95" i="1" s="1"/>
  <c r="K76" i="1"/>
  <c r="K95" i="1" s="1"/>
  <c r="J76" i="1"/>
  <c r="J95" i="1" s="1"/>
  <c r="I76" i="1"/>
  <c r="I95" i="1" s="1"/>
  <c r="H76" i="1"/>
  <c r="H95" i="1" s="1"/>
  <c r="G76" i="1"/>
  <c r="G95" i="1" s="1"/>
  <c r="F76" i="1"/>
  <c r="F95" i="1" s="1"/>
  <c r="E76" i="1"/>
  <c r="E95" i="1" s="1"/>
  <c r="D76" i="1"/>
  <c r="D95" i="1" s="1"/>
  <c r="C76" i="1"/>
  <c r="C95" i="1" s="1"/>
  <c r="B76" i="1"/>
  <c r="F167" i="1" l="1"/>
  <c r="F172" i="1" s="1"/>
  <c r="H167" i="1"/>
  <c r="H172" i="1" s="1"/>
  <c r="B167" i="1"/>
  <c r="B172" i="1" s="1"/>
  <c r="N167" i="1"/>
  <c r="N172" i="1" s="1"/>
  <c r="J167" i="1"/>
  <c r="J172" i="1" s="1"/>
  <c r="F34" i="2"/>
  <c r="E34" i="2"/>
  <c r="I96" i="1"/>
  <c r="I97" i="1" s="1"/>
  <c r="M96" i="1"/>
  <c r="M97" i="1" s="1"/>
  <c r="H96" i="1"/>
  <c r="H97" i="1" s="1"/>
  <c r="L96" i="1"/>
  <c r="L97" i="1" s="1"/>
  <c r="E22" i="2" s="1"/>
  <c r="E24" i="2" s="1"/>
  <c r="J96" i="1"/>
  <c r="N96" i="1"/>
  <c r="K96" i="1"/>
  <c r="K97" i="1" s="1"/>
  <c r="O96" i="1"/>
  <c r="O97" i="1" s="1"/>
  <c r="C34" i="2"/>
  <c r="B34" i="2"/>
  <c r="H34" i="2"/>
  <c r="D34" i="2"/>
  <c r="L167" i="1"/>
  <c r="L172" i="1" s="1"/>
  <c r="G34" i="2"/>
  <c r="D167" i="1"/>
  <c r="D172" i="1" s="1"/>
  <c r="D22" i="2"/>
  <c r="D24" i="2" s="1"/>
  <c r="F96" i="1"/>
  <c r="F97" i="1" s="1"/>
  <c r="B96" i="1"/>
  <c r="B22" i="2" s="1"/>
  <c r="N91" i="1"/>
  <c r="C22" i="2"/>
  <c r="C24" i="2" s="1"/>
  <c r="D96" i="1"/>
  <c r="B95" i="1"/>
  <c r="B21" i="2"/>
  <c r="E97" i="1"/>
  <c r="R76" i="1"/>
  <c r="G97" i="1"/>
  <c r="P97" i="1"/>
  <c r="C97" i="1"/>
  <c r="D97" i="1"/>
  <c r="Q97" i="1"/>
  <c r="J97" i="1"/>
  <c r="B35" i="2" l="1"/>
  <c r="B168" i="1"/>
  <c r="N97" i="1"/>
  <c r="F22" i="2" s="1"/>
  <c r="F24" i="2" s="1"/>
  <c r="B24" i="2"/>
  <c r="B97" i="1"/>
  <c r="B98" i="1" l="1"/>
  <c r="B25" i="2"/>
  <c r="D90" i="2"/>
  <c r="D93" i="2" s="1"/>
</calcChain>
</file>

<file path=xl/sharedStrings.xml><?xml version="1.0" encoding="utf-8"?>
<sst xmlns="http://schemas.openxmlformats.org/spreadsheetml/2006/main" count="614" uniqueCount="212">
  <si>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</si>
  <si>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</si>
  <si>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</si>
  <si>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</si>
  <si>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</si>
  <si>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</si>
  <si>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</si>
  <si>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</si>
  <si>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</si>
  <si>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</si>
  <si>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</si>
  <si>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</si>
  <si>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</si>
  <si>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</si>
  <si>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</si>
  <si>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</si>
  <si>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</si>
  <si>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</si>
  <si>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</si>
  <si>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</si>
  <si>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</si>
  <si>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</si>
  <si>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</si>
  <si>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</si>
  <si>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</si>
  <si>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</si>
  <si>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</si>
  <si>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</si>
  <si>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</si>
  <si>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</si>
  <si>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</si>
  <si>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</si>
  <si>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</si>
  <si>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</si>
  <si>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</si>
  <si>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</si>
  <si>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</si>
  <si>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</si>
  <si>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</si>
  <si>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</si>
  <si>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</si>
  <si>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</si>
  <si>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</si>
  <si>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</si>
  <si>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</si>
  <si>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</si>
  <si>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</si>
  <si>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</si>
  <si>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</si>
  <si>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</si>
  <si>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</si>
  <si>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</si>
  <si>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</si>
  <si>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</si>
  <si>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</si>
  <si>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</si>
  <si>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</si>
  <si>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</si>
  <si>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</si>
  <si>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</si>
  <si>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</si>
  <si>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</si>
  <si>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</si>
  <si>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</si>
  <si>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</si>
  <si>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</si>
  <si>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</si>
  <si>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</si>
  <si>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</si>
  <si>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</si>
  <si>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</si>
  <si>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</si>
  <si>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</si>
  <si>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</si>
  <si>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</si>
  <si>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</si>
  <si>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</si>
  <si>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</si>
  <si>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</si>
  <si>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</si>
  <si>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</si>
  <si>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</si>
  <si>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</si>
  <si>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</si>
  <si>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</si>
  <si>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</si>
  <si>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</si>
  <si>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</si>
  <si>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</si>
  <si>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</si>
  <si>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</si>
  <si>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</si>
  <si>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</si>
  <si>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</si>
  <si>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</si>
  <si>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</si>
  <si>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</si>
  <si>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</si>
  <si>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</si>
  <si>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</si>
  <si>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</si>
  <si>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</si>
  <si>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</si>
  <si>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</si>
  <si>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</si>
  <si>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</si>
  <si>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</si>
  <si>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</si>
  <si>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</si>
  <si>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</si>
  <si>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</si>
  <si>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</si>
  <si>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</si>
  <si>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</si>
  <si>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</si>
  <si>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</si>
  <si>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</si>
  <si>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</si>
  <si>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</si>
  <si>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</si>
  <si>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</si>
  <si>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</si>
  <si>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</si>
  <si>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</si>
  <si>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</si>
  <si>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</si>
  <si>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</si>
  <si>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</si>
  <si>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</si>
  <si>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</si>
  <si>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</si>
  <si>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</si>
  <si>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</si>
  <si>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</si>
  <si>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</si>
  <si>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</si>
  <si>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</si>
  <si>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</si>
  <si>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</si>
  <si>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</si>
  <si>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</si>
  <si>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</si>
  <si>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</si>
  <si>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</si>
  <si>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</si>
  <si>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</si>
  <si>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</si>
  <si>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</si>
  <si>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</si>
  <si>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</si>
  <si>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</si>
  <si>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</si>
  <si>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</si>
  <si>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</si>
  <si>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</si>
  <si>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</si>
  <si>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</si>
  <si>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</si>
  <si>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</si>
  <si>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</si>
  <si>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</si>
  <si>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</si>
  <si>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</si>
  <si>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</si>
  <si>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</si>
  <si>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</si>
  <si>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</si>
  <si>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</si>
  <si>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</si>
  <si>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</si>
  <si>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</si>
  <si>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</si>
  <si>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</si>
  <si>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</si>
  <si>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</si>
  <si>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</si>
  <si>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</si>
  <si>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</si>
  <si>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</si>
  <si>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</si>
  <si>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</si>
  <si>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</si>
  <si>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</si>
  <si>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</si>
  <si>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</si>
  <si>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</si>
  <si>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</si>
  <si>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</si>
  <si>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</si>
  <si>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</si>
  <si>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</si>
  <si>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</si>
  <si>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</si>
  <si>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</si>
  <si>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</si>
  <si>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</si>
  <si>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</si>
  <si>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</si>
  <si>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Primeros Auxilios</t>
  </si>
  <si>
    <t>Torneos internos</t>
  </si>
  <si>
    <t>ESTADÍSTICAS MES DE NOVIEMBRE DE 2018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</si>
  <si>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JUNIO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2018</t>
    </r>
  </si>
  <si>
    <t>Feria del rebusque</t>
  </si>
  <si>
    <t>Feria de Convenios</t>
  </si>
  <si>
    <t>Ceremonia de Reconocimientos</t>
  </si>
  <si>
    <t>Encuentro de Rock y Pop</t>
  </si>
  <si>
    <t>Encuentro de la Guitarra</t>
  </si>
  <si>
    <t>Presentación Grupos Culturales Inducción</t>
  </si>
  <si>
    <t>Festival Interno de la Canción</t>
  </si>
  <si>
    <t xml:space="preserve">Toma Teatral </t>
  </si>
  <si>
    <t>Muestras Finales de Cultura</t>
  </si>
  <si>
    <t>Audiciones Festival Interno de la Canción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</si>
</sst>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/>
  </cellStyleXfs>
  <cellXfs count="21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22" fillId="4" borderId="1" xfId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2" fillId="0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9"/>
  <sheetViews>
    <sheetView tabSelected="1" view="pageBreakPreview" topLeftCell="A226" zoomScaleNormal="100" zoomScaleSheetLayoutView="100" workbookViewId="0">
      <selection activeCell="B226" sqref="B226:B248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29" t="s">
        <v>0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</row>
    <row r="8" spans="1:18" x14ac:dyDescent="0.25">
      <c r="A8" s="129" t="s">
        <v>1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</row>
    <row r="9" spans="1:18" x14ac:dyDescent="0.25">
      <c r="A9" s="130" t="s">
        <v>201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84" t="s">
        <v>27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8"/>
      <c r="P13" s="9"/>
      <c r="Q13" s="9"/>
      <c r="R13" s="9"/>
    </row>
    <row r="14" spans="1:18" ht="15.75" customHeight="1" x14ac:dyDescent="0.25">
      <c r="A14" s="166" t="s">
        <v>3</v>
      </c>
      <c r="B14" s="166" t="s">
        <v>8</v>
      </c>
      <c r="C14" s="166"/>
      <c r="D14" s="166" t="s">
        <v>9</v>
      </c>
      <c r="E14" s="166"/>
      <c r="F14" s="166" t="s">
        <v>10</v>
      </c>
      <c r="G14" s="166"/>
      <c r="H14" s="166" t="s">
        <v>4</v>
      </c>
      <c r="I14" s="166"/>
      <c r="J14" s="166" t="s">
        <v>5</v>
      </c>
      <c r="K14" s="166"/>
      <c r="L14" s="166" t="s">
        <v>6</v>
      </c>
      <c r="M14" s="166"/>
      <c r="N14" s="170" t="s">
        <v>7</v>
      </c>
      <c r="O14" s="10"/>
      <c r="P14" s="11"/>
      <c r="Q14" s="11"/>
      <c r="R14" s="9"/>
    </row>
    <row r="15" spans="1:18" x14ac:dyDescent="0.25">
      <c r="A15" s="166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70"/>
      <c r="O15" s="10"/>
      <c r="P15" s="11"/>
      <c r="Q15" s="11"/>
      <c r="R15" s="9"/>
    </row>
    <row r="16" spans="1:18" x14ac:dyDescent="0.25">
      <c r="A16" s="13" t="s">
        <v>191</v>
      </c>
      <c r="B16" s="119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5"/>
      <c r="P16" s="11"/>
      <c r="Q16" s="11"/>
      <c r="R16" s="16"/>
    </row>
    <row r="17" spans="1:18" x14ac:dyDescent="0.25">
      <c r="A17" s="13" t="s">
        <v>192</v>
      </c>
      <c r="B17" s="121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5"/>
      <c r="P17" s="11"/>
      <c r="Q17" s="11"/>
      <c r="R17" s="16"/>
    </row>
    <row r="18" spans="1:18" x14ac:dyDescent="0.25">
      <c r="A18" s="13" t="s">
        <v>130</v>
      </c>
      <c r="B18" s="121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5"/>
      <c r="P18" s="11"/>
      <c r="Q18" s="11"/>
      <c r="R18" s="16"/>
    </row>
    <row r="19" spans="1:18" x14ac:dyDescent="0.25">
      <c r="A19" s="13" t="s">
        <v>193</v>
      </c>
      <c r="B19" s="121"/>
      <c r="C19" s="122"/>
      <c r="D19" s="122"/>
      <c r="E19" s="122"/>
      <c r="F19" s="122"/>
      <c r="G19" s="122"/>
      <c r="H19" s="121"/>
      <c r="I19" s="122"/>
      <c r="J19" s="122"/>
      <c r="K19" s="122"/>
      <c r="L19" s="122"/>
      <c r="M19" s="122"/>
      <c r="N19" s="122"/>
      <c r="O19" s="15"/>
      <c r="P19" s="11"/>
      <c r="Q19" s="11"/>
      <c r="R19" s="16"/>
    </row>
    <row r="20" spans="1:18" x14ac:dyDescent="0.25">
      <c r="A20" s="13" t="s">
        <v>131</v>
      </c>
      <c r="B20" s="121"/>
      <c r="C20" s="122"/>
      <c r="D20" s="122"/>
      <c r="E20" s="122"/>
      <c r="F20" s="122"/>
      <c r="G20" s="122"/>
      <c r="H20" s="122"/>
      <c r="I20" s="122"/>
      <c r="J20" s="121"/>
      <c r="K20" s="122"/>
      <c r="L20" s="122"/>
      <c r="M20" s="122"/>
      <c r="N20" s="122"/>
      <c r="O20" s="15"/>
      <c r="P20" s="11"/>
      <c r="Q20" s="11"/>
      <c r="R20" s="16"/>
    </row>
    <row r="21" spans="1:18" x14ac:dyDescent="0.25">
      <c r="A21" s="13" t="s">
        <v>30</v>
      </c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5"/>
      <c r="P21" s="11"/>
      <c r="Q21" s="11"/>
      <c r="R21" s="16"/>
    </row>
    <row r="22" spans="1:18" x14ac:dyDescent="0.25">
      <c r="A22" s="13" t="s">
        <v>31</v>
      </c>
      <c r="B22" s="121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5"/>
      <c r="P22" s="11"/>
      <c r="Q22" s="11"/>
      <c r="R22" s="16"/>
    </row>
    <row r="23" spans="1:18" x14ac:dyDescent="0.25">
      <c r="A23" s="13" t="s">
        <v>32</v>
      </c>
      <c r="B23" s="121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5"/>
      <c r="P23" s="11"/>
      <c r="Q23" s="11"/>
      <c r="R23" s="16"/>
    </row>
    <row r="24" spans="1:18" x14ac:dyDescent="0.25">
      <c r="A24" s="13" t="s">
        <v>33</v>
      </c>
      <c r="B24" s="121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5"/>
      <c r="P24" s="11"/>
      <c r="Q24" s="11"/>
      <c r="R24" s="16"/>
    </row>
    <row r="25" spans="1:18" x14ac:dyDescent="0.25">
      <c r="A25" s="13" t="s">
        <v>34</v>
      </c>
      <c r="B25" s="121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5"/>
      <c r="P25" s="11"/>
      <c r="Q25" s="11"/>
      <c r="R25" s="16"/>
    </row>
    <row r="26" spans="1:18" x14ac:dyDescent="0.25">
      <c r="A26" s="13" t="s">
        <v>35</v>
      </c>
      <c r="B26" s="121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5"/>
      <c r="P26" s="11"/>
      <c r="Q26" s="11"/>
      <c r="R26" s="16"/>
    </row>
    <row r="27" spans="1:18" x14ac:dyDescent="0.25">
      <c r="A27" s="13" t="s">
        <v>36</v>
      </c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5"/>
      <c r="P27" s="11"/>
      <c r="Q27" s="11"/>
      <c r="R27" s="16"/>
    </row>
    <row r="28" spans="1:18" x14ac:dyDescent="0.25">
      <c r="A28" s="13" t="s">
        <v>37</v>
      </c>
      <c r="B28" s="121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5"/>
      <c r="P28" s="11"/>
      <c r="Q28" s="11"/>
      <c r="R28" s="16"/>
    </row>
    <row r="29" spans="1:18" x14ac:dyDescent="0.25">
      <c r="A29" s="13" t="s">
        <v>38</v>
      </c>
      <c r="B29" s="121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5"/>
      <c r="P29" s="11"/>
      <c r="Q29" s="11"/>
      <c r="R29" s="16"/>
    </row>
    <row r="30" spans="1:18" x14ac:dyDescent="0.25">
      <c r="A30" s="13" t="s">
        <v>39</v>
      </c>
      <c r="B30" s="121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5"/>
      <c r="P30" s="11"/>
      <c r="Q30" s="11"/>
      <c r="R30" s="16"/>
    </row>
    <row r="31" spans="1:18" x14ac:dyDescent="0.25">
      <c r="A31" s="13" t="s">
        <v>194</v>
      </c>
      <c r="B31" s="121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5"/>
      <c r="P31" s="11"/>
      <c r="Q31" s="11"/>
      <c r="R31" s="16"/>
    </row>
    <row r="32" spans="1:18" x14ac:dyDescent="0.25">
      <c r="A32" s="13" t="s">
        <v>195</v>
      </c>
      <c r="B32" s="121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5"/>
      <c r="P32" s="11"/>
      <c r="Q32" s="11"/>
      <c r="R32" s="16"/>
    </row>
    <row r="33" spans="1:18" x14ac:dyDescent="0.25">
      <c r="A33" s="13" t="s">
        <v>196</v>
      </c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5"/>
      <c r="P33" s="11"/>
      <c r="Q33" s="11"/>
      <c r="R33" s="16"/>
    </row>
    <row r="34" spans="1:18" x14ac:dyDescent="0.25">
      <c r="A34" s="13" t="s">
        <v>40</v>
      </c>
      <c r="B34" s="123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0</v>
      </c>
      <c r="C35" s="17">
        <f t="shared" ref="C35:N35" si="0">SUM(C16:C34)</f>
        <v>0</v>
      </c>
      <c r="D35" s="17">
        <f t="shared" si="0"/>
        <v>0</v>
      </c>
      <c r="E35" s="17">
        <f t="shared" si="0"/>
        <v>0</v>
      </c>
      <c r="F35" s="17">
        <f t="shared" si="0"/>
        <v>0</v>
      </c>
      <c r="G35" s="17">
        <f t="shared" si="0"/>
        <v>0</v>
      </c>
      <c r="H35" s="17">
        <f t="shared" si="0"/>
        <v>0</v>
      </c>
      <c r="I35" s="17">
        <f t="shared" si="0"/>
        <v>0</v>
      </c>
      <c r="J35" s="17">
        <f t="shared" si="0"/>
        <v>0</v>
      </c>
      <c r="K35" s="17">
        <f t="shared" si="0"/>
        <v>0</v>
      </c>
      <c r="L35" s="17">
        <f t="shared" si="0"/>
        <v>0</v>
      </c>
      <c r="M35" s="17">
        <f t="shared" si="0"/>
        <v>0</v>
      </c>
      <c r="N35" s="17">
        <f t="shared" si="0"/>
        <v>0</v>
      </c>
      <c r="O35" s="8"/>
      <c r="P35" s="11"/>
      <c r="Q35" s="11"/>
      <c r="R35" s="9"/>
    </row>
    <row r="36" spans="1:18" x14ac:dyDescent="0.25">
      <c r="A36" s="184" t="s">
        <v>41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</row>
    <row r="37" spans="1:18" x14ac:dyDescent="0.25">
      <c r="A37" s="172" t="s">
        <v>3</v>
      </c>
      <c r="B37" s="151" t="s">
        <v>8</v>
      </c>
      <c r="C37" s="152"/>
      <c r="D37" s="151" t="s">
        <v>9</v>
      </c>
      <c r="E37" s="152"/>
      <c r="F37" s="151" t="s">
        <v>10</v>
      </c>
      <c r="G37" s="152"/>
      <c r="H37" s="144" t="s">
        <v>42</v>
      </c>
      <c r="I37" s="145"/>
      <c r="J37" s="144" t="s">
        <v>43</v>
      </c>
      <c r="K37" s="145"/>
      <c r="L37" s="151" t="s">
        <v>4</v>
      </c>
      <c r="M37" s="152"/>
      <c r="N37" s="151" t="s">
        <v>5</v>
      </c>
      <c r="O37" s="152"/>
      <c r="P37" s="151" t="s">
        <v>6</v>
      </c>
      <c r="Q37" s="152"/>
      <c r="R37" s="174" t="s">
        <v>7</v>
      </c>
    </row>
    <row r="38" spans="1:18" ht="15" customHeight="1" x14ac:dyDescent="0.25">
      <c r="A38" s="173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75"/>
    </row>
    <row r="39" spans="1:18" x14ac:dyDescent="0.25">
      <c r="A39" s="13" t="s">
        <v>44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4"/>
    </row>
    <row r="40" spans="1:18" x14ac:dyDescent="0.25">
      <c r="A40" s="13" t="s">
        <v>132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4"/>
    </row>
    <row r="41" spans="1:18" x14ac:dyDescent="0.25">
      <c r="A41" s="13" t="s">
        <v>45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4"/>
    </row>
    <row r="42" spans="1:18" x14ac:dyDescent="0.25">
      <c r="A42" s="13" t="s">
        <v>46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4"/>
    </row>
    <row r="43" spans="1:18" x14ac:dyDescent="0.25">
      <c r="A43" s="13" t="s">
        <v>47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4"/>
    </row>
    <row r="44" spans="1:18" x14ac:dyDescent="0.25">
      <c r="A44" s="13" t="s">
        <v>48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4"/>
    </row>
    <row r="45" spans="1:18" x14ac:dyDescent="0.25">
      <c r="A45" s="13" t="s">
        <v>49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4"/>
    </row>
    <row r="46" spans="1:18" x14ac:dyDescent="0.25">
      <c r="A46" s="13" t="s">
        <v>50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4"/>
    </row>
    <row r="47" spans="1:18" x14ac:dyDescent="0.25">
      <c r="A47" s="13" t="s">
        <v>51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4"/>
    </row>
    <row r="48" spans="1:18" x14ac:dyDescent="0.25">
      <c r="A48" s="13" t="s">
        <v>52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4"/>
    </row>
    <row r="49" spans="1:18" x14ac:dyDescent="0.25">
      <c r="A49" s="13" t="s">
        <v>53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4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0</v>
      </c>
      <c r="C51" s="18">
        <f t="shared" si="1"/>
        <v>0</v>
      </c>
      <c r="D51" s="18">
        <f t="shared" si="1"/>
        <v>0</v>
      </c>
      <c r="E51" s="18">
        <f t="shared" si="1"/>
        <v>0</v>
      </c>
      <c r="F51" s="18">
        <f t="shared" si="1"/>
        <v>0</v>
      </c>
      <c r="G51" s="18">
        <f t="shared" si="1"/>
        <v>0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71" t="s">
        <v>54</v>
      </c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</row>
    <row r="53" spans="1:18" ht="15" customHeight="1" x14ac:dyDescent="0.25">
      <c r="A53" s="172" t="s">
        <v>3</v>
      </c>
      <c r="B53" s="151" t="s">
        <v>8</v>
      </c>
      <c r="C53" s="152"/>
      <c r="D53" s="151" t="s">
        <v>9</v>
      </c>
      <c r="E53" s="152"/>
      <c r="F53" s="151" t="s">
        <v>10</v>
      </c>
      <c r="G53" s="152"/>
      <c r="H53" s="144" t="s">
        <v>42</v>
      </c>
      <c r="I53" s="145"/>
      <c r="J53" s="144" t="s">
        <v>43</v>
      </c>
      <c r="K53" s="145"/>
      <c r="L53" s="151" t="s">
        <v>4</v>
      </c>
      <c r="M53" s="152"/>
      <c r="N53" s="151" t="s">
        <v>5</v>
      </c>
      <c r="O53" s="152"/>
      <c r="P53" s="151" t="s">
        <v>6</v>
      </c>
      <c r="Q53" s="152"/>
      <c r="R53" s="174" t="s">
        <v>7</v>
      </c>
    </row>
    <row r="54" spans="1:18" x14ac:dyDescent="0.25">
      <c r="A54" s="173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75"/>
    </row>
    <row r="55" spans="1:18" x14ac:dyDescent="0.25">
      <c r="A55" s="19" t="s">
        <v>55</v>
      </c>
      <c r="B55" s="119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5"/>
    </row>
    <row r="56" spans="1:18" x14ac:dyDescent="0.25">
      <c r="A56" s="19" t="s">
        <v>56</v>
      </c>
      <c r="B56" s="121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6"/>
    </row>
    <row r="57" spans="1:18" x14ac:dyDescent="0.25">
      <c r="A57" s="19" t="s">
        <v>57</v>
      </c>
      <c r="B57" s="121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6"/>
    </row>
    <row r="58" spans="1:18" x14ac:dyDescent="0.25">
      <c r="A58" s="19" t="s">
        <v>58</v>
      </c>
      <c r="B58" s="121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6"/>
    </row>
    <row r="59" spans="1:18" x14ac:dyDescent="0.25">
      <c r="A59" s="19" t="s">
        <v>199</v>
      </c>
      <c r="B59" s="123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7"/>
    </row>
    <row r="60" spans="1:18" x14ac:dyDescent="0.25">
      <c r="A60" s="19" t="s">
        <v>59</v>
      </c>
      <c r="B60" s="123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7"/>
    </row>
    <row r="61" spans="1:18" x14ac:dyDescent="0.25">
      <c r="A61" s="21" t="s">
        <v>12</v>
      </c>
      <c r="B61" s="21">
        <f t="shared" ref="B61:Q61" si="2">SUM(B55:B60)</f>
        <v>0</v>
      </c>
      <c r="C61" s="21">
        <f t="shared" si="2"/>
        <v>0</v>
      </c>
      <c r="D61" s="21">
        <f t="shared" si="2"/>
        <v>0</v>
      </c>
      <c r="E61" s="21">
        <f t="shared" si="2"/>
        <v>0</v>
      </c>
      <c r="F61" s="21">
        <f t="shared" si="2"/>
        <v>0</v>
      </c>
      <c r="G61" s="21">
        <f t="shared" si="2"/>
        <v>0</v>
      </c>
      <c r="H61" s="21">
        <f t="shared" si="2"/>
        <v>0</v>
      </c>
      <c r="I61" s="21">
        <f t="shared" si="2"/>
        <v>0</v>
      </c>
      <c r="J61" s="21">
        <f t="shared" si="2"/>
        <v>0</v>
      </c>
      <c r="K61" s="21">
        <f t="shared" si="2"/>
        <v>0</v>
      </c>
      <c r="L61" s="21">
        <f t="shared" si="2"/>
        <v>0</v>
      </c>
      <c r="M61" s="21">
        <f t="shared" si="2"/>
        <v>0</v>
      </c>
      <c r="N61" s="21">
        <f t="shared" si="2"/>
        <v>0</v>
      </c>
      <c r="O61" s="21">
        <f t="shared" si="2"/>
        <v>0</v>
      </c>
      <c r="P61" s="21">
        <f t="shared" si="2"/>
        <v>0</v>
      </c>
      <c r="Q61" s="21">
        <f t="shared" si="2"/>
        <v>0</v>
      </c>
      <c r="R61" s="21">
        <f>SUM(R55:R60)</f>
        <v>0</v>
      </c>
    </row>
    <row r="63" spans="1:18" ht="15" customHeight="1" x14ac:dyDescent="0.25">
      <c r="A63" s="168" t="s">
        <v>60</v>
      </c>
      <c r="B63" s="159" t="s">
        <v>8</v>
      </c>
      <c r="C63" s="160"/>
      <c r="D63" s="159" t="s">
        <v>9</v>
      </c>
      <c r="E63" s="160"/>
      <c r="F63" s="159" t="s">
        <v>10</v>
      </c>
      <c r="G63" s="160"/>
      <c r="H63" s="134" t="s">
        <v>42</v>
      </c>
      <c r="I63" s="135"/>
      <c r="J63" s="134" t="s">
        <v>43</v>
      </c>
      <c r="K63" s="135"/>
      <c r="L63" s="159" t="s">
        <v>4</v>
      </c>
      <c r="M63" s="160"/>
      <c r="N63" s="159" t="s">
        <v>5</v>
      </c>
      <c r="O63" s="160"/>
      <c r="P63" s="159" t="s">
        <v>6</v>
      </c>
      <c r="Q63" s="160"/>
      <c r="R63" s="161" t="s">
        <v>7</v>
      </c>
    </row>
    <row r="64" spans="1:18" x14ac:dyDescent="0.25">
      <c r="A64" s="169"/>
      <c r="B64" s="22" t="s">
        <v>28</v>
      </c>
      <c r="C64" s="22" t="s">
        <v>29</v>
      </c>
      <c r="D64" s="22" t="s">
        <v>28</v>
      </c>
      <c r="E64" s="22" t="s">
        <v>29</v>
      </c>
      <c r="F64" s="22" t="s">
        <v>28</v>
      </c>
      <c r="G64" s="22" t="s">
        <v>29</v>
      </c>
      <c r="H64" s="22" t="s">
        <v>28</v>
      </c>
      <c r="I64" s="22" t="s">
        <v>29</v>
      </c>
      <c r="J64" s="22" t="s">
        <v>28</v>
      </c>
      <c r="K64" s="22" t="s">
        <v>29</v>
      </c>
      <c r="L64" s="22" t="s">
        <v>28</v>
      </c>
      <c r="M64" s="22" t="s">
        <v>29</v>
      </c>
      <c r="N64" s="22" t="s">
        <v>28</v>
      </c>
      <c r="O64" s="22" t="s">
        <v>29</v>
      </c>
      <c r="P64" s="22" t="s">
        <v>28</v>
      </c>
      <c r="Q64" s="22" t="s">
        <v>29</v>
      </c>
      <c r="R64" s="162"/>
    </row>
    <row r="65" spans="1:18" x14ac:dyDescent="0.25">
      <c r="A65" s="23" t="s">
        <v>61</v>
      </c>
      <c r="B65" s="24">
        <f>SUM(B61,B51,B35)</f>
        <v>0</v>
      </c>
      <c r="C65" s="24">
        <f t="shared" ref="C65:R65" si="3">SUM(C61,C51,C35)</f>
        <v>0</v>
      </c>
      <c r="D65" s="24">
        <f t="shared" si="3"/>
        <v>0</v>
      </c>
      <c r="E65" s="24">
        <f t="shared" si="3"/>
        <v>0</v>
      </c>
      <c r="F65" s="24">
        <f t="shared" si="3"/>
        <v>0</v>
      </c>
      <c r="G65" s="24">
        <f t="shared" si="3"/>
        <v>0</v>
      </c>
      <c r="H65" s="24">
        <f t="shared" si="3"/>
        <v>0</v>
      </c>
      <c r="I65" s="24">
        <f t="shared" si="3"/>
        <v>0</v>
      </c>
      <c r="J65" s="24">
        <f t="shared" si="3"/>
        <v>0</v>
      </c>
      <c r="K65" s="24">
        <f t="shared" si="3"/>
        <v>0</v>
      </c>
      <c r="L65" s="24">
        <f t="shared" si="3"/>
        <v>0</v>
      </c>
      <c r="M65" s="24">
        <f t="shared" si="3"/>
        <v>0</v>
      </c>
      <c r="N65" s="24">
        <f t="shared" si="3"/>
        <v>0</v>
      </c>
      <c r="O65" s="24">
        <f t="shared" si="3"/>
        <v>0</v>
      </c>
      <c r="P65" s="24">
        <f t="shared" si="3"/>
        <v>0</v>
      </c>
      <c r="Q65" s="24">
        <f t="shared" si="3"/>
        <v>0</v>
      </c>
      <c r="R65" s="24">
        <f t="shared" si="3"/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82</v>
      </c>
    </row>
    <row r="68" spans="1:18" ht="15.75" x14ac:dyDescent="0.25">
      <c r="A68" s="2"/>
    </row>
    <row r="69" spans="1:18" x14ac:dyDescent="0.25">
      <c r="A69" s="148" t="s">
        <v>62</v>
      </c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50"/>
    </row>
    <row r="70" spans="1:18" x14ac:dyDescent="0.25">
      <c r="A70" s="29" t="s">
        <v>3</v>
      </c>
      <c r="B70" s="27" t="s">
        <v>8</v>
      </c>
      <c r="C70" s="28"/>
      <c r="D70" s="27" t="s">
        <v>9</v>
      </c>
      <c r="E70" s="28"/>
      <c r="F70" s="27" t="s">
        <v>10</v>
      </c>
      <c r="G70" s="28"/>
      <c r="H70" s="27" t="s">
        <v>42</v>
      </c>
      <c r="I70" s="28"/>
      <c r="J70" s="27" t="s">
        <v>43</v>
      </c>
      <c r="K70" s="28"/>
      <c r="L70" s="27" t="s">
        <v>4</v>
      </c>
      <c r="M70" s="28"/>
      <c r="N70" s="25" t="s">
        <v>63</v>
      </c>
      <c r="O70" s="26"/>
      <c r="P70" s="25" t="s">
        <v>6</v>
      </c>
      <c r="Q70" s="26"/>
      <c r="R70" s="29" t="s">
        <v>64</v>
      </c>
    </row>
    <row r="71" spans="1:18" x14ac:dyDescent="0.25">
      <c r="A71" s="30"/>
      <c r="B71" s="31" t="s">
        <v>65</v>
      </c>
      <c r="C71" s="31" t="s">
        <v>29</v>
      </c>
      <c r="D71" s="31" t="s">
        <v>65</v>
      </c>
      <c r="E71" s="31" t="s">
        <v>29</v>
      </c>
      <c r="F71" s="31" t="s">
        <v>65</v>
      </c>
      <c r="G71" s="31" t="s">
        <v>29</v>
      </c>
      <c r="H71" s="31" t="s">
        <v>65</v>
      </c>
      <c r="I71" s="31" t="s">
        <v>29</v>
      </c>
      <c r="J71" s="31" t="s">
        <v>65</v>
      </c>
      <c r="K71" s="31" t="s">
        <v>29</v>
      </c>
      <c r="L71" s="31" t="s">
        <v>65</v>
      </c>
      <c r="M71" s="31" t="s">
        <v>29</v>
      </c>
      <c r="N71" s="31" t="s">
        <v>65</v>
      </c>
      <c r="O71" s="31" t="s">
        <v>29</v>
      </c>
      <c r="P71" s="31" t="s">
        <v>65</v>
      </c>
      <c r="Q71" s="31" t="s">
        <v>29</v>
      </c>
      <c r="R71" s="30"/>
    </row>
    <row r="72" spans="1:18" x14ac:dyDescent="0.25">
      <c r="A72" s="20" t="s">
        <v>66</v>
      </c>
      <c r="B72" s="20">
        <v>20</v>
      </c>
      <c r="C72" s="20">
        <v>20</v>
      </c>
      <c r="D72" s="20">
        <v>6</v>
      </c>
      <c r="E72" s="20">
        <v>6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7</v>
      </c>
      <c r="M72" s="20">
        <v>7</v>
      </c>
      <c r="N72" s="20">
        <v>13</v>
      </c>
      <c r="O72" s="20">
        <v>13</v>
      </c>
      <c r="P72" s="20">
        <v>0</v>
      </c>
      <c r="Q72" s="20">
        <v>0</v>
      </c>
      <c r="R72" s="32"/>
    </row>
    <row r="73" spans="1:18" x14ac:dyDescent="0.25">
      <c r="A73" s="20" t="s">
        <v>67</v>
      </c>
      <c r="B73" s="14">
        <v>16</v>
      </c>
      <c r="C73" s="14">
        <v>16</v>
      </c>
      <c r="D73" s="14">
        <v>0</v>
      </c>
      <c r="E73" s="14">
        <v>0</v>
      </c>
      <c r="F73" s="14">
        <v>1</v>
      </c>
      <c r="G73" s="14">
        <v>1</v>
      </c>
      <c r="H73" s="14">
        <v>0</v>
      </c>
      <c r="I73" s="14">
        <v>0</v>
      </c>
      <c r="J73" s="14">
        <v>0</v>
      </c>
      <c r="K73" s="14">
        <v>0</v>
      </c>
      <c r="L73" s="14">
        <v>8</v>
      </c>
      <c r="M73" s="14">
        <v>8</v>
      </c>
      <c r="N73" s="14">
        <v>11</v>
      </c>
      <c r="O73" s="14">
        <v>11</v>
      </c>
      <c r="P73" s="20">
        <v>0</v>
      </c>
      <c r="Q73" s="20">
        <v>1</v>
      </c>
      <c r="R73" s="32"/>
    </row>
    <row r="74" spans="1:18" x14ac:dyDescent="0.25">
      <c r="A74" s="20" t="s">
        <v>68</v>
      </c>
      <c r="B74" s="20">
        <v>10</v>
      </c>
      <c r="C74" s="20">
        <v>19</v>
      </c>
      <c r="D74" s="20">
        <v>1</v>
      </c>
      <c r="E74" s="20">
        <v>8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2</v>
      </c>
      <c r="M74" s="20">
        <v>4</v>
      </c>
      <c r="N74" s="20">
        <v>0</v>
      </c>
      <c r="O74" s="20">
        <v>0</v>
      </c>
      <c r="P74" s="20">
        <v>0</v>
      </c>
      <c r="Q74" s="20">
        <v>0</v>
      </c>
      <c r="R74" s="33"/>
    </row>
    <row r="75" spans="1:18" x14ac:dyDescent="0.25">
      <c r="A75" s="20" t="s">
        <v>69</v>
      </c>
      <c r="B75" s="20">
        <v>11</v>
      </c>
      <c r="C75" s="20">
        <v>11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2</v>
      </c>
      <c r="O75" s="20">
        <v>2</v>
      </c>
      <c r="P75" s="20">
        <v>0</v>
      </c>
      <c r="Q75" s="20">
        <v>0</v>
      </c>
      <c r="R75" s="33"/>
    </row>
    <row r="76" spans="1:18" x14ac:dyDescent="0.25">
      <c r="A76" s="21" t="s">
        <v>70</v>
      </c>
      <c r="B76" s="21">
        <f>SUM(B72:B75)</f>
        <v>57</v>
      </c>
      <c r="C76" s="21">
        <f t="shared" ref="C76:R76" si="4">SUM(C72:C75)</f>
        <v>66</v>
      </c>
      <c r="D76" s="21">
        <f t="shared" si="4"/>
        <v>7</v>
      </c>
      <c r="E76" s="21">
        <f t="shared" si="4"/>
        <v>14</v>
      </c>
      <c r="F76" s="21">
        <f t="shared" si="4"/>
        <v>1</v>
      </c>
      <c r="G76" s="21">
        <f t="shared" si="4"/>
        <v>1</v>
      </c>
      <c r="H76" s="21">
        <f t="shared" si="4"/>
        <v>0</v>
      </c>
      <c r="I76" s="21">
        <f t="shared" si="4"/>
        <v>0</v>
      </c>
      <c r="J76" s="21">
        <f t="shared" si="4"/>
        <v>0</v>
      </c>
      <c r="K76" s="21">
        <f t="shared" si="4"/>
        <v>0</v>
      </c>
      <c r="L76" s="21">
        <f t="shared" si="4"/>
        <v>17</v>
      </c>
      <c r="M76" s="21">
        <f t="shared" si="4"/>
        <v>19</v>
      </c>
      <c r="N76" s="21">
        <f t="shared" si="4"/>
        <v>26</v>
      </c>
      <c r="O76" s="21">
        <f t="shared" si="4"/>
        <v>26</v>
      </c>
      <c r="P76" s="21">
        <f t="shared" si="4"/>
        <v>0</v>
      </c>
      <c r="Q76" s="21">
        <f t="shared" si="4"/>
        <v>1</v>
      </c>
      <c r="R76" s="21">
        <f t="shared" si="4"/>
        <v>0</v>
      </c>
    </row>
    <row r="77" spans="1:18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108"/>
      <c r="P77" s="108"/>
      <c r="Q77" s="108"/>
      <c r="R77" s="109"/>
    </row>
    <row r="78" spans="1:18" x14ac:dyDescent="0.25">
      <c r="A78" s="165" t="s">
        <v>71</v>
      </c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10"/>
      <c r="P78" s="110"/>
      <c r="Q78" s="110"/>
      <c r="R78" s="110"/>
    </row>
    <row r="79" spans="1:18" x14ac:dyDescent="0.25">
      <c r="A79" s="163" t="s">
        <v>3</v>
      </c>
      <c r="B79" s="164" t="s">
        <v>8</v>
      </c>
      <c r="C79" s="164"/>
      <c r="D79" s="164" t="s">
        <v>9</v>
      </c>
      <c r="E79" s="164"/>
      <c r="F79" s="164" t="s">
        <v>10</v>
      </c>
      <c r="G79" s="164"/>
      <c r="H79" s="164" t="s">
        <v>4</v>
      </c>
      <c r="I79" s="164"/>
      <c r="J79" s="166" t="s">
        <v>63</v>
      </c>
      <c r="K79" s="166"/>
      <c r="L79" s="166" t="s">
        <v>6</v>
      </c>
      <c r="M79" s="166"/>
      <c r="N79" s="163" t="s">
        <v>70</v>
      </c>
      <c r="O79" s="9"/>
      <c r="P79" s="167"/>
      <c r="Q79" s="167"/>
      <c r="R79" s="156"/>
    </row>
    <row r="80" spans="1:18" x14ac:dyDescent="0.25">
      <c r="A80" s="163"/>
      <c r="B80" s="106" t="s">
        <v>65</v>
      </c>
      <c r="C80" s="106" t="s">
        <v>29</v>
      </c>
      <c r="D80" s="106" t="s">
        <v>65</v>
      </c>
      <c r="E80" s="106" t="s">
        <v>29</v>
      </c>
      <c r="F80" s="106" t="s">
        <v>65</v>
      </c>
      <c r="G80" s="106" t="s">
        <v>29</v>
      </c>
      <c r="H80" s="106" t="s">
        <v>65</v>
      </c>
      <c r="I80" s="106" t="s">
        <v>29</v>
      </c>
      <c r="J80" s="106" t="s">
        <v>65</v>
      </c>
      <c r="K80" s="106" t="s">
        <v>29</v>
      </c>
      <c r="L80" s="106" t="s">
        <v>65</v>
      </c>
      <c r="M80" s="106" t="s">
        <v>29</v>
      </c>
      <c r="N80" s="163"/>
      <c r="O80" s="111"/>
      <c r="P80" s="111"/>
      <c r="Q80" s="111"/>
      <c r="R80" s="156"/>
    </row>
    <row r="81" spans="1:18" ht="24" x14ac:dyDescent="0.25">
      <c r="A81" s="37" t="s">
        <v>72</v>
      </c>
      <c r="B81" s="20">
        <v>13</v>
      </c>
      <c r="C81" s="20">
        <v>14</v>
      </c>
      <c r="D81" s="20">
        <v>0</v>
      </c>
      <c r="E81" s="20">
        <v>0</v>
      </c>
      <c r="F81" s="20">
        <v>0</v>
      </c>
      <c r="G81" s="20">
        <v>0</v>
      </c>
      <c r="H81" s="77">
        <v>2</v>
      </c>
      <c r="I81" s="77">
        <v>2</v>
      </c>
      <c r="J81" s="77">
        <v>1</v>
      </c>
      <c r="K81" s="77">
        <v>2</v>
      </c>
      <c r="L81" s="77">
        <v>0</v>
      </c>
      <c r="M81" s="77">
        <v>0</v>
      </c>
      <c r="N81" s="7"/>
      <c r="O81" s="112"/>
      <c r="P81" s="112"/>
      <c r="Q81" s="112"/>
      <c r="R81" s="113"/>
    </row>
    <row r="82" spans="1:18" ht="24" x14ac:dyDescent="0.25">
      <c r="A82" s="37" t="s">
        <v>73</v>
      </c>
      <c r="B82" s="14">
        <v>4</v>
      </c>
      <c r="C82" s="14">
        <v>4</v>
      </c>
      <c r="D82" s="14">
        <v>0</v>
      </c>
      <c r="E82" s="14">
        <v>0</v>
      </c>
      <c r="F82" s="14">
        <v>0</v>
      </c>
      <c r="G82" s="14">
        <v>0</v>
      </c>
      <c r="H82" s="23">
        <v>0</v>
      </c>
      <c r="I82" s="23">
        <v>0</v>
      </c>
      <c r="J82" s="20">
        <v>0</v>
      </c>
      <c r="K82" s="20">
        <v>0</v>
      </c>
      <c r="L82" s="20">
        <v>0</v>
      </c>
      <c r="M82" s="20">
        <v>0</v>
      </c>
      <c r="N82" s="7"/>
      <c r="O82" s="112"/>
      <c r="P82" s="112"/>
      <c r="Q82" s="112"/>
      <c r="R82" s="113"/>
    </row>
    <row r="83" spans="1:18" x14ac:dyDescent="0.25">
      <c r="A83" s="37" t="s">
        <v>189</v>
      </c>
      <c r="B83" s="20">
        <v>0</v>
      </c>
      <c r="C83" s="20">
        <v>0</v>
      </c>
      <c r="D83" s="14">
        <v>0</v>
      </c>
      <c r="E83" s="14">
        <v>0</v>
      </c>
      <c r="F83" s="14">
        <v>0</v>
      </c>
      <c r="G83" s="14">
        <v>0</v>
      </c>
      <c r="H83" s="23">
        <v>0</v>
      </c>
      <c r="I83" s="23">
        <v>0</v>
      </c>
      <c r="J83" s="20">
        <v>0</v>
      </c>
      <c r="K83" s="20">
        <v>0</v>
      </c>
      <c r="L83" s="20">
        <v>0</v>
      </c>
      <c r="M83" s="20">
        <v>0</v>
      </c>
      <c r="N83" s="7"/>
      <c r="O83" s="112"/>
      <c r="P83" s="112"/>
      <c r="Q83" s="112"/>
      <c r="R83" s="113"/>
    </row>
    <row r="84" spans="1:18" x14ac:dyDescent="0.25">
      <c r="A84" s="38" t="s">
        <v>74</v>
      </c>
      <c r="B84" s="20">
        <v>0</v>
      </c>
      <c r="C84" s="20">
        <v>0</v>
      </c>
      <c r="D84" s="14">
        <v>0</v>
      </c>
      <c r="E84" s="14">
        <v>0</v>
      </c>
      <c r="F84" s="14">
        <v>0</v>
      </c>
      <c r="G84" s="14">
        <v>0</v>
      </c>
      <c r="H84" s="23">
        <v>0</v>
      </c>
      <c r="I84" s="23">
        <v>0</v>
      </c>
      <c r="J84" s="20">
        <v>0</v>
      </c>
      <c r="K84" s="20">
        <v>0</v>
      </c>
      <c r="L84" s="20">
        <v>0</v>
      </c>
      <c r="M84" s="20">
        <v>0</v>
      </c>
      <c r="N84" s="7"/>
      <c r="O84" s="112"/>
      <c r="P84" s="112"/>
      <c r="Q84" s="112"/>
      <c r="R84" s="113"/>
    </row>
    <row r="85" spans="1:18" x14ac:dyDescent="0.25">
      <c r="A85" s="38" t="s">
        <v>75</v>
      </c>
      <c r="B85" s="20">
        <v>0</v>
      </c>
      <c r="C85" s="20">
        <v>0</v>
      </c>
      <c r="D85" s="20">
        <v>1</v>
      </c>
      <c r="E85" s="20">
        <v>1</v>
      </c>
      <c r="F85" s="14">
        <v>0</v>
      </c>
      <c r="G85" s="14">
        <v>0</v>
      </c>
      <c r="H85" s="23">
        <v>0</v>
      </c>
      <c r="I85" s="23">
        <v>0</v>
      </c>
      <c r="J85" s="20">
        <v>0</v>
      </c>
      <c r="K85" s="20">
        <v>0</v>
      </c>
      <c r="L85" s="20">
        <v>0</v>
      </c>
      <c r="M85" s="20">
        <v>0</v>
      </c>
      <c r="N85" s="7"/>
      <c r="O85" s="112"/>
      <c r="P85" s="112"/>
      <c r="Q85" s="112"/>
      <c r="R85" s="113"/>
    </row>
    <row r="86" spans="1:18" x14ac:dyDescent="0.25">
      <c r="A86" s="38" t="s">
        <v>76</v>
      </c>
      <c r="B86" s="20">
        <v>0</v>
      </c>
      <c r="C86" s="20">
        <v>0</v>
      </c>
      <c r="D86" s="20">
        <v>1</v>
      </c>
      <c r="E86" s="20">
        <v>1</v>
      </c>
      <c r="F86" s="14">
        <v>0</v>
      </c>
      <c r="G86" s="14">
        <v>0</v>
      </c>
      <c r="H86" s="23">
        <v>0</v>
      </c>
      <c r="I86" s="23">
        <v>0</v>
      </c>
      <c r="J86" s="20">
        <v>0</v>
      </c>
      <c r="K86" s="20">
        <v>0</v>
      </c>
      <c r="L86" s="20">
        <v>0</v>
      </c>
      <c r="M86" s="20">
        <v>0</v>
      </c>
      <c r="N86" s="7"/>
      <c r="O86" s="112"/>
      <c r="P86" s="112"/>
      <c r="Q86" s="112"/>
      <c r="R86" s="113"/>
    </row>
    <row r="87" spans="1:18" x14ac:dyDescent="0.25">
      <c r="A87" s="37" t="s">
        <v>77</v>
      </c>
      <c r="B87" s="14">
        <v>23</v>
      </c>
      <c r="C87" s="14">
        <v>23</v>
      </c>
      <c r="D87" s="14">
        <v>0</v>
      </c>
      <c r="E87" s="14">
        <v>0</v>
      </c>
      <c r="F87" s="14">
        <v>0</v>
      </c>
      <c r="G87" s="14">
        <v>0</v>
      </c>
      <c r="H87" s="14">
        <v>8</v>
      </c>
      <c r="I87" s="14">
        <v>8</v>
      </c>
      <c r="J87" s="14">
        <v>34</v>
      </c>
      <c r="K87" s="14">
        <v>34</v>
      </c>
      <c r="L87" s="20">
        <v>0</v>
      </c>
      <c r="M87" s="20">
        <v>0</v>
      </c>
      <c r="N87" s="7"/>
      <c r="O87" s="112"/>
      <c r="P87" s="112"/>
      <c r="Q87" s="112"/>
      <c r="R87" s="113"/>
    </row>
    <row r="88" spans="1:18" ht="24" x14ac:dyDescent="0.25">
      <c r="A88" s="37" t="s">
        <v>78</v>
      </c>
      <c r="B88" s="20">
        <v>0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7"/>
      <c r="O88" s="112"/>
      <c r="P88" s="112"/>
      <c r="Q88" s="112"/>
      <c r="R88" s="113"/>
    </row>
    <row r="89" spans="1:18" x14ac:dyDescent="0.25">
      <c r="A89" s="37" t="s">
        <v>79</v>
      </c>
      <c r="B89" s="20">
        <v>0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7"/>
      <c r="O89" s="112"/>
      <c r="P89" s="112"/>
      <c r="Q89" s="112"/>
      <c r="R89" s="113"/>
    </row>
    <row r="90" spans="1:18" ht="24" x14ac:dyDescent="0.25">
      <c r="A90" s="37" t="s">
        <v>80</v>
      </c>
      <c r="B90" s="73">
        <v>13</v>
      </c>
      <c r="C90" s="73">
        <v>13</v>
      </c>
      <c r="D90" s="20">
        <v>0</v>
      </c>
      <c r="E90" s="20">
        <v>0</v>
      </c>
      <c r="F90" s="20">
        <v>0</v>
      </c>
      <c r="G90" s="20">
        <v>0</v>
      </c>
      <c r="H90" s="20">
        <v>6</v>
      </c>
      <c r="I90" s="20">
        <v>6</v>
      </c>
      <c r="J90" s="77">
        <v>14</v>
      </c>
      <c r="K90" s="77">
        <v>15</v>
      </c>
      <c r="L90" s="20">
        <v>0</v>
      </c>
      <c r="M90" s="20">
        <v>0</v>
      </c>
      <c r="N90" s="7"/>
      <c r="O90" s="112"/>
      <c r="P90" s="112"/>
      <c r="Q90" s="112"/>
      <c r="R90" s="113"/>
    </row>
    <row r="91" spans="1:18" x14ac:dyDescent="0.25">
      <c r="A91" s="39" t="s">
        <v>70</v>
      </c>
      <c r="B91" s="107">
        <f t="shared" ref="B91:M91" si="5">SUM(B81:B90)</f>
        <v>53</v>
      </c>
      <c r="C91" s="107">
        <f t="shared" si="5"/>
        <v>54</v>
      </c>
      <c r="D91" s="107">
        <f t="shared" si="5"/>
        <v>2</v>
      </c>
      <c r="E91" s="107">
        <f t="shared" si="5"/>
        <v>2</v>
      </c>
      <c r="F91" s="107">
        <f t="shared" si="5"/>
        <v>0</v>
      </c>
      <c r="G91" s="107">
        <f t="shared" si="5"/>
        <v>0</v>
      </c>
      <c r="H91" s="107">
        <f t="shared" si="5"/>
        <v>16</v>
      </c>
      <c r="I91" s="107">
        <f t="shared" si="5"/>
        <v>16</v>
      </c>
      <c r="J91" s="107">
        <f t="shared" si="5"/>
        <v>49</v>
      </c>
      <c r="K91" s="107">
        <f t="shared" si="5"/>
        <v>51</v>
      </c>
      <c r="L91" s="107">
        <f t="shared" si="5"/>
        <v>0</v>
      </c>
      <c r="M91" s="107">
        <f t="shared" si="5"/>
        <v>0</v>
      </c>
      <c r="N91" s="7">
        <f t="shared" ref="N91" si="6">SUM(B91:M91)</f>
        <v>243</v>
      </c>
      <c r="O91" s="113"/>
      <c r="P91" s="113"/>
      <c r="Q91" s="113"/>
      <c r="R91" s="113"/>
    </row>
    <row r="93" spans="1:18" x14ac:dyDescent="0.25">
      <c r="A93" s="157" t="s">
        <v>3</v>
      </c>
      <c r="B93" s="144" t="s">
        <v>8</v>
      </c>
      <c r="C93" s="145"/>
      <c r="D93" s="144" t="s">
        <v>9</v>
      </c>
      <c r="E93" s="145"/>
      <c r="F93" s="144" t="s">
        <v>10</v>
      </c>
      <c r="G93" s="145"/>
      <c r="H93" s="144" t="s">
        <v>42</v>
      </c>
      <c r="I93" s="145"/>
      <c r="J93" s="144" t="s">
        <v>43</v>
      </c>
      <c r="K93" s="145"/>
      <c r="L93" s="144" t="s">
        <v>4</v>
      </c>
      <c r="M93" s="145"/>
      <c r="N93" s="151" t="s">
        <v>63</v>
      </c>
      <c r="O93" s="152"/>
      <c r="P93" s="151" t="s">
        <v>6</v>
      </c>
      <c r="Q93" s="152"/>
    </row>
    <row r="94" spans="1:18" x14ac:dyDescent="0.25">
      <c r="A94" s="158"/>
      <c r="B94" s="31" t="s">
        <v>65</v>
      </c>
      <c r="C94" s="31" t="s">
        <v>29</v>
      </c>
      <c r="D94" s="31" t="s">
        <v>65</v>
      </c>
      <c r="E94" s="31" t="s">
        <v>29</v>
      </c>
      <c r="F94" s="31" t="s">
        <v>65</v>
      </c>
      <c r="G94" s="31" t="s">
        <v>29</v>
      </c>
      <c r="H94" s="31" t="s">
        <v>65</v>
      </c>
      <c r="I94" s="31" t="s">
        <v>29</v>
      </c>
      <c r="J94" s="31" t="s">
        <v>65</v>
      </c>
      <c r="K94" s="31" t="s">
        <v>29</v>
      </c>
      <c r="L94" s="31" t="s">
        <v>65</v>
      </c>
      <c r="M94" s="31" t="s">
        <v>29</v>
      </c>
      <c r="N94" s="31" t="s">
        <v>65</v>
      </c>
      <c r="O94" s="31" t="s">
        <v>29</v>
      </c>
      <c r="P94" s="31" t="s">
        <v>65</v>
      </c>
      <c r="Q94" s="31" t="s">
        <v>29</v>
      </c>
    </row>
    <row r="95" spans="1:18" x14ac:dyDescent="0.25">
      <c r="A95" s="40" t="s">
        <v>14</v>
      </c>
      <c r="B95" s="41">
        <f t="shared" ref="B95:Q95" si="7">B76</f>
        <v>57</v>
      </c>
      <c r="C95" s="41">
        <f t="shared" si="7"/>
        <v>66</v>
      </c>
      <c r="D95" s="41">
        <f t="shared" si="7"/>
        <v>7</v>
      </c>
      <c r="E95" s="41">
        <f t="shared" si="7"/>
        <v>14</v>
      </c>
      <c r="F95" s="41">
        <f t="shared" si="7"/>
        <v>1</v>
      </c>
      <c r="G95" s="41">
        <f t="shared" si="7"/>
        <v>1</v>
      </c>
      <c r="H95" s="41">
        <f t="shared" si="7"/>
        <v>0</v>
      </c>
      <c r="I95" s="41">
        <f t="shared" si="7"/>
        <v>0</v>
      </c>
      <c r="J95" s="41">
        <f t="shared" si="7"/>
        <v>0</v>
      </c>
      <c r="K95" s="41">
        <f t="shared" si="7"/>
        <v>0</v>
      </c>
      <c r="L95" s="41">
        <f t="shared" si="7"/>
        <v>17</v>
      </c>
      <c r="M95" s="41">
        <f t="shared" si="7"/>
        <v>19</v>
      </c>
      <c r="N95" s="41">
        <f t="shared" si="7"/>
        <v>26</v>
      </c>
      <c r="O95" s="41">
        <f t="shared" si="7"/>
        <v>26</v>
      </c>
      <c r="P95" s="41">
        <f t="shared" si="7"/>
        <v>0</v>
      </c>
      <c r="Q95" s="41">
        <f t="shared" si="7"/>
        <v>1</v>
      </c>
    </row>
    <row r="96" spans="1:18" x14ac:dyDescent="0.25">
      <c r="A96" s="42" t="s">
        <v>81</v>
      </c>
      <c r="B96" s="41">
        <f>B91</f>
        <v>53</v>
      </c>
      <c r="C96" s="41">
        <f t="shared" ref="C96:K96" si="8">C91</f>
        <v>54</v>
      </c>
      <c r="D96" s="41">
        <f t="shared" si="8"/>
        <v>2</v>
      </c>
      <c r="E96" s="41">
        <f t="shared" si="8"/>
        <v>2</v>
      </c>
      <c r="F96" s="41">
        <f t="shared" si="8"/>
        <v>0</v>
      </c>
      <c r="G96" s="41">
        <f t="shared" si="8"/>
        <v>0</v>
      </c>
      <c r="H96" s="41">
        <f t="shared" si="8"/>
        <v>16</v>
      </c>
      <c r="I96" s="41">
        <f t="shared" si="8"/>
        <v>16</v>
      </c>
      <c r="J96" s="41">
        <f t="shared" si="8"/>
        <v>49</v>
      </c>
      <c r="K96" s="41">
        <f t="shared" si="8"/>
        <v>51</v>
      </c>
      <c r="L96" s="41">
        <f>H91</f>
        <v>16</v>
      </c>
      <c r="M96" s="41">
        <f t="shared" ref="M96:Q96" si="9">I91</f>
        <v>16</v>
      </c>
      <c r="N96" s="41">
        <f t="shared" si="9"/>
        <v>49</v>
      </c>
      <c r="O96" s="41">
        <f t="shared" si="9"/>
        <v>51</v>
      </c>
      <c r="P96" s="41">
        <f t="shared" si="9"/>
        <v>0</v>
      </c>
      <c r="Q96" s="41">
        <f t="shared" si="9"/>
        <v>0</v>
      </c>
    </row>
    <row r="97" spans="1:17" x14ac:dyDescent="0.25">
      <c r="A97" s="43" t="s">
        <v>12</v>
      </c>
      <c r="B97" s="5">
        <f>SUM(B95:B96)</f>
        <v>110</v>
      </c>
      <c r="C97" s="5">
        <f t="shared" ref="C97:P97" si="10">SUM(C95:C96)</f>
        <v>120</v>
      </c>
      <c r="D97" s="5">
        <f t="shared" si="10"/>
        <v>9</v>
      </c>
      <c r="E97" s="5">
        <f t="shared" si="10"/>
        <v>16</v>
      </c>
      <c r="F97" s="5">
        <f t="shared" si="10"/>
        <v>1</v>
      </c>
      <c r="G97" s="5">
        <f t="shared" si="10"/>
        <v>1</v>
      </c>
      <c r="H97" s="5">
        <f t="shared" si="10"/>
        <v>16</v>
      </c>
      <c r="I97" s="5">
        <f t="shared" si="10"/>
        <v>16</v>
      </c>
      <c r="J97" s="5">
        <f t="shared" si="10"/>
        <v>49</v>
      </c>
      <c r="K97" s="5">
        <f t="shared" si="10"/>
        <v>51</v>
      </c>
      <c r="L97" s="5">
        <f t="shared" si="10"/>
        <v>33</v>
      </c>
      <c r="M97" s="5">
        <f t="shared" si="10"/>
        <v>35</v>
      </c>
      <c r="N97" s="5">
        <f t="shared" si="10"/>
        <v>75</v>
      </c>
      <c r="O97" s="5">
        <f t="shared" si="10"/>
        <v>77</v>
      </c>
      <c r="P97" s="5">
        <f t="shared" si="10"/>
        <v>0</v>
      </c>
      <c r="Q97" s="5">
        <f>SUM(Q95:Q96)</f>
        <v>1</v>
      </c>
    </row>
    <row r="98" spans="1:17" x14ac:dyDescent="0.25">
      <c r="A98" s="6" t="s">
        <v>13</v>
      </c>
      <c r="B98" s="153">
        <f>SUM(B97,D97,F97,H97,J97,L97,N97,P97)</f>
        <v>293</v>
      </c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5"/>
    </row>
    <row r="100" spans="1:17" ht="15.75" x14ac:dyDescent="0.25">
      <c r="A100" s="2" t="s">
        <v>15</v>
      </c>
    </row>
    <row r="101" spans="1:17" ht="15.75" x14ac:dyDescent="0.25">
      <c r="A101" s="2"/>
    </row>
    <row r="102" spans="1:17" x14ac:dyDescent="0.25">
      <c r="A102" s="140" t="s">
        <v>3</v>
      </c>
      <c r="B102" s="144" t="s">
        <v>8</v>
      </c>
      <c r="C102" s="145"/>
      <c r="D102" s="144" t="s">
        <v>9</v>
      </c>
      <c r="E102" s="145"/>
      <c r="F102" s="146" t="s">
        <v>10</v>
      </c>
      <c r="G102" s="147"/>
      <c r="H102" s="146" t="s">
        <v>4</v>
      </c>
      <c r="I102" s="147"/>
      <c r="J102" s="146" t="s">
        <v>5</v>
      </c>
      <c r="K102" s="147"/>
      <c r="L102" s="146" t="s">
        <v>6</v>
      </c>
      <c r="M102" s="147"/>
      <c r="N102" s="140" t="s">
        <v>16</v>
      </c>
    </row>
    <row r="103" spans="1:17" x14ac:dyDescent="0.25">
      <c r="A103" s="141"/>
      <c r="B103" s="31" t="s">
        <v>65</v>
      </c>
      <c r="C103" s="31" t="s">
        <v>29</v>
      </c>
      <c r="D103" s="31" t="s">
        <v>65</v>
      </c>
      <c r="E103" s="31" t="s">
        <v>29</v>
      </c>
      <c r="F103" s="31" t="s">
        <v>65</v>
      </c>
      <c r="G103" s="31" t="s">
        <v>29</v>
      </c>
      <c r="H103" s="31" t="s">
        <v>65</v>
      </c>
      <c r="I103" s="31" t="s">
        <v>29</v>
      </c>
      <c r="J103" s="31" t="s">
        <v>65</v>
      </c>
      <c r="K103" s="31" t="s">
        <v>29</v>
      </c>
      <c r="L103" s="31" t="s">
        <v>65</v>
      </c>
      <c r="M103" s="31" t="s">
        <v>29</v>
      </c>
      <c r="N103" s="141"/>
    </row>
    <row r="104" spans="1:17" x14ac:dyDescent="0.25">
      <c r="A104" s="20" t="s">
        <v>83</v>
      </c>
      <c r="B104" s="20">
        <v>10</v>
      </c>
      <c r="C104" s="20">
        <v>30</v>
      </c>
      <c r="D104" s="44"/>
      <c r="E104" s="44"/>
      <c r="F104" s="44"/>
      <c r="G104" s="44"/>
      <c r="H104" s="44">
        <v>1</v>
      </c>
      <c r="I104" s="44">
        <v>3</v>
      </c>
      <c r="J104" s="44"/>
      <c r="K104" s="44"/>
      <c r="L104" s="44"/>
      <c r="M104" s="44"/>
      <c r="N104" s="45"/>
    </row>
    <row r="105" spans="1:17" x14ac:dyDescent="0.25">
      <c r="A105" s="20" t="s">
        <v>84</v>
      </c>
      <c r="B105" s="20"/>
      <c r="C105" s="20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85</v>
      </c>
      <c r="B106" s="20">
        <v>16</v>
      </c>
      <c r="C106" s="20">
        <v>92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/>
    </row>
    <row r="107" spans="1:17" x14ac:dyDescent="0.25">
      <c r="A107" s="20" t="s">
        <v>86</v>
      </c>
      <c r="B107" s="20">
        <v>8</v>
      </c>
      <c r="C107" s="20">
        <v>29</v>
      </c>
      <c r="D107" s="44"/>
      <c r="E107" s="44"/>
      <c r="F107" s="44">
        <v>2</v>
      </c>
      <c r="G107" s="44">
        <v>10</v>
      </c>
      <c r="H107" s="44"/>
      <c r="I107" s="44"/>
      <c r="J107" s="44">
        <v>1</v>
      </c>
      <c r="K107" s="44">
        <v>2</v>
      </c>
      <c r="L107" s="44"/>
      <c r="M107" s="44"/>
      <c r="N107" s="45"/>
    </row>
    <row r="108" spans="1:17" x14ac:dyDescent="0.25">
      <c r="A108" s="20" t="s">
        <v>87</v>
      </c>
      <c r="B108" s="20">
        <v>2</v>
      </c>
      <c r="C108" s="20">
        <v>8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/>
    </row>
    <row r="109" spans="1:17" x14ac:dyDescent="0.25">
      <c r="A109" s="20" t="s">
        <v>88</v>
      </c>
      <c r="B109" s="20">
        <v>9</v>
      </c>
      <c r="C109" s="20">
        <v>54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5"/>
    </row>
    <row r="110" spans="1:17" x14ac:dyDescent="0.25">
      <c r="A110" s="20" t="s">
        <v>89</v>
      </c>
      <c r="B110" s="20">
        <v>11</v>
      </c>
      <c r="C110" s="20">
        <v>21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</row>
    <row r="111" spans="1:17" x14ac:dyDescent="0.25">
      <c r="A111" s="20" t="s">
        <v>90</v>
      </c>
      <c r="B111" s="20">
        <v>4</v>
      </c>
      <c r="C111" s="20">
        <v>11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91</v>
      </c>
      <c r="B112" s="20">
        <v>4</v>
      </c>
      <c r="C112" s="20">
        <v>32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92</v>
      </c>
      <c r="B113" s="20">
        <v>7</v>
      </c>
      <c r="C113" s="20">
        <v>36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/>
    </row>
    <row r="114" spans="1:14" x14ac:dyDescent="0.25">
      <c r="A114" s="20" t="s">
        <v>93</v>
      </c>
      <c r="B114" s="20">
        <v>13</v>
      </c>
      <c r="C114" s="20">
        <v>13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/>
    </row>
    <row r="115" spans="1:14" x14ac:dyDescent="0.25">
      <c r="A115" s="20" t="s">
        <v>94</v>
      </c>
      <c r="B115" s="20">
        <v>1</v>
      </c>
      <c r="C115" s="20">
        <v>2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0"/>
      <c r="B116" s="20"/>
      <c r="C116" s="20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5"/>
    </row>
    <row r="117" spans="1:14" x14ac:dyDescent="0.25">
      <c r="A117" s="21" t="s">
        <v>12</v>
      </c>
      <c r="B117" s="21">
        <f t="shared" ref="B117:N117" si="11">SUM(B104:B116)</f>
        <v>85</v>
      </c>
      <c r="C117" s="21">
        <f t="shared" si="11"/>
        <v>328</v>
      </c>
      <c r="D117" s="21">
        <f t="shared" si="11"/>
        <v>0</v>
      </c>
      <c r="E117" s="21">
        <f t="shared" si="11"/>
        <v>0</v>
      </c>
      <c r="F117" s="21">
        <f t="shared" si="11"/>
        <v>2</v>
      </c>
      <c r="G117" s="21">
        <f t="shared" si="11"/>
        <v>10</v>
      </c>
      <c r="H117" s="21">
        <f t="shared" si="11"/>
        <v>1</v>
      </c>
      <c r="I117" s="21">
        <f t="shared" si="11"/>
        <v>3</v>
      </c>
      <c r="J117" s="21">
        <f t="shared" si="11"/>
        <v>1</v>
      </c>
      <c r="K117" s="21">
        <f t="shared" si="11"/>
        <v>2</v>
      </c>
      <c r="L117" s="21">
        <f t="shared" si="11"/>
        <v>0</v>
      </c>
      <c r="M117" s="21">
        <f t="shared" si="11"/>
        <v>0</v>
      </c>
      <c r="N117" s="21">
        <f t="shared" si="11"/>
        <v>0</v>
      </c>
    </row>
    <row r="118" spans="1:14" x14ac:dyDescent="0.25">
      <c r="A118" s="148" t="s">
        <v>41</v>
      </c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50"/>
    </row>
    <row r="119" spans="1:14" x14ac:dyDescent="0.25">
      <c r="A119" s="140" t="s">
        <v>3</v>
      </c>
      <c r="B119" s="144" t="s">
        <v>8</v>
      </c>
      <c r="C119" s="145"/>
      <c r="D119" s="144" t="s">
        <v>9</v>
      </c>
      <c r="E119" s="145"/>
      <c r="F119" s="146" t="s">
        <v>10</v>
      </c>
      <c r="G119" s="147"/>
      <c r="H119" s="146" t="s">
        <v>4</v>
      </c>
      <c r="I119" s="147"/>
      <c r="J119" s="146" t="s">
        <v>5</v>
      </c>
      <c r="K119" s="147"/>
      <c r="L119" s="146" t="s">
        <v>6</v>
      </c>
      <c r="M119" s="147"/>
      <c r="N119" s="140" t="s">
        <v>16</v>
      </c>
    </row>
    <row r="120" spans="1:14" x14ac:dyDescent="0.25">
      <c r="A120" s="141"/>
      <c r="B120" s="31" t="s">
        <v>65</v>
      </c>
      <c r="C120" s="31" t="s">
        <v>29</v>
      </c>
      <c r="D120" s="31" t="s">
        <v>65</v>
      </c>
      <c r="E120" s="31" t="s">
        <v>29</v>
      </c>
      <c r="F120" s="31" t="s">
        <v>65</v>
      </c>
      <c r="G120" s="31" t="s">
        <v>29</v>
      </c>
      <c r="H120" s="31" t="s">
        <v>65</v>
      </c>
      <c r="I120" s="31" t="s">
        <v>29</v>
      </c>
      <c r="J120" s="31" t="s">
        <v>65</v>
      </c>
      <c r="K120" s="31" t="s">
        <v>29</v>
      </c>
      <c r="L120" s="31" t="s">
        <v>65</v>
      </c>
      <c r="M120" s="31" t="s">
        <v>29</v>
      </c>
      <c r="N120" s="141"/>
    </row>
    <row r="121" spans="1:14" x14ac:dyDescent="0.25">
      <c r="A121" s="20" t="s">
        <v>95</v>
      </c>
      <c r="B121" s="20">
        <v>5</v>
      </c>
      <c r="C121" s="20">
        <v>5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96</v>
      </c>
      <c r="B122" s="20"/>
      <c r="C122" s="20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97</v>
      </c>
      <c r="B123" s="20">
        <v>8</v>
      </c>
      <c r="C123" s="20">
        <v>18</v>
      </c>
      <c r="D123" s="44"/>
      <c r="E123" s="44"/>
      <c r="F123" s="44"/>
      <c r="G123" s="44"/>
      <c r="H123" s="44">
        <v>1</v>
      </c>
      <c r="I123" s="44">
        <v>4</v>
      </c>
      <c r="J123" s="44">
        <v>3</v>
      </c>
      <c r="K123" s="44">
        <v>9</v>
      </c>
      <c r="L123" s="44"/>
      <c r="M123" s="44"/>
      <c r="N123" s="45"/>
    </row>
    <row r="124" spans="1:14" x14ac:dyDescent="0.25">
      <c r="A124" s="20" t="s">
        <v>98</v>
      </c>
      <c r="B124" s="20">
        <v>29</v>
      </c>
      <c r="C124" s="20">
        <v>52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99</v>
      </c>
      <c r="B125" s="20"/>
      <c r="C125" s="20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100</v>
      </c>
      <c r="B126" s="20">
        <v>10</v>
      </c>
      <c r="C126" s="20">
        <v>25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101</v>
      </c>
      <c r="B127" s="20">
        <v>1</v>
      </c>
      <c r="C127" s="20">
        <v>5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102</v>
      </c>
      <c r="B128" s="20">
        <v>16</v>
      </c>
      <c r="C128" s="20">
        <v>49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103</v>
      </c>
      <c r="B129" s="20">
        <v>9</v>
      </c>
      <c r="C129" s="20">
        <v>20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104</v>
      </c>
      <c r="B130" s="20">
        <v>4</v>
      </c>
      <c r="C130" s="20">
        <v>4</v>
      </c>
      <c r="D130" s="44"/>
      <c r="E130" s="44"/>
      <c r="F130" s="44"/>
      <c r="G130" s="44"/>
      <c r="H130" s="44">
        <v>1</v>
      </c>
      <c r="I130" s="44">
        <v>1</v>
      </c>
      <c r="J130" s="44"/>
      <c r="K130" s="44"/>
      <c r="L130" s="44"/>
      <c r="M130" s="44"/>
      <c r="N130" s="45"/>
    </row>
    <row r="131" spans="1:14" x14ac:dyDescent="0.25">
      <c r="A131" s="20" t="s">
        <v>105</v>
      </c>
      <c r="B131" s="20">
        <v>4</v>
      </c>
      <c r="C131" s="20">
        <v>4</v>
      </c>
      <c r="D131" s="44"/>
      <c r="E131" s="44"/>
      <c r="F131" s="44"/>
      <c r="G131" s="44"/>
      <c r="H131" s="44">
        <v>1</v>
      </c>
      <c r="I131" s="44">
        <v>1</v>
      </c>
      <c r="J131" s="44"/>
      <c r="K131" s="44"/>
      <c r="L131" s="44"/>
      <c r="M131" s="44"/>
      <c r="N131" s="45"/>
    </row>
    <row r="132" spans="1:14" x14ac:dyDescent="0.25">
      <c r="A132" s="20" t="s">
        <v>106</v>
      </c>
      <c r="B132" s="20"/>
      <c r="C132" s="20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107</v>
      </c>
      <c r="B133" s="20">
        <v>3</v>
      </c>
      <c r="C133" s="20">
        <v>6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108</v>
      </c>
      <c r="B134" s="20"/>
      <c r="C134" s="20"/>
      <c r="D134" s="44"/>
      <c r="E134" s="44"/>
      <c r="F134" s="44"/>
      <c r="G134" s="44"/>
      <c r="H134" s="44">
        <v>9</v>
      </c>
      <c r="I134" s="44">
        <v>34</v>
      </c>
      <c r="J134" s="44">
        <v>11</v>
      </c>
      <c r="K134" s="44">
        <v>36</v>
      </c>
      <c r="L134" s="44"/>
      <c r="M134" s="44"/>
      <c r="N134" s="45"/>
    </row>
    <row r="135" spans="1:14" x14ac:dyDescent="0.25">
      <c r="A135" s="20" t="s">
        <v>197</v>
      </c>
      <c r="B135" s="20">
        <v>35</v>
      </c>
      <c r="C135" s="20">
        <v>108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109</v>
      </c>
      <c r="B136" s="20">
        <v>13</v>
      </c>
      <c r="C136" s="20">
        <v>13</v>
      </c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/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0"/>
      <c r="B138" s="20"/>
      <c r="C138" s="20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5"/>
    </row>
    <row r="139" spans="1:14" x14ac:dyDescent="0.25">
      <c r="A139" s="21" t="s">
        <v>12</v>
      </c>
      <c r="B139" s="21">
        <f t="shared" ref="B139:N139" si="12">SUM(B121:B138)</f>
        <v>137</v>
      </c>
      <c r="C139" s="21">
        <f t="shared" si="12"/>
        <v>309</v>
      </c>
      <c r="D139" s="21">
        <f t="shared" si="12"/>
        <v>0</v>
      </c>
      <c r="E139" s="21">
        <f t="shared" si="12"/>
        <v>0</v>
      </c>
      <c r="F139" s="21">
        <f t="shared" si="12"/>
        <v>0</v>
      </c>
      <c r="G139" s="21">
        <f t="shared" si="12"/>
        <v>0</v>
      </c>
      <c r="H139" s="21">
        <f t="shared" si="12"/>
        <v>12</v>
      </c>
      <c r="I139" s="21">
        <f t="shared" si="12"/>
        <v>40</v>
      </c>
      <c r="J139" s="21">
        <f t="shared" si="12"/>
        <v>14</v>
      </c>
      <c r="K139" s="21">
        <f t="shared" si="12"/>
        <v>45</v>
      </c>
      <c r="L139" s="21">
        <f t="shared" si="12"/>
        <v>0</v>
      </c>
      <c r="M139" s="21">
        <f t="shared" si="12"/>
        <v>0</v>
      </c>
      <c r="N139" s="21">
        <f t="shared" si="12"/>
        <v>0</v>
      </c>
    </row>
    <row r="140" spans="1:14" x14ac:dyDescent="0.25">
      <c r="A140" s="148" t="s">
        <v>110</v>
      </c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50"/>
    </row>
    <row r="141" spans="1:14" x14ac:dyDescent="0.25">
      <c r="A141" s="140" t="s">
        <v>3</v>
      </c>
      <c r="B141" s="144" t="s">
        <v>8</v>
      </c>
      <c r="C141" s="145"/>
      <c r="D141" s="144" t="s">
        <v>9</v>
      </c>
      <c r="E141" s="145"/>
      <c r="F141" s="146" t="s">
        <v>10</v>
      </c>
      <c r="G141" s="147"/>
      <c r="H141" s="146" t="s">
        <v>4</v>
      </c>
      <c r="I141" s="147"/>
      <c r="J141" s="146" t="s">
        <v>5</v>
      </c>
      <c r="K141" s="147"/>
      <c r="L141" s="146" t="s">
        <v>6</v>
      </c>
      <c r="M141" s="147"/>
      <c r="N141" s="140" t="s">
        <v>111</v>
      </c>
    </row>
    <row r="142" spans="1:14" x14ac:dyDescent="0.25">
      <c r="A142" s="141"/>
      <c r="B142" s="31" t="s">
        <v>65</v>
      </c>
      <c r="C142" s="31" t="s">
        <v>29</v>
      </c>
      <c r="D142" s="31" t="s">
        <v>65</v>
      </c>
      <c r="E142" s="31" t="s">
        <v>29</v>
      </c>
      <c r="F142" s="31" t="s">
        <v>65</v>
      </c>
      <c r="G142" s="31" t="s">
        <v>29</v>
      </c>
      <c r="H142" s="31" t="s">
        <v>65</v>
      </c>
      <c r="I142" s="31" t="s">
        <v>29</v>
      </c>
      <c r="J142" s="31" t="s">
        <v>65</v>
      </c>
      <c r="K142" s="31" t="s">
        <v>29</v>
      </c>
      <c r="L142" s="31" t="s">
        <v>65</v>
      </c>
      <c r="M142" s="31" t="s">
        <v>29</v>
      </c>
      <c r="N142" s="141"/>
    </row>
    <row r="143" spans="1:14" x14ac:dyDescent="0.25">
      <c r="A143" s="20" t="s">
        <v>112</v>
      </c>
      <c r="B143" s="20">
        <v>480</v>
      </c>
      <c r="C143" s="20">
        <v>480</v>
      </c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5">
        <v>4</v>
      </c>
    </row>
    <row r="144" spans="1:14" x14ac:dyDescent="0.25">
      <c r="A144" s="20" t="s">
        <v>113</v>
      </c>
      <c r="B144" s="20">
        <v>32</v>
      </c>
      <c r="C144" s="20">
        <v>32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5">
        <v>8</v>
      </c>
    </row>
    <row r="145" spans="1:14" x14ac:dyDescent="0.25">
      <c r="A145" s="21" t="s">
        <v>12</v>
      </c>
      <c r="B145" s="21">
        <f t="shared" ref="B145:N145" si="13">SUM(B143:B144)</f>
        <v>512</v>
      </c>
      <c r="C145" s="21">
        <f t="shared" si="13"/>
        <v>512</v>
      </c>
      <c r="D145" s="21">
        <f t="shared" si="13"/>
        <v>0</v>
      </c>
      <c r="E145" s="21">
        <f t="shared" si="13"/>
        <v>0</v>
      </c>
      <c r="F145" s="21">
        <f t="shared" si="13"/>
        <v>0</v>
      </c>
      <c r="G145" s="21">
        <f t="shared" si="13"/>
        <v>0</v>
      </c>
      <c r="H145" s="21">
        <f t="shared" si="13"/>
        <v>0</v>
      </c>
      <c r="I145" s="21">
        <f t="shared" si="13"/>
        <v>0</v>
      </c>
      <c r="J145" s="21">
        <f t="shared" si="13"/>
        <v>0</v>
      </c>
      <c r="K145" s="21">
        <f t="shared" si="13"/>
        <v>0</v>
      </c>
      <c r="L145" s="21">
        <f t="shared" si="13"/>
        <v>0</v>
      </c>
      <c r="M145" s="21">
        <f t="shared" si="13"/>
        <v>0</v>
      </c>
      <c r="N145" s="21">
        <f t="shared" si="13"/>
        <v>12</v>
      </c>
    </row>
    <row r="147" spans="1:14" x14ac:dyDescent="0.25">
      <c r="A147" s="142" t="s">
        <v>19</v>
      </c>
      <c r="B147" s="143"/>
      <c r="C147" s="143"/>
      <c r="D147" s="46"/>
      <c r="E147" s="47"/>
    </row>
    <row r="148" spans="1:14" ht="24" x14ac:dyDescent="0.25">
      <c r="A148" s="48" t="s">
        <v>3</v>
      </c>
      <c r="B148" s="48" t="s">
        <v>20</v>
      </c>
      <c r="C148" s="49" t="s">
        <v>21</v>
      </c>
      <c r="D148" s="50"/>
      <c r="E148" s="51"/>
    </row>
    <row r="149" spans="1:14" x14ac:dyDescent="0.25">
      <c r="A149" s="52" t="s">
        <v>114</v>
      </c>
      <c r="B149" s="44">
        <v>1</v>
      </c>
      <c r="C149" s="44">
        <v>65</v>
      </c>
      <c r="D149" s="50"/>
      <c r="E149" s="53"/>
    </row>
    <row r="150" spans="1:14" x14ac:dyDescent="0.25">
      <c r="A150" s="52" t="s">
        <v>115</v>
      </c>
      <c r="B150" s="44">
        <v>1</v>
      </c>
      <c r="C150" s="44">
        <v>185</v>
      </c>
      <c r="D150" s="50"/>
      <c r="E150" s="53"/>
    </row>
    <row r="151" spans="1:14" x14ac:dyDescent="0.25">
      <c r="A151" s="52" t="s">
        <v>202</v>
      </c>
      <c r="B151" s="44">
        <v>1</v>
      </c>
      <c r="C151" s="44">
        <v>2024</v>
      </c>
      <c r="D151" s="50"/>
      <c r="E151" s="53"/>
    </row>
    <row r="152" spans="1:14" x14ac:dyDescent="0.25">
      <c r="A152" s="52" t="s">
        <v>203</v>
      </c>
      <c r="B152" s="44"/>
      <c r="C152" s="44"/>
      <c r="D152" s="50"/>
      <c r="E152" s="53"/>
    </row>
    <row r="153" spans="1:14" x14ac:dyDescent="0.25">
      <c r="A153" s="52" t="s">
        <v>204</v>
      </c>
      <c r="B153" s="44"/>
      <c r="C153" s="44"/>
      <c r="D153" s="50"/>
      <c r="E153" s="53"/>
    </row>
    <row r="154" spans="1:14" x14ac:dyDescent="0.25">
      <c r="A154" s="52" t="s">
        <v>205</v>
      </c>
      <c r="B154" s="44"/>
      <c r="C154" s="44"/>
      <c r="D154" s="50"/>
      <c r="E154" s="53"/>
    </row>
    <row r="155" spans="1:14" x14ac:dyDescent="0.25">
      <c r="A155" s="52" t="s">
        <v>206</v>
      </c>
      <c r="B155" s="44"/>
      <c r="C155" s="44"/>
      <c r="D155" s="50"/>
      <c r="E155" s="53"/>
    </row>
    <row r="156" spans="1:14" x14ac:dyDescent="0.25">
      <c r="A156" s="52" t="s">
        <v>207</v>
      </c>
      <c r="B156" s="44"/>
      <c r="C156" s="44"/>
      <c r="D156" s="50"/>
      <c r="E156" s="53"/>
    </row>
    <row r="157" spans="1:14" x14ac:dyDescent="0.25">
      <c r="A157" s="52" t="s">
        <v>208</v>
      </c>
      <c r="B157" s="44">
        <v>1</v>
      </c>
      <c r="C157" s="44">
        <v>290</v>
      </c>
      <c r="D157" s="50"/>
      <c r="E157" s="53"/>
    </row>
    <row r="158" spans="1:14" x14ac:dyDescent="0.25">
      <c r="A158" s="52" t="s">
        <v>209</v>
      </c>
      <c r="B158" s="44"/>
      <c r="C158" s="44"/>
      <c r="D158" s="50"/>
      <c r="E158" s="53"/>
    </row>
    <row r="159" spans="1:14" x14ac:dyDescent="0.25">
      <c r="A159" s="52" t="s">
        <v>210</v>
      </c>
      <c r="B159" s="44">
        <v>1</v>
      </c>
      <c r="C159" s="44">
        <v>296</v>
      </c>
      <c r="D159" s="50"/>
      <c r="E159" s="53"/>
    </row>
    <row r="160" spans="1:14" x14ac:dyDescent="0.25">
      <c r="A160" s="52" t="s">
        <v>211</v>
      </c>
      <c r="B160" s="44"/>
      <c r="C160" s="44"/>
      <c r="D160" s="50"/>
      <c r="E160" s="53"/>
    </row>
    <row r="162" spans="1:14" x14ac:dyDescent="0.25">
      <c r="A162" s="140" t="s">
        <v>3</v>
      </c>
      <c r="B162" s="144" t="s">
        <v>8</v>
      </c>
      <c r="C162" s="145"/>
      <c r="D162" s="144" t="s">
        <v>9</v>
      </c>
      <c r="E162" s="145"/>
      <c r="F162" s="146" t="s">
        <v>10</v>
      </c>
      <c r="G162" s="147"/>
      <c r="H162" s="146" t="s">
        <v>4</v>
      </c>
      <c r="I162" s="147"/>
      <c r="J162" s="146" t="s">
        <v>5</v>
      </c>
      <c r="K162" s="147"/>
      <c r="L162" s="146" t="s">
        <v>6</v>
      </c>
      <c r="M162" s="147"/>
      <c r="N162" s="140" t="s">
        <v>16</v>
      </c>
    </row>
    <row r="163" spans="1:14" x14ac:dyDescent="0.25">
      <c r="A163" s="141"/>
      <c r="B163" s="31" t="s">
        <v>65</v>
      </c>
      <c r="C163" s="31" t="s">
        <v>29</v>
      </c>
      <c r="D163" s="31" t="s">
        <v>65</v>
      </c>
      <c r="E163" s="31" t="s">
        <v>29</v>
      </c>
      <c r="F163" s="31" t="s">
        <v>65</v>
      </c>
      <c r="G163" s="31" t="s">
        <v>29</v>
      </c>
      <c r="H163" s="31" t="s">
        <v>65</v>
      </c>
      <c r="I163" s="31" t="s">
        <v>29</v>
      </c>
      <c r="J163" s="31" t="s">
        <v>65</v>
      </c>
      <c r="K163" s="31" t="s">
        <v>29</v>
      </c>
      <c r="L163" s="31" t="s">
        <v>65</v>
      </c>
      <c r="M163" s="31" t="s">
        <v>29</v>
      </c>
      <c r="N163" s="141"/>
    </row>
    <row r="164" spans="1:14" x14ac:dyDescent="0.25">
      <c r="A164" s="20" t="s">
        <v>17</v>
      </c>
      <c r="B164" s="21">
        <f>B117</f>
        <v>85</v>
      </c>
      <c r="C164" s="21">
        <f t="shared" ref="C164:N164" si="14">C117</f>
        <v>328</v>
      </c>
      <c r="D164" s="21">
        <f t="shared" si="14"/>
        <v>0</v>
      </c>
      <c r="E164" s="21">
        <f t="shared" si="14"/>
        <v>0</v>
      </c>
      <c r="F164" s="21">
        <f t="shared" si="14"/>
        <v>2</v>
      </c>
      <c r="G164" s="21">
        <f t="shared" si="14"/>
        <v>10</v>
      </c>
      <c r="H164" s="21">
        <f t="shared" si="14"/>
        <v>1</v>
      </c>
      <c r="I164" s="21">
        <f t="shared" si="14"/>
        <v>3</v>
      </c>
      <c r="J164" s="21">
        <f t="shared" si="14"/>
        <v>1</v>
      </c>
      <c r="K164" s="21">
        <f t="shared" si="14"/>
        <v>2</v>
      </c>
      <c r="L164" s="21">
        <f t="shared" si="14"/>
        <v>0</v>
      </c>
      <c r="M164" s="21">
        <f t="shared" si="14"/>
        <v>0</v>
      </c>
      <c r="N164" s="21">
        <f t="shared" si="14"/>
        <v>0</v>
      </c>
    </row>
    <row r="165" spans="1:14" x14ac:dyDescent="0.25">
      <c r="A165" s="20" t="s">
        <v>11</v>
      </c>
      <c r="B165" s="21">
        <f>B139</f>
        <v>137</v>
      </c>
      <c r="C165" s="21">
        <f t="shared" ref="C165:N165" si="15">C139</f>
        <v>309</v>
      </c>
      <c r="D165" s="21">
        <f t="shared" si="15"/>
        <v>0</v>
      </c>
      <c r="E165" s="21">
        <f t="shared" si="15"/>
        <v>0</v>
      </c>
      <c r="F165" s="21">
        <f t="shared" si="15"/>
        <v>0</v>
      </c>
      <c r="G165" s="21">
        <f t="shared" si="15"/>
        <v>0</v>
      </c>
      <c r="H165" s="21">
        <f t="shared" si="15"/>
        <v>12</v>
      </c>
      <c r="I165" s="21">
        <f t="shared" si="15"/>
        <v>40</v>
      </c>
      <c r="J165" s="21">
        <f t="shared" si="15"/>
        <v>14</v>
      </c>
      <c r="K165" s="21">
        <f t="shared" si="15"/>
        <v>45</v>
      </c>
      <c r="L165" s="21">
        <f t="shared" si="15"/>
        <v>0</v>
      </c>
      <c r="M165" s="21">
        <f t="shared" si="15"/>
        <v>0</v>
      </c>
      <c r="N165" s="21">
        <f t="shared" si="15"/>
        <v>0</v>
      </c>
    </row>
    <row r="166" spans="1:14" x14ac:dyDescent="0.25">
      <c r="A166" s="20" t="s">
        <v>18</v>
      </c>
      <c r="B166" s="21">
        <f>B145</f>
        <v>512</v>
      </c>
      <c r="C166" s="21">
        <f t="shared" ref="C166:M166" si="16">C145</f>
        <v>512</v>
      </c>
      <c r="D166" s="21">
        <f t="shared" si="16"/>
        <v>0</v>
      </c>
      <c r="E166" s="21">
        <f t="shared" si="16"/>
        <v>0</v>
      </c>
      <c r="F166" s="21">
        <f t="shared" si="16"/>
        <v>0</v>
      </c>
      <c r="G166" s="21">
        <f t="shared" si="16"/>
        <v>0</v>
      </c>
      <c r="H166" s="21">
        <f t="shared" si="16"/>
        <v>0</v>
      </c>
      <c r="I166" s="21">
        <f t="shared" si="16"/>
        <v>0</v>
      </c>
      <c r="J166" s="21">
        <f t="shared" si="16"/>
        <v>0</v>
      </c>
      <c r="K166" s="21">
        <f t="shared" si="16"/>
        <v>0</v>
      </c>
      <c r="L166" s="21">
        <f t="shared" si="16"/>
        <v>0</v>
      </c>
      <c r="M166" s="21">
        <f t="shared" si="16"/>
        <v>0</v>
      </c>
      <c r="N166" s="21">
        <f>N145</f>
        <v>12</v>
      </c>
    </row>
    <row r="167" spans="1:14" ht="15.75" x14ac:dyDescent="0.25">
      <c r="A167" s="54" t="s">
        <v>12</v>
      </c>
      <c r="B167" s="55">
        <f>SUM(B164:B166)</f>
        <v>734</v>
      </c>
      <c r="C167" s="55">
        <f t="shared" ref="C167:N167" si="17">SUM(C164:C166)</f>
        <v>1149</v>
      </c>
      <c r="D167" s="55">
        <f t="shared" si="17"/>
        <v>0</v>
      </c>
      <c r="E167" s="55">
        <f t="shared" si="17"/>
        <v>0</v>
      </c>
      <c r="F167" s="55">
        <f t="shared" si="17"/>
        <v>2</v>
      </c>
      <c r="G167" s="55">
        <f t="shared" si="17"/>
        <v>10</v>
      </c>
      <c r="H167" s="55">
        <f t="shared" si="17"/>
        <v>13</v>
      </c>
      <c r="I167" s="55">
        <f t="shared" si="17"/>
        <v>43</v>
      </c>
      <c r="J167" s="55">
        <f t="shared" si="17"/>
        <v>15</v>
      </c>
      <c r="K167" s="55">
        <f t="shared" si="17"/>
        <v>47</v>
      </c>
      <c r="L167" s="55">
        <f t="shared" si="17"/>
        <v>0</v>
      </c>
      <c r="M167" s="55">
        <f t="shared" si="17"/>
        <v>0</v>
      </c>
      <c r="N167" s="55">
        <f t="shared" si="17"/>
        <v>12</v>
      </c>
    </row>
    <row r="168" spans="1:14" ht="15.75" x14ac:dyDescent="0.25">
      <c r="A168" s="56" t="s">
        <v>13</v>
      </c>
      <c r="B168" s="131">
        <f>SUM(B167,D167,F167,H167,J167,L167)</f>
        <v>764</v>
      </c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</row>
    <row r="170" spans="1:14" x14ac:dyDescent="0.25">
      <c r="A170" s="132" t="s">
        <v>116</v>
      </c>
      <c r="B170" s="134" t="s">
        <v>8</v>
      </c>
      <c r="C170" s="135"/>
      <c r="D170" s="134" t="s">
        <v>9</v>
      </c>
      <c r="E170" s="135"/>
      <c r="F170" s="136" t="s">
        <v>10</v>
      </c>
      <c r="G170" s="137"/>
      <c r="H170" s="136" t="s">
        <v>4</v>
      </c>
      <c r="I170" s="137"/>
      <c r="J170" s="136" t="s">
        <v>5</v>
      </c>
      <c r="K170" s="137"/>
      <c r="L170" s="136" t="s">
        <v>6</v>
      </c>
      <c r="M170" s="137"/>
      <c r="N170" s="138" t="s">
        <v>16</v>
      </c>
    </row>
    <row r="171" spans="1:14" x14ac:dyDescent="0.25">
      <c r="A171" s="133"/>
      <c r="B171" s="57" t="s">
        <v>65</v>
      </c>
      <c r="C171" s="57" t="s">
        <v>29</v>
      </c>
      <c r="D171" s="57" t="s">
        <v>65</v>
      </c>
      <c r="E171" s="57" t="s">
        <v>29</v>
      </c>
      <c r="F171" s="57" t="s">
        <v>65</v>
      </c>
      <c r="G171" s="57" t="s">
        <v>29</v>
      </c>
      <c r="H171" s="57" t="s">
        <v>65</v>
      </c>
      <c r="I171" s="57" t="s">
        <v>29</v>
      </c>
      <c r="J171" s="57" t="s">
        <v>65</v>
      </c>
      <c r="K171" s="57" t="s">
        <v>29</v>
      </c>
      <c r="L171" s="57" t="s">
        <v>65</v>
      </c>
      <c r="M171" s="57" t="s">
        <v>29</v>
      </c>
      <c r="N171" s="139"/>
    </row>
    <row r="172" spans="1:14" x14ac:dyDescent="0.25">
      <c r="A172" s="58" t="s">
        <v>70</v>
      </c>
      <c r="B172" s="20">
        <f>B167</f>
        <v>734</v>
      </c>
      <c r="C172" s="20">
        <f t="shared" ref="C172:N172" si="18">C167</f>
        <v>1149</v>
      </c>
      <c r="D172" s="20">
        <f t="shared" si="18"/>
        <v>0</v>
      </c>
      <c r="E172" s="20">
        <f t="shared" si="18"/>
        <v>0</v>
      </c>
      <c r="F172" s="20">
        <f t="shared" si="18"/>
        <v>2</v>
      </c>
      <c r="G172" s="20">
        <f t="shared" si="18"/>
        <v>10</v>
      </c>
      <c r="H172" s="20">
        <f t="shared" si="18"/>
        <v>13</v>
      </c>
      <c r="I172" s="20">
        <f t="shared" si="18"/>
        <v>43</v>
      </c>
      <c r="J172" s="20">
        <f t="shared" si="18"/>
        <v>15</v>
      </c>
      <c r="K172" s="20">
        <f t="shared" si="18"/>
        <v>47</v>
      </c>
      <c r="L172" s="20">
        <f t="shared" si="18"/>
        <v>0</v>
      </c>
      <c r="M172" s="20">
        <f t="shared" si="18"/>
        <v>0</v>
      </c>
      <c r="N172" s="20">
        <f t="shared" si="18"/>
        <v>12</v>
      </c>
    </row>
    <row r="174" spans="1:14" ht="15.75" x14ac:dyDescent="0.25">
      <c r="A174" s="2" t="s">
        <v>23</v>
      </c>
    </row>
    <row r="175" spans="1:14" ht="15.75" x14ac:dyDescent="0.25">
      <c r="A175" s="2"/>
    </row>
    <row r="176" spans="1:14" ht="48" x14ac:dyDescent="0.25">
      <c r="A176" s="31" t="s">
        <v>117</v>
      </c>
      <c r="B176" s="59" t="s">
        <v>8</v>
      </c>
      <c r="C176" s="59" t="s">
        <v>9</v>
      </c>
      <c r="D176" s="31" t="s">
        <v>10</v>
      </c>
      <c r="E176" s="31" t="s">
        <v>4</v>
      </c>
      <c r="F176" s="59" t="s">
        <v>5</v>
      </c>
      <c r="G176" s="31" t="s">
        <v>24</v>
      </c>
      <c r="H176" s="48" t="s">
        <v>16</v>
      </c>
    </row>
    <row r="177" spans="1:8" x14ac:dyDescent="0.25">
      <c r="A177" s="60" t="s">
        <v>118</v>
      </c>
      <c r="B177" s="20">
        <v>18</v>
      </c>
      <c r="C177" s="44"/>
      <c r="D177" s="44"/>
      <c r="E177" s="44"/>
      <c r="F177" s="44"/>
      <c r="G177" s="20">
        <v>25</v>
      </c>
      <c r="H177" s="44"/>
    </row>
    <row r="178" spans="1:8" x14ac:dyDescent="0.25">
      <c r="A178" s="60" t="s">
        <v>119</v>
      </c>
      <c r="B178" s="20">
        <v>14</v>
      </c>
      <c r="C178" s="44"/>
      <c r="D178" s="44"/>
      <c r="E178" s="44"/>
      <c r="F178" s="44"/>
      <c r="G178" s="20">
        <v>20</v>
      </c>
      <c r="H178" s="44"/>
    </row>
    <row r="179" spans="1:8" x14ac:dyDescent="0.25">
      <c r="A179" s="60" t="s">
        <v>120</v>
      </c>
      <c r="B179" s="20">
        <v>80</v>
      </c>
      <c r="C179" s="44"/>
      <c r="D179" s="44"/>
      <c r="E179" s="44"/>
      <c r="F179" s="44"/>
      <c r="G179" s="20">
        <v>235</v>
      </c>
      <c r="H179" s="44"/>
    </row>
    <row r="180" spans="1:8" x14ac:dyDescent="0.25">
      <c r="A180" s="60" t="s">
        <v>121</v>
      </c>
      <c r="B180" s="20">
        <v>9</v>
      </c>
      <c r="C180" s="44"/>
      <c r="D180" s="44"/>
      <c r="E180" s="44"/>
      <c r="F180" s="44"/>
      <c r="G180" s="20">
        <v>18</v>
      </c>
      <c r="H180" s="44"/>
    </row>
    <row r="181" spans="1:8" x14ac:dyDescent="0.25">
      <c r="A181" s="60" t="s">
        <v>122</v>
      </c>
      <c r="B181" s="20">
        <v>12</v>
      </c>
      <c r="C181" s="44"/>
      <c r="D181" s="44"/>
      <c r="E181" s="44"/>
      <c r="F181" s="44"/>
      <c r="G181" s="20">
        <v>58</v>
      </c>
      <c r="H181" s="44"/>
    </row>
    <row r="182" spans="1:8" x14ac:dyDescent="0.25">
      <c r="A182" s="60" t="s">
        <v>123</v>
      </c>
      <c r="B182" s="20">
        <v>20</v>
      </c>
      <c r="C182" s="44"/>
      <c r="D182" s="44"/>
      <c r="E182" s="44"/>
      <c r="F182" s="44"/>
      <c r="G182" s="20">
        <v>0</v>
      </c>
      <c r="H182" s="44"/>
    </row>
    <row r="183" spans="1:8" x14ac:dyDescent="0.25">
      <c r="A183" s="60" t="s">
        <v>124</v>
      </c>
      <c r="B183" s="20">
        <v>4</v>
      </c>
      <c r="C183" s="44"/>
      <c r="D183" s="44"/>
      <c r="E183" s="44"/>
      <c r="F183" s="44"/>
      <c r="G183" s="20">
        <v>8</v>
      </c>
      <c r="H183" s="44"/>
    </row>
    <row r="184" spans="1:8" x14ac:dyDescent="0.25">
      <c r="A184" s="60" t="s">
        <v>125</v>
      </c>
      <c r="B184" s="20">
        <v>1</v>
      </c>
      <c r="C184" s="44"/>
      <c r="D184" s="44"/>
      <c r="E184" s="44"/>
      <c r="F184" s="44"/>
      <c r="G184" s="20">
        <v>0</v>
      </c>
      <c r="H184" s="44"/>
    </row>
    <row r="185" spans="1:8" x14ac:dyDescent="0.25">
      <c r="A185" s="60" t="s">
        <v>126</v>
      </c>
      <c r="B185" s="20">
        <v>0</v>
      </c>
      <c r="C185" s="44"/>
      <c r="D185" s="44"/>
      <c r="E185" s="44"/>
      <c r="F185" s="44"/>
      <c r="G185" s="20">
        <v>0</v>
      </c>
      <c r="H185" s="44"/>
    </row>
    <row r="186" spans="1:8" x14ac:dyDescent="0.25">
      <c r="A186" s="61" t="s">
        <v>12</v>
      </c>
      <c r="B186" s="21">
        <f>SUM(B177:B185)</f>
        <v>158</v>
      </c>
      <c r="C186" s="21">
        <f t="shared" ref="C186:G186" si="19">SUM(C177:C185)</f>
        <v>0</v>
      </c>
      <c r="D186" s="21">
        <f t="shared" si="19"/>
        <v>0</v>
      </c>
      <c r="E186" s="21">
        <f t="shared" si="19"/>
        <v>0</v>
      </c>
      <c r="F186" s="21">
        <f t="shared" si="19"/>
        <v>0</v>
      </c>
      <c r="G186" s="21">
        <f t="shared" si="19"/>
        <v>364</v>
      </c>
      <c r="H186" s="21">
        <f>SUM(H177:H185)</f>
        <v>0</v>
      </c>
    </row>
    <row r="188" spans="1:8" ht="24" x14ac:dyDescent="0.25">
      <c r="A188" s="31" t="s">
        <v>3</v>
      </c>
      <c r="B188" s="59" t="s">
        <v>8</v>
      </c>
      <c r="C188" s="59" t="s">
        <v>9</v>
      </c>
      <c r="D188" s="48" t="s">
        <v>10</v>
      </c>
      <c r="E188" s="48" t="s">
        <v>4</v>
      </c>
      <c r="F188" s="48" t="s">
        <v>5</v>
      </c>
    </row>
    <row r="189" spans="1:8" x14ac:dyDescent="0.25">
      <c r="A189" s="114" t="s">
        <v>198</v>
      </c>
      <c r="B189" s="44"/>
      <c r="C189" s="44"/>
      <c r="D189" s="44"/>
      <c r="E189" s="44"/>
      <c r="F189" s="44"/>
    </row>
    <row r="190" spans="1:8" x14ac:dyDescent="0.25">
      <c r="A190" s="60" t="s">
        <v>188</v>
      </c>
      <c r="B190" s="20"/>
      <c r="C190" s="20"/>
      <c r="D190" s="44"/>
      <c r="E190" s="44"/>
      <c r="F190" s="44"/>
    </row>
    <row r="191" spans="1:8" x14ac:dyDescent="0.25">
      <c r="A191" s="60" t="s">
        <v>188</v>
      </c>
      <c r="B191" s="20"/>
      <c r="C191" s="20"/>
      <c r="D191" s="44"/>
      <c r="E191" s="44"/>
      <c r="F191" s="44"/>
    </row>
    <row r="192" spans="1:8" x14ac:dyDescent="0.25">
      <c r="A192" s="61" t="s">
        <v>12</v>
      </c>
      <c r="B192" s="21">
        <f>SUM(B189:B191)</f>
        <v>0</v>
      </c>
      <c r="C192" s="21">
        <f t="shared" ref="C192:F192" si="20">SUM(C189:C191)</f>
        <v>0</v>
      </c>
      <c r="D192" s="21">
        <f t="shared" si="20"/>
        <v>0</v>
      </c>
      <c r="E192" s="21">
        <f t="shared" si="20"/>
        <v>0</v>
      </c>
      <c r="F192" s="21">
        <f t="shared" si="20"/>
        <v>0</v>
      </c>
    </row>
    <row r="194" spans="1:8" ht="48" x14ac:dyDescent="0.25">
      <c r="A194" s="48" t="s">
        <v>127</v>
      </c>
      <c r="B194" s="31" t="s">
        <v>8</v>
      </c>
      <c r="C194" s="31" t="s">
        <v>9</v>
      </c>
      <c r="D194" s="31" t="s">
        <v>10</v>
      </c>
      <c r="E194" s="31" t="s">
        <v>4</v>
      </c>
      <c r="F194" s="31" t="s">
        <v>5</v>
      </c>
      <c r="G194" s="31" t="s">
        <v>24</v>
      </c>
      <c r="H194" s="48" t="s">
        <v>16</v>
      </c>
    </row>
    <row r="195" spans="1:8" x14ac:dyDescent="0.25">
      <c r="A195" s="20" t="s">
        <v>128</v>
      </c>
      <c r="B195" s="20">
        <f t="shared" ref="B195:H195" si="21">B186</f>
        <v>158</v>
      </c>
      <c r="C195" s="20">
        <f t="shared" si="21"/>
        <v>0</v>
      </c>
      <c r="D195" s="20">
        <f t="shared" si="21"/>
        <v>0</v>
      </c>
      <c r="E195" s="20">
        <f t="shared" si="21"/>
        <v>0</v>
      </c>
      <c r="F195" s="20">
        <f t="shared" si="21"/>
        <v>0</v>
      </c>
      <c r="G195" s="20">
        <f t="shared" si="21"/>
        <v>364</v>
      </c>
      <c r="H195" s="20">
        <f t="shared" si="21"/>
        <v>0</v>
      </c>
    </row>
    <row r="196" spans="1:8" x14ac:dyDescent="0.25">
      <c r="A196" s="20" t="s">
        <v>190</v>
      </c>
      <c r="B196" s="20">
        <f t="shared" ref="B196:H196" si="22">B192</f>
        <v>0</v>
      </c>
      <c r="C196" s="20">
        <f t="shared" si="22"/>
        <v>0</v>
      </c>
      <c r="D196" s="20">
        <f t="shared" si="22"/>
        <v>0</v>
      </c>
      <c r="E196" s="20">
        <f t="shared" si="22"/>
        <v>0</v>
      </c>
      <c r="F196" s="20">
        <f t="shared" si="22"/>
        <v>0</v>
      </c>
      <c r="G196" s="20">
        <f t="shared" si="22"/>
        <v>0</v>
      </c>
      <c r="H196" s="20">
        <f t="shared" si="22"/>
        <v>0</v>
      </c>
    </row>
    <row r="197" spans="1:8" x14ac:dyDescent="0.25">
      <c r="A197" s="21" t="s">
        <v>12</v>
      </c>
      <c r="B197" s="21">
        <f>SUM(B195:B196)</f>
        <v>158</v>
      </c>
      <c r="C197" s="21">
        <f t="shared" ref="C197:H197" si="23">SUM(C195:C196)</f>
        <v>0</v>
      </c>
      <c r="D197" s="21">
        <f t="shared" si="23"/>
        <v>0</v>
      </c>
      <c r="E197" s="21">
        <f t="shared" si="23"/>
        <v>0</v>
      </c>
      <c r="F197" s="21">
        <f t="shared" si="23"/>
        <v>0</v>
      </c>
      <c r="G197" s="21">
        <f t="shared" si="23"/>
        <v>364</v>
      </c>
      <c r="H197" s="21">
        <f t="shared" si="23"/>
        <v>0</v>
      </c>
    </row>
    <row r="199" spans="1:8" ht="15.75" x14ac:dyDescent="0.25">
      <c r="A199" s="2" t="s">
        <v>129</v>
      </c>
    </row>
    <row r="200" spans="1:8" ht="15.75" x14ac:dyDescent="0.25">
      <c r="A200" s="2"/>
    </row>
    <row r="201" spans="1:8" x14ac:dyDescent="0.25">
      <c r="A201" s="62"/>
      <c r="B201" s="63" t="s">
        <v>133</v>
      </c>
      <c r="C201" s="63" t="s">
        <v>134</v>
      </c>
      <c r="D201" s="63" t="s">
        <v>135</v>
      </c>
      <c r="E201" s="63" t="s">
        <v>136</v>
      </c>
      <c r="F201" s="63" t="s">
        <v>137</v>
      </c>
      <c r="G201" s="63" t="s">
        <v>138</v>
      </c>
    </row>
    <row r="202" spans="1:8" x14ac:dyDescent="0.25">
      <c r="A202" s="63" t="s">
        <v>139</v>
      </c>
      <c r="B202" s="117"/>
      <c r="C202" s="117">
        <v>8</v>
      </c>
      <c r="D202" s="117">
        <v>23</v>
      </c>
      <c r="E202" s="117">
        <v>23</v>
      </c>
      <c r="F202" s="117">
        <v>69</v>
      </c>
      <c r="G202" s="118">
        <v>0</v>
      </c>
    </row>
    <row r="203" spans="1:8" x14ac:dyDescent="0.25">
      <c r="A203" s="65" t="s">
        <v>140</v>
      </c>
      <c r="B203" s="117"/>
      <c r="C203" s="117">
        <v>25</v>
      </c>
      <c r="D203" s="117">
        <v>24</v>
      </c>
      <c r="E203" s="117">
        <v>22</v>
      </c>
      <c r="F203" s="117">
        <v>67</v>
      </c>
      <c r="G203" s="118">
        <v>10</v>
      </c>
    </row>
    <row r="204" spans="1:8" x14ac:dyDescent="0.25">
      <c r="A204" s="65" t="s">
        <v>141</v>
      </c>
      <c r="B204" s="117"/>
      <c r="C204" s="117">
        <v>35</v>
      </c>
      <c r="D204" s="117">
        <v>35</v>
      </c>
      <c r="E204" s="117">
        <v>40</v>
      </c>
      <c r="F204" s="117">
        <v>68</v>
      </c>
      <c r="G204" s="118">
        <v>3</v>
      </c>
    </row>
    <row r="205" spans="1:8" x14ac:dyDescent="0.25">
      <c r="A205" s="65" t="s">
        <v>142</v>
      </c>
      <c r="B205" s="117"/>
      <c r="C205" s="117">
        <v>24</v>
      </c>
      <c r="D205" s="212">
        <v>45</v>
      </c>
      <c r="E205" s="117">
        <v>50</v>
      </c>
      <c r="F205" s="117">
        <v>40</v>
      </c>
      <c r="G205" s="118">
        <v>0</v>
      </c>
    </row>
    <row r="206" spans="1:8" x14ac:dyDescent="0.25">
      <c r="A206" s="65" t="s">
        <v>143</v>
      </c>
      <c r="B206" s="117"/>
      <c r="C206" s="117">
        <v>28</v>
      </c>
      <c r="D206" s="117">
        <v>29</v>
      </c>
      <c r="E206" s="117">
        <v>45</v>
      </c>
      <c r="F206" s="117">
        <v>32</v>
      </c>
      <c r="G206" s="118"/>
    </row>
    <row r="207" spans="1:8" x14ac:dyDescent="0.25">
      <c r="A207" s="65" t="s">
        <v>144</v>
      </c>
      <c r="B207" s="117"/>
      <c r="C207" s="117">
        <v>12</v>
      </c>
      <c r="D207" s="117">
        <v>10</v>
      </c>
      <c r="E207" s="117">
        <v>6</v>
      </c>
      <c r="F207" s="117">
        <v>21</v>
      </c>
      <c r="G207" s="118">
        <v>0</v>
      </c>
    </row>
    <row r="208" spans="1:8" x14ac:dyDescent="0.25">
      <c r="A208" s="65" t="s">
        <v>12</v>
      </c>
      <c r="B208" s="67"/>
      <c r="C208" s="67"/>
      <c r="D208" s="67"/>
      <c r="E208" s="67"/>
      <c r="F208" s="67"/>
      <c r="G208" s="67"/>
    </row>
    <row r="209" spans="1:8" x14ac:dyDescent="0.25">
      <c r="A209" s="6" t="s">
        <v>145</v>
      </c>
      <c r="B209" s="176">
        <f>SUM(B208:G208)</f>
        <v>0</v>
      </c>
      <c r="C209" s="177"/>
      <c r="D209" s="177"/>
      <c r="E209" s="177"/>
      <c r="F209" s="177"/>
      <c r="G209" s="178"/>
    </row>
    <row r="211" spans="1:8" ht="15.75" x14ac:dyDescent="0.25">
      <c r="A211" s="2" t="s">
        <v>25</v>
      </c>
    </row>
    <row r="212" spans="1:8" ht="15.75" x14ac:dyDescent="0.25">
      <c r="A212" s="2"/>
    </row>
    <row r="213" spans="1:8" x14ac:dyDescent="0.25">
      <c r="A213" s="68"/>
      <c r="B213" s="36" t="s">
        <v>133</v>
      </c>
      <c r="C213" s="36" t="s">
        <v>134</v>
      </c>
      <c r="D213" s="36" t="s">
        <v>135</v>
      </c>
      <c r="E213" s="36" t="s">
        <v>136</v>
      </c>
      <c r="F213" s="36" t="s">
        <v>137</v>
      </c>
      <c r="G213" s="69" t="s">
        <v>138</v>
      </c>
    </row>
    <row r="214" spans="1:8" x14ac:dyDescent="0.25">
      <c r="A214" s="69" t="s">
        <v>146</v>
      </c>
      <c r="B214" s="90"/>
      <c r="C214" s="90"/>
      <c r="D214" s="91"/>
      <c r="E214" s="90"/>
      <c r="F214" s="90"/>
      <c r="G214" s="64"/>
    </row>
    <row r="215" spans="1:8" x14ac:dyDescent="0.25">
      <c r="A215" s="5" t="s">
        <v>147</v>
      </c>
      <c r="B215" s="90"/>
      <c r="C215" s="90"/>
      <c r="D215" s="91"/>
      <c r="E215" s="90"/>
      <c r="F215" s="90"/>
      <c r="G215" s="64"/>
    </row>
    <row r="216" spans="1:8" x14ac:dyDescent="0.25">
      <c r="A216" s="5" t="s">
        <v>148</v>
      </c>
      <c r="B216" s="77"/>
      <c r="C216" s="77"/>
      <c r="D216" s="91"/>
      <c r="E216" s="90"/>
      <c r="F216" s="77"/>
      <c r="G216" s="66"/>
    </row>
    <row r="217" spans="1:8" x14ac:dyDescent="0.25">
      <c r="A217" s="5" t="s">
        <v>149</v>
      </c>
      <c r="B217" s="77"/>
      <c r="C217" s="77"/>
      <c r="D217" s="91"/>
      <c r="E217" s="77"/>
      <c r="F217" s="77"/>
      <c r="G217" s="66"/>
    </row>
    <row r="218" spans="1:8" x14ac:dyDescent="0.25">
      <c r="A218" s="5" t="s">
        <v>150</v>
      </c>
      <c r="B218" s="77"/>
      <c r="C218" s="77"/>
      <c r="D218" s="73"/>
      <c r="E218" s="77"/>
      <c r="F218" s="77"/>
      <c r="G218" s="66"/>
    </row>
    <row r="219" spans="1:8" x14ac:dyDescent="0.25">
      <c r="A219" s="5" t="s">
        <v>12</v>
      </c>
      <c r="B219" s="77"/>
      <c r="C219" s="77"/>
      <c r="D219" s="77"/>
      <c r="E219" s="77"/>
      <c r="F219" s="77"/>
      <c r="G219" s="77"/>
    </row>
    <row r="220" spans="1:8" x14ac:dyDescent="0.25">
      <c r="A220" s="70" t="s">
        <v>145</v>
      </c>
      <c r="B220" s="179">
        <f>SUM(B219:G219)</f>
        <v>0</v>
      </c>
      <c r="C220" s="180"/>
      <c r="D220" s="180"/>
      <c r="E220" s="180"/>
      <c r="F220" s="180"/>
      <c r="G220" s="181"/>
    </row>
    <row r="222" spans="1:8" ht="15.75" x14ac:dyDescent="0.25">
      <c r="A222" s="2" t="s">
        <v>26</v>
      </c>
    </row>
    <row r="224" spans="1:8" x14ac:dyDescent="0.25">
      <c r="A224" s="182" t="s">
        <v>151</v>
      </c>
      <c r="B224" s="183" t="s">
        <v>152</v>
      </c>
      <c r="C224" s="183"/>
      <c r="D224" s="183"/>
      <c r="E224" s="182" t="s">
        <v>4</v>
      </c>
      <c r="F224" s="182" t="s">
        <v>5</v>
      </c>
      <c r="G224" s="182" t="s">
        <v>6</v>
      </c>
      <c r="H224" s="182" t="s">
        <v>153</v>
      </c>
    </row>
    <row r="225" spans="1:8" x14ac:dyDescent="0.25">
      <c r="A225" s="182"/>
      <c r="B225" s="92" t="s">
        <v>8</v>
      </c>
      <c r="C225" s="92" t="s">
        <v>9</v>
      </c>
      <c r="D225" s="93" t="s">
        <v>10</v>
      </c>
      <c r="E225" s="182"/>
      <c r="F225" s="182"/>
      <c r="G225" s="182"/>
      <c r="H225" s="182"/>
    </row>
    <row r="226" spans="1:8" x14ac:dyDescent="0.25">
      <c r="A226" s="94" t="s">
        <v>154</v>
      </c>
      <c r="B226" s="95">
        <v>1</v>
      </c>
      <c r="C226" s="128"/>
      <c r="D226" s="115"/>
      <c r="E226" s="96"/>
      <c r="F226" s="96"/>
      <c r="G226" s="96"/>
      <c r="H226" s="96"/>
    </row>
    <row r="227" spans="1:8" x14ac:dyDescent="0.25">
      <c r="A227" s="94" t="s">
        <v>155</v>
      </c>
      <c r="B227" s="95">
        <v>0</v>
      </c>
      <c r="C227" s="128"/>
      <c r="D227" s="115"/>
      <c r="E227" s="96"/>
      <c r="F227" s="96"/>
      <c r="G227" s="96"/>
      <c r="H227" s="96"/>
    </row>
    <row r="228" spans="1:8" x14ac:dyDescent="0.25">
      <c r="A228" s="94" t="s">
        <v>156</v>
      </c>
      <c r="B228" s="95">
        <v>1</v>
      </c>
      <c r="C228" s="128"/>
      <c r="D228" s="115"/>
      <c r="E228" s="96"/>
      <c r="F228" s="96"/>
      <c r="G228" s="96"/>
      <c r="H228" s="96"/>
    </row>
    <row r="229" spans="1:8" x14ac:dyDescent="0.25">
      <c r="A229" s="94" t="s">
        <v>157</v>
      </c>
      <c r="B229" s="95">
        <v>0</v>
      </c>
      <c r="C229" s="128"/>
      <c r="D229" s="115"/>
      <c r="E229" s="96"/>
      <c r="F229" s="96"/>
      <c r="G229" s="96"/>
      <c r="H229" s="96"/>
    </row>
    <row r="230" spans="1:8" x14ac:dyDescent="0.25">
      <c r="A230" s="94" t="s">
        <v>158</v>
      </c>
      <c r="B230" s="95">
        <v>1</v>
      </c>
      <c r="C230" s="128"/>
      <c r="D230" s="115"/>
      <c r="E230" s="96"/>
      <c r="F230" s="96"/>
      <c r="G230" s="96"/>
      <c r="H230" s="96"/>
    </row>
    <row r="231" spans="1:8" x14ac:dyDescent="0.25">
      <c r="A231" s="94" t="s">
        <v>159</v>
      </c>
      <c r="B231" s="95">
        <v>1</v>
      </c>
      <c r="C231" s="128"/>
      <c r="D231" s="115"/>
      <c r="E231" s="96"/>
      <c r="F231" s="96"/>
      <c r="G231" s="96"/>
      <c r="H231" s="96"/>
    </row>
    <row r="232" spans="1:8" x14ac:dyDescent="0.25">
      <c r="A232" s="94" t="s">
        <v>160</v>
      </c>
      <c r="B232" s="95">
        <v>4</v>
      </c>
      <c r="C232" s="128"/>
      <c r="D232" s="115"/>
      <c r="E232" s="96"/>
      <c r="F232" s="96"/>
      <c r="G232" s="96"/>
      <c r="H232" s="96"/>
    </row>
    <row r="233" spans="1:8" x14ac:dyDescent="0.25">
      <c r="A233" s="94" t="s">
        <v>161</v>
      </c>
      <c r="B233" s="95">
        <v>2</v>
      </c>
      <c r="C233" s="128"/>
      <c r="D233" s="115"/>
      <c r="E233" s="96"/>
      <c r="F233" s="96"/>
      <c r="G233" s="96"/>
      <c r="H233" s="96"/>
    </row>
    <row r="234" spans="1:8" x14ac:dyDescent="0.25">
      <c r="A234" s="94" t="s">
        <v>162</v>
      </c>
      <c r="B234" s="95">
        <v>0</v>
      </c>
      <c r="C234" s="128"/>
      <c r="D234" s="115"/>
      <c r="E234" s="96"/>
      <c r="F234" s="96"/>
      <c r="G234" s="96"/>
      <c r="H234" s="96"/>
    </row>
    <row r="235" spans="1:8" x14ac:dyDescent="0.25">
      <c r="A235" s="94" t="s">
        <v>163</v>
      </c>
      <c r="B235" s="95">
        <v>0</v>
      </c>
      <c r="C235" s="128"/>
      <c r="D235" s="115"/>
      <c r="E235" s="96"/>
      <c r="F235" s="96"/>
      <c r="G235" s="96"/>
      <c r="H235" s="96"/>
    </row>
    <row r="236" spans="1:8" x14ac:dyDescent="0.25">
      <c r="A236" s="94" t="s">
        <v>164</v>
      </c>
      <c r="B236" s="95">
        <v>0</v>
      </c>
      <c r="C236" s="128"/>
      <c r="D236" s="115"/>
      <c r="E236" s="96"/>
      <c r="F236" s="96"/>
      <c r="G236" s="96"/>
      <c r="H236" s="96"/>
    </row>
    <row r="237" spans="1:8" x14ac:dyDescent="0.25">
      <c r="A237" s="94" t="s">
        <v>165</v>
      </c>
      <c r="B237" s="95">
        <v>0</v>
      </c>
      <c r="C237" s="128"/>
      <c r="D237" s="115"/>
      <c r="E237" s="96"/>
      <c r="F237" s="96"/>
      <c r="G237" s="96"/>
      <c r="H237" s="96"/>
    </row>
    <row r="238" spans="1:8" x14ac:dyDescent="0.25">
      <c r="A238" s="94" t="s">
        <v>166</v>
      </c>
      <c r="B238" s="95">
        <v>0</v>
      </c>
      <c r="C238" s="128"/>
      <c r="D238" s="115"/>
      <c r="E238" s="96"/>
      <c r="F238" s="96"/>
      <c r="G238" s="96"/>
      <c r="H238" s="96"/>
    </row>
    <row r="239" spans="1:8" x14ac:dyDescent="0.25">
      <c r="A239" s="94" t="s">
        <v>167</v>
      </c>
      <c r="B239" s="95">
        <v>1</v>
      </c>
      <c r="C239" s="128"/>
      <c r="D239" s="115"/>
      <c r="E239" s="96"/>
      <c r="F239" s="96"/>
      <c r="G239" s="96"/>
      <c r="H239" s="96"/>
    </row>
    <row r="240" spans="1:8" x14ac:dyDescent="0.25">
      <c r="A240" s="94" t="s">
        <v>168</v>
      </c>
      <c r="B240" s="95">
        <v>0</v>
      </c>
      <c r="C240" s="128"/>
      <c r="D240" s="115"/>
      <c r="E240" s="96"/>
      <c r="F240" s="96"/>
      <c r="G240" s="96"/>
      <c r="H240" s="96"/>
    </row>
    <row r="241" spans="1:8" x14ac:dyDescent="0.25">
      <c r="A241" s="94" t="s">
        <v>169</v>
      </c>
      <c r="B241" s="95">
        <v>0</v>
      </c>
      <c r="C241" s="128"/>
      <c r="D241" s="115"/>
      <c r="E241" s="96"/>
      <c r="F241" s="96"/>
      <c r="G241" s="96"/>
      <c r="H241" s="96"/>
    </row>
    <row r="242" spans="1:8" x14ac:dyDescent="0.25">
      <c r="A242" s="94" t="s">
        <v>170</v>
      </c>
      <c r="B242" s="95">
        <v>0</v>
      </c>
      <c r="C242" s="128"/>
      <c r="D242" s="115"/>
      <c r="E242" s="96"/>
      <c r="F242" s="96"/>
      <c r="G242" s="96"/>
      <c r="H242" s="96"/>
    </row>
    <row r="243" spans="1:8" x14ac:dyDescent="0.25">
      <c r="A243" s="94" t="s">
        <v>171</v>
      </c>
      <c r="B243" s="95">
        <v>0</v>
      </c>
      <c r="C243" s="128"/>
      <c r="D243" s="115"/>
      <c r="E243" s="96"/>
      <c r="F243" s="96"/>
      <c r="G243" s="96"/>
      <c r="H243" s="96"/>
    </row>
    <row r="244" spans="1:8" x14ac:dyDescent="0.25">
      <c r="A244" s="94" t="s">
        <v>172</v>
      </c>
      <c r="B244" s="95">
        <v>0</v>
      </c>
      <c r="C244" s="128"/>
      <c r="D244" s="115"/>
      <c r="E244" s="96"/>
      <c r="F244" s="96"/>
      <c r="G244" s="96"/>
      <c r="H244" s="96"/>
    </row>
    <row r="245" spans="1:8" x14ac:dyDescent="0.25">
      <c r="A245" s="94" t="s">
        <v>173</v>
      </c>
      <c r="B245" s="95">
        <v>0</v>
      </c>
      <c r="C245" s="128"/>
      <c r="D245" s="115"/>
      <c r="E245" s="96"/>
      <c r="F245" s="96"/>
      <c r="G245" s="96"/>
      <c r="H245" s="96"/>
    </row>
    <row r="246" spans="1:8" x14ac:dyDescent="0.25">
      <c r="A246" s="94" t="s">
        <v>174</v>
      </c>
      <c r="B246" s="95">
        <v>0</v>
      </c>
      <c r="C246" s="128"/>
      <c r="D246" s="115"/>
      <c r="E246" s="96"/>
      <c r="F246" s="96"/>
      <c r="G246" s="96"/>
      <c r="H246" s="96"/>
    </row>
    <row r="247" spans="1:8" x14ac:dyDescent="0.25">
      <c r="A247" s="94" t="s">
        <v>175</v>
      </c>
      <c r="B247" s="95">
        <v>0</v>
      </c>
      <c r="C247" s="128"/>
      <c r="D247" s="115"/>
      <c r="E247" s="96"/>
      <c r="F247" s="96"/>
      <c r="G247" s="96"/>
      <c r="H247" s="96"/>
    </row>
    <row r="248" spans="1:8" x14ac:dyDescent="0.25">
      <c r="A248" s="94" t="s">
        <v>176</v>
      </c>
      <c r="B248" s="95">
        <v>0</v>
      </c>
      <c r="C248" s="128"/>
      <c r="D248" s="115"/>
      <c r="E248" s="96"/>
      <c r="F248" s="96"/>
      <c r="G248" s="96"/>
      <c r="H248" s="96"/>
    </row>
    <row r="249" spans="1:8" x14ac:dyDescent="0.25">
      <c r="A249" s="97" t="s">
        <v>12</v>
      </c>
      <c r="B249" s="116">
        <f>SUM(B226:B248)</f>
        <v>11</v>
      </c>
      <c r="C249" s="116">
        <f t="shared" ref="C249:H249" si="24">SUM(C226:C248)</f>
        <v>0</v>
      </c>
      <c r="D249" s="98">
        <f t="shared" si="24"/>
        <v>0</v>
      </c>
      <c r="E249" s="98">
        <f t="shared" si="24"/>
        <v>0</v>
      </c>
      <c r="F249" s="98">
        <f t="shared" si="24"/>
        <v>0</v>
      </c>
      <c r="G249" s="98">
        <f t="shared" si="24"/>
        <v>0</v>
      </c>
      <c r="H249" s="98">
        <f t="shared" si="24"/>
        <v>0</v>
      </c>
    </row>
  </sheetData>
  <mergeCells count="118">
    <mergeCell ref="B209:G209"/>
    <mergeCell ref="B220:G220"/>
    <mergeCell ref="A224:A225"/>
    <mergeCell ref="B224:D224"/>
    <mergeCell ref="E224:E225"/>
    <mergeCell ref="F224:F225"/>
    <mergeCell ref="G224:G225"/>
    <mergeCell ref="H224:H225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3:O63"/>
    <mergeCell ref="P63:Q63"/>
    <mergeCell ref="R63:R64"/>
    <mergeCell ref="A69:R69"/>
    <mergeCell ref="A79:A80"/>
    <mergeCell ref="B79:C79"/>
    <mergeCell ref="D79:E79"/>
    <mergeCell ref="F79:G79"/>
    <mergeCell ref="H79:I79"/>
    <mergeCell ref="N79:N80"/>
    <mergeCell ref="A78:N78"/>
    <mergeCell ref="J79:K79"/>
    <mergeCell ref="L79:M79"/>
    <mergeCell ref="P79:Q79"/>
    <mergeCell ref="A63:A64"/>
    <mergeCell ref="B63:C63"/>
    <mergeCell ref="D63:E63"/>
    <mergeCell ref="F63:G63"/>
    <mergeCell ref="H63:I63"/>
    <mergeCell ref="J63:K63"/>
    <mergeCell ref="L63:M63"/>
    <mergeCell ref="N93:O93"/>
    <mergeCell ref="B98:Q98"/>
    <mergeCell ref="A102:A103"/>
    <mergeCell ref="B102:C102"/>
    <mergeCell ref="D102:E102"/>
    <mergeCell ref="F102:G102"/>
    <mergeCell ref="H102:I102"/>
    <mergeCell ref="R79:R80"/>
    <mergeCell ref="A93:A94"/>
    <mergeCell ref="B93:C93"/>
    <mergeCell ref="D93:E93"/>
    <mergeCell ref="F93:G93"/>
    <mergeCell ref="H93:I93"/>
    <mergeCell ref="P93:Q93"/>
    <mergeCell ref="J93:K93"/>
    <mergeCell ref="L93:M93"/>
    <mergeCell ref="A141:A142"/>
    <mergeCell ref="B141:C141"/>
    <mergeCell ref="D141:E141"/>
    <mergeCell ref="F141:G141"/>
    <mergeCell ref="H141:I141"/>
    <mergeCell ref="J141:K141"/>
    <mergeCell ref="L141:M141"/>
    <mergeCell ref="J102:K102"/>
    <mergeCell ref="L102:M102"/>
    <mergeCell ref="A118:N118"/>
    <mergeCell ref="A119:A120"/>
    <mergeCell ref="B119:C119"/>
    <mergeCell ref="D119:E119"/>
    <mergeCell ref="F119:G119"/>
    <mergeCell ref="H119:I119"/>
    <mergeCell ref="J119:K119"/>
    <mergeCell ref="N102:N103"/>
    <mergeCell ref="A8:N8"/>
    <mergeCell ref="A9:N9"/>
    <mergeCell ref="B168:N168"/>
    <mergeCell ref="A170:A171"/>
    <mergeCell ref="B170:C170"/>
    <mergeCell ref="D170:E170"/>
    <mergeCell ref="F170:G170"/>
    <mergeCell ref="H170:I170"/>
    <mergeCell ref="J170:K170"/>
    <mergeCell ref="L170:M170"/>
    <mergeCell ref="N170:N171"/>
    <mergeCell ref="N141:N142"/>
    <mergeCell ref="A147:C147"/>
    <mergeCell ref="A162:A163"/>
    <mergeCell ref="B162:C162"/>
    <mergeCell ref="D162:E162"/>
    <mergeCell ref="F162:G162"/>
    <mergeCell ref="H162:I162"/>
    <mergeCell ref="J162:K162"/>
    <mergeCell ref="L162:M162"/>
    <mergeCell ref="N162:N163"/>
    <mergeCell ref="L119:M119"/>
    <mergeCell ref="N119:N120"/>
    <mergeCell ref="A140:N140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topLeftCell="A94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1"/>
      <c r="B1" s="81"/>
      <c r="C1" s="81"/>
      <c r="D1" s="81"/>
      <c r="E1" s="81"/>
      <c r="F1" s="81"/>
      <c r="G1" s="81"/>
      <c r="H1" s="81"/>
    </row>
    <row r="2" spans="1:8" x14ac:dyDescent="0.25">
      <c r="A2" s="81"/>
      <c r="B2" s="81"/>
      <c r="C2" s="81"/>
      <c r="D2" s="81"/>
      <c r="E2" s="81"/>
      <c r="F2" s="81"/>
      <c r="G2" s="81"/>
      <c r="H2" s="81"/>
    </row>
    <row r="3" spans="1:8" x14ac:dyDescent="0.25">
      <c r="A3" s="81"/>
      <c r="B3" s="81"/>
      <c r="C3" s="81"/>
      <c r="D3" s="81"/>
      <c r="E3" s="81"/>
      <c r="F3" s="81"/>
      <c r="G3" s="81"/>
      <c r="H3" s="81"/>
    </row>
    <row r="4" spans="1:8" x14ac:dyDescent="0.25">
      <c r="A4" s="81"/>
      <c r="B4" s="81"/>
      <c r="C4" s="81"/>
      <c r="D4" s="81"/>
      <c r="E4" s="81"/>
      <c r="F4" s="81"/>
      <c r="G4" s="81"/>
      <c r="H4" s="81"/>
    </row>
    <row r="5" spans="1:8" x14ac:dyDescent="0.25">
      <c r="A5" s="81"/>
      <c r="B5" s="81"/>
      <c r="C5" s="81"/>
      <c r="D5" s="81"/>
      <c r="E5" s="81"/>
      <c r="F5" s="81"/>
      <c r="G5" s="81"/>
      <c r="H5" s="81"/>
    </row>
    <row r="6" spans="1:8" ht="21" x14ac:dyDescent="0.25">
      <c r="A6" s="185" t="s">
        <v>177</v>
      </c>
      <c r="B6" s="185"/>
      <c r="C6" s="185"/>
      <c r="D6" s="185"/>
      <c r="E6" s="185"/>
      <c r="F6" s="185"/>
      <c r="G6" s="185"/>
      <c r="H6" s="185"/>
    </row>
    <row r="7" spans="1:8" ht="21" x14ac:dyDescent="0.25">
      <c r="A7" s="185" t="s">
        <v>200</v>
      </c>
      <c r="B7" s="185"/>
      <c r="C7" s="185"/>
      <c r="D7" s="185"/>
      <c r="E7" s="185"/>
      <c r="F7" s="185"/>
      <c r="G7" s="185"/>
      <c r="H7" s="185"/>
    </row>
    <row r="8" spans="1:8" ht="21" x14ac:dyDescent="0.25">
      <c r="A8" s="71"/>
      <c r="B8" s="71"/>
      <c r="C8" s="71"/>
      <c r="D8" s="71"/>
      <c r="E8" s="71"/>
      <c r="F8" s="71"/>
      <c r="G8" s="71"/>
      <c r="H8" s="71"/>
    </row>
    <row r="9" spans="1:8" ht="15.75" x14ac:dyDescent="0.25">
      <c r="A9" s="2" t="s">
        <v>2</v>
      </c>
      <c r="B9" s="81"/>
      <c r="C9" s="81"/>
      <c r="D9" s="81"/>
      <c r="E9" s="81"/>
      <c r="F9" s="81"/>
      <c r="G9" s="81"/>
      <c r="H9" s="81"/>
    </row>
    <row r="10" spans="1:8" x14ac:dyDescent="0.25">
      <c r="A10" s="186" t="s">
        <v>3</v>
      </c>
      <c r="B10" s="186" t="s">
        <v>152</v>
      </c>
      <c r="C10" s="186"/>
      <c r="D10" s="186"/>
      <c r="E10" s="186" t="s">
        <v>4</v>
      </c>
      <c r="F10" s="186" t="s">
        <v>5</v>
      </c>
      <c r="G10" s="186" t="s">
        <v>6</v>
      </c>
      <c r="H10" s="187" t="s">
        <v>7</v>
      </c>
    </row>
    <row r="11" spans="1:8" ht="25.5" customHeight="1" x14ac:dyDescent="0.25">
      <c r="A11" s="186"/>
      <c r="B11" s="72" t="s">
        <v>8</v>
      </c>
      <c r="C11" s="72" t="s">
        <v>9</v>
      </c>
      <c r="D11" s="72" t="s">
        <v>10</v>
      </c>
      <c r="E11" s="186"/>
      <c r="F11" s="186"/>
      <c r="G11" s="186"/>
      <c r="H11" s="187"/>
    </row>
    <row r="12" spans="1:8" x14ac:dyDescent="0.25">
      <c r="A12" s="73" t="s">
        <v>178</v>
      </c>
      <c r="B12" s="99">
        <f>'INFORME MENSUAL BU '!B35</f>
        <v>0</v>
      </c>
      <c r="C12" s="99">
        <f>'INFORME MENSUAL BU '!D35</f>
        <v>0</v>
      </c>
      <c r="D12" s="99">
        <f>'INFORME MENSUAL BU '!F35</f>
        <v>0</v>
      </c>
      <c r="E12" s="99">
        <f>'INFORME MENSUAL BU '!H35</f>
        <v>0</v>
      </c>
      <c r="F12" s="99">
        <f>'INFORME MENSUAL BU '!J35</f>
        <v>0</v>
      </c>
      <c r="G12" s="99">
        <f>'INFORME MENSUAL BU '!L35</f>
        <v>0</v>
      </c>
      <c r="H12" s="99">
        <f>'INFORME MENSUAL BU '!N35</f>
        <v>0</v>
      </c>
    </row>
    <row r="13" spans="1:8" x14ac:dyDescent="0.25">
      <c r="A13" s="73" t="s">
        <v>11</v>
      </c>
      <c r="B13" s="99">
        <f>'INFORME MENSUAL BU '!B51</f>
        <v>0</v>
      </c>
      <c r="C13" s="99">
        <f>'INFORME MENSUAL BU '!C51</f>
        <v>0</v>
      </c>
      <c r="D13" s="99">
        <f>'INFORME MENSUAL BU '!D51</f>
        <v>0</v>
      </c>
      <c r="E13" s="99">
        <f>'INFORME MENSUAL BU '!E51</f>
        <v>0</v>
      </c>
      <c r="F13" s="99">
        <f>'INFORME MENSUAL BU '!F51</f>
        <v>0</v>
      </c>
      <c r="G13" s="99">
        <f>'INFORME MENSUAL BU '!G51</f>
        <v>0</v>
      </c>
      <c r="H13" s="99">
        <f>'INFORME MENSUAL BU '!H51</f>
        <v>0</v>
      </c>
    </row>
    <row r="14" spans="1:8" x14ac:dyDescent="0.25">
      <c r="A14" s="73" t="s">
        <v>179</v>
      </c>
      <c r="B14" s="100">
        <f>'INFORME MENSUAL BU '!B61</f>
        <v>0</v>
      </c>
      <c r="C14" s="99">
        <f>'INFORME MENSUAL BU '!D61</f>
        <v>0</v>
      </c>
      <c r="D14" s="99">
        <f>'INFORME MENSUAL BU '!F61</f>
        <v>0</v>
      </c>
      <c r="E14" s="99">
        <f>'INFORME MENSUAL BU '!L61</f>
        <v>0</v>
      </c>
      <c r="F14" s="99">
        <f>'INFORME MENSUAL BU '!N61</f>
        <v>0</v>
      </c>
      <c r="G14" s="99">
        <f>'INFORME MENSUAL BU '!P61</f>
        <v>0</v>
      </c>
      <c r="H14" s="99">
        <f>'INFORME MENSUAL BU '!R61</f>
        <v>0</v>
      </c>
    </row>
    <row r="15" spans="1:8" x14ac:dyDescent="0.25">
      <c r="A15" s="72" t="s">
        <v>12</v>
      </c>
      <c r="B15" s="72">
        <f>SUM(B12:B14)</f>
        <v>0</v>
      </c>
      <c r="C15" s="72">
        <f t="shared" ref="C15:H15" si="0">SUM(C12:C14)</f>
        <v>0</v>
      </c>
      <c r="D15" s="72">
        <f t="shared" si="0"/>
        <v>0</v>
      </c>
      <c r="E15" s="72">
        <f t="shared" si="0"/>
        <v>0</v>
      </c>
      <c r="F15" s="72">
        <f t="shared" si="0"/>
        <v>0</v>
      </c>
      <c r="G15" s="72">
        <f t="shared" si="0"/>
        <v>0</v>
      </c>
      <c r="H15" s="72">
        <f t="shared" si="0"/>
        <v>0</v>
      </c>
    </row>
    <row r="16" spans="1:8" x14ac:dyDescent="0.25">
      <c r="A16" s="74" t="s">
        <v>13</v>
      </c>
      <c r="B16" s="188">
        <f>SUM(B15:G15)</f>
        <v>0</v>
      </c>
      <c r="C16" s="188"/>
      <c r="D16" s="188"/>
      <c r="E16" s="188"/>
      <c r="F16" s="188"/>
      <c r="G16" s="188"/>
      <c r="H16" s="188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82</v>
      </c>
      <c r="B18" s="81"/>
      <c r="C18" s="81"/>
      <c r="D18" s="81"/>
      <c r="E18" s="81"/>
      <c r="F18" s="81"/>
      <c r="G18" s="81"/>
      <c r="H18" s="81"/>
    </row>
    <row r="19" spans="1:8" x14ac:dyDescent="0.25">
      <c r="A19" s="189" t="s">
        <v>3</v>
      </c>
      <c r="B19" s="189" t="s">
        <v>152</v>
      </c>
      <c r="C19" s="189"/>
      <c r="D19" s="189" t="s">
        <v>10</v>
      </c>
      <c r="E19" s="189" t="s">
        <v>4</v>
      </c>
      <c r="F19" s="189" t="s">
        <v>5</v>
      </c>
      <c r="G19" s="189" t="s">
        <v>6</v>
      </c>
      <c r="H19" s="81"/>
    </row>
    <row r="20" spans="1:8" x14ac:dyDescent="0.25">
      <c r="A20" s="189"/>
      <c r="B20" s="65" t="s">
        <v>8</v>
      </c>
      <c r="C20" s="65" t="s">
        <v>9</v>
      </c>
      <c r="D20" s="189"/>
      <c r="E20" s="189"/>
      <c r="F20" s="189"/>
      <c r="G20" s="189"/>
      <c r="H20" s="81"/>
    </row>
    <row r="21" spans="1:8" x14ac:dyDescent="0.25">
      <c r="A21" s="75" t="s">
        <v>14</v>
      </c>
      <c r="B21" s="76">
        <f>'INFORME MENSUAL BU '!B76</f>
        <v>57</v>
      </c>
      <c r="C21" s="76">
        <f>'INFORME MENSUAL BU '!D72</f>
        <v>6</v>
      </c>
      <c r="D21" s="76">
        <f>'INFORME MENSUAL BU '!F72</f>
        <v>0</v>
      </c>
      <c r="E21" s="76">
        <f>'INFORME MENSUAL BU '!L72</f>
        <v>7</v>
      </c>
      <c r="F21" s="76">
        <f>'INFORME MENSUAL BU '!N72</f>
        <v>13</v>
      </c>
      <c r="G21" s="76">
        <f>'INFORME MENSUAL BU '!P72</f>
        <v>0</v>
      </c>
      <c r="H21" s="81"/>
    </row>
    <row r="22" spans="1:8" x14ac:dyDescent="0.25">
      <c r="A22" s="75" t="s">
        <v>180</v>
      </c>
      <c r="B22" s="76">
        <f>'INFORME MENSUAL BU '!B96</f>
        <v>53</v>
      </c>
      <c r="C22" s="76">
        <f>'INFORME MENSUAL BU '!D91</f>
        <v>2</v>
      </c>
      <c r="D22" s="76">
        <f>'INFORME MENSUAL BU '!F91</f>
        <v>0</v>
      </c>
      <c r="E22" s="76">
        <f>'INFORME MENSUAL BU '!L97</f>
        <v>33</v>
      </c>
      <c r="F22" s="76">
        <f>'INFORME MENSUAL BU '!N97</f>
        <v>75</v>
      </c>
      <c r="G22" s="76">
        <f>'INFORME MENSUAL BU '!P91</f>
        <v>0</v>
      </c>
      <c r="H22" s="81"/>
    </row>
    <row r="23" spans="1:8" x14ac:dyDescent="0.25">
      <c r="A23" s="75" t="s">
        <v>181</v>
      </c>
      <c r="B23" s="75"/>
      <c r="C23" s="75"/>
      <c r="D23" s="75"/>
      <c r="E23" s="75"/>
      <c r="F23" s="75"/>
      <c r="G23" s="75"/>
      <c r="H23" s="81"/>
    </row>
    <row r="24" spans="1:8" x14ac:dyDescent="0.25">
      <c r="A24" s="65" t="s">
        <v>12</v>
      </c>
      <c r="B24" s="5">
        <f>SUM(B21:B23)</f>
        <v>110</v>
      </c>
      <c r="C24" s="5">
        <f t="shared" ref="C24:G24" si="1">SUM(C21:C23)</f>
        <v>8</v>
      </c>
      <c r="D24" s="5">
        <f t="shared" si="1"/>
        <v>0</v>
      </c>
      <c r="E24" s="5">
        <f t="shared" si="1"/>
        <v>40</v>
      </c>
      <c r="F24" s="5">
        <f t="shared" si="1"/>
        <v>88</v>
      </c>
      <c r="G24" s="5">
        <f t="shared" si="1"/>
        <v>0</v>
      </c>
      <c r="H24" s="81"/>
    </row>
    <row r="25" spans="1:8" x14ac:dyDescent="0.25">
      <c r="A25" s="6" t="s">
        <v>13</v>
      </c>
      <c r="B25" s="190">
        <f>SUM(B24:G24)</f>
        <v>246</v>
      </c>
      <c r="C25" s="190"/>
      <c r="D25" s="190"/>
      <c r="E25" s="190"/>
      <c r="F25" s="190"/>
      <c r="G25" s="190"/>
      <c r="H25" s="81"/>
    </row>
    <row r="26" spans="1:8" x14ac:dyDescent="0.25">
      <c r="A26" s="81"/>
      <c r="B26" s="81"/>
      <c r="C26" s="81"/>
      <c r="D26" s="81"/>
      <c r="E26" s="81"/>
      <c r="F26" s="81"/>
      <c r="G26" s="81"/>
      <c r="H26" s="81"/>
    </row>
    <row r="27" spans="1:8" ht="15.75" x14ac:dyDescent="0.25">
      <c r="A27" s="2" t="s">
        <v>15</v>
      </c>
      <c r="B27" s="81"/>
      <c r="C27" s="81"/>
      <c r="D27" s="81"/>
      <c r="E27" s="81"/>
      <c r="F27" s="81"/>
      <c r="G27" s="81"/>
      <c r="H27" s="81"/>
    </row>
    <row r="28" spans="1:8" x14ac:dyDescent="0.25">
      <c r="A28" s="81"/>
      <c r="B28" s="81"/>
      <c r="C28" s="81"/>
      <c r="D28" s="81"/>
      <c r="E28" s="81"/>
      <c r="F28" s="81"/>
      <c r="G28" s="81"/>
      <c r="H28" s="81"/>
    </row>
    <row r="29" spans="1:8" x14ac:dyDescent="0.25">
      <c r="A29" s="191" t="s">
        <v>3</v>
      </c>
      <c r="B29" s="193" t="s">
        <v>152</v>
      </c>
      <c r="C29" s="194"/>
      <c r="D29" s="195"/>
      <c r="E29" s="191" t="s">
        <v>4</v>
      </c>
      <c r="F29" s="191" t="s">
        <v>5</v>
      </c>
      <c r="G29" s="191" t="s">
        <v>6</v>
      </c>
      <c r="H29" s="191" t="s">
        <v>16</v>
      </c>
    </row>
    <row r="30" spans="1:8" x14ac:dyDescent="0.25">
      <c r="A30" s="192"/>
      <c r="B30" s="72" t="s">
        <v>8</v>
      </c>
      <c r="C30" s="72" t="s">
        <v>9</v>
      </c>
      <c r="D30" s="72" t="s">
        <v>10</v>
      </c>
      <c r="E30" s="192"/>
      <c r="F30" s="192"/>
      <c r="G30" s="192"/>
      <c r="H30" s="192"/>
    </row>
    <row r="31" spans="1:8" x14ac:dyDescent="0.25">
      <c r="A31" s="73" t="s">
        <v>17</v>
      </c>
      <c r="B31" s="100">
        <f>'INFORME MENSUAL BU '!B117</f>
        <v>85</v>
      </c>
      <c r="C31" s="100">
        <f>'INFORME MENSUAL BU '!D117</f>
        <v>0</v>
      </c>
      <c r="D31" s="100">
        <f>'INFORME MENSUAL BU '!F117</f>
        <v>2</v>
      </c>
      <c r="E31" s="100">
        <f>'INFORME MENSUAL BU '!H117</f>
        <v>1</v>
      </c>
      <c r="F31" s="100">
        <f>'INFORME MENSUAL BU '!J117</f>
        <v>1</v>
      </c>
      <c r="G31" s="100">
        <f>'INFORME MENSUAL BU '!L117</f>
        <v>0</v>
      </c>
      <c r="H31" s="101">
        <f>'INFORME MENSUAL BU '!N117</f>
        <v>0</v>
      </c>
    </row>
    <row r="32" spans="1:8" x14ac:dyDescent="0.25">
      <c r="A32" s="73" t="s">
        <v>11</v>
      </c>
      <c r="B32" s="100">
        <f>'INFORME MENSUAL BU '!B139</f>
        <v>137</v>
      </c>
      <c r="C32" s="100">
        <f>'INFORME MENSUAL BU '!D139</f>
        <v>0</v>
      </c>
      <c r="D32" s="100">
        <f>'INFORME MENSUAL BU '!F139</f>
        <v>0</v>
      </c>
      <c r="E32" s="100">
        <f>'INFORME MENSUAL BU '!H139</f>
        <v>12</v>
      </c>
      <c r="F32" s="100">
        <f>'INFORME MENSUAL BU '!J139</f>
        <v>14</v>
      </c>
      <c r="G32" s="100">
        <f>'INFORME MENSUAL BU '!L139</f>
        <v>0</v>
      </c>
      <c r="H32" s="101">
        <f>'INFORME MENSUAL BU '!N139</f>
        <v>0</v>
      </c>
    </row>
    <row r="33" spans="1:8" x14ac:dyDescent="0.25">
      <c r="A33" s="73" t="s">
        <v>18</v>
      </c>
      <c r="B33" s="100">
        <f>'INFORME MENSUAL BU '!B145</f>
        <v>512</v>
      </c>
      <c r="C33" s="100">
        <f>'INFORME MENSUAL BU '!D145</f>
        <v>0</v>
      </c>
      <c r="D33" s="100">
        <f>'INFORME MENSUAL BU '!F145</f>
        <v>0</v>
      </c>
      <c r="E33" s="100">
        <f>'INFORME MENSUAL BU '!H145</f>
        <v>0</v>
      </c>
      <c r="F33" s="100">
        <f>'INFORME MENSUAL BU '!J145</f>
        <v>0</v>
      </c>
      <c r="G33" s="100">
        <f>'INFORME MENSUAL BU '!L145</f>
        <v>0</v>
      </c>
      <c r="H33" s="101">
        <f>'INFORME MENSUAL BU '!N145</f>
        <v>12</v>
      </c>
    </row>
    <row r="34" spans="1:8" x14ac:dyDescent="0.25">
      <c r="A34" s="72" t="s">
        <v>12</v>
      </c>
      <c r="B34" s="72">
        <f>SUM(B31:B33)</f>
        <v>734</v>
      </c>
      <c r="C34" s="72">
        <f t="shared" ref="C34:G34" si="2">SUM(C31:C33)</f>
        <v>0</v>
      </c>
      <c r="D34" s="72">
        <f t="shared" si="2"/>
        <v>2</v>
      </c>
      <c r="E34" s="72">
        <f t="shared" si="2"/>
        <v>13</v>
      </c>
      <c r="F34" s="72">
        <f t="shared" si="2"/>
        <v>15</v>
      </c>
      <c r="G34" s="72">
        <f t="shared" si="2"/>
        <v>0</v>
      </c>
      <c r="H34" s="72">
        <f t="shared" ref="H34" si="3">SUM(H31:H33)</f>
        <v>12</v>
      </c>
    </row>
    <row r="35" spans="1:8" x14ac:dyDescent="0.25">
      <c r="A35" s="74" t="s">
        <v>13</v>
      </c>
      <c r="B35" s="196">
        <f>SUM(B34:G34)</f>
        <v>764</v>
      </c>
      <c r="C35" s="196"/>
      <c r="D35" s="196"/>
      <c r="E35" s="196"/>
      <c r="F35" s="196"/>
      <c r="G35" s="196"/>
      <c r="H35" s="196"/>
    </row>
    <row r="36" spans="1:8" x14ac:dyDescent="0.25">
      <c r="A36" s="81"/>
      <c r="B36" s="81"/>
      <c r="C36" s="81"/>
      <c r="D36" s="102"/>
      <c r="E36" s="81"/>
      <c r="F36" s="81"/>
      <c r="G36" s="81"/>
      <c r="H36" s="81"/>
    </row>
    <row r="37" spans="1:8" x14ac:dyDescent="0.25">
      <c r="A37" s="197" t="s">
        <v>19</v>
      </c>
      <c r="B37" s="197"/>
      <c r="C37" s="197"/>
      <c r="D37" s="103"/>
      <c r="E37" s="81"/>
      <c r="F37" s="81"/>
      <c r="G37" s="81"/>
      <c r="H37" s="81"/>
    </row>
    <row r="38" spans="1:8" x14ac:dyDescent="0.25">
      <c r="A38" s="83" t="s">
        <v>3</v>
      </c>
      <c r="B38" s="83" t="s">
        <v>20</v>
      </c>
      <c r="C38" s="83" t="s">
        <v>182</v>
      </c>
      <c r="D38" s="104"/>
      <c r="E38" s="81"/>
      <c r="F38" s="81"/>
      <c r="G38" s="81"/>
      <c r="H38" s="81"/>
    </row>
    <row r="39" spans="1:8" x14ac:dyDescent="0.25">
      <c r="A39" s="20" t="str">
        <f>'INFORME MENSUAL BU '!A149</f>
        <v>La Franja Cultural</v>
      </c>
      <c r="B39" s="20">
        <f>'INFORME MENSUAL BU '!B149</f>
        <v>1</v>
      </c>
      <c r="C39" s="20">
        <f>'INFORME MENSUAL BU '!C149</f>
        <v>65</v>
      </c>
      <c r="D39" s="105"/>
      <c r="E39" s="81"/>
      <c r="F39" s="81"/>
      <c r="G39" s="81"/>
      <c r="H39" s="81"/>
    </row>
    <row r="40" spans="1:8" x14ac:dyDescent="0.25">
      <c r="A40" s="20" t="str">
        <f>'INFORME MENSUAL BU '!A150</f>
        <v>La Lunada</v>
      </c>
      <c r="B40" s="20">
        <f>'INFORME MENSUAL BU '!B150</f>
        <v>1</v>
      </c>
      <c r="C40" s="20">
        <f>'INFORME MENSUAL BU '!C150</f>
        <v>185</v>
      </c>
      <c r="D40" s="105"/>
      <c r="E40" s="81"/>
      <c r="F40" s="81"/>
      <c r="G40" s="81"/>
      <c r="H40" s="81"/>
    </row>
    <row r="41" spans="1:8" x14ac:dyDescent="0.25">
      <c r="A41" s="20" t="str">
        <f>'INFORME MENSUAL BU '!A155</f>
        <v>Encuentro de la Guitarra</v>
      </c>
      <c r="B41" s="20">
        <f>'INFORME MENSUAL BU '!B155</f>
        <v>0</v>
      </c>
      <c r="C41" s="20">
        <f>'INFORME MENSUAL BU '!C155</f>
        <v>0</v>
      </c>
      <c r="D41" s="105"/>
      <c r="E41" s="81"/>
      <c r="F41" s="81"/>
      <c r="G41" s="81"/>
      <c r="H41" s="81"/>
    </row>
    <row r="42" spans="1:8" x14ac:dyDescent="0.25">
      <c r="A42" s="20" t="str">
        <f>'INFORME MENSUAL BU '!A156</f>
        <v>Presentación Grupos Culturales Inducción</v>
      </c>
      <c r="B42" s="20">
        <f>'INFORME MENSUAL BU '!B156</f>
        <v>0</v>
      </c>
      <c r="C42" s="20">
        <f>'INFORME MENSUAL BU '!C156</f>
        <v>0</v>
      </c>
      <c r="D42" s="105"/>
      <c r="E42" s="81"/>
      <c r="F42" s="81"/>
      <c r="G42" s="81"/>
      <c r="H42" s="81"/>
    </row>
    <row r="43" spans="1:8" x14ac:dyDescent="0.25">
      <c r="A43" s="20" t="str">
        <f>'INFORME MENSUAL BU '!A157</f>
        <v>Festival Interno de la Canción</v>
      </c>
      <c r="B43" s="20">
        <f>'INFORME MENSUAL BU '!B157</f>
        <v>1</v>
      </c>
      <c r="C43" s="20">
        <f>'INFORME MENSUAL BU '!C157</f>
        <v>290</v>
      </c>
      <c r="D43" s="105"/>
      <c r="E43" s="81"/>
      <c r="F43" s="81"/>
      <c r="G43" s="81"/>
      <c r="H43" s="81"/>
    </row>
    <row r="44" spans="1:8" x14ac:dyDescent="0.25">
      <c r="A44" s="20" t="str">
        <f>'INFORME MENSUAL BU '!A158</f>
        <v xml:space="preserve">Toma Teatral </v>
      </c>
      <c r="B44" s="20">
        <f>'INFORME MENSUAL BU '!B158</f>
        <v>0</v>
      </c>
      <c r="C44" s="20">
        <f>'INFORME MENSUAL BU '!C158</f>
        <v>0</v>
      </c>
      <c r="D44" s="105"/>
      <c r="E44" s="81"/>
      <c r="F44" s="81"/>
      <c r="G44" s="81"/>
      <c r="H44" s="81"/>
    </row>
    <row r="45" spans="1:8" x14ac:dyDescent="0.25">
      <c r="A45" s="20" t="str">
        <f>'INFORME MENSUAL BU '!A159</f>
        <v>Muestras Finales de Cultura</v>
      </c>
      <c r="B45" s="20">
        <f>'INFORME MENSUAL BU '!B159</f>
        <v>1</v>
      </c>
      <c r="C45" s="20">
        <f>'INFORME MENSUAL BU '!C159</f>
        <v>296</v>
      </c>
      <c r="D45" s="105"/>
      <c r="E45" s="81"/>
      <c r="F45" s="81"/>
      <c r="G45" s="81"/>
      <c r="H45" s="81"/>
    </row>
    <row r="46" spans="1:8" x14ac:dyDescent="0.25">
      <c r="A46" s="74" t="s">
        <v>22</v>
      </c>
      <c r="B46" s="84">
        <f>SUM(B39:B45)</f>
        <v>4</v>
      </c>
      <c r="C46" s="84">
        <f>SUM(C39:C45)</f>
        <v>836</v>
      </c>
      <c r="D46" s="104"/>
      <c r="E46" s="81"/>
      <c r="F46" s="81"/>
      <c r="G46" s="81"/>
      <c r="H46" s="81"/>
    </row>
    <row r="47" spans="1:8" x14ac:dyDescent="0.25">
      <c r="A47" s="81"/>
      <c r="B47" s="81"/>
      <c r="C47" s="81"/>
      <c r="D47" s="81"/>
      <c r="E47" s="81"/>
      <c r="F47" s="81"/>
      <c r="G47" s="81"/>
      <c r="H47" s="81"/>
    </row>
    <row r="48" spans="1:8" ht="15.75" x14ac:dyDescent="0.25">
      <c r="A48" s="2" t="s">
        <v>23</v>
      </c>
      <c r="B48" s="81"/>
      <c r="C48" s="81"/>
      <c r="D48" s="81"/>
      <c r="E48" s="81"/>
      <c r="F48" s="81"/>
      <c r="G48" s="81"/>
      <c r="H48" s="81"/>
    </row>
    <row r="49" spans="1:8" x14ac:dyDescent="0.25">
      <c r="A49" s="81"/>
      <c r="B49" s="81"/>
      <c r="C49" s="81"/>
      <c r="D49" s="81"/>
      <c r="E49" s="81"/>
      <c r="F49" s="81"/>
      <c r="G49" s="81"/>
      <c r="H49" s="81"/>
    </row>
    <row r="50" spans="1:8" x14ac:dyDescent="0.25">
      <c r="A50" s="186" t="s">
        <v>3</v>
      </c>
      <c r="B50" s="193" t="s">
        <v>152</v>
      </c>
      <c r="C50" s="194"/>
      <c r="D50" s="195"/>
      <c r="E50" s="186" t="s">
        <v>4</v>
      </c>
      <c r="F50" s="186" t="s">
        <v>5</v>
      </c>
      <c r="G50" s="186" t="s">
        <v>24</v>
      </c>
      <c r="H50" s="186" t="s">
        <v>16</v>
      </c>
    </row>
    <row r="51" spans="1:8" x14ac:dyDescent="0.25">
      <c r="A51" s="186"/>
      <c r="B51" s="72" t="s">
        <v>8</v>
      </c>
      <c r="C51" s="72" t="s">
        <v>9</v>
      </c>
      <c r="D51" s="72" t="s">
        <v>10</v>
      </c>
      <c r="E51" s="186"/>
      <c r="F51" s="186"/>
      <c r="G51" s="186"/>
      <c r="H51" s="186"/>
    </row>
    <row r="52" spans="1:8" x14ac:dyDescent="0.25">
      <c r="A52" s="72" t="s">
        <v>12</v>
      </c>
      <c r="B52" s="72">
        <f>'INFORME MENSUAL BU '!B186</f>
        <v>158</v>
      </c>
      <c r="C52" s="72">
        <f>'INFORME MENSUAL BU '!C186</f>
        <v>0</v>
      </c>
      <c r="D52" s="72">
        <f>'INFORME MENSUAL BU '!D186</f>
        <v>0</v>
      </c>
      <c r="E52" s="72">
        <f>'INFORME MENSUAL BU '!E186</f>
        <v>0</v>
      </c>
      <c r="F52" s="72">
        <f>'INFORME MENSUAL BU '!F186</f>
        <v>0</v>
      </c>
      <c r="G52" s="72">
        <f>'INFORME MENSUAL BU '!G186</f>
        <v>364</v>
      </c>
      <c r="H52" s="72">
        <f>'INFORME MENSUAL BU '!H186</f>
        <v>0</v>
      </c>
    </row>
    <row r="53" spans="1:8" x14ac:dyDescent="0.25">
      <c r="A53" s="74" t="s">
        <v>13</v>
      </c>
      <c r="B53" s="208">
        <f>SUM(B52:F52)</f>
        <v>158</v>
      </c>
      <c r="C53" s="209"/>
      <c r="D53" s="209"/>
      <c r="E53" s="209"/>
      <c r="F53" s="209"/>
      <c r="G53" s="209"/>
      <c r="H53" s="210"/>
    </row>
    <row r="54" spans="1:8" x14ac:dyDescent="0.25">
      <c r="A54" s="81"/>
      <c r="B54" s="81"/>
      <c r="C54" s="81"/>
      <c r="D54" s="81"/>
      <c r="E54" s="81"/>
      <c r="F54" s="81"/>
      <c r="G54" s="81"/>
      <c r="H54" s="81"/>
    </row>
    <row r="55" spans="1:8" x14ac:dyDescent="0.25">
      <c r="A55" s="189" t="s">
        <v>3</v>
      </c>
      <c r="B55" s="189" t="s">
        <v>152</v>
      </c>
      <c r="C55" s="189"/>
      <c r="D55" s="189" t="s">
        <v>10</v>
      </c>
      <c r="E55" s="189" t="s">
        <v>4</v>
      </c>
      <c r="F55" s="189" t="s">
        <v>5</v>
      </c>
      <c r="G55" s="81"/>
      <c r="H55" s="81"/>
    </row>
    <row r="56" spans="1:8" x14ac:dyDescent="0.25">
      <c r="A56" s="189"/>
      <c r="B56" s="65" t="s">
        <v>8</v>
      </c>
      <c r="C56" s="65" t="s">
        <v>9</v>
      </c>
      <c r="D56" s="189"/>
      <c r="E56" s="189"/>
      <c r="F56" s="189"/>
      <c r="G56" s="81"/>
      <c r="H56" s="81"/>
    </row>
    <row r="57" spans="1:8" x14ac:dyDescent="0.25">
      <c r="A57" s="101" t="str">
        <f>'INFORME MENSUAL BU '!A189</f>
        <v>Primeros Auxilios</v>
      </c>
      <c r="B57" s="101">
        <f>'INFORME MENSUAL BU '!B189</f>
        <v>0</v>
      </c>
      <c r="C57" s="101">
        <f>'INFORME MENSUAL BU '!C189</f>
        <v>0</v>
      </c>
      <c r="D57" s="101">
        <f>'INFORME MENSUAL BU '!D189</f>
        <v>0</v>
      </c>
      <c r="E57" s="101">
        <f>'INFORME MENSUAL BU '!E189</f>
        <v>0</v>
      </c>
      <c r="F57" s="101">
        <f>'INFORME MENSUAL BU '!F189</f>
        <v>0</v>
      </c>
      <c r="G57" s="81"/>
      <c r="H57" s="81"/>
    </row>
    <row r="58" spans="1:8" x14ac:dyDescent="0.25">
      <c r="A58" s="101" t="str">
        <f>'INFORME MENSUAL BU '!A190</f>
        <v>-</v>
      </c>
      <c r="B58" s="101">
        <f>'INFORME MENSUAL BU '!B190</f>
        <v>0</v>
      </c>
      <c r="C58" s="101">
        <f>'INFORME MENSUAL BU '!C190</f>
        <v>0</v>
      </c>
      <c r="D58" s="101">
        <f>'INFORME MENSUAL BU '!D190</f>
        <v>0</v>
      </c>
      <c r="E58" s="101">
        <f>'INFORME MENSUAL BU '!E190</f>
        <v>0</v>
      </c>
      <c r="F58" s="101">
        <f>'INFORME MENSUAL BU '!F190</f>
        <v>0</v>
      </c>
      <c r="G58" s="81"/>
      <c r="H58" s="81"/>
    </row>
    <row r="59" spans="1:8" x14ac:dyDescent="0.25">
      <c r="A59" s="101" t="str">
        <f>'INFORME MENSUAL BU '!A191</f>
        <v>-</v>
      </c>
      <c r="B59" s="101">
        <f>'INFORME MENSUAL BU '!B191</f>
        <v>0</v>
      </c>
      <c r="C59" s="101">
        <f>'INFORME MENSUAL BU '!C191</f>
        <v>0</v>
      </c>
      <c r="D59" s="101">
        <f>'INFORME MENSUAL BU '!D191</f>
        <v>0</v>
      </c>
      <c r="E59" s="101">
        <f>'INFORME MENSUAL BU '!E191</f>
        <v>0</v>
      </c>
      <c r="F59" s="101">
        <f>'INFORME MENSUAL BU '!F191</f>
        <v>0</v>
      </c>
      <c r="G59" s="81"/>
      <c r="H59" s="81"/>
    </row>
    <row r="60" spans="1:8" x14ac:dyDescent="0.25">
      <c r="A60" s="81"/>
      <c r="B60" s="81"/>
      <c r="C60" s="81"/>
      <c r="D60" s="81"/>
      <c r="E60" s="81"/>
      <c r="F60" s="81"/>
      <c r="G60" s="81"/>
      <c r="H60" s="81"/>
    </row>
    <row r="61" spans="1:8" ht="15.75" x14ac:dyDescent="0.25">
      <c r="A61" s="2" t="s">
        <v>183</v>
      </c>
      <c r="B61" s="81"/>
      <c r="C61" s="81"/>
      <c r="D61" s="81"/>
      <c r="E61" s="81"/>
      <c r="F61" s="81"/>
      <c r="G61" s="81"/>
      <c r="H61" s="81"/>
    </row>
    <row r="62" spans="1:8" x14ac:dyDescent="0.25">
      <c r="A62" s="81"/>
      <c r="B62" s="81"/>
      <c r="C62" s="81"/>
      <c r="D62" s="81"/>
      <c r="E62" s="81"/>
      <c r="F62" s="81"/>
      <c r="G62" s="81"/>
      <c r="H62" s="81"/>
    </row>
    <row r="63" spans="1:8" x14ac:dyDescent="0.25">
      <c r="A63" s="75"/>
      <c r="B63" s="65" t="s">
        <v>133</v>
      </c>
      <c r="C63" s="65" t="s">
        <v>134</v>
      </c>
      <c r="D63" s="65" t="s">
        <v>135</v>
      </c>
      <c r="E63" s="65" t="s">
        <v>136</v>
      </c>
      <c r="F63" s="65" t="s">
        <v>137</v>
      </c>
      <c r="G63" s="65" t="s">
        <v>138</v>
      </c>
      <c r="H63" s="81"/>
    </row>
    <row r="64" spans="1:8" x14ac:dyDescent="0.25">
      <c r="A64" s="85" t="s">
        <v>139</v>
      </c>
      <c r="B64" s="76">
        <f>'INFORME MENSUAL BU '!B202</f>
        <v>0</v>
      </c>
      <c r="C64" s="76">
        <f>'INFORME MENSUAL BU '!C202</f>
        <v>8</v>
      </c>
      <c r="D64" s="76">
        <f>'INFORME MENSUAL BU '!D202</f>
        <v>23</v>
      </c>
      <c r="E64" s="76">
        <f>'INFORME MENSUAL BU '!E202</f>
        <v>23</v>
      </c>
      <c r="F64" s="76">
        <f>'INFORME MENSUAL BU '!F202</f>
        <v>69</v>
      </c>
      <c r="G64" s="76">
        <f>'INFORME MENSUAL BU '!G202</f>
        <v>0</v>
      </c>
      <c r="H64" s="81"/>
    </row>
    <row r="65" spans="1:8" x14ac:dyDescent="0.25">
      <c r="A65" s="65" t="s">
        <v>140</v>
      </c>
      <c r="B65" s="76">
        <f>'INFORME MENSUAL BU '!B203</f>
        <v>0</v>
      </c>
      <c r="C65" s="76">
        <f>'INFORME MENSUAL BU '!C203</f>
        <v>25</v>
      </c>
      <c r="D65" s="76">
        <f>'INFORME MENSUAL BU '!D203</f>
        <v>24</v>
      </c>
      <c r="E65" s="76">
        <f>'INFORME MENSUAL BU '!E203</f>
        <v>22</v>
      </c>
      <c r="F65" s="76">
        <f>'INFORME MENSUAL BU '!F203</f>
        <v>67</v>
      </c>
      <c r="G65" s="76">
        <f>'INFORME MENSUAL BU '!G203</f>
        <v>10</v>
      </c>
      <c r="H65" s="81"/>
    </row>
    <row r="66" spans="1:8" x14ac:dyDescent="0.25">
      <c r="A66" s="65" t="s">
        <v>141</v>
      </c>
      <c r="B66" s="76">
        <f>'INFORME MENSUAL BU '!B204</f>
        <v>0</v>
      </c>
      <c r="C66" s="76">
        <f>'INFORME MENSUAL BU '!C204</f>
        <v>35</v>
      </c>
      <c r="D66" s="76">
        <f>'INFORME MENSUAL BU '!D204</f>
        <v>35</v>
      </c>
      <c r="E66" s="76">
        <f>'INFORME MENSUAL BU '!E204</f>
        <v>40</v>
      </c>
      <c r="F66" s="76">
        <f>'INFORME MENSUAL BU '!F204</f>
        <v>68</v>
      </c>
      <c r="G66" s="76">
        <f>'INFORME MENSUAL BU '!G204</f>
        <v>3</v>
      </c>
      <c r="H66" s="81"/>
    </row>
    <row r="67" spans="1:8" x14ac:dyDescent="0.25">
      <c r="A67" s="65" t="s">
        <v>142</v>
      </c>
      <c r="B67" s="76">
        <f>'INFORME MENSUAL BU '!B205</f>
        <v>0</v>
      </c>
      <c r="C67" s="76">
        <f>'INFORME MENSUAL BU '!C205</f>
        <v>24</v>
      </c>
      <c r="D67" s="76">
        <f>'INFORME MENSUAL BU '!D205</f>
        <v>45</v>
      </c>
      <c r="E67" s="76">
        <f>'INFORME MENSUAL BU '!E205</f>
        <v>50</v>
      </c>
      <c r="F67" s="76">
        <f>'INFORME MENSUAL BU '!F205</f>
        <v>40</v>
      </c>
      <c r="G67" s="76">
        <f>'INFORME MENSUAL BU '!G205</f>
        <v>0</v>
      </c>
      <c r="H67" s="81"/>
    </row>
    <row r="68" spans="1:8" x14ac:dyDescent="0.25">
      <c r="A68" s="65" t="s">
        <v>143</v>
      </c>
      <c r="B68" s="76">
        <f>'INFORME MENSUAL BU '!B206</f>
        <v>0</v>
      </c>
      <c r="C68" s="76">
        <f>'INFORME MENSUAL BU '!C206</f>
        <v>28</v>
      </c>
      <c r="D68" s="76">
        <f>'INFORME MENSUAL BU '!D206</f>
        <v>29</v>
      </c>
      <c r="E68" s="76">
        <f>'INFORME MENSUAL BU '!E206</f>
        <v>45</v>
      </c>
      <c r="F68" s="76">
        <f>'INFORME MENSUAL BU '!F206</f>
        <v>32</v>
      </c>
      <c r="G68" s="76">
        <f>'INFORME MENSUAL BU '!G206</f>
        <v>0</v>
      </c>
      <c r="H68" s="81"/>
    </row>
    <row r="69" spans="1:8" x14ac:dyDescent="0.25">
      <c r="A69" s="65" t="s">
        <v>144</v>
      </c>
      <c r="B69" s="76">
        <f>'INFORME MENSUAL BU '!B207</f>
        <v>0</v>
      </c>
      <c r="C69" s="76">
        <f>'INFORME MENSUAL BU '!C207</f>
        <v>12</v>
      </c>
      <c r="D69" s="76">
        <f>'INFORME MENSUAL BU '!D207</f>
        <v>10</v>
      </c>
      <c r="E69" s="76">
        <f>'INFORME MENSUAL BU '!E207</f>
        <v>6</v>
      </c>
      <c r="F69" s="76">
        <f>'INFORME MENSUAL BU '!F207</f>
        <v>21</v>
      </c>
      <c r="G69" s="76">
        <f>'INFORME MENSUAL BU '!G207</f>
        <v>0</v>
      </c>
      <c r="H69" s="81"/>
    </row>
    <row r="70" spans="1:8" x14ac:dyDescent="0.25">
      <c r="A70" s="65" t="s">
        <v>12</v>
      </c>
      <c r="B70" s="86">
        <f>SUM(B64:B69)</f>
        <v>0</v>
      </c>
      <c r="C70" s="86">
        <f>SUM(C64:C69)</f>
        <v>132</v>
      </c>
      <c r="D70" s="86">
        <f t="shared" ref="D70:G70" si="4">SUM(D64:D69)</f>
        <v>166</v>
      </c>
      <c r="E70" s="86">
        <f t="shared" si="4"/>
        <v>186</v>
      </c>
      <c r="F70" s="86">
        <f t="shared" si="4"/>
        <v>297</v>
      </c>
      <c r="G70" s="86">
        <f t="shared" si="4"/>
        <v>13</v>
      </c>
      <c r="H70" s="81"/>
    </row>
    <row r="71" spans="1:8" x14ac:dyDescent="0.25">
      <c r="A71" s="6" t="s">
        <v>145</v>
      </c>
      <c r="B71" s="198">
        <f>SUM(B70:G70)</f>
        <v>794</v>
      </c>
      <c r="C71" s="199"/>
      <c r="D71" s="199"/>
      <c r="E71" s="199"/>
      <c r="F71" s="199"/>
      <c r="G71" s="200"/>
      <c r="H71" s="81"/>
    </row>
    <row r="72" spans="1:8" x14ac:dyDescent="0.25">
      <c r="A72" s="81"/>
      <c r="B72" s="81"/>
      <c r="C72" s="81"/>
      <c r="D72" s="81"/>
      <c r="E72" s="81"/>
      <c r="F72" s="81"/>
      <c r="G72" s="81"/>
      <c r="H72" s="81"/>
    </row>
    <row r="73" spans="1:8" ht="15.75" x14ac:dyDescent="0.25">
      <c r="A73" s="2" t="s">
        <v>25</v>
      </c>
      <c r="B73" s="81"/>
      <c r="C73" s="81"/>
      <c r="D73" s="81"/>
      <c r="E73" s="81"/>
      <c r="F73" s="81"/>
      <c r="G73" s="81"/>
      <c r="H73" s="81"/>
    </row>
    <row r="74" spans="1:8" x14ac:dyDescent="0.25">
      <c r="A74" s="81"/>
      <c r="B74" s="81"/>
      <c r="C74" s="81"/>
      <c r="D74" s="81"/>
      <c r="E74" s="81"/>
      <c r="F74" s="81"/>
      <c r="G74" s="81"/>
      <c r="H74" s="81"/>
    </row>
    <row r="75" spans="1:8" x14ac:dyDescent="0.25">
      <c r="A75" s="87"/>
      <c r="B75" s="5" t="s">
        <v>133</v>
      </c>
      <c r="C75" s="5" t="s">
        <v>134</v>
      </c>
      <c r="D75" s="5" t="s">
        <v>135</v>
      </c>
      <c r="E75" s="5" t="s">
        <v>136</v>
      </c>
      <c r="F75" s="5" t="s">
        <v>137</v>
      </c>
      <c r="G75" s="5" t="s">
        <v>138</v>
      </c>
      <c r="H75" s="81"/>
    </row>
    <row r="76" spans="1:8" x14ac:dyDescent="0.25">
      <c r="A76" s="5" t="s">
        <v>146</v>
      </c>
      <c r="B76" s="76">
        <f>'INFORME MENSUAL BU '!B214</f>
        <v>0</v>
      </c>
      <c r="C76" s="76">
        <f>'INFORME MENSUAL BU '!C214</f>
        <v>0</v>
      </c>
      <c r="D76" s="76">
        <f>'INFORME MENSUAL BU '!D214</f>
        <v>0</v>
      </c>
      <c r="E76" s="76">
        <f>'INFORME MENSUAL BU '!E214</f>
        <v>0</v>
      </c>
      <c r="F76" s="76">
        <f>'INFORME MENSUAL BU '!F214</f>
        <v>0</v>
      </c>
      <c r="G76" s="76">
        <f>'INFORME MENSUAL BU '!G214</f>
        <v>0</v>
      </c>
      <c r="H76" s="81"/>
    </row>
    <row r="77" spans="1:8" x14ac:dyDescent="0.25">
      <c r="A77" s="5" t="s">
        <v>147</v>
      </c>
      <c r="B77" s="76">
        <f>'INFORME MENSUAL BU '!B215</f>
        <v>0</v>
      </c>
      <c r="C77" s="76">
        <f>'INFORME MENSUAL BU '!C215</f>
        <v>0</v>
      </c>
      <c r="D77" s="76">
        <f>'INFORME MENSUAL BU '!D215</f>
        <v>0</v>
      </c>
      <c r="E77" s="76">
        <f>'INFORME MENSUAL BU '!E215</f>
        <v>0</v>
      </c>
      <c r="F77" s="76">
        <f>'INFORME MENSUAL BU '!F215</f>
        <v>0</v>
      </c>
      <c r="G77" s="76">
        <f>'INFORME MENSUAL BU '!G215</f>
        <v>0</v>
      </c>
      <c r="H77" s="81"/>
    </row>
    <row r="78" spans="1:8" x14ac:dyDescent="0.25">
      <c r="A78" s="5" t="s">
        <v>148</v>
      </c>
      <c r="B78" s="76">
        <f>'INFORME MENSUAL BU '!B216</f>
        <v>0</v>
      </c>
      <c r="C78" s="76">
        <f>'INFORME MENSUAL BU '!C216</f>
        <v>0</v>
      </c>
      <c r="D78" s="76">
        <f>'INFORME MENSUAL BU '!D216</f>
        <v>0</v>
      </c>
      <c r="E78" s="76">
        <f>'INFORME MENSUAL BU '!E216</f>
        <v>0</v>
      </c>
      <c r="F78" s="76">
        <f>'INFORME MENSUAL BU '!F216</f>
        <v>0</v>
      </c>
      <c r="G78" s="76">
        <f>'INFORME MENSUAL BU '!G216</f>
        <v>0</v>
      </c>
      <c r="H78" s="81"/>
    </row>
    <row r="79" spans="1:8" x14ac:dyDescent="0.25">
      <c r="A79" s="5" t="s">
        <v>149</v>
      </c>
      <c r="B79" s="76">
        <f>'INFORME MENSUAL BU '!B217</f>
        <v>0</v>
      </c>
      <c r="C79" s="76">
        <f>'INFORME MENSUAL BU '!C217</f>
        <v>0</v>
      </c>
      <c r="D79" s="76">
        <f>'INFORME MENSUAL BU '!D217</f>
        <v>0</v>
      </c>
      <c r="E79" s="76">
        <f>'INFORME MENSUAL BU '!E217</f>
        <v>0</v>
      </c>
      <c r="F79" s="76">
        <f>'INFORME MENSUAL BU '!F217</f>
        <v>0</v>
      </c>
      <c r="G79" s="76">
        <f>'INFORME MENSUAL BU '!G217</f>
        <v>0</v>
      </c>
      <c r="H79" s="81"/>
    </row>
    <row r="80" spans="1:8" x14ac:dyDescent="0.25">
      <c r="A80" s="5" t="s">
        <v>150</v>
      </c>
      <c r="B80" s="76">
        <f>'INFORME MENSUAL BU '!B218</f>
        <v>0</v>
      </c>
      <c r="C80" s="76">
        <f>'INFORME MENSUAL BU '!C218</f>
        <v>0</v>
      </c>
      <c r="D80" s="76">
        <f>'INFORME MENSUAL BU '!D218</f>
        <v>0</v>
      </c>
      <c r="E80" s="76">
        <f>'INFORME MENSUAL BU '!E218</f>
        <v>0</v>
      </c>
      <c r="F80" s="76">
        <f>'INFORME MENSUAL BU '!F218</f>
        <v>0</v>
      </c>
      <c r="G80" s="76">
        <f>'INFORME MENSUAL BU '!G218</f>
        <v>0</v>
      </c>
      <c r="H80" s="81"/>
    </row>
    <row r="81" spans="1:8" x14ac:dyDescent="0.25">
      <c r="A81" s="5" t="s">
        <v>12</v>
      </c>
      <c r="B81" s="82">
        <f>SUM(B76:B80)</f>
        <v>0</v>
      </c>
      <c r="C81" s="82">
        <f t="shared" ref="C81:G81" si="5">SUM(C76:C80)</f>
        <v>0</v>
      </c>
      <c r="D81" s="82">
        <f t="shared" si="5"/>
        <v>0</v>
      </c>
      <c r="E81" s="82">
        <f t="shared" si="5"/>
        <v>0</v>
      </c>
      <c r="F81" s="82">
        <f t="shared" si="5"/>
        <v>0</v>
      </c>
      <c r="G81" s="82">
        <f t="shared" si="5"/>
        <v>0</v>
      </c>
      <c r="H81" s="81"/>
    </row>
    <row r="82" spans="1:8" x14ac:dyDescent="0.25">
      <c r="A82" s="70" t="s">
        <v>145</v>
      </c>
      <c r="B82" s="201">
        <f>SUM(B81:G81)</f>
        <v>0</v>
      </c>
      <c r="C82" s="202"/>
      <c r="D82" s="202"/>
      <c r="E82" s="202"/>
      <c r="F82" s="202"/>
      <c r="G82" s="203"/>
      <c r="H82" s="81"/>
    </row>
    <row r="83" spans="1:8" x14ac:dyDescent="0.25">
      <c r="A83" s="81"/>
      <c r="B83" s="81"/>
      <c r="C83" s="81"/>
      <c r="D83" s="81"/>
      <c r="E83" s="81"/>
      <c r="F83" s="81"/>
      <c r="G83" s="81"/>
      <c r="H83" s="81"/>
    </row>
    <row r="84" spans="1:8" ht="15.75" x14ac:dyDescent="0.25">
      <c r="A84" s="2" t="s">
        <v>26</v>
      </c>
      <c r="B84" s="81"/>
      <c r="C84" s="81"/>
      <c r="D84" s="81"/>
      <c r="E84" s="81"/>
      <c r="F84" s="81"/>
      <c r="G84" s="81"/>
      <c r="H84" s="81"/>
    </row>
    <row r="85" spans="1:8" x14ac:dyDescent="0.25">
      <c r="A85" s="81"/>
      <c r="B85" s="81"/>
      <c r="C85" s="81"/>
      <c r="D85" s="81"/>
      <c r="E85" s="81"/>
      <c r="F85" s="81"/>
      <c r="G85" s="81"/>
      <c r="H85" s="81"/>
    </row>
    <row r="86" spans="1:8" x14ac:dyDescent="0.25">
      <c r="A86" s="204" t="s">
        <v>151</v>
      </c>
      <c r="B86" s="205" t="s">
        <v>152</v>
      </c>
      <c r="C86" s="206"/>
      <c r="D86" s="207"/>
      <c r="E86" s="204" t="s">
        <v>4</v>
      </c>
      <c r="F86" s="204" t="s">
        <v>5</v>
      </c>
      <c r="G86" s="204" t="s">
        <v>6</v>
      </c>
      <c r="H86" s="204" t="s">
        <v>153</v>
      </c>
    </row>
    <row r="87" spans="1:8" x14ac:dyDescent="0.25">
      <c r="A87" s="204"/>
      <c r="B87" s="78" t="s">
        <v>8</v>
      </c>
      <c r="C87" s="78" t="s">
        <v>9</v>
      </c>
      <c r="D87" s="78" t="s">
        <v>10</v>
      </c>
      <c r="E87" s="204"/>
      <c r="F87" s="204"/>
      <c r="G87" s="204"/>
      <c r="H87" s="204"/>
    </row>
    <row r="88" spans="1:8" x14ac:dyDescent="0.25">
      <c r="A88" s="79" t="s">
        <v>12</v>
      </c>
      <c r="B88" s="80">
        <f>'INFORME MENSUAL BU '!B249</f>
        <v>11</v>
      </c>
      <c r="C88" s="80">
        <f>'INFORME MENSUAL BU '!C249</f>
        <v>0</v>
      </c>
      <c r="D88" s="80">
        <f>'INFORME MENSUAL BU '!D249</f>
        <v>0</v>
      </c>
      <c r="E88" s="80">
        <f>'INFORME MENSUAL BU '!E249</f>
        <v>0</v>
      </c>
      <c r="F88" s="80">
        <f>'INFORME MENSUAL BU '!F249</f>
        <v>0</v>
      </c>
      <c r="G88" s="80">
        <f>'INFORME MENSUAL BU '!G249</f>
        <v>0</v>
      </c>
      <c r="H88" s="80">
        <f>SUM(B88:G88)</f>
        <v>11</v>
      </c>
    </row>
    <row r="89" spans="1:8" x14ac:dyDescent="0.25">
      <c r="A89" s="81"/>
      <c r="B89" s="81"/>
      <c r="C89" s="81"/>
      <c r="D89" s="81"/>
      <c r="E89" s="81"/>
      <c r="F89" s="81"/>
      <c r="G89" s="81"/>
      <c r="H89" s="81"/>
    </row>
    <row r="90" spans="1:8" x14ac:dyDescent="0.25">
      <c r="A90" s="211" t="s">
        <v>184</v>
      </c>
      <c r="B90" s="211"/>
      <c r="C90" s="211"/>
      <c r="D90" s="88">
        <f>B53+B35+B25+B16</f>
        <v>1168</v>
      </c>
      <c r="E90" s="81"/>
      <c r="F90" s="81"/>
      <c r="G90" s="81"/>
      <c r="H90" s="81"/>
    </row>
    <row r="91" spans="1:8" x14ac:dyDescent="0.25">
      <c r="A91" s="211" t="s">
        <v>185</v>
      </c>
      <c r="B91" s="211"/>
      <c r="C91" s="211"/>
      <c r="D91" s="89">
        <f>C46+D46</f>
        <v>836</v>
      </c>
      <c r="E91" s="81"/>
      <c r="F91" s="81"/>
      <c r="G91" s="81"/>
      <c r="H91" s="81"/>
    </row>
    <row r="92" spans="1:8" x14ac:dyDescent="0.25">
      <c r="A92" s="211" t="s">
        <v>186</v>
      </c>
      <c r="B92" s="211"/>
      <c r="C92" s="211"/>
      <c r="D92" s="88">
        <f>B82+H88+B71</f>
        <v>805</v>
      </c>
      <c r="E92" s="81"/>
      <c r="F92" s="81"/>
      <c r="G92" s="81"/>
      <c r="H92" s="81"/>
    </row>
    <row r="93" spans="1:8" x14ac:dyDescent="0.25">
      <c r="A93" s="211" t="s">
        <v>187</v>
      </c>
      <c r="B93" s="211"/>
      <c r="C93" s="211"/>
      <c r="D93" s="88">
        <f>SUM(D90:D92)</f>
        <v>2809</v>
      </c>
      <c r="E93" s="81"/>
      <c r="F93" s="81"/>
      <c r="G93" s="81"/>
      <c r="H93" s="81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2019-01-24T20:38:59Z</dcterms:modified>
</cp:coreProperties>
</file>