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10 Octubre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1" l="1"/>
  <c r="B172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D88" i="2" l="1"/>
  <c r="E88" i="2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61" i="1"/>
  <c r="C88" i="2" s="1"/>
  <c r="D261" i="1"/>
  <c r="E261" i="1"/>
  <c r="F261" i="1"/>
  <c r="G261" i="1"/>
  <c r="H261" i="1"/>
  <c r="B261" i="1"/>
  <c r="B88" i="2" s="1"/>
  <c r="D81" i="2" l="1"/>
  <c r="F81" i="2"/>
  <c r="G81" i="2"/>
  <c r="C81" i="2"/>
  <c r="B81" i="2"/>
  <c r="B232" i="1"/>
  <c r="E81" i="2"/>
  <c r="B221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70" i="1"/>
  <c r="O70" i="1"/>
  <c r="N70" i="1"/>
  <c r="F14" i="2" s="1"/>
  <c r="M70" i="1"/>
  <c r="L70" i="1"/>
  <c r="E14" i="2" s="1"/>
  <c r="K70" i="1"/>
  <c r="I70" i="1"/>
  <c r="G70" i="1"/>
  <c r="F70" i="1"/>
  <c r="D14" i="2" s="1"/>
  <c r="E70" i="1"/>
  <c r="D70" i="1"/>
  <c r="C14" i="2" s="1"/>
  <c r="C70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70" i="1"/>
  <c r="H14" i="2" s="1"/>
  <c r="P70" i="1"/>
  <c r="G14" i="2" s="1"/>
  <c r="J70" i="1"/>
  <c r="H70" i="1"/>
  <c r="B70" i="1"/>
  <c r="B14" i="2" s="1"/>
  <c r="G15" i="2" l="1"/>
  <c r="H15" i="2"/>
  <c r="E15" i="2"/>
  <c r="B15" i="2"/>
  <c r="C15" i="2"/>
  <c r="D15" i="2"/>
  <c r="F15" i="2"/>
  <c r="I74" i="1"/>
  <c r="O74" i="1"/>
  <c r="Q74" i="1"/>
  <c r="G74" i="1"/>
  <c r="R74" i="1"/>
  <c r="F74" i="1"/>
  <c r="N74" i="1"/>
  <c r="C74" i="1"/>
  <c r="E74" i="1"/>
  <c r="M74" i="1"/>
  <c r="K74" i="1"/>
  <c r="H74" i="1"/>
  <c r="P74" i="1"/>
  <c r="B74" i="1"/>
  <c r="J74" i="1"/>
  <c r="D74" i="1"/>
  <c r="L74" i="1"/>
  <c r="B16" i="2" l="1"/>
  <c r="H208" i="1"/>
  <c r="G208" i="1"/>
  <c r="F204" i="1"/>
  <c r="F208" i="1" s="1"/>
  <c r="E204" i="1"/>
  <c r="E208" i="1" s="1"/>
  <c r="D204" i="1"/>
  <c r="D208" i="1" s="1"/>
  <c r="C204" i="1"/>
  <c r="C208" i="1" s="1"/>
  <c r="B204" i="1"/>
  <c r="B208" i="1" s="1"/>
  <c r="H198" i="1"/>
  <c r="G198" i="1"/>
  <c r="F198" i="1"/>
  <c r="E198" i="1"/>
  <c r="D198" i="1"/>
  <c r="C198" i="1"/>
  <c r="B198" i="1"/>
  <c r="H207" i="1" l="1"/>
  <c r="H209" i="1" s="1"/>
  <c r="H52" i="2"/>
  <c r="C207" i="1"/>
  <c r="C209" i="1" s="1"/>
  <c r="C52" i="2"/>
  <c r="D207" i="1"/>
  <c r="D52" i="2"/>
  <c r="B207" i="1"/>
  <c r="B52" i="2"/>
  <c r="E207" i="1"/>
  <c r="E52" i="2"/>
  <c r="F207" i="1"/>
  <c r="F209" i="1" s="1"/>
  <c r="F52" i="2"/>
  <c r="G207" i="1"/>
  <c r="G209" i="1" s="1"/>
  <c r="G52" i="2"/>
  <c r="B209" i="1"/>
  <c r="D209" i="1"/>
  <c r="E209" i="1"/>
  <c r="B53" i="2" l="1"/>
  <c r="N154" i="1"/>
  <c r="M154" i="1"/>
  <c r="M178" i="1" s="1"/>
  <c r="L154" i="1"/>
  <c r="K154" i="1"/>
  <c r="K178" i="1" s="1"/>
  <c r="J154" i="1"/>
  <c r="I154" i="1"/>
  <c r="I178" i="1" s="1"/>
  <c r="H154" i="1"/>
  <c r="G154" i="1"/>
  <c r="G178" i="1" s="1"/>
  <c r="F154" i="1"/>
  <c r="E154" i="1"/>
  <c r="E178" i="1" s="1"/>
  <c r="D154" i="1"/>
  <c r="D178" i="1" s="1"/>
  <c r="C154" i="1"/>
  <c r="C178" i="1" s="1"/>
  <c r="B154" i="1"/>
  <c r="N148" i="1"/>
  <c r="M148" i="1"/>
  <c r="M177" i="1" s="1"/>
  <c r="L148" i="1"/>
  <c r="K148" i="1"/>
  <c r="K177" i="1" s="1"/>
  <c r="J148" i="1"/>
  <c r="I148" i="1"/>
  <c r="I177" i="1" s="1"/>
  <c r="H148" i="1"/>
  <c r="G148" i="1"/>
  <c r="G177" i="1" s="1"/>
  <c r="F148" i="1"/>
  <c r="E148" i="1"/>
  <c r="E177" i="1" s="1"/>
  <c r="D148" i="1"/>
  <c r="C148" i="1"/>
  <c r="C177" i="1" s="1"/>
  <c r="B148" i="1"/>
  <c r="M176" i="1"/>
  <c r="K176" i="1"/>
  <c r="K179" i="1" s="1"/>
  <c r="I176" i="1"/>
  <c r="G176" i="1"/>
  <c r="E176" i="1"/>
  <c r="E179" i="1" s="1"/>
  <c r="C176" i="1"/>
  <c r="C179" i="1" l="1"/>
  <c r="C184" i="1" s="1"/>
  <c r="J178" i="1"/>
  <c r="F33" i="2"/>
  <c r="L178" i="1"/>
  <c r="G33" i="2"/>
  <c r="F178" i="1"/>
  <c r="D33" i="2"/>
  <c r="N178" i="1"/>
  <c r="H33" i="2"/>
  <c r="H178" i="1"/>
  <c r="E33" i="2"/>
  <c r="M179" i="1"/>
  <c r="M184" i="1" s="1"/>
  <c r="B33" i="2"/>
  <c r="B178" i="1"/>
  <c r="H177" i="1"/>
  <c r="E32" i="2"/>
  <c r="G179" i="1"/>
  <c r="G184" i="1" s="1"/>
  <c r="J177" i="1"/>
  <c r="F32" i="2"/>
  <c r="I179" i="1"/>
  <c r="I184" i="1" s="1"/>
  <c r="D177" i="1"/>
  <c r="C32" i="2"/>
  <c r="L177" i="1"/>
  <c r="G32" i="2"/>
  <c r="B32" i="2"/>
  <c r="B177" i="1"/>
  <c r="F177" i="1"/>
  <c r="D32" i="2"/>
  <c r="N177" i="1"/>
  <c r="H32" i="2"/>
  <c r="C31" i="2"/>
  <c r="D176" i="1"/>
  <c r="G31" i="2"/>
  <c r="L176" i="1"/>
  <c r="D31" i="2"/>
  <c r="F176" i="1"/>
  <c r="H31" i="2"/>
  <c r="N176" i="1"/>
  <c r="E31" i="2"/>
  <c r="H176" i="1"/>
  <c r="H179" i="1" s="1"/>
  <c r="H184" i="1" s="1"/>
  <c r="B31" i="2"/>
  <c r="B176" i="1"/>
  <c r="F31" i="2"/>
  <c r="J176" i="1"/>
  <c r="C33" i="2"/>
  <c r="K184" i="1"/>
  <c r="E184" i="1"/>
  <c r="M100" i="1"/>
  <c r="Q105" i="1" s="1"/>
  <c r="L100" i="1"/>
  <c r="P105" i="1" s="1"/>
  <c r="K100" i="1"/>
  <c r="J100" i="1"/>
  <c r="I100" i="1"/>
  <c r="H100" i="1"/>
  <c r="G100" i="1"/>
  <c r="G105" i="1" s="1"/>
  <c r="F100" i="1"/>
  <c r="E100" i="1"/>
  <c r="E105" i="1" s="1"/>
  <c r="D100" i="1"/>
  <c r="C100" i="1"/>
  <c r="C105" i="1" s="1"/>
  <c r="B100" i="1"/>
  <c r="Q85" i="1"/>
  <c r="Q104" i="1" s="1"/>
  <c r="P85" i="1"/>
  <c r="P104" i="1" s="1"/>
  <c r="O85" i="1"/>
  <c r="O104" i="1" s="1"/>
  <c r="N85" i="1"/>
  <c r="N104" i="1" s="1"/>
  <c r="M85" i="1"/>
  <c r="M104" i="1" s="1"/>
  <c r="L85" i="1"/>
  <c r="L104" i="1" s="1"/>
  <c r="K85" i="1"/>
  <c r="K104" i="1" s="1"/>
  <c r="J85" i="1"/>
  <c r="J104" i="1" s="1"/>
  <c r="I85" i="1"/>
  <c r="I104" i="1" s="1"/>
  <c r="H85" i="1"/>
  <c r="H104" i="1" s="1"/>
  <c r="G85" i="1"/>
  <c r="G104" i="1" s="1"/>
  <c r="F85" i="1"/>
  <c r="F104" i="1" s="1"/>
  <c r="E85" i="1"/>
  <c r="E104" i="1" s="1"/>
  <c r="D85" i="1"/>
  <c r="D104" i="1" s="1"/>
  <c r="C85" i="1"/>
  <c r="C104" i="1" s="1"/>
  <c r="B85" i="1"/>
  <c r="F179" i="1" l="1"/>
  <c r="F184" i="1" s="1"/>
  <c r="B179" i="1"/>
  <c r="B184" i="1" s="1"/>
  <c r="N179" i="1"/>
  <c r="N184" i="1" s="1"/>
  <c r="J179" i="1"/>
  <c r="J184" i="1" s="1"/>
  <c r="F34" i="2"/>
  <c r="E34" i="2"/>
  <c r="I105" i="1"/>
  <c r="M105" i="1"/>
  <c r="M106" i="1" s="1"/>
  <c r="H105" i="1"/>
  <c r="H106" i="1" s="1"/>
  <c r="L105" i="1"/>
  <c r="L106" i="1" s="1"/>
  <c r="E22" i="2" s="1"/>
  <c r="E24" i="2" s="1"/>
  <c r="J105" i="1"/>
  <c r="N105" i="1"/>
  <c r="K105" i="1"/>
  <c r="K106" i="1" s="1"/>
  <c r="O105" i="1"/>
  <c r="O106" i="1" s="1"/>
  <c r="C34" i="2"/>
  <c r="B34" i="2"/>
  <c r="H34" i="2"/>
  <c r="D34" i="2"/>
  <c r="L179" i="1"/>
  <c r="L184" i="1" s="1"/>
  <c r="G34" i="2"/>
  <c r="D179" i="1"/>
  <c r="D184" i="1" s="1"/>
  <c r="D22" i="2"/>
  <c r="D24" i="2" s="1"/>
  <c r="F105" i="1"/>
  <c r="F106" i="1" s="1"/>
  <c r="B105" i="1"/>
  <c r="B22" i="2" s="1"/>
  <c r="N100" i="1"/>
  <c r="C22" i="2"/>
  <c r="C24" i="2" s="1"/>
  <c r="D105" i="1"/>
  <c r="B104" i="1"/>
  <c r="B21" i="2"/>
  <c r="E106" i="1"/>
  <c r="R85" i="1"/>
  <c r="G106" i="1"/>
  <c r="P106" i="1"/>
  <c r="C106" i="1"/>
  <c r="D106" i="1"/>
  <c r="I106" i="1"/>
  <c r="Q106" i="1"/>
  <c r="J106" i="1"/>
  <c r="B35" i="2" l="1"/>
  <c r="B180" i="1"/>
  <c r="N106" i="1"/>
  <c r="F22" i="2" s="1"/>
  <c r="F24" i="2" s="1"/>
  <c r="B24" i="2"/>
  <c r="B106" i="1"/>
  <c r="B107" i="1"/>
  <c r="B25" i="2" l="1"/>
  <c r="D90" i="2" s="1"/>
  <c r="D93" i="2" s="1"/>
</calcChain>
</file>

<file path=xl/sharedStrings.xml><?xml version="1.0" encoding="utf-8"?>
<sst xmlns="http://schemas.openxmlformats.org/spreadsheetml/2006/main" count="626" uniqueCount="222">
  <si>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</si>
  <si>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</si>
  <si>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</si>
  <si>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</si>
  <si>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</si>
  <si>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</si>
  <si>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</si>
  <si>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</si>
  <si>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</si>
  <si>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</si>
  <si>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</si>
  <si>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</si>
  <si>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</si>
  <si>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</si>
  <si>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</si>
  <si>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</si>
  <si>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</si>
  <si>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</si>
  <si>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</si>
  <si>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</si>
  <si>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</si>
  <si>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</si>
  <si>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</si>
  <si>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</si>
  <si>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</si>
  <si>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</si>
  <si>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</si>
  <si>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</si>
  <si>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</si>
  <si>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</si>
  <si>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</si>
  <si>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</si>
  <si>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</si>
  <si>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</si>
  <si>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</si>
  <si>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</si>
  <si>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</si>
  <si>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</si>
  <si>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</si>
  <si>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</si>
  <si>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</si>
  <si>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</si>
  <si>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</si>
  <si>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</si>
  <si>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</si>
  <si>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</si>
  <si>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</si>
  <si>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</si>
  <si>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</si>
  <si>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</si>
  <si>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</si>
  <si>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</si>
  <si>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</si>
  <si>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</si>
  <si>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</si>
  <si>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</si>
  <si>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</si>
  <si>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</si>
  <si>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</si>
  <si>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</si>
  <si>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</si>
  <si>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</si>
  <si>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</si>
  <si>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</si>
  <si>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</si>
  <si>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</si>
  <si>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</si>
  <si>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</si>
  <si>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</si>
  <si>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</si>
  <si>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</si>
  <si>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</si>
  <si>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</si>
  <si>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</si>
  <si>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</si>
  <si>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</si>
  <si>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</si>
  <si>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</si>
  <si>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</si>
  <si>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</si>
  <si>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</si>
  <si>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</si>
  <si>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</si>
  <si>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</si>
  <si>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</si>
  <si>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</si>
  <si>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</si>
  <si>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</si>
  <si>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</si>
  <si>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</si>
  <si>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</si>
  <si>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</si>
  <si>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</si>
  <si>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</si>
  <si>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</si>
  <si>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</si>
  <si>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</si>
  <si>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</si>
  <si>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</si>
  <si>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</si>
  <si>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</si>
  <si>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</si>
  <si>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</si>
  <si>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</si>
  <si>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</si>
  <si>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</si>
  <si>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</si>
  <si>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</si>
  <si>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</si>
  <si>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</si>
  <si>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</si>
  <si>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</si>
  <si>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</si>
  <si>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</si>
  <si>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</si>
  <si>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</si>
  <si>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</si>
  <si>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</si>
  <si>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</si>
  <si>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</si>
  <si>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</si>
  <si>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</si>
  <si>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</si>
  <si>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</si>
  <si>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</si>
  <si>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</si>
  <si>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</si>
  <si>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</si>
  <si>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</si>
  <si>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</si>
  <si>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</si>
  <si>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</si>
  <si>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</si>
  <si>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</si>
  <si>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</si>
  <si>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</si>
  <si>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</si>
  <si>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</si>
  <si>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</si>
  <si>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</si>
  <si>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</si>
  <si>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</si>
  <si>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</si>
  <si>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</si>
  <si>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</si>
  <si>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</si>
  <si>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</si>
  <si>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</si>
  <si>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</si>
  <si>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</si>
  <si>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</si>
  <si>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</si>
  <si>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</si>
  <si>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</si>
  <si>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</si>
  <si>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</si>
  <si>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</si>
  <si>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</si>
  <si>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</si>
  <si>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</si>
  <si>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</si>
  <si>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</si>
  <si>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</si>
  <si>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</si>
  <si>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</si>
  <si>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</si>
  <si>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</si>
  <si>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</si>
  <si>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</si>
  <si>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</si>
  <si>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</si>
  <si>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</si>
  <si>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</si>
  <si>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</si>
  <si>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</si>
  <si>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</si>
  <si>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</si>
  <si>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</si>
  <si>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</si>
  <si>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</si>
  <si>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</si>
  <si>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</si>
  <si>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</si>
  <si>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</si>
  <si>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</si>
  <si>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</si>
  <si>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</si>
  <si>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</si>
  <si>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</si>
  <si>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</si>
  <si>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</si>
  <si>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</si>
  <si>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</si>
  <si>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Primeros Auxilios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</si>
  <si>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</si>
  <si>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OCTUBRE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</si>
  <si>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Fútbol sala Masc</t>
  </si>
  <si>
    <t>Fútbol sala Fem</t>
  </si>
  <si>
    <t>Fútbol 8 Masc</t>
  </si>
  <si>
    <t>Fútbol 8 Fem</t>
  </si>
  <si>
    <t>Rugby Masc</t>
  </si>
  <si>
    <t>Rugby Fem</t>
  </si>
  <si>
    <t>Baloncesto Masc</t>
  </si>
  <si>
    <t>Baloncesto Fem</t>
  </si>
  <si>
    <t>Tenis de Mesa</t>
  </si>
  <si>
    <t>Voleibol Masc</t>
  </si>
  <si>
    <t>Voleibol Fem</t>
  </si>
  <si>
    <t>Ultimate</t>
  </si>
  <si>
    <t>Taekwondo</t>
  </si>
  <si>
    <t>TORNEOS INTERNOS</t>
  </si>
  <si>
    <t>Feria de Convenios</t>
  </si>
  <si>
    <t>Encuentro de Rock y Pop</t>
  </si>
  <si>
    <t>Encuentro de la Guitarra</t>
  </si>
  <si>
    <t>Presentación Grupos Culturales Inducción</t>
  </si>
  <si>
    <t>Festival Interno de la Canción</t>
  </si>
  <si>
    <t xml:space="preserve">Toma Teatral </t>
  </si>
  <si>
    <t>Final Concurso de Karaoke Admon y Doc.</t>
  </si>
  <si>
    <t>Muestras Finales de Cultura</t>
  </si>
  <si>
    <t>Festival Nacional de la Canción</t>
  </si>
  <si>
    <t>Comedia Urbana</t>
  </si>
  <si>
    <t>Encuentro de músicas afro: Kuntú</t>
  </si>
  <si>
    <t>Concurso de Disfraces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</si>
</sst>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48DD4"/>
        <bgColor rgb="FF548DD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0" fillId="0" borderId="0"/>
  </cellStyleXfs>
  <cellXfs count="22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8" borderId="19" xfId="0" applyFont="1" applyFill="1" applyBorder="1" applyAlignment="1">
      <alignment horizontal="center" vertical="center"/>
    </xf>
    <xf numFmtId="0" fontId="20" fillId="0" borderId="20" xfId="0" applyFont="1" applyBorder="1"/>
    <xf numFmtId="0" fontId="20" fillId="0" borderId="21" xfId="0" applyFont="1" applyBorder="1"/>
    <xf numFmtId="0" fontId="8" fillId="0" borderId="16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61"/>
  <sheetViews>
    <sheetView tabSelected="1" view="pageBreakPreview" topLeftCell="A250" zoomScaleNormal="100" zoomScaleSheetLayoutView="100" workbookViewId="0">
      <selection activeCell="B238" sqref="B238:G260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1" t="s">
        <v>0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</row>
    <row r="8" spans="1:18" x14ac:dyDescent="0.25">
      <c r="A8" s="131" t="s">
        <v>1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9" spans="1:18" x14ac:dyDescent="0.25">
      <c r="A9" s="132" t="s">
        <v>195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5" t="s">
        <v>27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8"/>
      <c r="P13" s="9"/>
      <c r="Q13" s="9"/>
      <c r="R13" s="9"/>
    </row>
    <row r="14" spans="1:18" ht="15.75" customHeight="1" x14ac:dyDescent="0.25">
      <c r="A14" s="168" t="s">
        <v>3</v>
      </c>
      <c r="B14" s="168" t="s">
        <v>8</v>
      </c>
      <c r="C14" s="168"/>
      <c r="D14" s="168" t="s">
        <v>9</v>
      </c>
      <c r="E14" s="168"/>
      <c r="F14" s="168" t="s">
        <v>10</v>
      </c>
      <c r="G14" s="168"/>
      <c r="H14" s="168" t="s">
        <v>4</v>
      </c>
      <c r="I14" s="168"/>
      <c r="J14" s="168" t="s">
        <v>5</v>
      </c>
      <c r="K14" s="168"/>
      <c r="L14" s="168" t="s">
        <v>6</v>
      </c>
      <c r="M14" s="168"/>
      <c r="N14" s="172" t="s">
        <v>7</v>
      </c>
      <c r="O14" s="10"/>
      <c r="P14" s="11"/>
      <c r="Q14" s="11"/>
      <c r="R14" s="9"/>
    </row>
    <row r="15" spans="1:18" x14ac:dyDescent="0.25">
      <c r="A15" s="168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2"/>
      <c r="O15" s="10"/>
      <c r="P15" s="11"/>
      <c r="Q15" s="11"/>
      <c r="R15" s="9"/>
    </row>
    <row r="16" spans="1:18" x14ac:dyDescent="0.25">
      <c r="A16" s="13" t="s">
        <v>186</v>
      </c>
      <c r="B16" s="119">
        <v>11</v>
      </c>
      <c r="C16" s="120">
        <v>67</v>
      </c>
      <c r="D16" s="120"/>
      <c r="E16" s="120"/>
      <c r="F16" s="120"/>
      <c r="G16" s="120"/>
      <c r="H16" s="120"/>
      <c r="I16" s="120"/>
      <c r="J16" s="120">
        <v>1</v>
      </c>
      <c r="K16" s="120">
        <v>10</v>
      </c>
      <c r="L16" s="120"/>
      <c r="M16" s="120"/>
      <c r="N16" s="120"/>
      <c r="O16" s="15"/>
      <c r="P16" s="11"/>
      <c r="Q16" s="11"/>
      <c r="R16" s="16"/>
    </row>
    <row r="17" spans="1:18" x14ac:dyDescent="0.25">
      <c r="A17" s="13" t="s">
        <v>187</v>
      </c>
      <c r="B17" s="121">
        <v>24</v>
      </c>
      <c r="C17" s="122">
        <v>103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>
        <v>1</v>
      </c>
      <c r="O17" s="15"/>
      <c r="P17" s="11"/>
      <c r="Q17" s="11"/>
      <c r="R17" s="16"/>
    </row>
    <row r="18" spans="1:18" x14ac:dyDescent="0.25">
      <c r="A18" s="13" t="s">
        <v>125</v>
      </c>
      <c r="B18" s="121">
        <v>23</v>
      </c>
      <c r="C18" s="122">
        <v>186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5"/>
      <c r="P18" s="11"/>
      <c r="Q18" s="11"/>
      <c r="R18" s="16"/>
    </row>
    <row r="19" spans="1:18" x14ac:dyDescent="0.25">
      <c r="A19" s="13" t="s">
        <v>188</v>
      </c>
      <c r="B19" s="121">
        <v>25</v>
      </c>
      <c r="C19" s="122">
        <v>36</v>
      </c>
      <c r="D19" s="122"/>
      <c r="E19" s="122"/>
      <c r="F19" s="122"/>
      <c r="G19" s="122"/>
      <c r="H19" s="122">
        <v>17</v>
      </c>
      <c r="I19" s="122">
        <v>26</v>
      </c>
      <c r="J19" s="122">
        <v>8</v>
      </c>
      <c r="K19" s="122">
        <v>10</v>
      </c>
      <c r="L19" s="122"/>
      <c r="M19" s="122"/>
      <c r="N19" s="122">
        <v>2</v>
      </c>
      <c r="O19" s="15"/>
      <c r="P19" s="11"/>
      <c r="Q19" s="11"/>
      <c r="R19" s="16"/>
    </row>
    <row r="20" spans="1:18" x14ac:dyDescent="0.25">
      <c r="A20" s="13" t="s">
        <v>126</v>
      </c>
      <c r="B20" s="121">
        <v>22</v>
      </c>
      <c r="C20" s="122">
        <v>142</v>
      </c>
      <c r="D20" s="122"/>
      <c r="E20" s="122"/>
      <c r="F20" s="122"/>
      <c r="G20" s="122"/>
      <c r="H20" s="122"/>
      <c r="I20" s="122"/>
      <c r="J20" s="122">
        <v>22</v>
      </c>
      <c r="K20" s="122">
        <v>86</v>
      </c>
      <c r="L20" s="122"/>
      <c r="M20" s="122"/>
      <c r="N20" s="122"/>
      <c r="O20" s="15"/>
      <c r="P20" s="11"/>
      <c r="Q20" s="11"/>
      <c r="R20" s="16"/>
    </row>
    <row r="21" spans="1:18" x14ac:dyDescent="0.25">
      <c r="A21" s="13" t="s">
        <v>30</v>
      </c>
      <c r="B21" s="121">
        <v>24</v>
      </c>
      <c r="C21" s="122">
        <v>480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5"/>
      <c r="P21" s="11"/>
      <c r="Q21" s="11"/>
      <c r="R21" s="16"/>
    </row>
    <row r="22" spans="1:18" x14ac:dyDescent="0.25">
      <c r="A22" s="13" t="s">
        <v>31</v>
      </c>
      <c r="B22" s="121">
        <v>8</v>
      </c>
      <c r="C22" s="122">
        <v>45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5"/>
      <c r="P22" s="11"/>
      <c r="Q22" s="11"/>
      <c r="R22" s="16"/>
    </row>
    <row r="23" spans="1:18" x14ac:dyDescent="0.25">
      <c r="A23" s="13" t="s">
        <v>32</v>
      </c>
      <c r="B23" s="121">
        <v>11</v>
      </c>
      <c r="C23" s="122">
        <v>98</v>
      </c>
      <c r="D23" s="122">
        <v>1</v>
      </c>
      <c r="E23" s="122">
        <v>10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5"/>
      <c r="P23" s="11"/>
      <c r="Q23" s="11"/>
      <c r="R23" s="16"/>
    </row>
    <row r="24" spans="1:18" x14ac:dyDescent="0.25">
      <c r="A24" s="13" t="s">
        <v>33</v>
      </c>
      <c r="B24" s="121">
        <v>15</v>
      </c>
      <c r="C24" s="122">
        <v>150</v>
      </c>
      <c r="D24" s="122">
        <v>1</v>
      </c>
      <c r="E24" s="122">
        <v>10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5"/>
      <c r="P24" s="11"/>
      <c r="Q24" s="11"/>
      <c r="R24" s="16"/>
    </row>
    <row r="25" spans="1:18" x14ac:dyDescent="0.25">
      <c r="A25" s="13" t="s">
        <v>34</v>
      </c>
      <c r="B25" s="121">
        <v>15</v>
      </c>
      <c r="C25" s="122">
        <v>120</v>
      </c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5"/>
      <c r="P25" s="11"/>
      <c r="Q25" s="11"/>
      <c r="R25" s="16"/>
    </row>
    <row r="26" spans="1:18" x14ac:dyDescent="0.25">
      <c r="A26" s="13" t="s">
        <v>35</v>
      </c>
      <c r="B26" s="121">
        <v>15</v>
      </c>
      <c r="C26" s="122">
        <v>236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>
        <v>9</v>
      </c>
      <c r="O26" s="15"/>
      <c r="P26" s="11"/>
      <c r="Q26" s="11"/>
      <c r="R26" s="16"/>
    </row>
    <row r="27" spans="1:18" x14ac:dyDescent="0.25">
      <c r="A27" s="13" t="s">
        <v>36</v>
      </c>
      <c r="B27" s="121">
        <v>14</v>
      </c>
      <c r="C27" s="122">
        <v>130</v>
      </c>
      <c r="D27" s="122"/>
      <c r="E27" s="122"/>
      <c r="F27" s="122">
        <v>11</v>
      </c>
      <c r="G27" s="122">
        <v>38</v>
      </c>
      <c r="H27" s="122"/>
      <c r="I27" s="122"/>
      <c r="J27" s="122"/>
      <c r="K27" s="122"/>
      <c r="L27" s="122"/>
      <c r="M27" s="122"/>
      <c r="N27" s="122"/>
      <c r="O27" s="15"/>
      <c r="P27" s="11"/>
      <c r="Q27" s="11"/>
      <c r="R27" s="16"/>
    </row>
    <row r="28" spans="1:18" x14ac:dyDescent="0.25">
      <c r="A28" s="13" t="s">
        <v>37</v>
      </c>
      <c r="B28" s="121">
        <v>25</v>
      </c>
      <c r="C28" s="122">
        <v>94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5"/>
      <c r="P28" s="11"/>
      <c r="Q28" s="11"/>
      <c r="R28" s="16"/>
    </row>
    <row r="29" spans="1:18" x14ac:dyDescent="0.25">
      <c r="A29" s="13" t="s">
        <v>38</v>
      </c>
      <c r="B29" s="121">
        <v>20</v>
      </c>
      <c r="C29" s="122">
        <v>80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>
        <v>2</v>
      </c>
      <c r="O29" s="15"/>
      <c r="P29" s="11"/>
      <c r="Q29" s="11"/>
      <c r="R29" s="16"/>
    </row>
    <row r="30" spans="1:18" x14ac:dyDescent="0.25">
      <c r="A30" s="13" t="s">
        <v>39</v>
      </c>
      <c r="B30" s="121">
        <v>4</v>
      </c>
      <c r="C30" s="122">
        <v>16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5"/>
      <c r="P30" s="11"/>
      <c r="Q30" s="11"/>
      <c r="R30" s="16"/>
    </row>
    <row r="31" spans="1:18" x14ac:dyDescent="0.25">
      <c r="A31" s="13" t="s">
        <v>189</v>
      </c>
      <c r="B31" s="121">
        <v>9</v>
      </c>
      <c r="C31" s="122">
        <v>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5"/>
      <c r="P31" s="11"/>
      <c r="Q31" s="11"/>
      <c r="R31" s="16"/>
    </row>
    <row r="32" spans="1:18" x14ac:dyDescent="0.25">
      <c r="A32" s="13" t="s">
        <v>190</v>
      </c>
      <c r="B32" s="121">
        <v>6</v>
      </c>
      <c r="C32" s="122">
        <v>47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5"/>
      <c r="P32" s="11"/>
      <c r="Q32" s="11"/>
      <c r="R32" s="16"/>
    </row>
    <row r="33" spans="1:18" x14ac:dyDescent="0.25">
      <c r="A33" s="13" t="s">
        <v>191</v>
      </c>
      <c r="B33" s="121">
        <v>13</v>
      </c>
      <c r="C33" s="122">
        <v>80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5"/>
      <c r="P33" s="11"/>
      <c r="Q33" s="11"/>
      <c r="R33" s="16"/>
    </row>
    <row r="34" spans="1:18" x14ac:dyDescent="0.25">
      <c r="A34" s="13" t="s">
        <v>40</v>
      </c>
      <c r="B34" s="123">
        <v>13</v>
      </c>
      <c r="C34" s="124">
        <v>159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297</v>
      </c>
      <c r="C35" s="17">
        <f t="shared" ref="C35:N35" si="0">SUM(C16:C34)</f>
        <v>2354</v>
      </c>
      <c r="D35" s="17">
        <f t="shared" si="0"/>
        <v>2</v>
      </c>
      <c r="E35" s="17">
        <f t="shared" si="0"/>
        <v>20</v>
      </c>
      <c r="F35" s="17">
        <f t="shared" si="0"/>
        <v>11</v>
      </c>
      <c r="G35" s="17">
        <f t="shared" si="0"/>
        <v>38</v>
      </c>
      <c r="H35" s="17">
        <f t="shared" si="0"/>
        <v>17</v>
      </c>
      <c r="I35" s="17">
        <f t="shared" si="0"/>
        <v>26</v>
      </c>
      <c r="J35" s="17">
        <f t="shared" si="0"/>
        <v>31</v>
      </c>
      <c r="K35" s="17">
        <f t="shared" si="0"/>
        <v>106</v>
      </c>
      <c r="L35" s="17">
        <f t="shared" si="0"/>
        <v>0</v>
      </c>
      <c r="M35" s="17">
        <f t="shared" si="0"/>
        <v>0</v>
      </c>
      <c r="N35" s="17">
        <f t="shared" si="0"/>
        <v>14</v>
      </c>
      <c r="O35" s="8"/>
      <c r="P35" s="11"/>
      <c r="Q35" s="11"/>
      <c r="R35" s="9"/>
    </row>
    <row r="36" spans="1:18" x14ac:dyDescent="0.25">
      <c r="A36" s="185" t="s">
        <v>41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</row>
    <row r="37" spans="1:18" x14ac:dyDescent="0.25">
      <c r="A37" s="173" t="s">
        <v>3</v>
      </c>
      <c r="B37" s="153" t="s">
        <v>8</v>
      </c>
      <c r="C37" s="154"/>
      <c r="D37" s="153" t="s">
        <v>9</v>
      </c>
      <c r="E37" s="154"/>
      <c r="F37" s="153" t="s">
        <v>10</v>
      </c>
      <c r="G37" s="154"/>
      <c r="H37" s="146" t="s">
        <v>42</v>
      </c>
      <c r="I37" s="147"/>
      <c r="J37" s="146" t="s">
        <v>43</v>
      </c>
      <c r="K37" s="147"/>
      <c r="L37" s="153" t="s">
        <v>4</v>
      </c>
      <c r="M37" s="154"/>
      <c r="N37" s="153" t="s">
        <v>5</v>
      </c>
      <c r="O37" s="154"/>
      <c r="P37" s="153" t="s">
        <v>6</v>
      </c>
      <c r="Q37" s="154"/>
      <c r="R37" s="175" t="s">
        <v>7</v>
      </c>
    </row>
    <row r="38" spans="1:18" ht="15" customHeight="1" x14ac:dyDescent="0.25">
      <c r="A38" s="174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6"/>
    </row>
    <row r="39" spans="1:18" x14ac:dyDescent="0.25">
      <c r="A39" s="13" t="s">
        <v>44</v>
      </c>
      <c r="B39" s="120">
        <v>6</v>
      </c>
      <c r="C39" s="120">
        <v>50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5"/>
    </row>
    <row r="40" spans="1:18" x14ac:dyDescent="0.25">
      <c r="A40" s="13" t="s">
        <v>127</v>
      </c>
      <c r="B40" s="122">
        <v>23</v>
      </c>
      <c r="C40" s="122">
        <v>94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6"/>
    </row>
    <row r="41" spans="1:18" x14ac:dyDescent="0.25">
      <c r="A41" s="13" t="s">
        <v>45</v>
      </c>
      <c r="B41" s="122">
        <v>8</v>
      </c>
      <c r="C41" s="122">
        <v>24</v>
      </c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6"/>
    </row>
    <row r="42" spans="1:18" x14ac:dyDescent="0.25">
      <c r="A42" s="13" t="s">
        <v>46</v>
      </c>
      <c r="B42" s="122">
        <v>8</v>
      </c>
      <c r="C42" s="122">
        <v>30</v>
      </c>
      <c r="D42" s="122"/>
      <c r="E42" s="213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6"/>
    </row>
    <row r="43" spans="1:18" x14ac:dyDescent="0.25">
      <c r="A43" s="13" t="s">
        <v>47</v>
      </c>
      <c r="B43" s="122">
        <v>7</v>
      </c>
      <c r="C43" s="122">
        <v>32</v>
      </c>
      <c r="D43" s="122"/>
      <c r="E43" s="122"/>
      <c r="F43" s="213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6"/>
    </row>
    <row r="44" spans="1:18" x14ac:dyDescent="0.25">
      <c r="A44" s="13" t="s">
        <v>48</v>
      </c>
      <c r="B44" s="122">
        <v>6</v>
      </c>
      <c r="C44" s="122">
        <v>3</v>
      </c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6"/>
    </row>
    <row r="45" spans="1:18" x14ac:dyDescent="0.25">
      <c r="A45" s="13" t="s">
        <v>49</v>
      </c>
      <c r="B45" s="122">
        <v>3</v>
      </c>
      <c r="C45" s="122">
        <v>3</v>
      </c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6"/>
    </row>
    <row r="46" spans="1:18" x14ac:dyDescent="0.25">
      <c r="A46" s="13" t="s">
        <v>50</v>
      </c>
      <c r="B46" s="122">
        <v>1</v>
      </c>
      <c r="C46" s="122">
        <v>2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>
        <v>1</v>
      </c>
      <c r="O46" s="122">
        <v>3</v>
      </c>
      <c r="P46" s="122"/>
      <c r="Q46" s="122"/>
      <c r="R46" s="126"/>
    </row>
    <row r="47" spans="1:18" x14ac:dyDescent="0.25">
      <c r="A47" s="13" t="s">
        <v>51</v>
      </c>
      <c r="B47" s="122">
        <v>10</v>
      </c>
      <c r="C47" s="122">
        <v>58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6"/>
    </row>
    <row r="48" spans="1:18" x14ac:dyDescent="0.25">
      <c r="A48" s="13" t="s">
        <v>52</v>
      </c>
      <c r="B48" s="122">
        <v>3</v>
      </c>
      <c r="C48" s="122">
        <v>18</v>
      </c>
      <c r="D48" s="122"/>
      <c r="E48" s="122"/>
      <c r="F48" s="122">
        <v>1</v>
      </c>
      <c r="G48" s="122">
        <v>3</v>
      </c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6"/>
    </row>
    <row r="49" spans="1:18" x14ac:dyDescent="0.25">
      <c r="A49" s="13" t="s">
        <v>53</v>
      </c>
      <c r="B49" s="124">
        <v>46</v>
      </c>
      <c r="C49" s="124">
        <v>58</v>
      </c>
      <c r="D49" s="124"/>
      <c r="E49" s="124"/>
      <c r="F49" s="124"/>
      <c r="G49" s="124"/>
      <c r="H49" s="124"/>
      <c r="I49" s="124"/>
      <c r="J49" s="124"/>
      <c r="K49" s="124"/>
      <c r="L49" s="124">
        <v>5</v>
      </c>
      <c r="M49" s="124">
        <v>13</v>
      </c>
      <c r="N49" s="124">
        <v>8</v>
      </c>
      <c r="O49" s="124">
        <v>8</v>
      </c>
      <c r="P49" s="124"/>
      <c r="Q49" s="124"/>
      <c r="R49" s="127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15.75" thickBot="1" x14ac:dyDescent="0.3">
      <c r="A51" s="18" t="s">
        <v>12</v>
      </c>
      <c r="B51" s="18">
        <f t="shared" ref="B51:R51" si="1">SUM(B39:B49)</f>
        <v>121</v>
      </c>
      <c r="C51" s="18">
        <f t="shared" si="1"/>
        <v>372</v>
      </c>
      <c r="D51" s="18">
        <f t="shared" si="1"/>
        <v>0</v>
      </c>
      <c r="E51" s="18">
        <f t="shared" si="1"/>
        <v>0</v>
      </c>
      <c r="F51" s="18">
        <f t="shared" si="1"/>
        <v>1</v>
      </c>
      <c r="G51" s="18">
        <f t="shared" si="1"/>
        <v>3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5</v>
      </c>
      <c r="M51" s="18">
        <f t="shared" si="1"/>
        <v>13</v>
      </c>
      <c r="N51" s="18">
        <f t="shared" si="1"/>
        <v>9</v>
      </c>
      <c r="O51" s="18">
        <f t="shared" si="1"/>
        <v>11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ht="16.5" thickTop="1" thickBot="1" x14ac:dyDescent="0.3">
      <c r="A52" s="222" t="s">
        <v>209</v>
      </c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4"/>
    </row>
    <row r="53" spans="1:18" ht="15" customHeight="1" thickTop="1" x14ac:dyDescent="0.25">
      <c r="A53" s="173" t="s">
        <v>3</v>
      </c>
      <c r="B53" s="153" t="s">
        <v>8</v>
      </c>
      <c r="C53" s="154"/>
      <c r="D53" s="153" t="s">
        <v>9</v>
      </c>
      <c r="E53" s="154"/>
      <c r="F53" s="153" t="s">
        <v>10</v>
      </c>
      <c r="G53" s="154"/>
      <c r="H53" s="146" t="s">
        <v>42</v>
      </c>
      <c r="I53" s="147"/>
      <c r="J53" s="146" t="s">
        <v>43</v>
      </c>
      <c r="K53" s="147"/>
      <c r="L53" s="153" t="s">
        <v>4</v>
      </c>
      <c r="M53" s="154"/>
      <c r="N53" s="153" t="s">
        <v>5</v>
      </c>
      <c r="O53" s="154"/>
      <c r="P53" s="153" t="s">
        <v>6</v>
      </c>
      <c r="Q53" s="154"/>
      <c r="R53" s="175" t="s">
        <v>7</v>
      </c>
    </row>
    <row r="54" spans="1:18" x14ac:dyDescent="0.25">
      <c r="A54" s="214"/>
      <c r="B54" s="130" t="s">
        <v>28</v>
      </c>
      <c r="C54" s="130" t="s">
        <v>29</v>
      </c>
      <c r="D54" s="130" t="s">
        <v>28</v>
      </c>
      <c r="E54" s="130" t="s">
        <v>29</v>
      </c>
      <c r="F54" s="130" t="s">
        <v>28</v>
      </c>
      <c r="G54" s="130" t="s">
        <v>29</v>
      </c>
      <c r="H54" s="130" t="s">
        <v>28</v>
      </c>
      <c r="I54" s="130" t="s">
        <v>29</v>
      </c>
      <c r="J54" s="130" t="s">
        <v>28</v>
      </c>
      <c r="K54" s="130" t="s">
        <v>29</v>
      </c>
      <c r="L54" s="130" t="s">
        <v>28</v>
      </c>
      <c r="M54" s="130" t="s">
        <v>29</v>
      </c>
      <c r="N54" s="130" t="s">
        <v>28</v>
      </c>
      <c r="O54" s="130" t="s">
        <v>29</v>
      </c>
      <c r="P54" s="130" t="s">
        <v>28</v>
      </c>
      <c r="Q54" s="130" t="s">
        <v>29</v>
      </c>
      <c r="R54" s="215"/>
    </row>
    <row r="55" spans="1:18" x14ac:dyDescent="0.25">
      <c r="A55" s="220" t="s">
        <v>196</v>
      </c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1"/>
    </row>
    <row r="56" spans="1:18" x14ac:dyDescent="0.25">
      <c r="A56" s="220" t="s">
        <v>197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1"/>
    </row>
    <row r="57" spans="1:18" x14ac:dyDescent="0.25">
      <c r="A57" s="220" t="s">
        <v>198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1"/>
    </row>
    <row r="58" spans="1:18" x14ac:dyDescent="0.25">
      <c r="A58" s="220" t="s">
        <v>199</v>
      </c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1"/>
    </row>
    <row r="59" spans="1:18" x14ac:dyDescent="0.25">
      <c r="A59" s="220" t="s">
        <v>200</v>
      </c>
      <c r="B59" s="220">
        <v>11</v>
      </c>
      <c r="C59" s="220">
        <v>1</v>
      </c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>
        <v>1</v>
      </c>
      <c r="O59" s="220">
        <v>1</v>
      </c>
      <c r="P59" s="220"/>
      <c r="Q59" s="220"/>
      <c r="R59" s="221"/>
    </row>
    <row r="60" spans="1:18" x14ac:dyDescent="0.25">
      <c r="A60" s="220" t="s">
        <v>201</v>
      </c>
      <c r="B60" s="220">
        <v>2</v>
      </c>
      <c r="C60" s="220">
        <v>2</v>
      </c>
      <c r="D60" s="220"/>
      <c r="E60" s="220"/>
      <c r="F60" s="220">
        <v>1</v>
      </c>
      <c r="G60" s="220">
        <v>1</v>
      </c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1"/>
    </row>
    <row r="61" spans="1:18" x14ac:dyDescent="0.25">
      <c r="A61" s="220" t="s">
        <v>202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1"/>
    </row>
    <row r="62" spans="1:18" x14ac:dyDescent="0.25">
      <c r="A62" s="220" t="s">
        <v>203</v>
      </c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1"/>
    </row>
    <row r="63" spans="1:18" x14ac:dyDescent="0.25">
      <c r="A63" s="220" t="s">
        <v>204</v>
      </c>
      <c r="B63" s="220">
        <v>18</v>
      </c>
      <c r="C63" s="220">
        <v>1</v>
      </c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1"/>
    </row>
    <row r="64" spans="1:18" x14ac:dyDescent="0.25">
      <c r="A64" s="220" t="s">
        <v>205</v>
      </c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1"/>
    </row>
    <row r="65" spans="1:18" x14ac:dyDescent="0.25">
      <c r="A65" s="220" t="s">
        <v>206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1"/>
    </row>
    <row r="66" spans="1:18" x14ac:dyDescent="0.25">
      <c r="A66" s="220" t="s">
        <v>160</v>
      </c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1"/>
    </row>
    <row r="67" spans="1:18" x14ac:dyDescent="0.25">
      <c r="A67" s="220" t="s">
        <v>207</v>
      </c>
      <c r="B67" s="220">
        <v>0</v>
      </c>
      <c r="C67" s="220">
        <v>0</v>
      </c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1"/>
    </row>
    <row r="68" spans="1:18" x14ac:dyDescent="0.25">
      <c r="A68" s="220" t="s">
        <v>208</v>
      </c>
      <c r="B68" s="220">
        <v>20</v>
      </c>
      <c r="C68" s="220">
        <v>13</v>
      </c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1"/>
    </row>
    <row r="69" spans="1:18" x14ac:dyDescent="0.25">
      <c r="A69" s="216" t="s">
        <v>54</v>
      </c>
      <c r="B69" s="217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9"/>
    </row>
    <row r="70" spans="1:18" x14ac:dyDescent="0.25">
      <c r="A70" s="20" t="s">
        <v>12</v>
      </c>
      <c r="B70" s="20">
        <f t="shared" ref="B70:Q70" si="2">SUM(B55:B69)</f>
        <v>51</v>
      </c>
      <c r="C70" s="20">
        <f t="shared" si="2"/>
        <v>17</v>
      </c>
      <c r="D70" s="20">
        <f t="shared" si="2"/>
        <v>0</v>
      </c>
      <c r="E70" s="20">
        <f t="shared" si="2"/>
        <v>0</v>
      </c>
      <c r="F70" s="20">
        <f t="shared" si="2"/>
        <v>1</v>
      </c>
      <c r="G70" s="20">
        <f t="shared" si="2"/>
        <v>1</v>
      </c>
      <c r="H70" s="20">
        <f t="shared" si="2"/>
        <v>0</v>
      </c>
      <c r="I70" s="20">
        <f t="shared" si="2"/>
        <v>0</v>
      </c>
      <c r="J70" s="20">
        <f t="shared" si="2"/>
        <v>0</v>
      </c>
      <c r="K70" s="20">
        <f t="shared" si="2"/>
        <v>0</v>
      </c>
      <c r="L70" s="20">
        <f t="shared" si="2"/>
        <v>0</v>
      </c>
      <c r="M70" s="20">
        <f t="shared" si="2"/>
        <v>0</v>
      </c>
      <c r="N70" s="20">
        <f t="shared" si="2"/>
        <v>1</v>
      </c>
      <c r="O70" s="20">
        <f t="shared" si="2"/>
        <v>1</v>
      </c>
      <c r="P70" s="20">
        <f t="shared" si="2"/>
        <v>0</v>
      </c>
      <c r="Q70" s="20">
        <f t="shared" si="2"/>
        <v>0</v>
      </c>
      <c r="R70" s="20">
        <f>SUM(R55:R69)</f>
        <v>0</v>
      </c>
    </row>
    <row r="72" spans="1:18" ht="15" customHeight="1" x14ac:dyDescent="0.25">
      <c r="A72" s="170" t="s">
        <v>55</v>
      </c>
      <c r="B72" s="161" t="s">
        <v>8</v>
      </c>
      <c r="C72" s="162"/>
      <c r="D72" s="161" t="s">
        <v>9</v>
      </c>
      <c r="E72" s="162"/>
      <c r="F72" s="161" t="s">
        <v>10</v>
      </c>
      <c r="G72" s="162"/>
      <c r="H72" s="136" t="s">
        <v>42</v>
      </c>
      <c r="I72" s="137"/>
      <c r="J72" s="136" t="s">
        <v>43</v>
      </c>
      <c r="K72" s="137"/>
      <c r="L72" s="161" t="s">
        <v>4</v>
      </c>
      <c r="M72" s="162"/>
      <c r="N72" s="161" t="s">
        <v>5</v>
      </c>
      <c r="O72" s="162"/>
      <c r="P72" s="161" t="s">
        <v>6</v>
      </c>
      <c r="Q72" s="162"/>
      <c r="R72" s="163" t="s">
        <v>7</v>
      </c>
    </row>
    <row r="73" spans="1:18" x14ac:dyDescent="0.25">
      <c r="A73" s="171"/>
      <c r="B73" s="21" t="s">
        <v>28</v>
      </c>
      <c r="C73" s="21" t="s">
        <v>29</v>
      </c>
      <c r="D73" s="21" t="s">
        <v>28</v>
      </c>
      <c r="E73" s="21" t="s">
        <v>29</v>
      </c>
      <c r="F73" s="21" t="s">
        <v>28</v>
      </c>
      <c r="G73" s="21" t="s">
        <v>29</v>
      </c>
      <c r="H73" s="21" t="s">
        <v>28</v>
      </c>
      <c r="I73" s="21" t="s">
        <v>29</v>
      </c>
      <c r="J73" s="21" t="s">
        <v>28</v>
      </c>
      <c r="K73" s="21" t="s">
        <v>29</v>
      </c>
      <c r="L73" s="21" t="s">
        <v>28</v>
      </c>
      <c r="M73" s="21" t="s">
        <v>29</v>
      </c>
      <c r="N73" s="21" t="s">
        <v>28</v>
      </c>
      <c r="O73" s="21" t="s">
        <v>29</v>
      </c>
      <c r="P73" s="21" t="s">
        <v>28</v>
      </c>
      <c r="Q73" s="21" t="s">
        <v>29</v>
      </c>
      <c r="R73" s="164"/>
    </row>
    <row r="74" spans="1:18" x14ac:dyDescent="0.25">
      <c r="A74" s="22" t="s">
        <v>56</v>
      </c>
      <c r="B74" s="23">
        <f>SUM(B70,B51,B35)</f>
        <v>469</v>
      </c>
      <c r="C74" s="23">
        <f t="shared" ref="C74:R74" si="3">SUM(C70,C51,C35)</f>
        <v>2743</v>
      </c>
      <c r="D74" s="23">
        <f t="shared" si="3"/>
        <v>2</v>
      </c>
      <c r="E74" s="23">
        <f t="shared" si="3"/>
        <v>20</v>
      </c>
      <c r="F74" s="23">
        <f t="shared" si="3"/>
        <v>13</v>
      </c>
      <c r="G74" s="23">
        <f t="shared" si="3"/>
        <v>42</v>
      </c>
      <c r="H74" s="23">
        <f t="shared" si="3"/>
        <v>17</v>
      </c>
      <c r="I74" s="23">
        <f t="shared" si="3"/>
        <v>26</v>
      </c>
      <c r="J74" s="23">
        <f t="shared" si="3"/>
        <v>31</v>
      </c>
      <c r="K74" s="23">
        <f t="shared" si="3"/>
        <v>106</v>
      </c>
      <c r="L74" s="23">
        <f t="shared" si="3"/>
        <v>5</v>
      </c>
      <c r="M74" s="23">
        <f t="shared" si="3"/>
        <v>13</v>
      </c>
      <c r="N74" s="23">
        <f t="shared" si="3"/>
        <v>24</v>
      </c>
      <c r="O74" s="23">
        <f t="shared" si="3"/>
        <v>12</v>
      </c>
      <c r="P74" s="23">
        <f t="shared" si="3"/>
        <v>0</v>
      </c>
      <c r="Q74" s="23">
        <f t="shared" si="3"/>
        <v>0</v>
      </c>
      <c r="R74" s="23">
        <f t="shared" si="3"/>
        <v>0</v>
      </c>
    </row>
    <row r="75" spans="1:18" x14ac:dyDescent="0.25">
      <c r="A75" s="3"/>
      <c r="B75" s="4"/>
      <c r="C75" s="4"/>
      <c r="D75" s="4"/>
      <c r="E75" s="4"/>
      <c r="F75" s="4"/>
      <c r="G75" s="4"/>
      <c r="H75" s="4"/>
    </row>
    <row r="76" spans="1:18" ht="15.75" x14ac:dyDescent="0.25">
      <c r="A76" s="2" t="s">
        <v>77</v>
      </c>
    </row>
    <row r="77" spans="1:18" ht="15.75" x14ac:dyDescent="0.25">
      <c r="A77" s="2"/>
    </row>
    <row r="78" spans="1:18" x14ac:dyDescent="0.25">
      <c r="A78" s="150" t="s">
        <v>57</v>
      </c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2"/>
    </row>
    <row r="79" spans="1:18" x14ac:dyDescent="0.25">
      <c r="A79" s="28" t="s">
        <v>3</v>
      </c>
      <c r="B79" s="26" t="s">
        <v>8</v>
      </c>
      <c r="C79" s="27"/>
      <c r="D79" s="26" t="s">
        <v>9</v>
      </c>
      <c r="E79" s="27"/>
      <c r="F79" s="26" t="s">
        <v>10</v>
      </c>
      <c r="G79" s="27"/>
      <c r="H79" s="26" t="s">
        <v>42</v>
      </c>
      <c r="I79" s="27"/>
      <c r="J79" s="26" t="s">
        <v>43</v>
      </c>
      <c r="K79" s="27"/>
      <c r="L79" s="26" t="s">
        <v>4</v>
      </c>
      <c r="M79" s="27"/>
      <c r="N79" s="24" t="s">
        <v>58</v>
      </c>
      <c r="O79" s="25"/>
      <c r="P79" s="24" t="s">
        <v>6</v>
      </c>
      <c r="Q79" s="25"/>
      <c r="R79" s="28" t="s">
        <v>59</v>
      </c>
    </row>
    <row r="80" spans="1:18" x14ac:dyDescent="0.25">
      <c r="A80" s="29"/>
      <c r="B80" s="30" t="s">
        <v>60</v>
      </c>
      <c r="C80" s="30" t="s">
        <v>29</v>
      </c>
      <c r="D80" s="30" t="s">
        <v>60</v>
      </c>
      <c r="E80" s="30" t="s">
        <v>29</v>
      </c>
      <c r="F80" s="30" t="s">
        <v>60</v>
      </c>
      <c r="G80" s="30" t="s">
        <v>29</v>
      </c>
      <c r="H80" s="30" t="s">
        <v>60</v>
      </c>
      <c r="I80" s="30" t="s">
        <v>29</v>
      </c>
      <c r="J80" s="30" t="s">
        <v>60</v>
      </c>
      <c r="K80" s="30" t="s">
        <v>29</v>
      </c>
      <c r="L80" s="30" t="s">
        <v>60</v>
      </c>
      <c r="M80" s="30" t="s">
        <v>29</v>
      </c>
      <c r="N80" s="30" t="s">
        <v>60</v>
      </c>
      <c r="O80" s="30" t="s">
        <v>29</v>
      </c>
      <c r="P80" s="30" t="s">
        <v>60</v>
      </c>
      <c r="Q80" s="30" t="s">
        <v>29</v>
      </c>
      <c r="R80" s="29"/>
    </row>
    <row r="81" spans="1:18" x14ac:dyDescent="0.25">
      <c r="A81" s="19" t="s">
        <v>61</v>
      </c>
      <c r="B81" s="19">
        <v>204</v>
      </c>
      <c r="C81" s="19">
        <v>208</v>
      </c>
      <c r="D81" s="19">
        <v>4</v>
      </c>
      <c r="E81" s="19">
        <v>4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6</v>
      </c>
      <c r="M81" s="19">
        <v>6</v>
      </c>
      <c r="N81" s="19">
        <v>22</v>
      </c>
      <c r="O81" s="19">
        <v>23</v>
      </c>
      <c r="P81" s="19">
        <v>0</v>
      </c>
      <c r="Q81" s="19">
        <v>0</v>
      </c>
      <c r="R81" s="31"/>
    </row>
    <row r="82" spans="1:18" x14ac:dyDescent="0.25">
      <c r="A82" s="19" t="s">
        <v>62</v>
      </c>
      <c r="B82" s="14">
        <v>35</v>
      </c>
      <c r="C82" s="14">
        <v>35</v>
      </c>
      <c r="D82" s="14">
        <v>1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5</v>
      </c>
      <c r="M82" s="14">
        <v>5</v>
      </c>
      <c r="N82" s="14">
        <v>12</v>
      </c>
      <c r="O82" s="14">
        <v>12</v>
      </c>
      <c r="P82" s="19">
        <v>0</v>
      </c>
      <c r="Q82" s="19">
        <v>0</v>
      </c>
      <c r="R82" s="31"/>
    </row>
    <row r="83" spans="1:18" x14ac:dyDescent="0.25">
      <c r="A83" s="19" t="s">
        <v>63</v>
      </c>
      <c r="B83" s="19">
        <v>60</v>
      </c>
      <c r="C83" s="14">
        <v>60</v>
      </c>
      <c r="D83" s="19">
        <v>0</v>
      </c>
      <c r="E83" s="14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4">
        <v>0</v>
      </c>
      <c r="L83" s="19">
        <v>1</v>
      </c>
      <c r="M83" s="19">
        <v>1</v>
      </c>
      <c r="N83" s="19">
        <v>5</v>
      </c>
      <c r="O83" s="19">
        <v>5</v>
      </c>
      <c r="P83" s="19">
        <v>0</v>
      </c>
      <c r="Q83" s="19">
        <v>0</v>
      </c>
      <c r="R83" s="32"/>
    </row>
    <row r="84" spans="1:18" x14ac:dyDescent="0.25">
      <c r="A84" s="19" t="s">
        <v>64</v>
      </c>
      <c r="B84" s="19"/>
      <c r="C84" s="14"/>
      <c r="D84" s="14"/>
      <c r="E84" s="14"/>
      <c r="F84" s="14"/>
      <c r="G84" s="14"/>
      <c r="H84" s="14"/>
      <c r="I84" s="14"/>
      <c r="J84" s="14"/>
      <c r="K84" s="14"/>
      <c r="L84" s="19"/>
      <c r="M84" s="19"/>
      <c r="N84" s="19"/>
      <c r="O84" s="19"/>
      <c r="P84" s="19"/>
      <c r="Q84" s="19"/>
      <c r="R84" s="32"/>
    </row>
    <row r="85" spans="1:18" x14ac:dyDescent="0.25">
      <c r="A85" s="20" t="s">
        <v>65</v>
      </c>
      <c r="B85" s="20">
        <f>SUM(B81:B84)</f>
        <v>299</v>
      </c>
      <c r="C85" s="20">
        <f t="shared" ref="C85:R85" si="4">SUM(C81:C84)</f>
        <v>303</v>
      </c>
      <c r="D85" s="20">
        <f t="shared" si="4"/>
        <v>5</v>
      </c>
      <c r="E85" s="20">
        <f t="shared" si="4"/>
        <v>5</v>
      </c>
      <c r="F85" s="20">
        <f t="shared" si="4"/>
        <v>0</v>
      </c>
      <c r="G85" s="20">
        <f t="shared" si="4"/>
        <v>0</v>
      </c>
      <c r="H85" s="20">
        <f t="shared" si="4"/>
        <v>0</v>
      </c>
      <c r="I85" s="20">
        <f t="shared" si="4"/>
        <v>0</v>
      </c>
      <c r="J85" s="20">
        <f t="shared" si="4"/>
        <v>0</v>
      </c>
      <c r="K85" s="20">
        <f t="shared" si="4"/>
        <v>0</v>
      </c>
      <c r="L85" s="20">
        <f t="shared" si="4"/>
        <v>12</v>
      </c>
      <c r="M85" s="20">
        <f t="shared" si="4"/>
        <v>12</v>
      </c>
      <c r="N85" s="20">
        <f t="shared" si="4"/>
        <v>39</v>
      </c>
      <c r="O85" s="20">
        <f t="shared" si="4"/>
        <v>40</v>
      </c>
      <c r="P85" s="20">
        <f t="shared" si="4"/>
        <v>0</v>
      </c>
      <c r="Q85" s="20">
        <f t="shared" si="4"/>
        <v>0</v>
      </c>
      <c r="R85" s="20">
        <f t="shared" si="4"/>
        <v>0</v>
      </c>
    </row>
    <row r="86" spans="1:18" x14ac:dyDescent="0.25">
      <c r="A86" s="33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108"/>
      <c r="P86" s="108"/>
      <c r="Q86" s="108"/>
      <c r="R86" s="109"/>
    </row>
    <row r="87" spans="1:18" x14ac:dyDescent="0.25">
      <c r="A87" s="167" t="s">
        <v>66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10"/>
      <c r="P87" s="110"/>
      <c r="Q87" s="110"/>
      <c r="R87" s="110"/>
    </row>
    <row r="88" spans="1:18" x14ac:dyDescent="0.25">
      <c r="A88" s="165" t="s">
        <v>3</v>
      </c>
      <c r="B88" s="166" t="s">
        <v>8</v>
      </c>
      <c r="C88" s="166"/>
      <c r="D88" s="166" t="s">
        <v>9</v>
      </c>
      <c r="E88" s="166"/>
      <c r="F88" s="166" t="s">
        <v>10</v>
      </c>
      <c r="G88" s="166"/>
      <c r="H88" s="166" t="s">
        <v>4</v>
      </c>
      <c r="I88" s="166"/>
      <c r="J88" s="168" t="s">
        <v>58</v>
      </c>
      <c r="K88" s="168"/>
      <c r="L88" s="168" t="s">
        <v>6</v>
      </c>
      <c r="M88" s="168"/>
      <c r="N88" s="165" t="s">
        <v>65</v>
      </c>
      <c r="O88" s="9"/>
      <c r="P88" s="169"/>
      <c r="Q88" s="169"/>
      <c r="R88" s="158"/>
    </row>
    <row r="89" spans="1:18" x14ac:dyDescent="0.25">
      <c r="A89" s="165"/>
      <c r="B89" s="106" t="s">
        <v>60</v>
      </c>
      <c r="C89" s="106" t="s">
        <v>29</v>
      </c>
      <c r="D89" s="106" t="s">
        <v>60</v>
      </c>
      <c r="E89" s="106" t="s">
        <v>29</v>
      </c>
      <c r="F89" s="106" t="s">
        <v>60</v>
      </c>
      <c r="G89" s="106" t="s">
        <v>29</v>
      </c>
      <c r="H89" s="106" t="s">
        <v>60</v>
      </c>
      <c r="I89" s="106" t="s">
        <v>29</v>
      </c>
      <c r="J89" s="106" t="s">
        <v>60</v>
      </c>
      <c r="K89" s="106" t="s">
        <v>29</v>
      </c>
      <c r="L89" s="106" t="s">
        <v>60</v>
      </c>
      <c r="M89" s="106" t="s">
        <v>29</v>
      </c>
      <c r="N89" s="165"/>
      <c r="O89" s="111"/>
      <c r="P89" s="111"/>
      <c r="Q89" s="111"/>
      <c r="R89" s="158"/>
    </row>
    <row r="90" spans="1:18" ht="24" x14ac:dyDescent="0.25">
      <c r="A90" s="36" t="s">
        <v>67</v>
      </c>
      <c r="B90" s="19">
        <v>63</v>
      </c>
      <c r="C90" s="19">
        <v>63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77">
        <v>2</v>
      </c>
      <c r="K90" s="77">
        <v>2</v>
      </c>
      <c r="L90" s="19">
        <v>0</v>
      </c>
      <c r="M90" s="19">
        <v>0</v>
      </c>
      <c r="N90" s="7"/>
      <c r="O90" s="112"/>
      <c r="P90" s="112"/>
      <c r="Q90" s="112"/>
      <c r="R90" s="113"/>
    </row>
    <row r="91" spans="1:18" ht="24" x14ac:dyDescent="0.25">
      <c r="A91" s="36" t="s">
        <v>68</v>
      </c>
      <c r="B91" s="19">
        <v>19</v>
      </c>
      <c r="C91" s="19">
        <v>19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7"/>
      <c r="O91" s="112"/>
      <c r="P91" s="112"/>
      <c r="Q91" s="112"/>
      <c r="R91" s="113"/>
    </row>
    <row r="92" spans="1:18" x14ac:dyDescent="0.25">
      <c r="A92" s="36" t="s">
        <v>184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7"/>
      <c r="O92" s="112"/>
      <c r="P92" s="112"/>
      <c r="Q92" s="112"/>
      <c r="R92" s="113"/>
    </row>
    <row r="93" spans="1:18" x14ac:dyDescent="0.25">
      <c r="A93" s="37" t="s">
        <v>69</v>
      </c>
      <c r="B93" s="101">
        <v>1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7"/>
      <c r="O93" s="112"/>
      <c r="P93" s="112"/>
      <c r="Q93" s="112"/>
      <c r="R93" s="113"/>
    </row>
    <row r="94" spans="1:18" x14ac:dyDescent="0.25">
      <c r="A94" s="37" t="s">
        <v>70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1</v>
      </c>
      <c r="I94" s="19"/>
      <c r="J94" s="19">
        <v>2</v>
      </c>
      <c r="K94" s="19">
        <v>0</v>
      </c>
      <c r="L94" s="19">
        <v>0</v>
      </c>
      <c r="M94" s="19">
        <v>0</v>
      </c>
      <c r="N94" s="7"/>
      <c r="O94" s="112"/>
      <c r="P94" s="112"/>
      <c r="Q94" s="112"/>
      <c r="R94" s="113"/>
    </row>
    <row r="95" spans="1:18" x14ac:dyDescent="0.25">
      <c r="A95" s="37" t="s">
        <v>71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3</v>
      </c>
      <c r="K95" s="19">
        <v>0</v>
      </c>
      <c r="L95" s="19">
        <v>0</v>
      </c>
      <c r="M95" s="19">
        <v>0</v>
      </c>
      <c r="N95" s="7"/>
      <c r="O95" s="112"/>
      <c r="P95" s="112"/>
      <c r="Q95" s="112"/>
      <c r="R95" s="113"/>
    </row>
    <row r="96" spans="1:18" x14ac:dyDescent="0.25">
      <c r="A96" s="36" t="s">
        <v>72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7"/>
      <c r="O96" s="112"/>
      <c r="P96" s="112"/>
      <c r="Q96" s="112"/>
      <c r="R96" s="113"/>
    </row>
    <row r="97" spans="1:18" ht="24" x14ac:dyDescent="0.25">
      <c r="A97" s="36" t="s">
        <v>73</v>
      </c>
      <c r="B97" s="225">
        <v>0</v>
      </c>
      <c r="C97" s="225">
        <v>0</v>
      </c>
      <c r="D97" s="225">
        <v>0</v>
      </c>
      <c r="E97" s="225">
        <v>0</v>
      </c>
      <c r="F97" s="225">
        <v>0</v>
      </c>
      <c r="G97" s="225">
        <v>0</v>
      </c>
      <c r="H97" s="225">
        <v>0</v>
      </c>
      <c r="I97" s="225">
        <v>0</v>
      </c>
      <c r="J97" s="225">
        <v>0</v>
      </c>
      <c r="K97" s="225">
        <v>0</v>
      </c>
      <c r="L97" s="225">
        <v>0</v>
      </c>
      <c r="M97" s="225">
        <v>0</v>
      </c>
      <c r="N97" s="7"/>
      <c r="O97" s="112"/>
      <c r="P97" s="112"/>
      <c r="Q97" s="112"/>
      <c r="R97" s="113"/>
    </row>
    <row r="98" spans="1:18" x14ac:dyDescent="0.25">
      <c r="A98" s="36" t="s">
        <v>74</v>
      </c>
      <c r="B98" s="101">
        <v>8</v>
      </c>
      <c r="C98" s="101">
        <v>8</v>
      </c>
      <c r="D98" s="14">
        <v>0</v>
      </c>
      <c r="E98" s="14">
        <v>0</v>
      </c>
      <c r="F98" s="19">
        <v>0</v>
      </c>
      <c r="G98" s="19">
        <v>0</v>
      </c>
      <c r="H98" s="14">
        <v>0</v>
      </c>
      <c r="I98" s="14">
        <v>0</v>
      </c>
      <c r="J98" s="19">
        <v>0</v>
      </c>
      <c r="K98" s="19">
        <v>0</v>
      </c>
      <c r="L98" s="19">
        <v>0</v>
      </c>
      <c r="M98" s="19">
        <v>0</v>
      </c>
      <c r="N98" s="7"/>
      <c r="O98" s="112"/>
      <c r="P98" s="112"/>
      <c r="Q98" s="112"/>
      <c r="R98" s="113"/>
    </row>
    <row r="99" spans="1:18" ht="24" x14ac:dyDescent="0.25">
      <c r="A99" s="36" t="s">
        <v>75</v>
      </c>
      <c r="B99" s="73">
        <v>211</v>
      </c>
      <c r="C99" s="73">
        <v>211</v>
      </c>
      <c r="D99" s="19">
        <v>11</v>
      </c>
      <c r="E99" s="19">
        <v>11</v>
      </c>
      <c r="F99" s="19">
        <v>0</v>
      </c>
      <c r="G99" s="19">
        <v>0</v>
      </c>
      <c r="H99" s="19">
        <v>9</v>
      </c>
      <c r="I99" s="19">
        <v>9</v>
      </c>
      <c r="J99" s="77">
        <v>103</v>
      </c>
      <c r="K99" s="77">
        <v>103</v>
      </c>
      <c r="L99" s="19">
        <v>0</v>
      </c>
      <c r="M99" s="19">
        <v>0</v>
      </c>
      <c r="N99" s="7"/>
      <c r="O99" s="112"/>
      <c r="P99" s="112"/>
      <c r="Q99" s="112"/>
      <c r="R99" s="113"/>
    </row>
    <row r="100" spans="1:18" x14ac:dyDescent="0.25">
      <c r="A100" s="38" t="s">
        <v>65</v>
      </c>
      <c r="B100" s="107">
        <f t="shared" ref="B100:M100" si="5">SUM(B90:B99)</f>
        <v>302</v>
      </c>
      <c r="C100" s="107">
        <f t="shared" si="5"/>
        <v>301</v>
      </c>
      <c r="D100" s="107">
        <f t="shared" si="5"/>
        <v>11</v>
      </c>
      <c r="E100" s="107">
        <f t="shared" si="5"/>
        <v>11</v>
      </c>
      <c r="F100" s="107">
        <f t="shared" si="5"/>
        <v>0</v>
      </c>
      <c r="G100" s="107">
        <f t="shared" si="5"/>
        <v>0</v>
      </c>
      <c r="H100" s="107">
        <f t="shared" si="5"/>
        <v>10</v>
      </c>
      <c r="I100" s="107">
        <f t="shared" si="5"/>
        <v>9</v>
      </c>
      <c r="J100" s="107">
        <f t="shared" si="5"/>
        <v>110</v>
      </c>
      <c r="K100" s="107">
        <f t="shared" si="5"/>
        <v>105</v>
      </c>
      <c r="L100" s="107">
        <f t="shared" si="5"/>
        <v>0</v>
      </c>
      <c r="M100" s="107">
        <f t="shared" si="5"/>
        <v>0</v>
      </c>
      <c r="N100" s="7">
        <f t="shared" ref="N100" si="6">SUM(B100:M100)</f>
        <v>859</v>
      </c>
      <c r="O100" s="113"/>
      <c r="P100" s="113"/>
      <c r="Q100" s="113"/>
      <c r="R100" s="113"/>
    </row>
    <row r="102" spans="1:18" x14ac:dyDescent="0.25">
      <c r="A102" s="159" t="s">
        <v>3</v>
      </c>
      <c r="B102" s="146" t="s">
        <v>8</v>
      </c>
      <c r="C102" s="147"/>
      <c r="D102" s="146" t="s">
        <v>9</v>
      </c>
      <c r="E102" s="147"/>
      <c r="F102" s="146" t="s">
        <v>10</v>
      </c>
      <c r="G102" s="147"/>
      <c r="H102" s="146" t="s">
        <v>42</v>
      </c>
      <c r="I102" s="147"/>
      <c r="J102" s="146" t="s">
        <v>43</v>
      </c>
      <c r="K102" s="147"/>
      <c r="L102" s="146" t="s">
        <v>4</v>
      </c>
      <c r="M102" s="147"/>
      <c r="N102" s="153" t="s">
        <v>58</v>
      </c>
      <c r="O102" s="154"/>
      <c r="P102" s="153" t="s">
        <v>6</v>
      </c>
      <c r="Q102" s="154"/>
    </row>
    <row r="103" spans="1:18" x14ac:dyDescent="0.25">
      <c r="A103" s="160"/>
      <c r="B103" s="30" t="s">
        <v>60</v>
      </c>
      <c r="C103" s="30" t="s">
        <v>29</v>
      </c>
      <c r="D103" s="30" t="s">
        <v>60</v>
      </c>
      <c r="E103" s="30" t="s">
        <v>29</v>
      </c>
      <c r="F103" s="30" t="s">
        <v>60</v>
      </c>
      <c r="G103" s="30" t="s">
        <v>29</v>
      </c>
      <c r="H103" s="30" t="s">
        <v>60</v>
      </c>
      <c r="I103" s="30" t="s">
        <v>29</v>
      </c>
      <c r="J103" s="30" t="s">
        <v>60</v>
      </c>
      <c r="K103" s="30" t="s">
        <v>29</v>
      </c>
      <c r="L103" s="30" t="s">
        <v>60</v>
      </c>
      <c r="M103" s="30" t="s">
        <v>29</v>
      </c>
      <c r="N103" s="30" t="s">
        <v>60</v>
      </c>
      <c r="O103" s="30" t="s">
        <v>29</v>
      </c>
      <c r="P103" s="30" t="s">
        <v>60</v>
      </c>
      <c r="Q103" s="30" t="s">
        <v>29</v>
      </c>
    </row>
    <row r="104" spans="1:18" x14ac:dyDescent="0.25">
      <c r="A104" s="39" t="s">
        <v>14</v>
      </c>
      <c r="B104" s="40">
        <f t="shared" ref="B104:Q104" si="7">B85</f>
        <v>299</v>
      </c>
      <c r="C104" s="40">
        <f t="shared" si="7"/>
        <v>303</v>
      </c>
      <c r="D104" s="40">
        <f t="shared" si="7"/>
        <v>5</v>
      </c>
      <c r="E104" s="40">
        <f t="shared" si="7"/>
        <v>5</v>
      </c>
      <c r="F104" s="40">
        <f t="shared" si="7"/>
        <v>0</v>
      </c>
      <c r="G104" s="40">
        <f t="shared" si="7"/>
        <v>0</v>
      </c>
      <c r="H104" s="40">
        <f t="shared" si="7"/>
        <v>0</v>
      </c>
      <c r="I104" s="40">
        <f t="shared" si="7"/>
        <v>0</v>
      </c>
      <c r="J104" s="40">
        <f t="shared" si="7"/>
        <v>0</v>
      </c>
      <c r="K104" s="40">
        <f t="shared" si="7"/>
        <v>0</v>
      </c>
      <c r="L104" s="40">
        <f t="shared" si="7"/>
        <v>12</v>
      </c>
      <c r="M104" s="40">
        <f t="shared" si="7"/>
        <v>12</v>
      </c>
      <c r="N104" s="40">
        <f t="shared" si="7"/>
        <v>39</v>
      </c>
      <c r="O104" s="40">
        <f t="shared" si="7"/>
        <v>40</v>
      </c>
      <c r="P104" s="40">
        <f t="shared" si="7"/>
        <v>0</v>
      </c>
      <c r="Q104" s="40">
        <f t="shared" si="7"/>
        <v>0</v>
      </c>
    </row>
    <row r="105" spans="1:18" x14ac:dyDescent="0.25">
      <c r="A105" s="41" t="s">
        <v>76</v>
      </c>
      <c r="B105" s="40">
        <f>B100</f>
        <v>302</v>
      </c>
      <c r="C105" s="40">
        <f t="shared" ref="C105:K105" si="8">C100</f>
        <v>301</v>
      </c>
      <c r="D105" s="40">
        <f t="shared" si="8"/>
        <v>11</v>
      </c>
      <c r="E105" s="40">
        <f t="shared" si="8"/>
        <v>11</v>
      </c>
      <c r="F105" s="40">
        <f t="shared" si="8"/>
        <v>0</v>
      </c>
      <c r="G105" s="40">
        <f t="shared" si="8"/>
        <v>0</v>
      </c>
      <c r="H105" s="40">
        <f t="shared" si="8"/>
        <v>10</v>
      </c>
      <c r="I105" s="40">
        <f t="shared" si="8"/>
        <v>9</v>
      </c>
      <c r="J105" s="40">
        <f t="shared" si="8"/>
        <v>110</v>
      </c>
      <c r="K105" s="40">
        <f t="shared" si="8"/>
        <v>105</v>
      </c>
      <c r="L105" s="40">
        <f>H100</f>
        <v>10</v>
      </c>
      <c r="M105" s="40">
        <f t="shared" ref="M105:Q105" si="9">I100</f>
        <v>9</v>
      </c>
      <c r="N105" s="40">
        <f t="shared" si="9"/>
        <v>110</v>
      </c>
      <c r="O105" s="40">
        <f t="shared" si="9"/>
        <v>105</v>
      </c>
      <c r="P105" s="40">
        <f t="shared" si="9"/>
        <v>0</v>
      </c>
      <c r="Q105" s="40">
        <f t="shared" si="9"/>
        <v>0</v>
      </c>
    </row>
    <row r="106" spans="1:18" x14ac:dyDescent="0.25">
      <c r="A106" s="42" t="s">
        <v>12</v>
      </c>
      <c r="B106" s="5">
        <f>SUM(B104:B105)</f>
        <v>601</v>
      </c>
      <c r="C106" s="5">
        <f t="shared" ref="C106:P106" si="10">SUM(C104:C105)</f>
        <v>604</v>
      </c>
      <c r="D106" s="5">
        <f t="shared" si="10"/>
        <v>16</v>
      </c>
      <c r="E106" s="5">
        <f t="shared" si="10"/>
        <v>16</v>
      </c>
      <c r="F106" s="5">
        <f t="shared" si="10"/>
        <v>0</v>
      </c>
      <c r="G106" s="5">
        <f t="shared" si="10"/>
        <v>0</v>
      </c>
      <c r="H106" s="5">
        <f t="shared" si="10"/>
        <v>10</v>
      </c>
      <c r="I106" s="5">
        <f t="shared" si="10"/>
        <v>9</v>
      </c>
      <c r="J106" s="5">
        <f t="shared" si="10"/>
        <v>110</v>
      </c>
      <c r="K106" s="5">
        <f t="shared" si="10"/>
        <v>105</v>
      </c>
      <c r="L106" s="5">
        <f t="shared" si="10"/>
        <v>22</v>
      </c>
      <c r="M106" s="5">
        <f t="shared" si="10"/>
        <v>21</v>
      </c>
      <c r="N106" s="5">
        <f t="shared" si="10"/>
        <v>149</v>
      </c>
      <c r="O106" s="5">
        <f t="shared" si="10"/>
        <v>145</v>
      </c>
      <c r="P106" s="5">
        <f t="shared" si="10"/>
        <v>0</v>
      </c>
      <c r="Q106" s="5">
        <f>SUM(Q104:Q105)</f>
        <v>0</v>
      </c>
    </row>
    <row r="107" spans="1:18" x14ac:dyDescent="0.25">
      <c r="A107" s="6" t="s">
        <v>13</v>
      </c>
      <c r="B107" s="155">
        <f>SUM(B106,D106,F106,H106,J106,L106,N106,P106)</f>
        <v>908</v>
      </c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7"/>
    </row>
    <row r="109" spans="1:18" ht="15.75" x14ac:dyDescent="0.25">
      <c r="A109" s="2" t="s">
        <v>15</v>
      </c>
    </row>
    <row r="110" spans="1:18" ht="15.75" x14ac:dyDescent="0.25">
      <c r="A110" s="2"/>
    </row>
    <row r="111" spans="1:18" x14ac:dyDescent="0.25">
      <c r="A111" s="142" t="s">
        <v>3</v>
      </c>
      <c r="B111" s="146" t="s">
        <v>8</v>
      </c>
      <c r="C111" s="147"/>
      <c r="D111" s="146" t="s">
        <v>9</v>
      </c>
      <c r="E111" s="147"/>
      <c r="F111" s="148" t="s">
        <v>10</v>
      </c>
      <c r="G111" s="149"/>
      <c r="H111" s="148" t="s">
        <v>4</v>
      </c>
      <c r="I111" s="149"/>
      <c r="J111" s="148" t="s">
        <v>5</v>
      </c>
      <c r="K111" s="149"/>
      <c r="L111" s="148" t="s">
        <v>6</v>
      </c>
      <c r="M111" s="149"/>
      <c r="N111" s="142" t="s">
        <v>16</v>
      </c>
    </row>
    <row r="112" spans="1:18" x14ac:dyDescent="0.25">
      <c r="A112" s="143"/>
      <c r="B112" s="30" t="s">
        <v>60</v>
      </c>
      <c r="C112" s="30" t="s">
        <v>29</v>
      </c>
      <c r="D112" s="30" t="s">
        <v>60</v>
      </c>
      <c r="E112" s="30" t="s">
        <v>29</v>
      </c>
      <c r="F112" s="30" t="s">
        <v>60</v>
      </c>
      <c r="G112" s="30" t="s">
        <v>29</v>
      </c>
      <c r="H112" s="30" t="s">
        <v>60</v>
      </c>
      <c r="I112" s="30" t="s">
        <v>29</v>
      </c>
      <c r="J112" s="30" t="s">
        <v>60</v>
      </c>
      <c r="K112" s="30" t="s">
        <v>29</v>
      </c>
      <c r="L112" s="30" t="s">
        <v>60</v>
      </c>
      <c r="M112" s="30" t="s">
        <v>29</v>
      </c>
      <c r="N112" s="143"/>
    </row>
    <row r="113" spans="1:14" x14ac:dyDescent="0.25">
      <c r="A113" s="19" t="s">
        <v>78</v>
      </c>
      <c r="B113" s="19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4"/>
    </row>
    <row r="114" spans="1:14" x14ac:dyDescent="0.25">
      <c r="A114" s="19" t="s">
        <v>79</v>
      </c>
      <c r="B114" s="19">
        <v>6</v>
      </c>
      <c r="C114" s="19">
        <v>50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4"/>
    </row>
    <row r="115" spans="1:14" x14ac:dyDescent="0.25">
      <c r="A115" s="19" t="s">
        <v>80</v>
      </c>
      <c r="B115" s="19">
        <v>10</v>
      </c>
      <c r="C115" s="19">
        <v>45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4"/>
    </row>
    <row r="116" spans="1:14" x14ac:dyDescent="0.25">
      <c r="A116" s="19" t="s">
        <v>81</v>
      </c>
      <c r="B116" s="19">
        <v>10</v>
      </c>
      <c r="C116" s="19">
        <v>61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4"/>
    </row>
    <row r="117" spans="1:14" x14ac:dyDescent="0.25">
      <c r="A117" s="19" t="s">
        <v>82</v>
      </c>
      <c r="B117" s="19">
        <v>4</v>
      </c>
      <c r="C117" s="19">
        <v>17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4">
        <v>3</v>
      </c>
    </row>
    <row r="118" spans="1:14" x14ac:dyDescent="0.25">
      <c r="A118" s="19" t="s">
        <v>83</v>
      </c>
      <c r="B118" s="19">
        <v>10</v>
      </c>
      <c r="C118" s="19">
        <v>44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4">
        <v>2</v>
      </c>
    </row>
    <row r="119" spans="1:14" x14ac:dyDescent="0.25">
      <c r="A119" s="19" t="s">
        <v>84</v>
      </c>
      <c r="B119" s="19">
        <v>13</v>
      </c>
      <c r="C119" s="19">
        <v>100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4">
        <v>3</v>
      </c>
    </row>
    <row r="120" spans="1:14" x14ac:dyDescent="0.25">
      <c r="A120" s="19" t="s">
        <v>85</v>
      </c>
      <c r="B120" s="19">
        <v>9</v>
      </c>
      <c r="C120" s="19">
        <v>33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4">
        <v>2</v>
      </c>
    </row>
    <row r="121" spans="1:14" x14ac:dyDescent="0.25">
      <c r="A121" s="19" t="s">
        <v>86</v>
      </c>
      <c r="B121" s="19">
        <v>4</v>
      </c>
      <c r="C121" s="19">
        <v>16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4"/>
    </row>
    <row r="122" spans="1:14" x14ac:dyDescent="0.25">
      <c r="A122" s="19" t="s">
        <v>87</v>
      </c>
      <c r="B122" s="19">
        <v>7</v>
      </c>
      <c r="C122" s="19">
        <v>49</v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4"/>
    </row>
    <row r="123" spans="1:14" x14ac:dyDescent="0.25">
      <c r="A123" s="19" t="s">
        <v>88</v>
      </c>
      <c r="B123" s="19">
        <v>14</v>
      </c>
      <c r="C123" s="19">
        <v>103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4">
        <v>1</v>
      </c>
    </row>
    <row r="124" spans="1:14" x14ac:dyDescent="0.25">
      <c r="A124" s="19" t="s">
        <v>89</v>
      </c>
      <c r="B124" s="19"/>
      <c r="C124" s="19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4"/>
    </row>
    <row r="125" spans="1:14" x14ac:dyDescent="0.25">
      <c r="A125" s="19"/>
      <c r="B125" s="19">
        <v>12</v>
      </c>
      <c r="C125" s="19">
        <v>94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4">
        <v>2</v>
      </c>
    </row>
    <row r="126" spans="1:14" x14ac:dyDescent="0.25">
      <c r="A126" s="20" t="s">
        <v>12</v>
      </c>
      <c r="B126" s="20">
        <f t="shared" ref="B126:N126" si="11">SUM(B112:B125)</f>
        <v>99</v>
      </c>
      <c r="C126" s="20">
        <f t="shared" si="11"/>
        <v>612</v>
      </c>
      <c r="D126" s="20">
        <f t="shared" si="11"/>
        <v>0</v>
      </c>
      <c r="E126" s="20">
        <f t="shared" si="11"/>
        <v>0</v>
      </c>
      <c r="F126" s="20">
        <f t="shared" si="11"/>
        <v>0</v>
      </c>
      <c r="G126" s="20">
        <f t="shared" si="11"/>
        <v>0</v>
      </c>
      <c r="H126" s="20">
        <f t="shared" si="11"/>
        <v>0</v>
      </c>
      <c r="I126" s="20">
        <f t="shared" si="11"/>
        <v>0</v>
      </c>
      <c r="J126" s="20">
        <f t="shared" si="11"/>
        <v>0</v>
      </c>
      <c r="K126" s="20">
        <f t="shared" si="11"/>
        <v>0</v>
      </c>
      <c r="L126" s="20">
        <f t="shared" si="11"/>
        <v>0</v>
      </c>
      <c r="M126" s="20">
        <f t="shared" si="11"/>
        <v>0</v>
      </c>
      <c r="N126" s="20">
        <f t="shared" si="11"/>
        <v>13</v>
      </c>
    </row>
    <row r="127" spans="1:14" x14ac:dyDescent="0.25">
      <c r="A127" s="150" t="s">
        <v>41</v>
      </c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2"/>
    </row>
    <row r="128" spans="1:14" x14ac:dyDescent="0.25">
      <c r="A128" s="142" t="s">
        <v>3</v>
      </c>
      <c r="B128" s="146" t="s">
        <v>8</v>
      </c>
      <c r="C128" s="147"/>
      <c r="D128" s="146" t="s">
        <v>9</v>
      </c>
      <c r="E128" s="147"/>
      <c r="F128" s="148" t="s">
        <v>10</v>
      </c>
      <c r="G128" s="149"/>
      <c r="H128" s="148" t="s">
        <v>4</v>
      </c>
      <c r="I128" s="149"/>
      <c r="J128" s="148" t="s">
        <v>5</v>
      </c>
      <c r="K128" s="149"/>
      <c r="L128" s="148" t="s">
        <v>6</v>
      </c>
      <c r="M128" s="149"/>
      <c r="N128" s="142" t="s">
        <v>16</v>
      </c>
    </row>
    <row r="129" spans="1:14" x14ac:dyDescent="0.25">
      <c r="A129" s="143"/>
      <c r="B129" s="30" t="s">
        <v>60</v>
      </c>
      <c r="C129" s="30" t="s">
        <v>29</v>
      </c>
      <c r="D129" s="30" t="s">
        <v>60</v>
      </c>
      <c r="E129" s="30" t="s">
        <v>29</v>
      </c>
      <c r="F129" s="30" t="s">
        <v>60</v>
      </c>
      <c r="G129" s="30" t="s">
        <v>29</v>
      </c>
      <c r="H129" s="30" t="s">
        <v>60</v>
      </c>
      <c r="I129" s="30" t="s">
        <v>29</v>
      </c>
      <c r="J129" s="30" t="s">
        <v>60</v>
      </c>
      <c r="K129" s="30" t="s">
        <v>29</v>
      </c>
      <c r="L129" s="30" t="s">
        <v>60</v>
      </c>
      <c r="M129" s="30" t="s">
        <v>29</v>
      </c>
      <c r="N129" s="143"/>
    </row>
    <row r="130" spans="1:14" x14ac:dyDescent="0.25">
      <c r="A130" s="19" t="s">
        <v>90</v>
      </c>
      <c r="B130" s="19">
        <v>6</v>
      </c>
      <c r="C130" s="19">
        <v>36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4"/>
    </row>
    <row r="131" spans="1:14" x14ac:dyDescent="0.25">
      <c r="A131" s="19" t="s">
        <v>91</v>
      </c>
      <c r="B131" s="19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4"/>
    </row>
    <row r="132" spans="1:14" x14ac:dyDescent="0.25">
      <c r="A132" s="19" t="s">
        <v>92</v>
      </c>
      <c r="B132" s="19">
        <v>11</v>
      </c>
      <c r="C132" s="19">
        <v>23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4"/>
    </row>
    <row r="133" spans="1:14" x14ac:dyDescent="0.25">
      <c r="A133" s="19" t="s">
        <v>93</v>
      </c>
      <c r="B133" s="19">
        <v>5</v>
      </c>
      <c r="C133" s="19">
        <v>23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4"/>
    </row>
    <row r="134" spans="1:14" x14ac:dyDescent="0.25">
      <c r="A134" s="19" t="s">
        <v>94</v>
      </c>
      <c r="B134" s="19"/>
      <c r="C134" s="19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4"/>
    </row>
    <row r="135" spans="1:14" x14ac:dyDescent="0.25">
      <c r="A135" s="19" t="s">
        <v>95</v>
      </c>
      <c r="B135" s="19">
        <v>4</v>
      </c>
      <c r="C135" s="19">
        <v>14</v>
      </c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4"/>
    </row>
    <row r="136" spans="1:14" x14ac:dyDescent="0.25">
      <c r="A136" s="19" t="s">
        <v>96</v>
      </c>
      <c r="B136" s="19">
        <v>2</v>
      </c>
      <c r="C136" s="19">
        <v>14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4"/>
    </row>
    <row r="137" spans="1:14" x14ac:dyDescent="0.25">
      <c r="A137" s="19" t="s">
        <v>97</v>
      </c>
      <c r="B137" s="19">
        <v>28</v>
      </c>
      <c r="C137" s="19">
        <v>87</v>
      </c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4"/>
    </row>
    <row r="138" spans="1:14" x14ac:dyDescent="0.25">
      <c r="A138" s="19" t="s">
        <v>98</v>
      </c>
      <c r="B138" s="19">
        <v>8</v>
      </c>
      <c r="C138" s="19">
        <v>14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4"/>
    </row>
    <row r="139" spans="1:14" x14ac:dyDescent="0.25">
      <c r="A139" s="19" t="s">
        <v>99</v>
      </c>
      <c r="B139" s="19">
        <v>4</v>
      </c>
      <c r="C139" s="19">
        <v>4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4"/>
    </row>
    <row r="140" spans="1:14" x14ac:dyDescent="0.25">
      <c r="A140" s="19" t="s">
        <v>100</v>
      </c>
      <c r="B140" s="19">
        <v>9</v>
      </c>
      <c r="C140" s="19">
        <v>14</v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4"/>
    </row>
    <row r="141" spans="1:14" x14ac:dyDescent="0.25">
      <c r="A141" s="19" t="s">
        <v>101</v>
      </c>
      <c r="B141" s="19"/>
      <c r="C141" s="19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4"/>
    </row>
    <row r="142" spans="1:14" x14ac:dyDescent="0.25">
      <c r="A142" s="19" t="s">
        <v>102</v>
      </c>
      <c r="B142" s="19"/>
      <c r="C142" s="19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4"/>
    </row>
    <row r="143" spans="1:14" x14ac:dyDescent="0.25">
      <c r="A143" s="19" t="s">
        <v>103</v>
      </c>
      <c r="B143" s="19"/>
      <c r="C143" s="19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4"/>
    </row>
    <row r="144" spans="1:14" x14ac:dyDescent="0.25">
      <c r="A144" s="19" t="s">
        <v>192</v>
      </c>
      <c r="B144" s="19">
        <v>27</v>
      </c>
      <c r="C144" s="19">
        <v>49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4"/>
    </row>
    <row r="145" spans="1:14" x14ac:dyDescent="0.25">
      <c r="A145" s="19" t="s">
        <v>104</v>
      </c>
      <c r="B145" s="19"/>
      <c r="C145" s="19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4"/>
    </row>
    <row r="146" spans="1:14" x14ac:dyDescent="0.25">
      <c r="A146" s="19"/>
      <c r="B146" s="19"/>
      <c r="C146" s="19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4"/>
    </row>
    <row r="147" spans="1:14" x14ac:dyDescent="0.25">
      <c r="A147" s="19"/>
      <c r="B147" s="19"/>
      <c r="C147" s="19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4"/>
    </row>
    <row r="148" spans="1:14" x14ac:dyDescent="0.25">
      <c r="A148" s="20" t="s">
        <v>12</v>
      </c>
      <c r="B148" s="20">
        <f t="shared" ref="B148:N148" si="12">SUM(B130:B147)</f>
        <v>104</v>
      </c>
      <c r="C148" s="20">
        <f t="shared" si="12"/>
        <v>278</v>
      </c>
      <c r="D148" s="20">
        <f t="shared" si="12"/>
        <v>0</v>
      </c>
      <c r="E148" s="20">
        <f t="shared" si="12"/>
        <v>0</v>
      </c>
      <c r="F148" s="20">
        <f t="shared" si="12"/>
        <v>0</v>
      </c>
      <c r="G148" s="20">
        <f t="shared" si="12"/>
        <v>0</v>
      </c>
      <c r="H148" s="20">
        <f t="shared" si="12"/>
        <v>0</v>
      </c>
      <c r="I148" s="20">
        <f t="shared" si="12"/>
        <v>0</v>
      </c>
      <c r="J148" s="20">
        <f t="shared" si="12"/>
        <v>0</v>
      </c>
      <c r="K148" s="20">
        <f t="shared" si="12"/>
        <v>0</v>
      </c>
      <c r="L148" s="20">
        <f t="shared" si="12"/>
        <v>0</v>
      </c>
      <c r="M148" s="20">
        <f t="shared" si="12"/>
        <v>0</v>
      </c>
      <c r="N148" s="20">
        <f t="shared" si="12"/>
        <v>0</v>
      </c>
    </row>
    <row r="149" spans="1:14" x14ac:dyDescent="0.25">
      <c r="A149" s="150" t="s">
        <v>105</v>
      </c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2"/>
    </row>
    <row r="150" spans="1:14" x14ac:dyDescent="0.25">
      <c r="A150" s="142" t="s">
        <v>3</v>
      </c>
      <c r="B150" s="146" t="s">
        <v>8</v>
      </c>
      <c r="C150" s="147"/>
      <c r="D150" s="146" t="s">
        <v>9</v>
      </c>
      <c r="E150" s="147"/>
      <c r="F150" s="148" t="s">
        <v>10</v>
      </c>
      <c r="G150" s="149"/>
      <c r="H150" s="148" t="s">
        <v>4</v>
      </c>
      <c r="I150" s="149"/>
      <c r="J150" s="148" t="s">
        <v>5</v>
      </c>
      <c r="K150" s="149"/>
      <c r="L150" s="148" t="s">
        <v>6</v>
      </c>
      <c r="M150" s="149"/>
      <c r="N150" s="142" t="s">
        <v>106</v>
      </c>
    </row>
    <row r="151" spans="1:14" x14ac:dyDescent="0.25">
      <c r="A151" s="143"/>
      <c r="B151" s="30" t="s">
        <v>60</v>
      </c>
      <c r="C151" s="30" t="s">
        <v>29</v>
      </c>
      <c r="D151" s="30" t="s">
        <v>60</v>
      </c>
      <c r="E151" s="30" t="s">
        <v>29</v>
      </c>
      <c r="F151" s="30" t="s">
        <v>60</v>
      </c>
      <c r="G151" s="30" t="s">
        <v>29</v>
      </c>
      <c r="H151" s="30" t="s">
        <v>60</v>
      </c>
      <c r="I151" s="30" t="s">
        <v>29</v>
      </c>
      <c r="J151" s="30" t="s">
        <v>60</v>
      </c>
      <c r="K151" s="30" t="s">
        <v>29</v>
      </c>
      <c r="L151" s="30" t="s">
        <v>60</v>
      </c>
      <c r="M151" s="30" t="s">
        <v>29</v>
      </c>
      <c r="N151" s="143"/>
    </row>
    <row r="152" spans="1:14" x14ac:dyDescent="0.25">
      <c r="A152" s="19" t="s">
        <v>107</v>
      </c>
      <c r="B152" s="19">
        <v>590</v>
      </c>
      <c r="C152" s="19">
        <v>590</v>
      </c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4">
        <v>4</v>
      </c>
    </row>
    <row r="153" spans="1:14" x14ac:dyDescent="0.25">
      <c r="A153" s="19" t="s">
        <v>108</v>
      </c>
      <c r="B153" s="19"/>
      <c r="C153" s="19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4">
        <v>8</v>
      </c>
    </row>
    <row r="154" spans="1:14" x14ac:dyDescent="0.25">
      <c r="A154" s="20" t="s">
        <v>12</v>
      </c>
      <c r="B154" s="20">
        <f t="shared" ref="B154:N154" si="13">SUM(B152:B153)</f>
        <v>590</v>
      </c>
      <c r="C154" s="20">
        <f t="shared" si="13"/>
        <v>590</v>
      </c>
      <c r="D154" s="20">
        <f t="shared" si="13"/>
        <v>0</v>
      </c>
      <c r="E154" s="20">
        <f t="shared" si="13"/>
        <v>0</v>
      </c>
      <c r="F154" s="20">
        <f t="shared" si="13"/>
        <v>0</v>
      </c>
      <c r="G154" s="20">
        <f t="shared" si="13"/>
        <v>0</v>
      </c>
      <c r="H154" s="20">
        <f t="shared" si="13"/>
        <v>0</v>
      </c>
      <c r="I154" s="20">
        <f t="shared" si="13"/>
        <v>0</v>
      </c>
      <c r="J154" s="20">
        <f t="shared" si="13"/>
        <v>0</v>
      </c>
      <c r="K154" s="20">
        <f t="shared" si="13"/>
        <v>0</v>
      </c>
      <c r="L154" s="20">
        <f t="shared" si="13"/>
        <v>0</v>
      </c>
      <c r="M154" s="20">
        <f t="shared" si="13"/>
        <v>0</v>
      </c>
      <c r="N154" s="20">
        <f t="shared" si="13"/>
        <v>12</v>
      </c>
    </row>
    <row r="156" spans="1:14" x14ac:dyDescent="0.25">
      <c r="A156" s="144" t="s">
        <v>19</v>
      </c>
      <c r="B156" s="145"/>
      <c r="C156" s="145"/>
      <c r="D156" s="45"/>
      <c r="E156" s="46"/>
    </row>
    <row r="157" spans="1:14" ht="24" x14ac:dyDescent="0.25">
      <c r="A157" s="47" t="s">
        <v>3</v>
      </c>
      <c r="B157" s="47" t="s">
        <v>20</v>
      </c>
      <c r="C157" s="48" t="s">
        <v>21</v>
      </c>
      <c r="D157" s="49"/>
      <c r="E157" s="50"/>
    </row>
    <row r="158" spans="1:14" x14ac:dyDescent="0.25">
      <c r="A158" s="51" t="s">
        <v>109</v>
      </c>
      <c r="B158" s="43">
        <v>1</v>
      </c>
      <c r="C158" s="43">
        <v>59</v>
      </c>
      <c r="D158" s="49"/>
      <c r="E158" s="52"/>
    </row>
    <row r="159" spans="1:14" x14ac:dyDescent="0.25">
      <c r="A159" s="51" t="s">
        <v>110</v>
      </c>
      <c r="B159" s="43">
        <v>1</v>
      </c>
      <c r="C159" s="43">
        <v>120</v>
      </c>
      <c r="D159" s="49"/>
      <c r="E159" s="52"/>
    </row>
    <row r="160" spans="1:14" x14ac:dyDescent="0.25">
      <c r="A160" s="51" t="s">
        <v>210</v>
      </c>
      <c r="B160" s="43"/>
      <c r="C160" s="43"/>
      <c r="D160" s="49"/>
      <c r="E160" s="52"/>
    </row>
    <row r="161" spans="1:14" x14ac:dyDescent="0.25">
      <c r="A161" s="51" t="s">
        <v>221</v>
      </c>
      <c r="B161" s="43">
        <v>1</v>
      </c>
      <c r="C161" s="43">
        <v>500</v>
      </c>
      <c r="D161" s="49"/>
      <c r="E161" s="52"/>
    </row>
    <row r="162" spans="1:14" x14ac:dyDescent="0.25">
      <c r="A162" s="51" t="s">
        <v>211</v>
      </c>
      <c r="B162" s="43"/>
      <c r="C162" s="43"/>
      <c r="D162" s="49"/>
      <c r="E162" s="52"/>
    </row>
    <row r="163" spans="1:14" x14ac:dyDescent="0.25">
      <c r="A163" s="51" t="s">
        <v>212</v>
      </c>
      <c r="B163" s="43"/>
      <c r="C163" s="43"/>
      <c r="D163" s="49"/>
      <c r="E163" s="52"/>
    </row>
    <row r="164" spans="1:14" x14ac:dyDescent="0.25">
      <c r="A164" s="51" t="s">
        <v>213</v>
      </c>
      <c r="B164" s="43"/>
      <c r="C164" s="43"/>
      <c r="D164" s="49"/>
      <c r="E164" s="52"/>
    </row>
    <row r="165" spans="1:14" x14ac:dyDescent="0.25">
      <c r="A165" s="51" t="s">
        <v>214</v>
      </c>
      <c r="B165" s="43"/>
      <c r="C165" s="43"/>
      <c r="D165" s="49"/>
      <c r="E165" s="52"/>
    </row>
    <row r="166" spans="1:14" x14ac:dyDescent="0.25">
      <c r="A166" s="51" t="s">
        <v>215</v>
      </c>
      <c r="B166" s="43">
        <v>1</v>
      </c>
      <c r="C166" s="43">
        <v>23</v>
      </c>
      <c r="D166" s="49"/>
      <c r="E166" s="52"/>
    </row>
    <row r="167" spans="1:14" x14ac:dyDescent="0.25">
      <c r="A167" s="51" t="s">
        <v>216</v>
      </c>
      <c r="B167" s="43"/>
      <c r="C167" s="43"/>
      <c r="D167" s="49"/>
      <c r="E167" s="52"/>
    </row>
    <row r="168" spans="1:14" x14ac:dyDescent="0.25">
      <c r="A168" s="51" t="s">
        <v>217</v>
      </c>
      <c r="B168" s="43"/>
      <c r="C168" s="43"/>
      <c r="D168" s="49"/>
      <c r="E168" s="52"/>
    </row>
    <row r="169" spans="1:14" x14ac:dyDescent="0.25">
      <c r="A169" s="51" t="s">
        <v>218</v>
      </c>
      <c r="B169" s="43">
        <v>1</v>
      </c>
      <c r="C169" s="43">
        <v>390</v>
      </c>
      <c r="D169" s="49"/>
      <c r="E169" s="52"/>
    </row>
    <row r="170" spans="1:14" x14ac:dyDescent="0.25">
      <c r="A170" s="51" t="s">
        <v>219</v>
      </c>
      <c r="B170" s="43">
        <v>1</v>
      </c>
      <c r="C170" s="43">
        <v>300</v>
      </c>
      <c r="D170" s="49"/>
      <c r="E170" s="52"/>
    </row>
    <row r="171" spans="1:14" x14ac:dyDescent="0.25">
      <c r="A171" s="51" t="s">
        <v>220</v>
      </c>
      <c r="B171" s="43">
        <v>1</v>
      </c>
      <c r="C171" s="43">
        <v>180</v>
      </c>
      <c r="D171" s="49"/>
      <c r="E171" s="52"/>
    </row>
    <row r="172" spans="1:14" x14ac:dyDescent="0.25">
      <c r="A172" s="53" t="s">
        <v>22</v>
      </c>
      <c r="B172" s="54">
        <f>SUM(B156:B171)</f>
        <v>7</v>
      </c>
      <c r="C172" s="54">
        <f>SUM(C156:C171)</f>
        <v>1572</v>
      </c>
      <c r="D172" s="49"/>
      <c r="E172" s="52"/>
    </row>
    <row r="174" spans="1:14" x14ac:dyDescent="0.25">
      <c r="A174" s="142" t="s">
        <v>3</v>
      </c>
      <c r="B174" s="146" t="s">
        <v>8</v>
      </c>
      <c r="C174" s="147"/>
      <c r="D174" s="146" t="s">
        <v>9</v>
      </c>
      <c r="E174" s="147"/>
      <c r="F174" s="148" t="s">
        <v>10</v>
      </c>
      <c r="G174" s="149"/>
      <c r="H174" s="148" t="s">
        <v>4</v>
      </c>
      <c r="I174" s="149"/>
      <c r="J174" s="148" t="s">
        <v>5</v>
      </c>
      <c r="K174" s="149"/>
      <c r="L174" s="148" t="s">
        <v>6</v>
      </c>
      <c r="M174" s="149"/>
      <c r="N174" s="142" t="s">
        <v>16</v>
      </c>
    </row>
    <row r="175" spans="1:14" x14ac:dyDescent="0.25">
      <c r="A175" s="143"/>
      <c r="B175" s="30" t="s">
        <v>60</v>
      </c>
      <c r="C175" s="30" t="s">
        <v>29</v>
      </c>
      <c r="D175" s="30" t="s">
        <v>60</v>
      </c>
      <c r="E175" s="30" t="s">
        <v>29</v>
      </c>
      <c r="F175" s="30" t="s">
        <v>60</v>
      </c>
      <c r="G175" s="30" t="s">
        <v>29</v>
      </c>
      <c r="H175" s="30" t="s">
        <v>60</v>
      </c>
      <c r="I175" s="30" t="s">
        <v>29</v>
      </c>
      <c r="J175" s="30" t="s">
        <v>60</v>
      </c>
      <c r="K175" s="30" t="s">
        <v>29</v>
      </c>
      <c r="L175" s="30" t="s">
        <v>60</v>
      </c>
      <c r="M175" s="30" t="s">
        <v>29</v>
      </c>
      <c r="N175" s="143"/>
    </row>
    <row r="176" spans="1:14" x14ac:dyDescent="0.25">
      <c r="A176" s="19" t="s">
        <v>17</v>
      </c>
      <c r="B176" s="20">
        <f>B126</f>
        <v>99</v>
      </c>
      <c r="C176" s="20">
        <f t="shared" ref="C176:N176" si="14">C126</f>
        <v>612</v>
      </c>
      <c r="D176" s="20">
        <f t="shared" si="14"/>
        <v>0</v>
      </c>
      <c r="E176" s="20">
        <f t="shared" si="14"/>
        <v>0</v>
      </c>
      <c r="F176" s="20">
        <f t="shared" si="14"/>
        <v>0</v>
      </c>
      <c r="G176" s="20">
        <f t="shared" si="14"/>
        <v>0</v>
      </c>
      <c r="H176" s="20">
        <f t="shared" si="14"/>
        <v>0</v>
      </c>
      <c r="I176" s="20">
        <f t="shared" si="14"/>
        <v>0</v>
      </c>
      <c r="J176" s="20">
        <f t="shared" si="14"/>
        <v>0</v>
      </c>
      <c r="K176" s="20">
        <f t="shared" si="14"/>
        <v>0</v>
      </c>
      <c r="L176" s="20">
        <f t="shared" si="14"/>
        <v>0</v>
      </c>
      <c r="M176" s="20">
        <f t="shared" si="14"/>
        <v>0</v>
      </c>
      <c r="N176" s="20">
        <f t="shared" si="14"/>
        <v>13</v>
      </c>
    </row>
    <row r="177" spans="1:14" x14ac:dyDescent="0.25">
      <c r="A177" s="19" t="s">
        <v>11</v>
      </c>
      <c r="B177" s="20">
        <f>B148</f>
        <v>104</v>
      </c>
      <c r="C177" s="20">
        <f t="shared" ref="C177:N177" si="15">C148</f>
        <v>278</v>
      </c>
      <c r="D177" s="20">
        <f t="shared" si="15"/>
        <v>0</v>
      </c>
      <c r="E177" s="20">
        <f t="shared" si="15"/>
        <v>0</v>
      </c>
      <c r="F177" s="20">
        <f t="shared" si="15"/>
        <v>0</v>
      </c>
      <c r="G177" s="20">
        <f t="shared" si="15"/>
        <v>0</v>
      </c>
      <c r="H177" s="20">
        <f t="shared" si="15"/>
        <v>0</v>
      </c>
      <c r="I177" s="20">
        <f t="shared" si="15"/>
        <v>0</v>
      </c>
      <c r="J177" s="20">
        <f t="shared" si="15"/>
        <v>0</v>
      </c>
      <c r="K177" s="20">
        <f t="shared" si="15"/>
        <v>0</v>
      </c>
      <c r="L177" s="20">
        <f t="shared" si="15"/>
        <v>0</v>
      </c>
      <c r="M177" s="20">
        <f t="shared" si="15"/>
        <v>0</v>
      </c>
      <c r="N177" s="20">
        <f t="shared" si="15"/>
        <v>0</v>
      </c>
    </row>
    <row r="178" spans="1:14" x14ac:dyDescent="0.25">
      <c r="A178" s="19" t="s">
        <v>18</v>
      </c>
      <c r="B178" s="20">
        <f>B154</f>
        <v>590</v>
      </c>
      <c r="C178" s="20">
        <f t="shared" ref="C178:M178" si="16">C154</f>
        <v>590</v>
      </c>
      <c r="D178" s="20">
        <f t="shared" si="16"/>
        <v>0</v>
      </c>
      <c r="E178" s="20">
        <f t="shared" si="16"/>
        <v>0</v>
      </c>
      <c r="F178" s="20">
        <f t="shared" si="16"/>
        <v>0</v>
      </c>
      <c r="G178" s="20">
        <f t="shared" si="16"/>
        <v>0</v>
      </c>
      <c r="H178" s="20">
        <f t="shared" si="16"/>
        <v>0</v>
      </c>
      <c r="I178" s="20">
        <f t="shared" si="16"/>
        <v>0</v>
      </c>
      <c r="J178" s="20">
        <f t="shared" si="16"/>
        <v>0</v>
      </c>
      <c r="K178" s="20">
        <f t="shared" si="16"/>
        <v>0</v>
      </c>
      <c r="L178" s="20">
        <f t="shared" si="16"/>
        <v>0</v>
      </c>
      <c r="M178" s="20">
        <f t="shared" si="16"/>
        <v>0</v>
      </c>
      <c r="N178" s="20">
        <f>N154</f>
        <v>12</v>
      </c>
    </row>
    <row r="179" spans="1:14" ht="15.75" x14ac:dyDescent="0.25">
      <c r="A179" s="55" t="s">
        <v>12</v>
      </c>
      <c r="B179" s="56">
        <f>SUM(B176:B178)</f>
        <v>793</v>
      </c>
      <c r="C179" s="56">
        <f t="shared" ref="C179:N179" si="17">SUM(C176:C178)</f>
        <v>1480</v>
      </c>
      <c r="D179" s="56">
        <f t="shared" si="17"/>
        <v>0</v>
      </c>
      <c r="E179" s="56">
        <f t="shared" si="17"/>
        <v>0</v>
      </c>
      <c r="F179" s="56">
        <f t="shared" si="17"/>
        <v>0</v>
      </c>
      <c r="G179" s="56">
        <f t="shared" si="17"/>
        <v>0</v>
      </c>
      <c r="H179" s="56">
        <f t="shared" si="17"/>
        <v>0</v>
      </c>
      <c r="I179" s="56">
        <f t="shared" si="17"/>
        <v>0</v>
      </c>
      <c r="J179" s="56">
        <f t="shared" si="17"/>
        <v>0</v>
      </c>
      <c r="K179" s="56">
        <f t="shared" si="17"/>
        <v>0</v>
      </c>
      <c r="L179" s="56">
        <f t="shared" si="17"/>
        <v>0</v>
      </c>
      <c r="M179" s="56">
        <f t="shared" si="17"/>
        <v>0</v>
      </c>
      <c r="N179" s="56">
        <f t="shared" si="17"/>
        <v>25</v>
      </c>
    </row>
    <row r="180" spans="1:14" ht="15.75" x14ac:dyDescent="0.25">
      <c r="A180" s="57" t="s">
        <v>13</v>
      </c>
      <c r="B180" s="133">
        <f>SUM(B179,D179,F179,H179,J179,L179)</f>
        <v>793</v>
      </c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</row>
    <row r="182" spans="1:14" x14ac:dyDescent="0.25">
      <c r="A182" s="134" t="s">
        <v>111</v>
      </c>
      <c r="B182" s="136" t="s">
        <v>8</v>
      </c>
      <c r="C182" s="137"/>
      <c r="D182" s="136" t="s">
        <v>9</v>
      </c>
      <c r="E182" s="137"/>
      <c r="F182" s="138" t="s">
        <v>10</v>
      </c>
      <c r="G182" s="139"/>
      <c r="H182" s="138" t="s">
        <v>4</v>
      </c>
      <c r="I182" s="139"/>
      <c r="J182" s="138" t="s">
        <v>5</v>
      </c>
      <c r="K182" s="139"/>
      <c r="L182" s="138" t="s">
        <v>6</v>
      </c>
      <c r="M182" s="139"/>
      <c r="N182" s="140" t="s">
        <v>16</v>
      </c>
    </row>
    <row r="183" spans="1:14" x14ac:dyDescent="0.25">
      <c r="A183" s="135"/>
      <c r="B183" s="58" t="s">
        <v>60</v>
      </c>
      <c r="C183" s="58" t="s">
        <v>29</v>
      </c>
      <c r="D183" s="58" t="s">
        <v>60</v>
      </c>
      <c r="E183" s="58" t="s">
        <v>29</v>
      </c>
      <c r="F183" s="58" t="s">
        <v>60</v>
      </c>
      <c r="G183" s="58" t="s">
        <v>29</v>
      </c>
      <c r="H183" s="58" t="s">
        <v>60</v>
      </c>
      <c r="I183" s="58" t="s">
        <v>29</v>
      </c>
      <c r="J183" s="58" t="s">
        <v>60</v>
      </c>
      <c r="K183" s="58" t="s">
        <v>29</v>
      </c>
      <c r="L183" s="58" t="s">
        <v>60</v>
      </c>
      <c r="M183" s="58" t="s">
        <v>29</v>
      </c>
      <c r="N183" s="141"/>
    </row>
    <row r="184" spans="1:14" x14ac:dyDescent="0.25">
      <c r="A184" s="59" t="s">
        <v>65</v>
      </c>
      <c r="B184" s="19">
        <f>B179</f>
        <v>793</v>
      </c>
      <c r="C184" s="19">
        <f t="shared" ref="C184:N184" si="18">C179</f>
        <v>1480</v>
      </c>
      <c r="D184" s="19">
        <f t="shared" si="18"/>
        <v>0</v>
      </c>
      <c r="E184" s="19">
        <f t="shared" si="18"/>
        <v>0</v>
      </c>
      <c r="F184" s="19">
        <f t="shared" si="18"/>
        <v>0</v>
      </c>
      <c r="G184" s="19">
        <f t="shared" si="18"/>
        <v>0</v>
      </c>
      <c r="H184" s="19">
        <f t="shared" si="18"/>
        <v>0</v>
      </c>
      <c r="I184" s="19">
        <f t="shared" si="18"/>
        <v>0</v>
      </c>
      <c r="J184" s="19">
        <f t="shared" si="18"/>
        <v>0</v>
      </c>
      <c r="K184" s="19">
        <f t="shared" si="18"/>
        <v>0</v>
      </c>
      <c r="L184" s="19">
        <f t="shared" si="18"/>
        <v>0</v>
      </c>
      <c r="M184" s="19">
        <f t="shared" si="18"/>
        <v>0</v>
      </c>
      <c r="N184" s="19">
        <f t="shared" si="18"/>
        <v>25</v>
      </c>
    </row>
    <row r="186" spans="1:14" ht="15.75" x14ac:dyDescent="0.25">
      <c r="A186" s="2" t="s">
        <v>23</v>
      </c>
    </row>
    <row r="187" spans="1:14" ht="15.75" x14ac:dyDescent="0.25">
      <c r="A187" s="2"/>
    </row>
    <row r="188" spans="1:14" ht="48" x14ac:dyDescent="0.25">
      <c r="A188" s="30" t="s">
        <v>112</v>
      </c>
      <c r="B188" s="60" t="s">
        <v>8</v>
      </c>
      <c r="C188" s="60" t="s">
        <v>9</v>
      </c>
      <c r="D188" s="30" t="s">
        <v>10</v>
      </c>
      <c r="E188" s="30" t="s">
        <v>4</v>
      </c>
      <c r="F188" s="60" t="s">
        <v>5</v>
      </c>
      <c r="G188" s="30" t="s">
        <v>24</v>
      </c>
      <c r="H188" s="47" t="s">
        <v>16</v>
      </c>
    </row>
    <row r="189" spans="1:14" x14ac:dyDescent="0.25">
      <c r="A189" s="114" t="s">
        <v>113</v>
      </c>
      <c r="B189" s="43">
        <v>11</v>
      </c>
      <c r="C189" s="43"/>
      <c r="D189" s="43"/>
      <c r="E189" s="43"/>
      <c r="F189" s="43"/>
      <c r="G189" s="43"/>
      <c r="H189" s="43"/>
    </row>
    <row r="190" spans="1:14" x14ac:dyDescent="0.25">
      <c r="A190" s="114" t="s">
        <v>114</v>
      </c>
      <c r="B190" s="43">
        <v>15</v>
      </c>
      <c r="C190" s="43"/>
      <c r="D190" s="43"/>
      <c r="E190" s="43"/>
      <c r="F190" s="43"/>
      <c r="G190" s="43"/>
      <c r="H190" s="43"/>
    </row>
    <row r="191" spans="1:14" x14ac:dyDescent="0.25">
      <c r="A191" s="114" t="s">
        <v>115</v>
      </c>
      <c r="B191" s="43">
        <v>40</v>
      </c>
      <c r="C191" s="43"/>
      <c r="D191" s="43"/>
      <c r="E191" s="43"/>
      <c r="F191" s="43"/>
      <c r="G191" s="43"/>
      <c r="H191" s="43"/>
    </row>
    <row r="192" spans="1:14" x14ac:dyDescent="0.25">
      <c r="A192" s="114" t="s">
        <v>116</v>
      </c>
      <c r="B192" s="43">
        <v>11</v>
      </c>
      <c r="C192" s="43"/>
      <c r="D192" s="43"/>
      <c r="E192" s="43"/>
      <c r="F192" s="43"/>
      <c r="G192" s="43"/>
      <c r="H192" s="43"/>
    </row>
    <row r="193" spans="1:8" x14ac:dyDescent="0.25">
      <c r="A193" s="114" t="s">
        <v>117</v>
      </c>
      <c r="B193" s="43">
        <v>16</v>
      </c>
      <c r="C193" s="43"/>
      <c r="D193" s="43"/>
      <c r="E193" s="43"/>
      <c r="F193" s="43"/>
      <c r="G193" s="43"/>
      <c r="H193" s="43"/>
    </row>
    <row r="194" spans="1:8" x14ac:dyDescent="0.25">
      <c r="A194" s="114" t="s">
        <v>118</v>
      </c>
      <c r="B194" s="43">
        <v>20</v>
      </c>
      <c r="C194" s="43"/>
      <c r="D194" s="43"/>
      <c r="E194" s="43"/>
      <c r="F194" s="43"/>
      <c r="G194" s="43"/>
      <c r="H194" s="43"/>
    </row>
    <row r="195" spans="1:8" x14ac:dyDescent="0.25">
      <c r="A195" s="114" t="s">
        <v>119</v>
      </c>
      <c r="B195" s="43">
        <v>4</v>
      </c>
      <c r="C195" s="43"/>
      <c r="D195" s="43"/>
      <c r="E195" s="43"/>
      <c r="F195" s="43"/>
      <c r="G195" s="43"/>
      <c r="H195" s="43"/>
    </row>
    <row r="196" spans="1:8" x14ac:dyDescent="0.25">
      <c r="A196" s="114" t="s">
        <v>120</v>
      </c>
      <c r="B196" s="43">
        <v>3</v>
      </c>
      <c r="C196" s="43"/>
      <c r="D196" s="43"/>
      <c r="E196" s="43"/>
      <c r="F196" s="43"/>
      <c r="G196" s="43"/>
      <c r="H196" s="43"/>
    </row>
    <row r="197" spans="1:8" x14ac:dyDescent="0.25">
      <c r="A197" s="114" t="s">
        <v>121</v>
      </c>
      <c r="B197" s="43">
        <v>0</v>
      </c>
      <c r="C197" s="43"/>
      <c r="D197" s="43"/>
      <c r="E197" s="43"/>
      <c r="F197" s="43"/>
      <c r="G197" s="43"/>
      <c r="H197" s="43"/>
    </row>
    <row r="198" spans="1:8" x14ac:dyDescent="0.25">
      <c r="A198" s="62" t="s">
        <v>12</v>
      </c>
      <c r="B198" s="20">
        <f>SUM(B189:B197)</f>
        <v>120</v>
      </c>
      <c r="C198" s="20">
        <f t="shared" ref="C198:G198" si="19">SUM(C189:C197)</f>
        <v>0</v>
      </c>
      <c r="D198" s="20">
        <f t="shared" si="19"/>
        <v>0</v>
      </c>
      <c r="E198" s="20">
        <f t="shared" si="19"/>
        <v>0</v>
      </c>
      <c r="F198" s="20">
        <f t="shared" si="19"/>
        <v>0</v>
      </c>
      <c r="G198" s="20">
        <f t="shared" si="19"/>
        <v>0</v>
      </c>
      <c r="H198" s="20">
        <f>SUM(H189:H197)</f>
        <v>0</v>
      </c>
    </row>
    <row r="200" spans="1:8" ht="24" x14ac:dyDescent="0.25">
      <c r="A200" s="30" t="s">
        <v>3</v>
      </c>
      <c r="B200" s="60" t="s">
        <v>8</v>
      </c>
      <c r="C200" s="60" t="s">
        <v>9</v>
      </c>
      <c r="D200" s="47" t="s">
        <v>10</v>
      </c>
      <c r="E200" s="47" t="s">
        <v>4</v>
      </c>
      <c r="F200" s="47" t="s">
        <v>5</v>
      </c>
    </row>
    <row r="201" spans="1:8" x14ac:dyDescent="0.25">
      <c r="A201" s="114" t="s">
        <v>193</v>
      </c>
      <c r="B201" s="43"/>
      <c r="C201" s="43"/>
      <c r="D201" s="43"/>
      <c r="E201" s="43"/>
      <c r="F201" s="43"/>
    </row>
    <row r="202" spans="1:8" x14ac:dyDescent="0.25">
      <c r="A202" s="61" t="s">
        <v>183</v>
      </c>
      <c r="B202" s="19"/>
      <c r="C202" s="19"/>
      <c r="D202" s="43"/>
      <c r="E202" s="43"/>
      <c r="F202" s="43"/>
    </row>
    <row r="203" spans="1:8" x14ac:dyDescent="0.25">
      <c r="A203" s="61" t="s">
        <v>183</v>
      </c>
      <c r="B203" s="19"/>
      <c r="C203" s="19"/>
      <c r="D203" s="43"/>
      <c r="E203" s="43"/>
      <c r="F203" s="43"/>
    </row>
    <row r="204" spans="1:8" x14ac:dyDescent="0.25">
      <c r="A204" s="62" t="s">
        <v>12</v>
      </c>
      <c r="B204" s="20">
        <f>SUM(B201:B203)</f>
        <v>0</v>
      </c>
      <c r="C204" s="20">
        <f t="shared" ref="C204:F204" si="20">SUM(C201:C203)</f>
        <v>0</v>
      </c>
      <c r="D204" s="20">
        <f t="shared" si="20"/>
        <v>0</v>
      </c>
      <c r="E204" s="20">
        <f t="shared" si="20"/>
        <v>0</v>
      </c>
      <c r="F204" s="20">
        <f t="shared" si="20"/>
        <v>0</v>
      </c>
    </row>
    <row r="206" spans="1:8" ht="48" x14ac:dyDescent="0.25">
      <c r="A206" s="47" t="s">
        <v>122</v>
      </c>
      <c r="B206" s="30" t="s">
        <v>8</v>
      </c>
      <c r="C206" s="30" t="s">
        <v>9</v>
      </c>
      <c r="D206" s="30" t="s">
        <v>10</v>
      </c>
      <c r="E206" s="30" t="s">
        <v>4</v>
      </c>
      <c r="F206" s="30" t="s">
        <v>5</v>
      </c>
      <c r="G206" s="30" t="s">
        <v>24</v>
      </c>
      <c r="H206" s="47" t="s">
        <v>16</v>
      </c>
    </row>
    <row r="207" spans="1:8" x14ac:dyDescent="0.25">
      <c r="A207" s="19" t="s">
        <v>123</v>
      </c>
      <c r="B207" s="19">
        <f t="shared" ref="B207:H207" si="21">B198</f>
        <v>120</v>
      </c>
      <c r="C207" s="19">
        <f t="shared" si="21"/>
        <v>0</v>
      </c>
      <c r="D207" s="19">
        <f t="shared" si="21"/>
        <v>0</v>
      </c>
      <c r="E207" s="19">
        <f t="shared" si="21"/>
        <v>0</v>
      </c>
      <c r="F207" s="19">
        <f t="shared" si="21"/>
        <v>0</v>
      </c>
      <c r="G207" s="19">
        <f t="shared" si="21"/>
        <v>0</v>
      </c>
      <c r="H207" s="19">
        <f t="shared" si="21"/>
        <v>0</v>
      </c>
    </row>
    <row r="208" spans="1:8" x14ac:dyDescent="0.25">
      <c r="A208" s="19" t="s">
        <v>185</v>
      </c>
      <c r="B208" s="19">
        <f t="shared" ref="B208:H208" si="22">B204</f>
        <v>0</v>
      </c>
      <c r="C208" s="19">
        <f t="shared" si="22"/>
        <v>0</v>
      </c>
      <c r="D208" s="19">
        <f t="shared" si="22"/>
        <v>0</v>
      </c>
      <c r="E208" s="19">
        <f t="shared" si="22"/>
        <v>0</v>
      </c>
      <c r="F208" s="19">
        <f t="shared" si="22"/>
        <v>0</v>
      </c>
      <c r="G208" s="19">
        <f t="shared" si="22"/>
        <v>0</v>
      </c>
      <c r="H208" s="19">
        <f t="shared" si="22"/>
        <v>0</v>
      </c>
    </row>
    <row r="209" spans="1:8" x14ac:dyDescent="0.25">
      <c r="A209" s="20" t="s">
        <v>12</v>
      </c>
      <c r="B209" s="20">
        <f>SUM(B207:B208)</f>
        <v>120</v>
      </c>
      <c r="C209" s="20">
        <f t="shared" ref="C209:H209" si="23">SUM(C207:C208)</f>
        <v>0</v>
      </c>
      <c r="D209" s="20">
        <f t="shared" si="23"/>
        <v>0</v>
      </c>
      <c r="E209" s="20">
        <f t="shared" si="23"/>
        <v>0</v>
      </c>
      <c r="F209" s="20">
        <f t="shared" si="23"/>
        <v>0</v>
      </c>
      <c r="G209" s="20">
        <f t="shared" si="23"/>
        <v>0</v>
      </c>
      <c r="H209" s="20">
        <f t="shared" si="23"/>
        <v>0</v>
      </c>
    </row>
    <row r="211" spans="1:8" ht="15.75" x14ac:dyDescent="0.25">
      <c r="A211" s="2" t="s">
        <v>124</v>
      </c>
    </row>
    <row r="212" spans="1:8" ht="15.75" x14ac:dyDescent="0.25">
      <c r="A212" s="2"/>
    </row>
    <row r="213" spans="1:8" x14ac:dyDescent="0.25">
      <c r="A213" s="63"/>
      <c r="B213" s="64" t="s">
        <v>128</v>
      </c>
      <c r="C213" s="64" t="s">
        <v>129</v>
      </c>
      <c r="D213" s="64" t="s">
        <v>130</v>
      </c>
      <c r="E213" s="64" t="s">
        <v>131</v>
      </c>
      <c r="F213" s="64" t="s">
        <v>132</v>
      </c>
      <c r="G213" s="64" t="s">
        <v>133</v>
      </c>
    </row>
    <row r="214" spans="1:8" x14ac:dyDescent="0.25">
      <c r="A214" s="64" t="s">
        <v>134</v>
      </c>
      <c r="B214" s="118">
        <v>16</v>
      </c>
      <c r="C214" s="118">
        <v>22</v>
      </c>
      <c r="D214" s="118">
        <v>20</v>
      </c>
      <c r="E214" s="118">
        <v>20</v>
      </c>
      <c r="F214" s="118">
        <v>19</v>
      </c>
      <c r="G214" s="226">
        <v>0</v>
      </c>
    </row>
    <row r="215" spans="1:8" x14ac:dyDescent="0.25">
      <c r="A215" s="66" t="s">
        <v>135</v>
      </c>
      <c r="B215" s="129">
        <v>124</v>
      </c>
      <c r="C215" s="128">
        <v>203</v>
      </c>
      <c r="D215" s="128">
        <v>206</v>
      </c>
      <c r="E215" s="129">
        <v>157</v>
      </c>
      <c r="F215" s="128">
        <v>153</v>
      </c>
      <c r="G215" s="118">
        <v>5</v>
      </c>
    </row>
    <row r="216" spans="1:8" x14ac:dyDescent="0.25">
      <c r="A216" s="66" t="s">
        <v>136</v>
      </c>
      <c r="B216" s="117">
        <v>153</v>
      </c>
      <c r="C216" s="118">
        <v>215</v>
      </c>
      <c r="D216" s="118">
        <v>206</v>
      </c>
      <c r="E216" s="118">
        <v>182</v>
      </c>
      <c r="F216" s="118">
        <v>146</v>
      </c>
      <c r="G216" s="118">
        <v>4</v>
      </c>
    </row>
    <row r="217" spans="1:8" x14ac:dyDescent="0.25">
      <c r="A217" s="66" t="s">
        <v>137</v>
      </c>
      <c r="B217" s="118">
        <v>131</v>
      </c>
      <c r="C217" s="118">
        <v>197</v>
      </c>
      <c r="D217" s="118">
        <v>146</v>
      </c>
      <c r="E217" s="128">
        <v>116</v>
      </c>
      <c r="F217" s="128">
        <v>117</v>
      </c>
      <c r="G217" s="128">
        <v>3</v>
      </c>
    </row>
    <row r="218" spans="1:8" x14ac:dyDescent="0.25">
      <c r="A218" s="66" t="s">
        <v>138</v>
      </c>
      <c r="B218" s="117">
        <v>125</v>
      </c>
      <c r="C218" s="117">
        <v>180</v>
      </c>
      <c r="D218" s="117">
        <v>154</v>
      </c>
      <c r="E218" s="117">
        <v>107</v>
      </c>
      <c r="F218" s="227">
        <v>90</v>
      </c>
      <c r="G218" s="118"/>
    </row>
    <row r="219" spans="1:8" x14ac:dyDescent="0.25">
      <c r="A219" s="66" t="s">
        <v>139</v>
      </c>
      <c r="B219" s="128">
        <v>125</v>
      </c>
      <c r="C219" s="128">
        <v>168</v>
      </c>
      <c r="D219" s="128">
        <v>130</v>
      </c>
      <c r="E219" s="128">
        <v>102</v>
      </c>
      <c r="F219" s="128">
        <v>53</v>
      </c>
      <c r="G219" s="118"/>
    </row>
    <row r="220" spans="1:8" x14ac:dyDescent="0.25">
      <c r="A220" s="66" t="s">
        <v>12</v>
      </c>
      <c r="B220" s="117">
        <v>64</v>
      </c>
      <c r="C220" s="117">
        <v>78</v>
      </c>
      <c r="D220" s="117">
        <v>18</v>
      </c>
      <c r="E220" s="117">
        <v>55</v>
      </c>
      <c r="F220" s="117">
        <v>55</v>
      </c>
      <c r="G220" s="118"/>
    </row>
    <row r="221" spans="1:8" x14ac:dyDescent="0.25">
      <c r="A221" s="6" t="s">
        <v>140</v>
      </c>
      <c r="B221" s="177">
        <f>SUM(B220:G220)</f>
        <v>270</v>
      </c>
      <c r="C221" s="178"/>
      <c r="D221" s="178"/>
      <c r="E221" s="178"/>
      <c r="F221" s="178"/>
      <c r="G221" s="179"/>
    </row>
    <row r="223" spans="1:8" ht="15.75" x14ac:dyDescent="0.25">
      <c r="A223" s="2" t="s">
        <v>25</v>
      </c>
    </row>
    <row r="224" spans="1:8" ht="15.75" x14ac:dyDescent="0.25">
      <c r="A224" s="2"/>
    </row>
    <row r="225" spans="1:8" x14ac:dyDescent="0.25">
      <c r="A225" s="68"/>
      <c r="B225" s="35" t="s">
        <v>128</v>
      </c>
      <c r="C225" s="35" t="s">
        <v>129</v>
      </c>
      <c r="D225" s="35" t="s">
        <v>130</v>
      </c>
      <c r="E225" s="35" t="s">
        <v>131</v>
      </c>
      <c r="F225" s="35" t="s">
        <v>132</v>
      </c>
      <c r="G225" s="69" t="s">
        <v>133</v>
      </c>
    </row>
    <row r="226" spans="1:8" x14ac:dyDescent="0.25">
      <c r="A226" s="69" t="s">
        <v>141</v>
      </c>
      <c r="B226" s="90"/>
      <c r="C226" s="90"/>
      <c r="D226" s="91"/>
      <c r="E226" s="90"/>
      <c r="F226" s="90"/>
      <c r="G226" s="65"/>
    </row>
    <row r="227" spans="1:8" x14ac:dyDescent="0.25">
      <c r="A227" s="5" t="s">
        <v>142</v>
      </c>
      <c r="B227" s="90"/>
      <c r="C227" s="90"/>
      <c r="D227" s="91"/>
      <c r="E227" s="90"/>
      <c r="F227" s="90"/>
      <c r="G227" s="65"/>
    </row>
    <row r="228" spans="1:8" x14ac:dyDescent="0.25">
      <c r="A228" s="5" t="s">
        <v>143</v>
      </c>
      <c r="B228" s="77"/>
      <c r="C228" s="77"/>
      <c r="D228" s="91"/>
      <c r="E228" s="90"/>
      <c r="F228" s="77"/>
      <c r="G228" s="67"/>
    </row>
    <row r="229" spans="1:8" x14ac:dyDescent="0.25">
      <c r="A229" s="5" t="s">
        <v>144</v>
      </c>
      <c r="B229" s="77"/>
      <c r="C229" s="77"/>
      <c r="D229" s="91"/>
      <c r="E229" s="77"/>
      <c r="F229" s="77"/>
      <c r="G229" s="67"/>
    </row>
    <row r="230" spans="1:8" x14ac:dyDescent="0.25">
      <c r="A230" s="5" t="s">
        <v>145</v>
      </c>
      <c r="B230" s="77"/>
      <c r="C230" s="77"/>
      <c r="D230" s="73"/>
      <c r="E230" s="77"/>
      <c r="F230" s="77"/>
      <c r="G230" s="67"/>
    </row>
    <row r="231" spans="1:8" x14ac:dyDescent="0.25">
      <c r="A231" s="5" t="s">
        <v>12</v>
      </c>
      <c r="B231" s="77"/>
      <c r="C231" s="77"/>
      <c r="D231" s="77"/>
      <c r="E231" s="77"/>
      <c r="F231" s="77"/>
      <c r="G231" s="77"/>
    </row>
    <row r="232" spans="1:8" x14ac:dyDescent="0.25">
      <c r="A232" s="70" t="s">
        <v>140</v>
      </c>
      <c r="B232" s="180">
        <f>SUM(B231:G231)</f>
        <v>0</v>
      </c>
      <c r="C232" s="181"/>
      <c r="D232" s="181"/>
      <c r="E232" s="181"/>
      <c r="F232" s="181"/>
      <c r="G232" s="182"/>
    </row>
    <row r="234" spans="1:8" ht="15.75" x14ac:dyDescent="0.25">
      <c r="A234" s="2" t="s">
        <v>26</v>
      </c>
    </row>
    <row r="236" spans="1:8" x14ac:dyDescent="0.25">
      <c r="A236" s="183" t="s">
        <v>146</v>
      </c>
      <c r="B236" s="184" t="s">
        <v>147</v>
      </c>
      <c r="C236" s="184"/>
      <c r="D236" s="184"/>
      <c r="E236" s="183" t="s">
        <v>4</v>
      </c>
      <c r="F236" s="183" t="s">
        <v>5</v>
      </c>
      <c r="G236" s="183" t="s">
        <v>6</v>
      </c>
      <c r="H236" s="183" t="s">
        <v>148</v>
      </c>
    </row>
    <row r="237" spans="1:8" x14ac:dyDescent="0.25">
      <c r="A237" s="183"/>
      <c r="B237" s="92" t="s">
        <v>8</v>
      </c>
      <c r="C237" s="92" t="s">
        <v>9</v>
      </c>
      <c r="D237" s="93" t="s">
        <v>10</v>
      </c>
      <c r="E237" s="183"/>
      <c r="F237" s="183"/>
      <c r="G237" s="183"/>
      <c r="H237" s="183"/>
    </row>
    <row r="238" spans="1:8" x14ac:dyDescent="0.25">
      <c r="A238" s="94" t="s">
        <v>149</v>
      </c>
      <c r="B238" s="95">
        <v>57</v>
      </c>
      <c r="C238" s="95"/>
      <c r="D238" s="96"/>
      <c r="E238" s="96"/>
      <c r="F238" s="96"/>
      <c r="G238" s="96"/>
      <c r="H238" s="115"/>
    </row>
    <row r="239" spans="1:8" x14ac:dyDescent="0.25">
      <c r="A239" s="94" t="s">
        <v>150</v>
      </c>
      <c r="B239" s="95">
        <v>41</v>
      </c>
      <c r="C239" s="95"/>
      <c r="D239" s="96"/>
      <c r="E239" s="96"/>
      <c r="F239" s="96"/>
      <c r="G239" s="96"/>
      <c r="H239" s="115"/>
    </row>
    <row r="240" spans="1:8" x14ac:dyDescent="0.25">
      <c r="A240" s="94" t="s">
        <v>151</v>
      </c>
      <c r="B240" s="95">
        <v>14</v>
      </c>
      <c r="C240" s="95"/>
      <c r="D240" s="96"/>
      <c r="E240" s="96">
        <v>2</v>
      </c>
      <c r="F240" s="96"/>
      <c r="G240" s="96"/>
      <c r="H240" s="115"/>
    </row>
    <row r="241" spans="1:8" x14ac:dyDescent="0.25">
      <c r="A241" s="94" t="s">
        <v>152</v>
      </c>
      <c r="B241" s="95">
        <v>8</v>
      </c>
      <c r="C241" s="95"/>
      <c r="D241" s="96"/>
      <c r="E241" s="96">
        <v>1</v>
      </c>
      <c r="F241" s="96"/>
      <c r="G241" s="96"/>
      <c r="H241" s="115"/>
    </row>
    <row r="242" spans="1:8" x14ac:dyDescent="0.25">
      <c r="A242" s="94" t="s">
        <v>153</v>
      </c>
      <c r="B242" s="95">
        <v>18</v>
      </c>
      <c r="C242" s="95"/>
      <c r="D242" s="96"/>
      <c r="E242" s="96"/>
      <c r="F242" s="96"/>
      <c r="G242" s="96"/>
      <c r="H242" s="115"/>
    </row>
    <row r="243" spans="1:8" x14ac:dyDescent="0.25">
      <c r="A243" s="94" t="s">
        <v>154</v>
      </c>
      <c r="B243" s="95">
        <v>5</v>
      </c>
      <c r="C243" s="95"/>
      <c r="D243" s="96"/>
      <c r="E243" s="96"/>
      <c r="F243" s="96"/>
      <c r="G243" s="96"/>
      <c r="H243" s="115"/>
    </row>
    <row r="244" spans="1:8" x14ac:dyDescent="0.25">
      <c r="A244" s="94" t="s">
        <v>155</v>
      </c>
      <c r="B244" s="95">
        <v>169</v>
      </c>
      <c r="C244" s="95"/>
      <c r="D244" s="96"/>
      <c r="E244" s="96">
        <v>1</v>
      </c>
      <c r="F244" s="96"/>
      <c r="G244" s="96"/>
      <c r="H244" s="115"/>
    </row>
    <row r="245" spans="1:8" x14ac:dyDescent="0.25">
      <c r="A245" s="94" t="s">
        <v>156</v>
      </c>
      <c r="B245" s="95">
        <v>9</v>
      </c>
      <c r="C245" s="95"/>
      <c r="D245" s="96"/>
      <c r="E245" s="96"/>
      <c r="F245" s="96"/>
      <c r="G245" s="96"/>
      <c r="H245" s="115"/>
    </row>
    <row r="246" spans="1:8" x14ac:dyDescent="0.25">
      <c r="A246" s="94" t="s">
        <v>157</v>
      </c>
      <c r="B246" s="95">
        <v>0</v>
      </c>
      <c r="C246" s="95"/>
      <c r="D246" s="96"/>
      <c r="E246" s="96"/>
      <c r="F246" s="96"/>
      <c r="G246" s="96"/>
      <c r="H246" s="115"/>
    </row>
    <row r="247" spans="1:8" x14ac:dyDescent="0.25">
      <c r="A247" s="94" t="s">
        <v>158</v>
      </c>
      <c r="B247" s="95">
        <v>1</v>
      </c>
      <c r="C247" s="95"/>
      <c r="D247" s="96"/>
      <c r="E247" s="96"/>
      <c r="F247" s="96"/>
      <c r="G247" s="96"/>
      <c r="H247" s="115"/>
    </row>
    <row r="248" spans="1:8" x14ac:dyDescent="0.25">
      <c r="A248" s="94" t="s">
        <v>159</v>
      </c>
      <c r="B248" s="95">
        <v>9</v>
      </c>
      <c r="C248" s="95"/>
      <c r="D248" s="96"/>
      <c r="E248" s="96"/>
      <c r="F248" s="96"/>
      <c r="G248" s="96"/>
      <c r="H248" s="115"/>
    </row>
    <row r="249" spans="1:8" x14ac:dyDescent="0.25">
      <c r="A249" s="94" t="s">
        <v>160</v>
      </c>
      <c r="B249" s="95">
        <v>18</v>
      </c>
      <c r="C249" s="95"/>
      <c r="D249" s="96"/>
      <c r="E249" s="96">
        <v>3</v>
      </c>
      <c r="F249" s="96"/>
      <c r="G249" s="96"/>
      <c r="H249" s="115"/>
    </row>
    <row r="250" spans="1:8" x14ac:dyDescent="0.25">
      <c r="A250" s="94" t="s">
        <v>161</v>
      </c>
      <c r="B250" s="95">
        <v>0</v>
      </c>
      <c r="C250" s="95"/>
      <c r="D250" s="96"/>
      <c r="E250" s="96"/>
      <c r="F250" s="96"/>
      <c r="G250" s="96"/>
      <c r="H250" s="115"/>
    </row>
    <row r="251" spans="1:8" x14ac:dyDescent="0.25">
      <c r="A251" s="94" t="s">
        <v>162</v>
      </c>
      <c r="B251" s="95">
        <v>6</v>
      </c>
      <c r="C251" s="95"/>
      <c r="D251" s="96"/>
      <c r="E251" s="96"/>
      <c r="F251" s="96"/>
      <c r="G251" s="96"/>
      <c r="H251" s="115"/>
    </row>
    <row r="252" spans="1:8" x14ac:dyDescent="0.25">
      <c r="A252" s="94" t="s">
        <v>163</v>
      </c>
      <c r="B252" s="95">
        <v>10</v>
      </c>
      <c r="C252" s="95"/>
      <c r="D252" s="96"/>
      <c r="E252" s="96"/>
      <c r="F252" s="96"/>
      <c r="G252" s="96"/>
      <c r="H252" s="115"/>
    </row>
    <row r="253" spans="1:8" x14ac:dyDescent="0.25">
      <c r="A253" s="94" t="s">
        <v>164</v>
      </c>
      <c r="B253" s="95">
        <v>0</v>
      </c>
      <c r="C253" s="95"/>
      <c r="D253" s="96"/>
      <c r="E253" s="96"/>
      <c r="F253" s="96"/>
      <c r="G253" s="96"/>
      <c r="H253" s="115"/>
    </row>
    <row r="254" spans="1:8" x14ac:dyDescent="0.25">
      <c r="A254" s="94" t="s">
        <v>165</v>
      </c>
      <c r="B254" s="95">
        <v>2</v>
      </c>
      <c r="C254" s="95"/>
      <c r="D254" s="96"/>
      <c r="E254" s="96"/>
      <c r="F254" s="96"/>
      <c r="G254" s="96"/>
      <c r="H254" s="115"/>
    </row>
    <row r="255" spans="1:8" x14ac:dyDescent="0.25">
      <c r="A255" s="94" t="s">
        <v>166</v>
      </c>
      <c r="B255" s="95">
        <v>9</v>
      </c>
      <c r="C255" s="95"/>
      <c r="D255" s="96"/>
      <c r="E255" s="96">
        <v>1</v>
      </c>
      <c r="F255" s="96"/>
      <c r="G255" s="96"/>
      <c r="H255" s="115"/>
    </row>
    <row r="256" spans="1:8" x14ac:dyDescent="0.25">
      <c r="A256" s="94" t="s">
        <v>167</v>
      </c>
      <c r="B256" s="95">
        <v>1</v>
      </c>
      <c r="C256" s="95"/>
      <c r="D256" s="96"/>
      <c r="E256" s="96"/>
      <c r="F256" s="96"/>
      <c r="G256" s="96"/>
      <c r="H256" s="115"/>
    </row>
    <row r="257" spans="1:8" x14ac:dyDescent="0.25">
      <c r="A257" s="94" t="s">
        <v>168</v>
      </c>
      <c r="B257" s="95">
        <v>0</v>
      </c>
      <c r="C257" s="95"/>
      <c r="D257" s="96"/>
      <c r="E257" s="96"/>
      <c r="F257" s="96"/>
      <c r="G257" s="96"/>
      <c r="H257" s="115"/>
    </row>
    <row r="258" spans="1:8" x14ac:dyDescent="0.25">
      <c r="A258" s="94" t="s">
        <v>169</v>
      </c>
      <c r="B258" s="95">
        <v>2</v>
      </c>
      <c r="C258" s="95"/>
      <c r="D258" s="96"/>
      <c r="E258" s="96"/>
      <c r="F258" s="96"/>
      <c r="G258" s="96"/>
      <c r="H258" s="115"/>
    </row>
    <row r="259" spans="1:8" x14ac:dyDescent="0.25">
      <c r="A259" s="94" t="s">
        <v>170</v>
      </c>
      <c r="B259" s="95">
        <v>0</v>
      </c>
      <c r="C259" s="95"/>
      <c r="D259" s="96"/>
      <c r="E259" s="96"/>
      <c r="F259" s="96"/>
      <c r="G259" s="96"/>
      <c r="H259" s="115"/>
    </row>
    <row r="260" spans="1:8" x14ac:dyDescent="0.25">
      <c r="A260" s="94" t="s">
        <v>171</v>
      </c>
      <c r="B260" s="95">
        <v>0</v>
      </c>
      <c r="C260" s="95"/>
      <c r="D260" s="96"/>
      <c r="E260" s="96"/>
      <c r="F260" s="96"/>
      <c r="G260" s="96"/>
      <c r="H260" s="115"/>
    </row>
    <row r="261" spans="1:8" x14ac:dyDescent="0.25">
      <c r="A261" s="97" t="s">
        <v>12</v>
      </c>
      <c r="B261" s="116">
        <f>SUM(B238:B260)</f>
        <v>379</v>
      </c>
      <c r="C261" s="116">
        <f t="shared" ref="C261:H261" si="24">SUM(C238:C260)</f>
        <v>0</v>
      </c>
      <c r="D261" s="116">
        <f t="shared" si="24"/>
        <v>0</v>
      </c>
      <c r="E261" s="116">
        <f t="shared" si="24"/>
        <v>8</v>
      </c>
      <c r="F261" s="116">
        <f t="shared" si="24"/>
        <v>0</v>
      </c>
      <c r="G261" s="116">
        <f t="shared" si="24"/>
        <v>0</v>
      </c>
      <c r="H261" s="98">
        <f t="shared" si="24"/>
        <v>0</v>
      </c>
    </row>
  </sheetData>
  <mergeCells count="118">
    <mergeCell ref="B221:G221"/>
    <mergeCell ref="B232:G232"/>
    <mergeCell ref="A236:A237"/>
    <mergeCell ref="B236:D236"/>
    <mergeCell ref="E236:E237"/>
    <mergeCell ref="F236:F237"/>
    <mergeCell ref="G236:G237"/>
    <mergeCell ref="H236:H237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72:O72"/>
    <mergeCell ref="P72:Q72"/>
    <mergeCell ref="R72:R73"/>
    <mergeCell ref="A78:R78"/>
    <mergeCell ref="A88:A89"/>
    <mergeCell ref="B88:C88"/>
    <mergeCell ref="D88:E88"/>
    <mergeCell ref="F88:G88"/>
    <mergeCell ref="H88:I88"/>
    <mergeCell ref="N88:N89"/>
    <mergeCell ref="A87:N87"/>
    <mergeCell ref="J88:K88"/>
    <mergeCell ref="L88:M88"/>
    <mergeCell ref="P88:Q88"/>
    <mergeCell ref="A72:A73"/>
    <mergeCell ref="B72:C72"/>
    <mergeCell ref="D72:E72"/>
    <mergeCell ref="F72:G72"/>
    <mergeCell ref="H72:I72"/>
    <mergeCell ref="J72:K72"/>
    <mergeCell ref="L72:M72"/>
    <mergeCell ref="N102:O102"/>
    <mergeCell ref="B107:Q107"/>
    <mergeCell ref="A111:A112"/>
    <mergeCell ref="B111:C111"/>
    <mergeCell ref="D111:E111"/>
    <mergeCell ref="F111:G111"/>
    <mergeCell ref="H111:I111"/>
    <mergeCell ref="R88:R89"/>
    <mergeCell ref="A102:A103"/>
    <mergeCell ref="B102:C102"/>
    <mergeCell ref="D102:E102"/>
    <mergeCell ref="F102:G102"/>
    <mergeCell ref="H102:I102"/>
    <mergeCell ref="P102:Q102"/>
    <mergeCell ref="J102:K102"/>
    <mergeCell ref="L102:M102"/>
    <mergeCell ref="A150:A151"/>
    <mergeCell ref="B150:C150"/>
    <mergeCell ref="D150:E150"/>
    <mergeCell ref="F150:G150"/>
    <mergeCell ref="H150:I150"/>
    <mergeCell ref="J150:K150"/>
    <mergeCell ref="L150:M150"/>
    <mergeCell ref="J111:K111"/>
    <mergeCell ref="L111:M111"/>
    <mergeCell ref="A127:N127"/>
    <mergeCell ref="A128:A129"/>
    <mergeCell ref="B128:C128"/>
    <mergeCell ref="D128:E128"/>
    <mergeCell ref="F128:G128"/>
    <mergeCell ref="H128:I128"/>
    <mergeCell ref="J128:K128"/>
    <mergeCell ref="N111:N112"/>
    <mergeCell ref="A8:N8"/>
    <mergeCell ref="A9:N9"/>
    <mergeCell ref="B180:N180"/>
    <mergeCell ref="A182:A183"/>
    <mergeCell ref="B182:C182"/>
    <mergeCell ref="D182:E182"/>
    <mergeCell ref="F182:G182"/>
    <mergeCell ref="H182:I182"/>
    <mergeCell ref="J182:K182"/>
    <mergeCell ref="L182:M182"/>
    <mergeCell ref="N182:N183"/>
    <mergeCell ref="N150:N151"/>
    <mergeCell ref="A156:C156"/>
    <mergeCell ref="A174:A175"/>
    <mergeCell ref="B174:C174"/>
    <mergeCell ref="D174:E174"/>
    <mergeCell ref="F174:G174"/>
    <mergeCell ref="H174:I174"/>
    <mergeCell ref="J174:K174"/>
    <mergeCell ref="L174:M174"/>
    <mergeCell ref="N174:N175"/>
    <mergeCell ref="L128:M128"/>
    <mergeCell ref="N128:N129"/>
    <mergeCell ref="A149:N149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1"/>
      <c r="B1" s="81"/>
      <c r="C1" s="81"/>
      <c r="D1" s="81"/>
      <c r="E1" s="81"/>
      <c r="F1" s="81"/>
      <c r="G1" s="81"/>
      <c r="H1" s="81"/>
    </row>
    <row r="2" spans="1:8" x14ac:dyDescent="0.25">
      <c r="A2" s="81"/>
      <c r="B2" s="81"/>
      <c r="C2" s="81"/>
      <c r="D2" s="81"/>
      <c r="E2" s="81"/>
      <c r="F2" s="81"/>
      <c r="G2" s="81"/>
      <c r="H2" s="81"/>
    </row>
    <row r="3" spans="1:8" x14ac:dyDescent="0.25">
      <c r="A3" s="81"/>
      <c r="B3" s="81"/>
      <c r="C3" s="81"/>
      <c r="D3" s="81"/>
      <c r="E3" s="81"/>
      <c r="F3" s="81"/>
      <c r="G3" s="81"/>
      <c r="H3" s="81"/>
    </row>
    <row r="4" spans="1:8" x14ac:dyDescent="0.25">
      <c r="A4" s="81"/>
      <c r="B4" s="81"/>
      <c r="C4" s="81"/>
      <c r="D4" s="81"/>
      <c r="E4" s="81"/>
      <c r="F4" s="81"/>
      <c r="G4" s="81"/>
      <c r="H4" s="81"/>
    </row>
    <row r="5" spans="1:8" x14ac:dyDescent="0.25">
      <c r="A5" s="81"/>
      <c r="B5" s="81"/>
      <c r="C5" s="81"/>
      <c r="D5" s="81"/>
      <c r="E5" s="81"/>
      <c r="F5" s="81"/>
      <c r="G5" s="81"/>
      <c r="H5" s="81"/>
    </row>
    <row r="6" spans="1:8" ht="21" x14ac:dyDescent="0.25">
      <c r="A6" s="186" t="s">
        <v>172</v>
      </c>
      <c r="B6" s="186"/>
      <c r="C6" s="186"/>
      <c r="D6" s="186"/>
      <c r="E6" s="186"/>
      <c r="F6" s="186"/>
      <c r="G6" s="186"/>
      <c r="H6" s="186"/>
    </row>
    <row r="7" spans="1:8" ht="21" x14ac:dyDescent="0.25">
      <c r="A7" s="186" t="s">
        <v>194</v>
      </c>
      <c r="B7" s="186"/>
      <c r="C7" s="186"/>
      <c r="D7" s="186"/>
      <c r="E7" s="186"/>
      <c r="F7" s="186"/>
      <c r="G7" s="186"/>
      <c r="H7" s="186"/>
    </row>
    <row r="8" spans="1:8" ht="21" x14ac:dyDescent="0.25">
      <c r="A8" s="71"/>
      <c r="B8" s="71"/>
      <c r="C8" s="71"/>
      <c r="D8" s="71"/>
      <c r="E8" s="71"/>
      <c r="F8" s="71"/>
      <c r="G8" s="71"/>
      <c r="H8" s="71"/>
    </row>
    <row r="9" spans="1:8" ht="15.75" x14ac:dyDescent="0.25">
      <c r="A9" s="2" t="s">
        <v>2</v>
      </c>
      <c r="B9" s="81"/>
      <c r="C9" s="81"/>
      <c r="D9" s="81"/>
      <c r="E9" s="81"/>
      <c r="F9" s="81"/>
      <c r="G9" s="81"/>
      <c r="H9" s="81"/>
    </row>
    <row r="10" spans="1:8" x14ac:dyDescent="0.25">
      <c r="A10" s="187" t="s">
        <v>3</v>
      </c>
      <c r="B10" s="187" t="s">
        <v>147</v>
      </c>
      <c r="C10" s="187"/>
      <c r="D10" s="187"/>
      <c r="E10" s="187" t="s">
        <v>4</v>
      </c>
      <c r="F10" s="187" t="s">
        <v>5</v>
      </c>
      <c r="G10" s="187" t="s">
        <v>6</v>
      </c>
      <c r="H10" s="188" t="s">
        <v>7</v>
      </c>
    </row>
    <row r="11" spans="1:8" ht="25.5" customHeight="1" x14ac:dyDescent="0.25">
      <c r="A11" s="187"/>
      <c r="B11" s="72" t="s">
        <v>8</v>
      </c>
      <c r="C11" s="72" t="s">
        <v>9</v>
      </c>
      <c r="D11" s="72" t="s">
        <v>10</v>
      </c>
      <c r="E11" s="187"/>
      <c r="F11" s="187"/>
      <c r="G11" s="187"/>
      <c r="H11" s="188"/>
    </row>
    <row r="12" spans="1:8" x14ac:dyDescent="0.25">
      <c r="A12" s="73" t="s">
        <v>173</v>
      </c>
      <c r="B12" s="99">
        <f>'INFORME MENSUAL BU '!B35</f>
        <v>297</v>
      </c>
      <c r="C12" s="99">
        <f>'INFORME MENSUAL BU '!D35</f>
        <v>2</v>
      </c>
      <c r="D12" s="99">
        <f>'INFORME MENSUAL BU '!F35</f>
        <v>11</v>
      </c>
      <c r="E12" s="99">
        <f>'INFORME MENSUAL BU '!H35</f>
        <v>17</v>
      </c>
      <c r="F12" s="99">
        <f>'INFORME MENSUAL BU '!J35</f>
        <v>31</v>
      </c>
      <c r="G12" s="99">
        <f>'INFORME MENSUAL BU '!L35</f>
        <v>0</v>
      </c>
      <c r="H12" s="99">
        <f>'INFORME MENSUAL BU '!N35</f>
        <v>14</v>
      </c>
    </row>
    <row r="13" spans="1:8" x14ac:dyDescent="0.25">
      <c r="A13" s="73" t="s">
        <v>11</v>
      </c>
      <c r="B13" s="99">
        <f>'INFORME MENSUAL BU '!B51</f>
        <v>121</v>
      </c>
      <c r="C13" s="99">
        <f>'INFORME MENSUAL BU '!C51</f>
        <v>372</v>
      </c>
      <c r="D13" s="99">
        <f>'INFORME MENSUAL BU '!D51</f>
        <v>0</v>
      </c>
      <c r="E13" s="99">
        <f>'INFORME MENSUAL BU '!E51</f>
        <v>0</v>
      </c>
      <c r="F13" s="99">
        <f>'INFORME MENSUAL BU '!F51</f>
        <v>1</v>
      </c>
      <c r="G13" s="99">
        <f>'INFORME MENSUAL BU '!G51</f>
        <v>3</v>
      </c>
      <c r="H13" s="99">
        <f>'INFORME MENSUAL BU '!H51</f>
        <v>0</v>
      </c>
    </row>
    <row r="14" spans="1:8" x14ac:dyDescent="0.25">
      <c r="A14" s="73" t="s">
        <v>174</v>
      </c>
      <c r="B14" s="100">
        <f>'INFORME MENSUAL BU '!B70</f>
        <v>51</v>
      </c>
      <c r="C14" s="99">
        <f>'INFORME MENSUAL BU '!D70</f>
        <v>0</v>
      </c>
      <c r="D14" s="99">
        <f>'INFORME MENSUAL BU '!F70</f>
        <v>1</v>
      </c>
      <c r="E14" s="99">
        <f>'INFORME MENSUAL BU '!L70</f>
        <v>0</v>
      </c>
      <c r="F14" s="99">
        <f>'INFORME MENSUAL BU '!N70</f>
        <v>1</v>
      </c>
      <c r="G14" s="99">
        <f>'INFORME MENSUAL BU '!P70</f>
        <v>0</v>
      </c>
      <c r="H14" s="99">
        <f>'INFORME MENSUAL BU '!R70</f>
        <v>0</v>
      </c>
    </row>
    <row r="15" spans="1:8" x14ac:dyDescent="0.25">
      <c r="A15" s="72" t="s">
        <v>12</v>
      </c>
      <c r="B15" s="72">
        <f>SUM(B12:B14)</f>
        <v>469</v>
      </c>
      <c r="C15" s="72">
        <f t="shared" ref="C15:H15" si="0">SUM(C12:C14)</f>
        <v>374</v>
      </c>
      <c r="D15" s="72">
        <f t="shared" si="0"/>
        <v>12</v>
      </c>
      <c r="E15" s="72">
        <f t="shared" si="0"/>
        <v>17</v>
      </c>
      <c r="F15" s="72">
        <f t="shared" si="0"/>
        <v>33</v>
      </c>
      <c r="G15" s="72">
        <f t="shared" si="0"/>
        <v>3</v>
      </c>
      <c r="H15" s="72">
        <f t="shared" si="0"/>
        <v>14</v>
      </c>
    </row>
    <row r="16" spans="1:8" x14ac:dyDescent="0.25">
      <c r="A16" s="74" t="s">
        <v>13</v>
      </c>
      <c r="B16" s="189">
        <f>SUM(B15:G15)</f>
        <v>908</v>
      </c>
      <c r="C16" s="189"/>
      <c r="D16" s="189"/>
      <c r="E16" s="189"/>
      <c r="F16" s="189"/>
      <c r="G16" s="189"/>
      <c r="H16" s="189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77</v>
      </c>
      <c r="B18" s="81"/>
      <c r="C18" s="81"/>
      <c r="D18" s="81"/>
      <c r="E18" s="81"/>
      <c r="F18" s="81"/>
      <c r="G18" s="81"/>
      <c r="H18" s="81"/>
    </row>
    <row r="19" spans="1:8" x14ac:dyDescent="0.25">
      <c r="A19" s="190" t="s">
        <v>3</v>
      </c>
      <c r="B19" s="190" t="s">
        <v>147</v>
      </c>
      <c r="C19" s="190"/>
      <c r="D19" s="190" t="s">
        <v>10</v>
      </c>
      <c r="E19" s="190" t="s">
        <v>4</v>
      </c>
      <c r="F19" s="190" t="s">
        <v>5</v>
      </c>
      <c r="G19" s="190" t="s">
        <v>6</v>
      </c>
      <c r="H19" s="81"/>
    </row>
    <row r="20" spans="1:8" x14ac:dyDescent="0.25">
      <c r="A20" s="190"/>
      <c r="B20" s="66" t="s">
        <v>8</v>
      </c>
      <c r="C20" s="66" t="s">
        <v>9</v>
      </c>
      <c r="D20" s="190"/>
      <c r="E20" s="190"/>
      <c r="F20" s="190"/>
      <c r="G20" s="190"/>
      <c r="H20" s="81"/>
    </row>
    <row r="21" spans="1:8" x14ac:dyDescent="0.25">
      <c r="A21" s="75" t="s">
        <v>14</v>
      </c>
      <c r="B21" s="76">
        <f>'INFORME MENSUAL BU '!B85</f>
        <v>299</v>
      </c>
      <c r="C21" s="76">
        <f>'INFORME MENSUAL BU '!D81</f>
        <v>4</v>
      </c>
      <c r="D21" s="76">
        <f>'INFORME MENSUAL BU '!F81</f>
        <v>0</v>
      </c>
      <c r="E21" s="76">
        <f>'INFORME MENSUAL BU '!L81</f>
        <v>6</v>
      </c>
      <c r="F21" s="76">
        <f>'INFORME MENSUAL BU '!N81</f>
        <v>22</v>
      </c>
      <c r="G21" s="76">
        <f>'INFORME MENSUAL BU '!P81</f>
        <v>0</v>
      </c>
      <c r="H21" s="81"/>
    </row>
    <row r="22" spans="1:8" x14ac:dyDescent="0.25">
      <c r="A22" s="75" t="s">
        <v>175</v>
      </c>
      <c r="B22" s="76">
        <f>'INFORME MENSUAL BU '!B105</f>
        <v>302</v>
      </c>
      <c r="C22" s="76">
        <f>'INFORME MENSUAL BU '!D100</f>
        <v>11</v>
      </c>
      <c r="D22" s="76">
        <f>'INFORME MENSUAL BU '!F100</f>
        <v>0</v>
      </c>
      <c r="E22" s="76">
        <f>'INFORME MENSUAL BU '!L106</f>
        <v>22</v>
      </c>
      <c r="F22" s="76">
        <f>'INFORME MENSUAL BU '!N106</f>
        <v>149</v>
      </c>
      <c r="G22" s="76">
        <f>'INFORME MENSUAL BU '!P100</f>
        <v>0</v>
      </c>
      <c r="H22" s="81"/>
    </row>
    <row r="23" spans="1:8" x14ac:dyDescent="0.25">
      <c r="A23" s="75" t="s">
        <v>176</v>
      </c>
      <c r="B23" s="75"/>
      <c r="C23" s="75"/>
      <c r="D23" s="75"/>
      <c r="E23" s="75"/>
      <c r="F23" s="75"/>
      <c r="G23" s="75"/>
      <c r="H23" s="81"/>
    </row>
    <row r="24" spans="1:8" x14ac:dyDescent="0.25">
      <c r="A24" s="66" t="s">
        <v>12</v>
      </c>
      <c r="B24" s="5">
        <f>SUM(B21:B23)</f>
        <v>601</v>
      </c>
      <c r="C24" s="5">
        <f t="shared" ref="C24:G24" si="1">SUM(C21:C23)</f>
        <v>15</v>
      </c>
      <c r="D24" s="5">
        <f t="shared" si="1"/>
        <v>0</v>
      </c>
      <c r="E24" s="5">
        <f t="shared" si="1"/>
        <v>28</v>
      </c>
      <c r="F24" s="5">
        <f t="shared" si="1"/>
        <v>171</v>
      </c>
      <c r="G24" s="5">
        <f t="shared" si="1"/>
        <v>0</v>
      </c>
      <c r="H24" s="81"/>
    </row>
    <row r="25" spans="1:8" x14ac:dyDescent="0.25">
      <c r="A25" s="6" t="s">
        <v>13</v>
      </c>
      <c r="B25" s="191">
        <f>SUM(B24:G24)</f>
        <v>815</v>
      </c>
      <c r="C25" s="191"/>
      <c r="D25" s="191"/>
      <c r="E25" s="191"/>
      <c r="F25" s="191"/>
      <c r="G25" s="191"/>
      <c r="H25" s="81"/>
    </row>
    <row r="26" spans="1:8" x14ac:dyDescent="0.25">
      <c r="A26" s="81"/>
      <c r="B26" s="81"/>
      <c r="C26" s="81"/>
      <c r="D26" s="81"/>
      <c r="E26" s="81"/>
      <c r="F26" s="81"/>
      <c r="G26" s="81"/>
      <c r="H26" s="81"/>
    </row>
    <row r="27" spans="1:8" ht="15.75" x14ac:dyDescent="0.25">
      <c r="A27" s="2" t="s">
        <v>15</v>
      </c>
      <c r="B27" s="81"/>
      <c r="C27" s="81"/>
      <c r="D27" s="81"/>
      <c r="E27" s="81"/>
      <c r="F27" s="81"/>
      <c r="G27" s="81"/>
      <c r="H27" s="81"/>
    </row>
    <row r="28" spans="1:8" x14ac:dyDescent="0.25">
      <c r="A28" s="81"/>
      <c r="B28" s="81"/>
      <c r="C28" s="81"/>
      <c r="D28" s="81"/>
      <c r="E28" s="81"/>
      <c r="F28" s="81"/>
      <c r="G28" s="81"/>
      <c r="H28" s="81"/>
    </row>
    <row r="29" spans="1:8" x14ac:dyDescent="0.25">
      <c r="A29" s="192" t="s">
        <v>3</v>
      </c>
      <c r="B29" s="194" t="s">
        <v>147</v>
      </c>
      <c r="C29" s="195"/>
      <c r="D29" s="196"/>
      <c r="E29" s="192" t="s">
        <v>4</v>
      </c>
      <c r="F29" s="192" t="s">
        <v>5</v>
      </c>
      <c r="G29" s="192" t="s">
        <v>6</v>
      </c>
      <c r="H29" s="192" t="s">
        <v>16</v>
      </c>
    </row>
    <row r="30" spans="1:8" x14ac:dyDescent="0.25">
      <c r="A30" s="193"/>
      <c r="B30" s="72" t="s">
        <v>8</v>
      </c>
      <c r="C30" s="72" t="s">
        <v>9</v>
      </c>
      <c r="D30" s="72" t="s">
        <v>10</v>
      </c>
      <c r="E30" s="193"/>
      <c r="F30" s="193"/>
      <c r="G30" s="193"/>
      <c r="H30" s="193"/>
    </row>
    <row r="31" spans="1:8" x14ac:dyDescent="0.25">
      <c r="A31" s="73" t="s">
        <v>17</v>
      </c>
      <c r="B31" s="100">
        <f>'INFORME MENSUAL BU '!B126</f>
        <v>99</v>
      </c>
      <c r="C31" s="100">
        <f>'INFORME MENSUAL BU '!D126</f>
        <v>0</v>
      </c>
      <c r="D31" s="100">
        <f>'INFORME MENSUAL BU '!F126</f>
        <v>0</v>
      </c>
      <c r="E31" s="100">
        <f>'INFORME MENSUAL BU '!H126</f>
        <v>0</v>
      </c>
      <c r="F31" s="100">
        <f>'INFORME MENSUAL BU '!J126</f>
        <v>0</v>
      </c>
      <c r="G31" s="100">
        <f>'INFORME MENSUAL BU '!L126</f>
        <v>0</v>
      </c>
      <c r="H31" s="101">
        <f>'INFORME MENSUAL BU '!N126</f>
        <v>13</v>
      </c>
    </row>
    <row r="32" spans="1:8" x14ac:dyDescent="0.25">
      <c r="A32" s="73" t="s">
        <v>11</v>
      </c>
      <c r="B32" s="100">
        <f>'INFORME MENSUAL BU '!B148</f>
        <v>104</v>
      </c>
      <c r="C32" s="100">
        <f>'INFORME MENSUAL BU '!D148</f>
        <v>0</v>
      </c>
      <c r="D32" s="100">
        <f>'INFORME MENSUAL BU '!F148</f>
        <v>0</v>
      </c>
      <c r="E32" s="100">
        <f>'INFORME MENSUAL BU '!H148</f>
        <v>0</v>
      </c>
      <c r="F32" s="100">
        <f>'INFORME MENSUAL BU '!J148</f>
        <v>0</v>
      </c>
      <c r="G32" s="100">
        <f>'INFORME MENSUAL BU '!L148</f>
        <v>0</v>
      </c>
      <c r="H32" s="101">
        <f>'INFORME MENSUAL BU '!N148</f>
        <v>0</v>
      </c>
    </row>
    <row r="33" spans="1:8" x14ac:dyDescent="0.25">
      <c r="A33" s="73" t="s">
        <v>18</v>
      </c>
      <c r="B33" s="100">
        <f>'INFORME MENSUAL BU '!B154</f>
        <v>590</v>
      </c>
      <c r="C33" s="100">
        <f>'INFORME MENSUAL BU '!D154</f>
        <v>0</v>
      </c>
      <c r="D33" s="100">
        <f>'INFORME MENSUAL BU '!F154</f>
        <v>0</v>
      </c>
      <c r="E33" s="100">
        <f>'INFORME MENSUAL BU '!H154</f>
        <v>0</v>
      </c>
      <c r="F33" s="100">
        <f>'INFORME MENSUAL BU '!J154</f>
        <v>0</v>
      </c>
      <c r="G33" s="100">
        <f>'INFORME MENSUAL BU '!L154</f>
        <v>0</v>
      </c>
      <c r="H33" s="101">
        <f>'INFORME MENSUAL BU '!N154</f>
        <v>12</v>
      </c>
    </row>
    <row r="34" spans="1:8" x14ac:dyDescent="0.25">
      <c r="A34" s="72" t="s">
        <v>12</v>
      </c>
      <c r="B34" s="72">
        <f>SUM(B31:B33)</f>
        <v>793</v>
      </c>
      <c r="C34" s="72">
        <f t="shared" ref="C34:G34" si="2">SUM(C31:C33)</f>
        <v>0</v>
      </c>
      <c r="D34" s="72">
        <f t="shared" si="2"/>
        <v>0</v>
      </c>
      <c r="E34" s="72">
        <f t="shared" si="2"/>
        <v>0</v>
      </c>
      <c r="F34" s="72">
        <f t="shared" si="2"/>
        <v>0</v>
      </c>
      <c r="G34" s="72">
        <f t="shared" si="2"/>
        <v>0</v>
      </c>
      <c r="H34" s="72">
        <f t="shared" ref="H34" si="3">SUM(H31:H33)</f>
        <v>25</v>
      </c>
    </row>
    <row r="35" spans="1:8" x14ac:dyDescent="0.25">
      <c r="A35" s="74" t="s">
        <v>13</v>
      </c>
      <c r="B35" s="197">
        <f>SUM(B34:G34)</f>
        <v>793</v>
      </c>
      <c r="C35" s="197"/>
      <c r="D35" s="197"/>
      <c r="E35" s="197"/>
      <c r="F35" s="197"/>
      <c r="G35" s="197"/>
      <c r="H35" s="197"/>
    </row>
    <row r="36" spans="1:8" x14ac:dyDescent="0.25">
      <c r="A36" s="81"/>
      <c r="B36" s="81"/>
      <c r="C36" s="81"/>
      <c r="D36" s="102"/>
      <c r="E36" s="81"/>
      <c r="F36" s="81"/>
      <c r="G36" s="81"/>
      <c r="H36" s="81"/>
    </row>
    <row r="37" spans="1:8" x14ac:dyDescent="0.25">
      <c r="A37" s="198" t="s">
        <v>19</v>
      </c>
      <c r="B37" s="198"/>
      <c r="C37" s="198"/>
      <c r="D37" s="103"/>
      <c r="E37" s="81"/>
      <c r="F37" s="81"/>
      <c r="G37" s="81"/>
      <c r="H37" s="81"/>
    </row>
    <row r="38" spans="1:8" x14ac:dyDescent="0.25">
      <c r="A38" s="83" t="s">
        <v>3</v>
      </c>
      <c r="B38" s="83" t="s">
        <v>20</v>
      </c>
      <c r="C38" s="83" t="s">
        <v>177</v>
      </c>
      <c r="D38" s="104"/>
      <c r="E38" s="81"/>
      <c r="F38" s="81"/>
      <c r="G38" s="81"/>
      <c r="H38" s="81"/>
    </row>
    <row r="39" spans="1:8" x14ac:dyDescent="0.25">
      <c r="A39" s="19" t="str">
        <f>'INFORME MENSUAL BU '!A158</f>
        <v>La Franja Cultural</v>
      </c>
      <c r="B39" s="19">
        <f>'INFORME MENSUAL BU '!B158</f>
        <v>1</v>
      </c>
      <c r="C39" s="19">
        <f>'INFORME MENSUAL BU '!C158</f>
        <v>59</v>
      </c>
      <c r="D39" s="105"/>
      <c r="E39" s="81"/>
      <c r="F39" s="81"/>
      <c r="G39" s="81"/>
      <c r="H39" s="81"/>
    </row>
    <row r="40" spans="1:8" x14ac:dyDescent="0.25">
      <c r="A40" s="19" t="str">
        <f>'INFORME MENSUAL BU '!A159</f>
        <v>La Lunada</v>
      </c>
      <c r="B40" s="19">
        <f>'INFORME MENSUAL BU '!B159</f>
        <v>1</v>
      </c>
      <c r="C40" s="19">
        <f>'INFORME MENSUAL BU '!C159</f>
        <v>120</v>
      </c>
      <c r="D40" s="105"/>
      <c r="E40" s="81"/>
      <c r="F40" s="81"/>
      <c r="G40" s="81"/>
      <c r="H40" s="81"/>
    </row>
    <row r="41" spans="1:8" x14ac:dyDescent="0.25">
      <c r="A41" s="19" t="str">
        <f>'INFORME MENSUAL BU '!A160</f>
        <v>Feria de Convenios</v>
      </c>
      <c r="B41" s="19">
        <f>'INFORME MENSUAL BU '!B160</f>
        <v>0</v>
      </c>
      <c r="C41" s="19">
        <f>'INFORME MENSUAL BU '!C160</f>
        <v>0</v>
      </c>
      <c r="D41" s="105"/>
      <c r="E41" s="81"/>
      <c r="F41" s="81"/>
      <c r="G41" s="81"/>
      <c r="H41" s="81"/>
    </row>
    <row r="42" spans="1:8" x14ac:dyDescent="0.25">
      <c r="A42" s="19" t="str">
        <f>'INFORME MENSUAL BU '!A161</f>
        <v>Concurso de Disfraces</v>
      </c>
      <c r="B42" s="19">
        <f>'INFORME MENSUAL BU '!B161</f>
        <v>1</v>
      </c>
      <c r="C42" s="19">
        <f>'INFORME MENSUAL BU '!C161</f>
        <v>500</v>
      </c>
      <c r="D42" s="105"/>
      <c r="E42" s="81"/>
      <c r="F42" s="81"/>
      <c r="G42" s="81"/>
      <c r="H42" s="81"/>
    </row>
    <row r="43" spans="1:8" x14ac:dyDescent="0.25">
      <c r="A43" s="19" t="str">
        <f>'INFORME MENSUAL BU '!A169</f>
        <v>Festival Nacional de la Canción</v>
      </c>
      <c r="B43" s="19">
        <f>'INFORME MENSUAL BU '!B169</f>
        <v>1</v>
      </c>
      <c r="C43" s="19">
        <f>'INFORME MENSUAL BU '!C169</f>
        <v>390</v>
      </c>
      <c r="D43" s="105"/>
      <c r="E43" s="81"/>
      <c r="F43" s="81"/>
      <c r="G43" s="81"/>
      <c r="H43" s="81"/>
    </row>
    <row r="44" spans="1:8" x14ac:dyDescent="0.25">
      <c r="A44" s="19" t="str">
        <f>'INFORME MENSUAL BU '!A170</f>
        <v>Comedia Urbana</v>
      </c>
      <c r="B44" s="19">
        <f>'INFORME MENSUAL BU '!B170</f>
        <v>1</v>
      </c>
      <c r="C44" s="19">
        <f>'INFORME MENSUAL BU '!C170</f>
        <v>300</v>
      </c>
      <c r="D44" s="105"/>
      <c r="E44" s="81"/>
      <c r="F44" s="81"/>
      <c r="G44" s="81"/>
      <c r="H44" s="81"/>
    </row>
    <row r="45" spans="1:8" x14ac:dyDescent="0.25">
      <c r="A45" s="19" t="str">
        <f>'INFORME MENSUAL BU '!A171</f>
        <v>Encuentro de músicas afro: Kuntú</v>
      </c>
      <c r="B45" s="19">
        <f>'INFORME MENSUAL BU '!B171</f>
        <v>1</v>
      </c>
      <c r="C45" s="19">
        <f>'INFORME MENSUAL BU '!C171</f>
        <v>180</v>
      </c>
      <c r="D45" s="105"/>
      <c r="E45" s="81"/>
      <c r="F45" s="81"/>
      <c r="G45" s="81"/>
      <c r="H45" s="81"/>
    </row>
    <row r="46" spans="1:8" x14ac:dyDescent="0.25">
      <c r="A46" s="74" t="s">
        <v>22</v>
      </c>
      <c r="B46" s="84">
        <f>SUM(B39:B45)</f>
        <v>6</v>
      </c>
      <c r="C46" s="84">
        <f>SUM(C39:C45)</f>
        <v>1549</v>
      </c>
      <c r="D46" s="104"/>
      <c r="E46" s="81"/>
      <c r="F46" s="81"/>
      <c r="G46" s="81"/>
      <c r="H46" s="81"/>
    </row>
    <row r="47" spans="1:8" x14ac:dyDescent="0.25">
      <c r="A47" s="81"/>
      <c r="B47" s="81"/>
      <c r="C47" s="81"/>
      <c r="D47" s="81"/>
      <c r="E47" s="81"/>
      <c r="F47" s="81"/>
      <c r="G47" s="81"/>
      <c r="H47" s="81"/>
    </row>
    <row r="48" spans="1:8" ht="15.75" x14ac:dyDescent="0.25">
      <c r="A48" s="2" t="s">
        <v>23</v>
      </c>
      <c r="B48" s="81"/>
      <c r="C48" s="81"/>
      <c r="D48" s="81"/>
      <c r="E48" s="81"/>
      <c r="F48" s="81"/>
      <c r="G48" s="81"/>
      <c r="H48" s="81"/>
    </row>
    <row r="49" spans="1:8" x14ac:dyDescent="0.25">
      <c r="A49" s="81"/>
      <c r="B49" s="81"/>
      <c r="C49" s="81"/>
      <c r="D49" s="81"/>
      <c r="E49" s="81"/>
      <c r="F49" s="81"/>
      <c r="G49" s="81"/>
      <c r="H49" s="81"/>
    </row>
    <row r="50" spans="1:8" x14ac:dyDescent="0.25">
      <c r="A50" s="187" t="s">
        <v>3</v>
      </c>
      <c r="B50" s="194" t="s">
        <v>147</v>
      </c>
      <c r="C50" s="195"/>
      <c r="D50" s="196"/>
      <c r="E50" s="187" t="s">
        <v>4</v>
      </c>
      <c r="F50" s="187" t="s">
        <v>5</v>
      </c>
      <c r="G50" s="187" t="s">
        <v>24</v>
      </c>
      <c r="H50" s="187" t="s">
        <v>16</v>
      </c>
    </row>
    <row r="51" spans="1:8" x14ac:dyDescent="0.25">
      <c r="A51" s="187"/>
      <c r="B51" s="72" t="s">
        <v>8</v>
      </c>
      <c r="C51" s="72" t="s">
        <v>9</v>
      </c>
      <c r="D51" s="72" t="s">
        <v>10</v>
      </c>
      <c r="E51" s="187"/>
      <c r="F51" s="187"/>
      <c r="G51" s="187"/>
      <c r="H51" s="187"/>
    </row>
    <row r="52" spans="1:8" x14ac:dyDescent="0.25">
      <c r="A52" s="72" t="s">
        <v>12</v>
      </c>
      <c r="B52" s="72">
        <f>'INFORME MENSUAL BU '!B198</f>
        <v>120</v>
      </c>
      <c r="C52" s="72">
        <f>'INFORME MENSUAL BU '!C198</f>
        <v>0</v>
      </c>
      <c r="D52" s="72">
        <f>'INFORME MENSUAL BU '!D198</f>
        <v>0</v>
      </c>
      <c r="E52" s="72">
        <f>'INFORME MENSUAL BU '!E198</f>
        <v>0</v>
      </c>
      <c r="F52" s="72">
        <f>'INFORME MENSUAL BU '!F198</f>
        <v>0</v>
      </c>
      <c r="G52" s="72">
        <f>'INFORME MENSUAL BU '!G198</f>
        <v>0</v>
      </c>
      <c r="H52" s="72">
        <f>'INFORME MENSUAL BU '!H198</f>
        <v>0</v>
      </c>
    </row>
    <row r="53" spans="1:8" x14ac:dyDescent="0.25">
      <c r="A53" s="74" t="s">
        <v>13</v>
      </c>
      <c r="B53" s="209">
        <f>SUM(B52:F52)</f>
        <v>120</v>
      </c>
      <c r="C53" s="210"/>
      <c r="D53" s="210"/>
      <c r="E53" s="210"/>
      <c r="F53" s="210"/>
      <c r="G53" s="210"/>
      <c r="H53" s="211"/>
    </row>
    <row r="54" spans="1:8" x14ac:dyDescent="0.25">
      <c r="A54" s="81"/>
      <c r="B54" s="81"/>
      <c r="C54" s="81"/>
      <c r="D54" s="81"/>
      <c r="E54" s="81"/>
      <c r="F54" s="81"/>
      <c r="G54" s="81"/>
      <c r="H54" s="81"/>
    </row>
    <row r="55" spans="1:8" x14ac:dyDescent="0.25">
      <c r="A55" s="190" t="s">
        <v>3</v>
      </c>
      <c r="B55" s="190" t="s">
        <v>147</v>
      </c>
      <c r="C55" s="190"/>
      <c r="D55" s="190" t="s">
        <v>10</v>
      </c>
      <c r="E55" s="190" t="s">
        <v>4</v>
      </c>
      <c r="F55" s="190" t="s">
        <v>5</v>
      </c>
      <c r="G55" s="81"/>
      <c r="H55" s="81"/>
    </row>
    <row r="56" spans="1:8" x14ac:dyDescent="0.25">
      <c r="A56" s="190"/>
      <c r="B56" s="66" t="s">
        <v>8</v>
      </c>
      <c r="C56" s="66" t="s">
        <v>9</v>
      </c>
      <c r="D56" s="190"/>
      <c r="E56" s="190"/>
      <c r="F56" s="190"/>
      <c r="G56" s="81"/>
      <c r="H56" s="81"/>
    </row>
    <row r="57" spans="1:8" x14ac:dyDescent="0.25">
      <c r="A57" s="101" t="str">
        <f>'INFORME MENSUAL BU '!A201</f>
        <v>Primeros Auxilios</v>
      </c>
      <c r="B57" s="101">
        <f>'INFORME MENSUAL BU '!B201</f>
        <v>0</v>
      </c>
      <c r="C57" s="101">
        <f>'INFORME MENSUAL BU '!C201</f>
        <v>0</v>
      </c>
      <c r="D57" s="101">
        <f>'INFORME MENSUAL BU '!D201</f>
        <v>0</v>
      </c>
      <c r="E57" s="101">
        <f>'INFORME MENSUAL BU '!E201</f>
        <v>0</v>
      </c>
      <c r="F57" s="101">
        <f>'INFORME MENSUAL BU '!F201</f>
        <v>0</v>
      </c>
      <c r="G57" s="81"/>
      <c r="H57" s="81"/>
    </row>
    <row r="58" spans="1:8" x14ac:dyDescent="0.25">
      <c r="A58" s="101" t="str">
        <f>'INFORME MENSUAL BU '!A202</f>
        <v>-</v>
      </c>
      <c r="B58" s="101">
        <f>'INFORME MENSUAL BU '!B202</f>
        <v>0</v>
      </c>
      <c r="C58" s="101">
        <f>'INFORME MENSUAL BU '!C202</f>
        <v>0</v>
      </c>
      <c r="D58" s="101">
        <f>'INFORME MENSUAL BU '!D202</f>
        <v>0</v>
      </c>
      <c r="E58" s="101">
        <f>'INFORME MENSUAL BU '!E202</f>
        <v>0</v>
      </c>
      <c r="F58" s="101">
        <f>'INFORME MENSUAL BU '!F202</f>
        <v>0</v>
      </c>
      <c r="G58" s="81"/>
      <c r="H58" s="81"/>
    </row>
    <row r="59" spans="1:8" x14ac:dyDescent="0.25">
      <c r="A59" s="101" t="str">
        <f>'INFORME MENSUAL BU '!A203</f>
        <v>-</v>
      </c>
      <c r="B59" s="101">
        <f>'INFORME MENSUAL BU '!B203</f>
        <v>0</v>
      </c>
      <c r="C59" s="101">
        <f>'INFORME MENSUAL BU '!C203</f>
        <v>0</v>
      </c>
      <c r="D59" s="101">
        <f>'INFORME MENSUAL BU '!D203</f>
        <v>0</v>
      </c>
      <c r="E59" s="101">
        <f>'INFORME MENSUAL BU '!E203</f>
        <v>0</v>
      </c>
      <c r="F59" s="101">
        <f>'INFORME MENSUAL BU '!F203</f>
        <v>0</v>
      </c>
      <c r="G59" s="81"/>
      <c r="H59" s="81"/>
    </row>
    <row r="60" spans="1:8" x14ac:dyDescent="0.25">
      <c r="A60" s="81"/>
      <c r="B60" s="81"/>
      <c r="C60" s="81"/>
      <c r="D60" s="81"/>
      <c r="E60" s="81"/>
      <c r="F60" s="81"/>
      <c r="G60" s="81"/>
      <c r="H60" s="81"/>
    </row>
    <row r="61" spans="1:8" ht="15.75" x14ac:dyDescent="0.25">
      <c r="A61" s="2" t="s">
        <v>178</v>
      </c>
      <c r="B61" s="81"/>
      <c r="C61" s="81"/>
      <c r="D61" s="81"/>
      <c r="E61" s="81"/>
      <c r="F61" s="81"/>
      <c r="G61" s="81"/>
      <c r="H61" s="81"/>
    </row>
    <row r="62" spans="1:8" x14ac:dyDescent="0.25">
      <c r="A62" s="81"/>
      <c r="B62" s="81"/>
      <c r="C62" s="81"/>
      <c r="D62" s="81"/>
      <c r="E62" s="81"/>
      <c r="F62" s="81"/>
      <c r="G62" s="81"/>
      <c r="H62" s="81"/>
    </row>
    <row r="63" spans="1:8" x14ac:dyDescent="0.25">
      <c r="A63" s="75"/>
      <c r="B63" s="66" t="s">
        <v>128</v>
      </c>
      <c r="C63" s="66" t="s">
        <v>129</v>
      </c>
      <c r="D63" s="66" t="s">
        <v>130</v>
      </c>
      <c r="E63" s="66" t="s">
        <v>131</v>
      </c>
      <c r="F63" s="66" t="s">
        <v>132</v>
      </c>
      <c r="G63" s="66" t="s">
        <v>133</v>
      </c>
      <c r="H63" s="81"/>
    </row>
    <row r="64" spans="1:8" x14ac:dyDescent="0.25">
      <c r="A64" s="85" t="s">
        <v>134</v>
      </c>
      <c r="B64" s="76">
        <f>'INFORME MENSUAL BU '!B214</f>
        <v>16</v>
      </c>
      <c r="C64" s="76">
        <f>'INFORME MENSUAL BU '!C214</f>
        <v>22</v>
      </c>
      <c r="D64" s="76">
        <f>'INFORME MENSUAL BU '!D214</f>
        <v>20</v>
      </c>
      <c r="E64" s="76">
        <f>'INFORME MENSUAL BU '!E214</f>
        <v>20</v>
      </c>
      <c r="F64" s="76">
        <f>'INFORME MENSUAL BU '!F214</f>
        <v>19</v>
      </c>
      <c r="G64" s="76">
        <f>'INFORME MENSUAL BU '!G214</f>
        <v>0</v>
      </c>
      <c r="H64" s="81"/>
    </row>
    <row r="65" spans="1:8" x14ac:dyDescent="0.25">
      <c r="A65" s="66" t="s">
        <v>135</v>
      </c>
      <c r="B65" s="76">
        <f>'INFORME MENSUAL BU '!B215</f>
        <v>124</v>
      </c>
      <c r="C65" s="76">
        <f>'INFORME MENSUAL BU '!C215</f>
        <v>203</v>
      </c>
      <c r="D65" s="76">
        <f>'INFORME MENSUAL BU '!D215</f>
        <v>206</v>
      </c>
      <c r="E65" s="76">
        <f>'INFORME MENSUAL BU '!E215</f>
        <v>157</v>
      </c>
      <c r="F65" s="76">
        <f>'INFORME MENSUAL BU '!F215</f>
        <v>153</v>
      </c>
      <c r="G65" s="76">
        <f>'INFORME MENSUAL BU '!G215</f>
        <v>5</v>
      </c>
      <c r="H65" s="81"/>
    </row>
    <row r="66" spans="1:8" x14ac:dyDescent="0.25">
      <c r="A66" s="66" t="s">
        <v>136</v>
      </c>
      <c r="B66" s="76">
        <f>'INFORME MENSUAL BU '!B216</f>
        <v>153</v>
      </c>
      <c r="C66" s="76">
        <f>'INFORME MENSUAL BU '!C216</f>
        <v>215</v>
      </c>
      <c r="D66" s="76">
        <f>'INFORME MENSUAL BU '!D216</f>
        <v>206</v>
      </c>
      <c r="E66" s="76">
        <f>'INFORME MENSUAL BU '!E216</f>
        <v>182</v>
      </c>
      <c r="F66" s="76">
        <f>'INFORME MENSUAL BU '!F216</f>
        <v>146</v>
      </c>
      <c r="G66" s="76">
        <f>'INFORME MENSUAL BU '!G216</f>
        <v>4</v>
      </c>
      <c r="H66" s="81"/>
    </row>
    <row r="67" spans="1:8" x14ac:dyDescent="0.25">
      <c r="A67" s="66" t="s">
        <v>137</v>
      </c>
      <c r="B67" s="76">
        <f>'INFORME MENSUAL BU '!B217</f>
        <v>131</v>
      </c>
      <c r="C67" s="76">
        <f>'INFORME MENSUAL BU '!C217</f>
        <v>197</v>
      </c>
      <c r="D67" s="76">
        <f>'INFORME MENSUAL BU '!D217</f>
        <v>146</v>
      </c>
      <c r="E67" s="76">
        <f>'INFORME MENSUAL BU '!E217</f>
        <v>116</v>
      </c>
      <c r="F67" s="76">
        <f>'INFORME MENSUAL BU '!F217</f>
        <v>117</v>
      </c>
      <c r="G67" s="76">
        <f>'INFORME MENSUAL BU '!G217</f>
        <v>3</v>
      </c>
      <c r="H67" s="81"/>
    </row>
    <row r="68" spans="1:8" x14ac:dyDescent="0.25">
      <c r="A68" s="66" t="s">
        <v>138</v>
      </c>
      <c r="B68" s="76">
        <f>'INFORME MENSUAL BU '!B218</f>
        <v>125</v>
      </c>
      <c r="C68" s="76">
        <f>'INFORME MENSUAL BU '!C218</f>
        <v>180</v>
      </c>
      <c r="D68" s="76">
        <f>'INFORME MENSUAL BU '!D218</f>
        <v>154</v>
      </c>
      <c r="E68" s="76">
        <f>'INFORME MENSUAL BU '!E218</f>
        <v>107</v>
      </c>
      <c r="F68" s="76">
        <f>'INFORME MENSUAL BU '!F218</f>
        <v>90</v>
      </c>
      <c r="G68" s="76">
        <f>'INFORME MENSUAL BU '!G218</f>
        <v>0</v>
      </c>
      <c r="H68" s="81"/>
    </row>
    <row r="69" spans="1:8" x14ac:dyDescent="0.25">
      <c r="A69" s="66" t="s">
        <v>139</v>
      </c>
      <c r="B69" s="76">
        <f>'INFORME MENSUAL BU '!B219</f>
        <v>125</v>
      </c>
      <c r="C69" s="76">
        <f>'INFORME MENSUAL BU '!C219</f>
        <v>168</v>
      </c>
      <c r="D69" s="76">
        <f>'INFORME MENSUAL BU '!D219</f>
        <v>130</v>
      </c>
      <c r="E69" s="76">
        <f>'INFORME MENSUAL BU '!E219</f>
        <v>102</v>
      </c>
      <c r="F69" s="76">
        <f>'INFORME MENSUAL BU '!F219</f>
        <v>53</v>
      </c>
      <c r="G69" s="76">
        <f>'INFORME MENSUAL BU '!G219</f>
        <v>0</v>
      </c>
      <c r="H69" s="81"/>
    </row>
    <row r="70" spans="1:8" x14ac:dyDescent="0.25">
      <c r="A70" s="66" t="s">
        <v>12</v>
      </c>
      <c r="B70" s="86">
        <f>SUM(B64:B69)</f>
        <v>674</v>
      </c>
      <c r="C70" s="86">
        <f>SUM(C64:C69)</f>
        <v>985</v>
      </c>
      <c r="D70" s="86">
        <f t="shared" ref="D70:G70" si="4">SUM(D64:D69)</f>
        <v>862</v>
      </c>
      <c r="E70" s="86">
        <f t="shared" si="4"/>
        <v>684</v>
      </c>
      <c r="F70" s="86">
        <f t="shared" si="4"/>
        <v>578</v>
      </c>
      <c r="G70" s="86">
        <f t="shared" si="4"/>
        <v>12</v>
      </c>
      <c r="H70" s="81"/>
    </row>
    <row r="71" spans="1:8" x14ac:dyDescent="0.25">
      <c r="A71" s="6" t="s">
        <v>140</v>
      </c>
      <c r="B71" s="199">
        <f>SUM(B70:G70)</f>
        <v>3795</v>
      </c>
      <c r="C71" s="200"/>
      <c r="D71" s="200"/>
      <c r="E71" s="200"/>
      <c r="F71" s="200"/>
      <c r="G71" s="201"/>
      <c r="H71" s="81"/>
    </row>
    <row r="72" spans="1:8" x14ac:dyDescent="0.25">
      <c r="A72" s="81"/>
      <c r="B72" s="81"/>
      <c r="C72" s="81"/>
      <c r="D72" s="81"/>
      <c r="E72" s="81"/>
      <c r="F72" s="81"/>
      <c r="G72" s="81"/>
      <c r="H72" s="81"/>
    </row>
    <row r="73" spans="1:8" ht="15.75" x14ac:dyDescent="0.25">
      <c r="A73" s="2" t="s">
        <v>25</v>
      </c>
      <c r="B73" s="81"/>
      <c r="C73" s="81"/>
      <c r="D73" s="81"/>
      <c r="E73" s="81"/>
      <c r="F73" s="81"/>
      <c r="G73" s="81"/>
      <c r="H73" s="81"/>
    </row>
    <row r="74" spans="1:8" x14ac:dyDescent="0.25">
      <c r="A74" s="81"/>
      <c r="B74" s="81"/>
      <c r="C74" s="81"/>
      <c r="D74" s="81"/>
      <c r="E74" s="81"/>
      <c r="F74" s="81"/>
      <c r="G74" s="81"/>
      <c r="H74" s="81"/>
    </row>
    <row r="75" spans="1:8" x14ac:dyDescent="0.25">
      <c r="A75" s="87"/>
      <c r="B75" s="5" t="s">
        <v>128</v>
      </c>
      <c r="C75" s="5" t="s">
        <v>129</v>
      </c>
      <c r="D75" s="5" t="s">
        <v>130</v>
      </c>
      <c r="E75" s="5" t="s">
        <v>131</v>
      </c>
      <c r="F75" s="5" t="s">
        <v>132</v>
      </c>
      <c r="G75" s="5" t="s">
        <v>133</v>
      </c>
      <c r="H75" s="81"/>
    </row>
    <row r="76" spans="1:8" x14ac:dyDescent="0.25">
      <c r="A76" s="5" t="s">
        <v>141</v>
      </c>
      <c r="B76" s="76">
        <f>'INFORME MENSUAL BU '!B226</f>
        <v>0</v>
      </c>
      <c r="C76" s="76">
        <f>'INFORME MENSUAL BU '!C226</f>
        <v>0</v>
      </c>
      <c r="D76" s="76">
        <f>'INFORME MENSUAL BU '!D226</f>
        <v>0</v>
      </c>
      <c r="E76" s="76">
        <f>'INFORME MENSUAL BU '!E226</f>
        <v>0</v>
      </c>
      <c r="F76" s="76">
        <f>'INFORME MENSUAL BU '!F226</f>
        <v>0</v>
      </c>
      <c r="G76" s="76">
        <f>'INFORME MENSUAL BU '!G226</f>
        <v>0</v>
      </c>
      <c r="H76" s="81"/>
    </row>
    <row r="77" spans="1:8" x14ac:dyDescent="0.25">
      <c r="A77" s="5" t="s">
        <v>142</v>
      </c>
      <c r="B77" s="76">
        <f>'INFORME MENSUAL BU '!B227</f>
        <v>0</v>
      </c>
      <c r="C77" s="76">
        <f>'INFORME MENSUAL BU '!C227</f>
        <v>0</v>
      </c>
      <c r="D77" s="76">
        <f>'INFORME MENSUAL BU '!D227</f>
        <v>0</v>
      </c>
      <c r="E77" s="76">
        <f>'INFORME MENSUAL BU '!E227</f>
        <v>0</v>
      </c>
      <c r="F77" s="76">
        <f>'INFORME MENSUAL BU '!F227</f>
        <v>0</v>
      </c>
      <c r="G77" s="76">
        <f>'INFORME MENSUAL BU '!G227</f>
        <v>0</v>
      </c>
      <c r="H77" s="81"/>
    </row>
    <row r="78" spans="1:8" x14ac:dyDescent="0.25">
      <c r="A78" s="5" t="s">
        <v>143</v>
      </c>
      <c r="B78" s="76">
        <f>'INFORME MENSUAL BU '!B228</f>
        <v>0</v>
      </c>
      <c r="C78" s="76">
        <f>'INFORME MENSUAL BU '!C228</f>
        <v>0</v>
      </c>
      <c r="D78" s="76">
        <f>'INFORME MENSUAL BU '!D228</f>
        <v>0</v>
      </c>
      <c r="E78" s="76">
        <f>'INFORME MENSUAL BU '!E228</f>
        <v>0</v>
      </c>
      <c r="F78" s="76">
        <f>'INFORME MENSUAL BU '!F228</f>
        <v>0</v>
      </c>
      <c r="G78" s="76">
        <f>'INFORME MENSUAL BU '!G228</f>
        <v>0</v>
      </c>
      <c r="H78" s="81"/>
    </row>
    <row r="79" spans="1:8" x14ac:dyDescent="0.25">
      <c r="A79" s="5" t="s">
        <v>144</v>
      </c>
      <c r="B79" s="76">
        <f>'INFORME MENSUAL BU '!B229</f>
        <v>0</v>
      </c>
      <c r="C79" s="76">
        <f>'INFORME MENSUAL BU '!C229</f>
        <v>0</v>
      </c>
      <c r="D79" s="76">
        <f>'INFORME MENSUAL BU '!D229</f>
        <v>0</v>
      </c>
      <c r="E79" s="76">
        <f>'INFORME MENSUAL BU '!E229</f>
        <v>0</v>
      </c>
      <c r="F79" s="76">
        <f>'INFORME MENSUAL BU '!F229</f>
        <v>0</v>
      </c>
      <c r="G79" s="76">
        <f>'INFORME MENSUAL BU '!G229</f>
        <v>0</v>
      </c>
      <c r="H79" s="81"/>
    </row>
    <row r="80" spans="1:8" x14ac:dyDescent="0.25">
      <c r="A80" s="5" t="s">
        <v>145</v>
      </c>
      <c r="B80" s="76">
        <f>'INFORME MENSUAL BU '!B230</f>
        <v>0</v>
      </c>
      <c r="C80" s="76">
        <f>'INFORME MENSUAL BU '!C230</f>
        <v>0</v>
      </c>
      <c r="D80" s="76">
        <f>'INFORME MENSUAL BU '!D230</f>
        <v>0</v>
      </c>
      <c r="E80" s="76">
        <f>'INFORME MENSUAL BU '!E230</f>
        <v>0</v>
      </c>
      <c r="F80" s="76">
        <f>'INFORME MENSUAL BU '!F230</f>
        <v>0</v>
      </c>
      <c r="G80" s="76">
        <f>'INFORME MENSUAL BU '!G230</f>
        <v>0</v>
      </c>
      <c r="H80" s="81"/>
    </row>
    <row r="81" spans="1:8" x14ac:dyDescent="0.25">
      <c r="A81" s="5" t="s">
        <v>12</v>
      </c>
      <c r="B81" s="82">
        <f>SUM(B76:B80)</f>
        <v>0</v>
      </c>
      <c r="C81" s="82">
        <f t="shared" ref="C81:G81" si="5">SUM(C76:C80)</f>
        <v>0</v>
      </c>
      <c r="D81" s="82">
        <f t="shared" si="5"/>
        <v>0</v>
      </c>
      <c r="E81" s="82">
        <f t="shared" si="5"/>
        <v>0</v>
      </c>
      <c r="F81" s="82">
        <f t="shared" si="5"/>
        <v>0</v>
      </c>
      <c r="G81" s="82">
        <f t="shared" si="5"/>
        <v>0</v>
      </c>
      <c r="H81" s="81"/>
    </row>
    <row r="82" spans="1:8" x14ac:dyDescent="0.25">
      <c r="A82" s="70" t="s">
        <v>140</v>
      </c>
      <c r="B82" s="202">
        <f>SUM(B81:G81)</f>
        <v>0</v>
      </c>
      <c r="C82" s="203"/>
      <c r="D82" s="203"/>
      <c r="E82" s="203"/>
      <c r="F82" s="203"/>
      <c r="G82" s="204"/>
      <c r="H82" s="81"/>
    </row>
    <row r="83" spans="1:8" x14ac:dyDescent="0.25">
      <c r="A83" s="81"/>
      <c r="B83" s="81"/>
      <c r="C83" s="81"/>
      <c r="D83" s="81"/>
      <c r="E83" s="81"/>
      <c r="F83" s="81"/>
      <c r="G83" s="81"/>
      <c r="H83" s="81"/>
    </row>
    <row r="84" spans="1:8" ht="15.75" x14ac:dyDescent="0.25">
      <c r="A84" s="2" t="s">
        <v>26</v>
      </c>
      <c r="B84" s="81"/>
      <c r="C84" s="81"/>
      <c r="D84" s="81"/>
      <c r="E84" s="81"/>
      <c r="F84" s="81"/>
      <c r="G84" s="81"/>
      <c r="H84" s="81"/>
    </row>
    <row r="85" spans="1:8" x14ac:dyDescent="0.25">
      <c r="A85" s="81"/>
      <c r="B85" s="81"/>
      <c r="C85" s="81"/>
      <c r="D85" s="81"/>
      <c r="E85" s="81"/>
      <c r="F85" s="81"/>
      <c r="G85" s="81"/>
      <c r="H85" s="81"/>
    </row>
    <row r="86" spans="1:8" x14ac:dyDescent="0.25">
      <c r="A86" s="205" t="s">
        <v>146</v>
      </c>
      <c r="B86" s="206" t="s">
        <v>147</v>
      </c>
      <c r="C86" s="207"/>
      <c r="D86" s="208"/>
      <c r="E86" s="205" t="s">
        <v>4</v>
      </c>
      <c r="F86" s="205" t="s">
        <v>5</v>
      </c>
      <c r="G86" s="205" t="s">
        <v>6</v>
      </c>
      <c r="H86" s="205" t="s">
        <v>148</v>
      </c>
    </row>
    <row r="87" spans="1:8" x14ac:dyDescent="0.25">
      <c r="A87" s="205"/>
      <c r="B87" s="78" t="s">
        <v>8</v>
      </c>
      <c r="C87" s="78" t="s">
        <v>9</v>
      </c>
      <c r="D87" s="78" t="s">
        <v>10</v>
      </c>
      <c r="E87" s="205"/>
      <c r="F87" s="205"/>
      <c r="G87" s="205"/>
      <c r="H87" s="205"/>
    </row>
    <row r="88" spans="1:8" x14ac:dyDescent="0.25">
      <c r="A88" s="79" t="s">
        <v>12</v>
      </c>
      <c r="B88" s="80">
        <f>'INFORME MENSUAL BU '!B261</f>
        <v>379</v>
      </c>
      <c r="C88" s="80">
        <f>'INFORME MENSUAL BU '!C261</f>
        <v>0</v>
      </c>
      <c r="D88" s="80">
        <f>'INFORME MENSUAL BU '!D261</f>
        <v>0</v>
      </c>
      <c r="E88" s="80">
        <f>'INFORME MENSUAL BU '!E261</f>
        <v>8</v>
      </c>
      <c r="F88" s="80">
        <f>'INFORME MENSUAL BU '!F261</f>
        <v>0</v>
      </c>
      <c r="G88" s="80">
        <f>'INFORME MENSUAL BU '!G261</f>
        <v>0</v>
      </c>
      <c r="H88" s="80">
        <f>SUM(B88:G88)</f>
        <v>387</v>
      </c>
    </row>
    <row r="89" spans="1:8" x14ac:dyDescent="0.25">
      <c r="A89" s="81"/>
      <c r="B89" s="81"/>
      <c r="C89" s="81"/>
      <c r="D89" s="81"/>
      <c r="E89" s="81"/>
      <c r="F89" s="81"/>
      <c r="G89" s="81"/>
      <c r="H89" s="81"/>
    </row>
    <row r="90" spans="1:8" x14ac:dyDescent="0.25">
      <c r="A90" s="212" t="s">
        <v>179</v>
      </c>
      <c r="B90" s="212"/>
      <c r="C90" s="212"/>
      <c r="D90" s="88">
        <f>B53+B35+B25+B16</f>
        <v>2636</v>
      </c>
      <c r="E90" s="81"/>
      <c r="F90" s="81"/>
      <c r="G90" s="81"/>
      <c r="H90" s="81"/>
    </row>
    <row r="91" spans="1:8" x14ac:dyDescent="0.25">
      <c r="A91" s="212" t="s">
        <v>180</v>
      </c>
      <c r="B91" s="212"/>
      <c r="C91" s="212"/>
      <c r="D91" s="89">
        <f>C46+D46</f>
        <v>1549</v>
      </c>
      <c r="E91" s="81"/>
      <c r="F91" s="81"/>
      <c r="G91" s="81"/>
      <c r="H91" s="81"/>
    </row>
    <row r="92" spans="1:8" x14ac:dyDescent="0.25">
      <c r="A92" s="212" t="s">
        <v>181</v>
      </c>
      <c r="B92" s="212"/>
      <c r="C92" s="212"/>
      <c r="D92" s="88">
        <f>B82+H88+B71</f>
        <v>4182</v>
      </c>
      <c r="E92" s="81"/>
      <c r="F92" s="81"/>
      <c r="G92" s="81"/>
      <c r="H92" s="81"/>
    </row>
    <row r="93" spans="1:8" x14ac:dyDescent="0.25">
      <c r="A93" s="212" t="s">
        <v>182</v>
      </c>
      <c r="B93" s="212"/>
      <c r="C93" s="212"/>
      <c r="D93" s="88">
        <f>SUM(D90:D92)</f>
        <v>8367</v>
      </c>
      <c r="E93" s="81"/>
      <c r="F93" s="81"/>
      <c r="G93" s="81"/>
      <c r="H93" s="81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2019-01-24T21:03:57Z</dcterms:modified>
</cp:coreProperties>
</file>