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humadaliliana\Documents\Acreditacion institucional\2018\Factor 3\"/>
    </mc:Choice>
  </mc:AlternateContent>
  <bookViews>
    <workbookView xWindow="0" yWindow="0" windowWidth="28800" windowHeight="12135" activeTab="1"/>
  </bookViews>
  <sheets>
    <sheet name="apoyos económicos" sheetId="2" r:id="rId1"/>
    <sheet name="Auxilios Capacitación" sheetId="3" r:id="rId2"/>
  </sheets>
  <externalReferences>
    <externalReference r:id="rId3"/>
    <externalReference r:id="rId4"/>
  </externalReferences>
  <definedNames>
    <definedName name="_xlnm._FilterDatabase" localSheetId="0" hidden="1">'apoyos económicos'!$A$8:$K$748</definedName>
    <definedName name="_xlnm._FilterDatabase" localSheetId="1" hidden="1">'Auxilios Capacitación'!$A$8:$M$312</definedName>
    <definedName name="_xlnm.Print_Area" localSheetId="1">'Auxilios Capacitación'!$A$1:$K$400</definedName>
    <definedName name="_xlnm.Print_Titles" localSheetId="0">'apoyos económicos'!$2:$8</definedName>
    <definedName name="_xlnm.Print_Titles" localSheetId="1">'Auxilios Capacitación'!$8:$8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8" i="3" l="1"/>
  <c r="E398" i="3"/>
  <c r="D398" i="3"/>
  <c r="C398" i="3"/>
  <c r="G398" i="3" s="1"/>
  <c r="F397" i="3"/>
  <c r="E397" i="3"/>
  <c r="D397" i="3"/>
  <c r="C397" i="3"/>
  <c r="G397" i="3" s="1"/>
  <c r="F396" i="3"/>
  <c r="E396" i="3"/>
  <c r="D396" i="3"/>
  <c r="C396" i="3"/>
  <c r="G396" i="3" s="1"/>
  <c r="F395" i="3"/>
  <c r="E395" i="3"/>
  <c r="D395" i="3"/>
  <c r="C395" i="3"/>
  <c r="G395" i="3" s="1"/>
  <c r="F394" i="3"/>
  <c r="E394" i="3"/>
  <c r="D394" i="3"/>
  <c r="C394" i="3"/>
  <c r="F393" i="3"/>
  <c r="E393" i="3"/>
  <c r="D393" i="3"/>
  <c r="C393" i="3"/>
  <c r="E399" i="3" l="1"/>
  <c r="D399" i="3"/>
  <c r="C399" i="3"/>
  <c r="F399" i="3"/>
  <c r="G394" i="3"/>
  <c r="G393" i="3"/>
  <c r="G399" i="3" l="1"/>
  <c r="C383" i="3" l="1"/>
  <c r="D383" i="3"/>
  <c r="E383" i="3"/>
  <c r="C384" i="3"/>
  <c r="D384" i="3"/>
  <c r="E384" i="3"/>
  <c r="C385" i="3"/>
  <c r="D385" i="3"/>
  <c r="E385" i="3"/>
  <c r="C386" i="3"/>
  <c r="D386" i="3"/>
  <c r="E386" i="3"/>
  <c r="B384" i="3"/>
  <c r="B385" i="3"/>
  <c r="B386" i="3"/>
  <c r="B383" i="3"/>
  <c r="D371" i="3"/>
  <c r="D372" i="3"/>
  <c r="D373" i="3"/>
  <c r="D374" i="3"/>
  <c r="C372" i="3"/>
  <c r="C373" i="3"/>
  <c r="C374" i="3"/>
  <c r="C371" i="3"/>
  <c r="D358" i="3"/>
  <c r="E358" i="3"/>
  <c r="F358" i="3"/>
  <c r="D359" i="3"/>
  <c r="E359" i="3"/>
  <c r="F359" i="3"/>
  <c r="D360" i="3"/>
  <c r="E360" i="3"/>
  <c r="F360" i="3"/>
  <c r="D361" i="3"/>
  <c r="E361" i="3"/>
  <c r="F361" i="3"/>
  <c r="D362" i="3"/>
  <c r="E362" i="3"/>
  <c r="F362" i="3"/>
  <c r="D363" i="3"/>
  <c r="E363" i="3"/>
  <c r="F363" i="3"/>
  <c r="D364" i="3"/>
  <c r="E364" i="3"/>
  <c r="F364" i="3"/>
  <c r="D365" i="3"/>
  <c r="E365" i="3"/>
  <c r="F365" i="3"/>
  <c r="C358" i="3"/>
  <c r="C359" i="3"/>
  <c r="C360" i="3"/>
  <c r="C361" i="3"/>
  <c r="C362" i="3"/>
  <c r="C363" i="3"/>
  <c r="C364" i="3"/>
  <c r="C365" i="3"/>
  <c r="D345" i="3"/>
  <c r="E345" i="3"/>
  <c r="F345" i="3"/>
  <c r="D346" i="3"/>
  <c r="E346" i="3"/>
  <c r="F346" i="3"/>
  <c r="D347" i="3"/>
  <c r="E347" i="3"/>
  <c r="F347" i="3"/>
  <c r="D348" i="3"/>
  <c r="E348" i="3"/>
  <c r="F348" i="3"/>
  <c r="D349" i="3"/>
  <c r="E349" i="3"/>
  <c r="F349" i="3"/>
  <c r="D350" i="3"/>
  <c r="E350" i="3"/>
  <c r="F350" i="3"/>
  <c r="D351" i="3"/>
  <c r="E351" i="3"/>
  <c r="F351" i="3"/>
  <c r="D352" i="3"/>
  <c r="E352" i="3"/>
  <c r="F352" i="3"/>
  <c r="C345" i="3"/>
  <c r="C346" i="3"/>
  <c r="C347" i="3"/>
  <c r="C348" i="3"/>
  <c r="C349" i="3"/>
  <c r="C350" i="3"/>
  <c r="C351" i="3"/>
  <c r="C352" i="3"/>
  <c r="G361" i="3" l="1"/>
  <c r="E371" i="3"/>
  <c r="F386" i="3"/>
  <c r="F385" i="3"/>
  <c r="F384" i="3"/>
  <c r="E374" i="3"/>
  <c r="C387" i="3"/>
  <c r="E387" i="3"/>
  <c r="D387" i="3"/>
  <c r="F383" i="3"/>
  <c r="B387" i="3"/>
  <c r="E373" i="3"/>
  <c r="E372" i="3"/>
  <c r="D375" i="3"/>
  <c r="C375" i="3"/>
  <c r="G349" i="3"/>
  <c r="G352" i="3"/>
  <c r="G348" i="3"/>
  <c r="G360" i="3"/>
  <c r="G351" i="3"/>
  <c r="C353" i="3"/>
  <c r="F353" i="3"/>
  <c r="D353" i="3"/>
  <c r="G350" i="3"/>
  <c r="G345" i="3"/>
  <c r="E353" i="3"/>
  <c r="G346" i="3"/>
  <c r="G364" i="3"/>
  <c r="G363" i="3"/>
  <c r="D366" i="3"/>
  <c r="G362" i="3"/>
  <c r="G359" i="3"/>
  <c r="G358" i="3"/>
  <c r="G365" i="3"/>
  <c r="F366" i="3"/>
  <c r="E366" i="3"/>
  <c r="C366" i="3"/>
  <c r="G347" i="3"/>
  <c r="F387" i="3" l="1"/>
  <c r="E375" i="3"/>
  <c r="G353" i="3"/>
  <c r="G366" i="3"/>
  <c r="C334" i="3" l="1"/>
  <c r="C335" i="3"/>
  <c r="C336" i="3"/>
  <c r="C337" i="3"/>
  <c r="B335" i="3"/>
  <c r="B336" i="3"/>
  <c r="B337" i="3"/>
  <c r="B334" i="3"/>
  <c r="B326" i="3"/>
  <c r="C326" i="3"/>
  <c r="D326" i="3"/>
  <c r="E326" i="3"/>
  <c r="F326" i="3"/>
  <c r="G326" i="3"/>
  <c r="H326" i="3"/>
  <c r="I326" i="3"/>
  <c r="B327" i="3"/>
  <c r="C327" i="3"/>
  <c r="D327" i="3"/>
  <c r="E327" i="3"/>
  <c r="F327" i="3"/>
  <c r="G327" i="3"/>
  <c r="H327" i="3"/>
  <c r="I327" i="3"/>
  <c r="B328" i="3"/>
  <c r="C328" i="3"/>
  <c r="D328" i="3"/>
  <c r="E328" i="3"/>
  <c r="F328" i="3"/>
  <c r="G328" i="3"/>
  <c r="H328" i="3"/>
  <c r="I328" i="3"/>
  <c r="B329" i="3"/>
  <c r="C329" i="3"/>
  <c r="D329" i="3"/>
  <c r="E329" i="3"/>
  <c r="F329" i="3"/>
  <c r="G329" i="3"/>
  <c r="H329" i="3"/>
  <c r="I329" i="3"/>
  <c r="F312" i="3"/>
  <c r="B317" i="3"/>
  <c r="B318" i="3"/>
  <c r="B319" i="3"/>
  <c r="B316" i="3"/>
  <c r="B338" i="3" l="1"/>
  <c r="D336" i="3" l="1"/>
  <c r="D337" i="3"/>
  <c r="E330" i="3"/>
  <c r="F330" i="3"/>
  <c r="C317" i="3"/>
  <c r="C318" i="3"/>
  <c r="C319" i="3"/>
  <c r="C316" i="3"/>
  <c r="J326" i="3" l="1"/>
  <c r="J327" i="3"/>
  <c r="D335" i="3"/>
  <c r="C338" i="3"/>
  <c r="J329" i="3"/>
  <c r="J328" i="3"/>
  <c r="D334" i="3"/>
  <c r="D338" i="3" s="1"/>
  <c r="I330" i="3"/>
  <c r="G330" i="3"/>
  <c r="B330" i="3"/>
  <c r="C330" i="3"/>
  <c r="H330" i="3"/>
  <c r="D330" i="3"/>
  <c r="C320" i="3"/>
  <c r="B320" i="3"/>
  <c r="J330" i="3" l="1"/>
  <c r="H783" i="2" l="1"/>
  <c r="I783" i="2"/>
  <c r="I784" i="2"/>
  <c r="I785" i="2"/>
  <c r="I786" i="2"/>
  <c r="H784" i="2"/>
  <c r="H785" i="2"/>
  <c r="H786" i="2"/>
  <c r="J783" i="2"/>
  <c r="I773" i="2"/>
  <c r="I774" i="2"/>
  <c r="I775" i="2"/>
  <c r="I776" i="2"/>
  <c r="H774" i="2"/>
  <c r="H775" i="2"/>
  <c r="H776" i="2"/>
  <c r="H773" i="2"/>
  <c r="D783" i="2"/>
  <c r="D784" i="2"/>
  <c r="D785" i="2"/>
  <c r="D786" i="2"/>
  <c r="C784" i="2"/>
  <c r="C785" i="2"/>
  <c r="C786" i="2"/>
  <c r="C783" i="2"/>
  <c r="D773" i="2"/>
  <c r="D774" i="2"/>
  <c r="D775" i="2"/>
  <c r="D776" i="2"/>
  <c r="C774" i="2"/>
  <c r="C775" i="2"/>
  <c r="C776" i="2"/>
  <c r="C773" i="2"/>
  <c r="I748" i="2"/>
  <c r="E761" i="2"/>
  <c r="E762" i="2"/>
  <c r="E763" i="2"/>
  <c r="E764" i="2"/>
  <c r="D761" i="2"/>
  <c r="D762" i="2"/>
  <c r="D763" i="2"/>
  <c r="D764" i="2"/>
  <c r="J784" i="2" l="1"/>
  <c r="E783" i="2"/>
  <c r="E784" i="2"/>
  <c r="E785" i="2"/>
  <c r="E786" i="2"/>
  <c r="D787" i="2"/>
  <c r="F761" i="2"/>
  <c r="F764" i="2"/>
  <c r="E774" i="2"/>
  <c r="E775" i="2"/>
  <c r="E776" i="2"/>
  <c r="C777" i="2"/>
  <c r="D777" i="2"/>
  <c r="C787" i="2"/>
  <c r="I787" i="2"/>
  <c r="J786" i="2"/>
  <c r="J785" i="2"/>
  <c r="I777" i="2"/>
  <c r="J775" i="2"/>
  <c r="J776" i="2"/>
  <c r="J774" i="2"/>
  <c r="J773" i="2"/>
  <c r="H787" i="2"/>
  <c r="E773" i="2"/>
  <c r="F763" i="2"/>
  <c r="E765" i="2"/>
  <c r="F762" i="2"/>
  <c r="D765" i="2"/>
  <c r="E787" i="2" l="1"/>
  <c r="J787" i="2"/>
  <c r="E777" i="2"/>
  <c r="F765" i="2"/>
  <c r="J777" i="2"/>
  <c r="H777" i="2"/>
</calcChain>
</file>

<file path=xl/comments1.xml><?xml version="1.0" encoding="utf-8"?>
<comments xmlns="http://schemas.openxmlformats.org/spreadsheetml/2006/main">
  <authors>
    <author>Yolanda Elizabeth Gomez Perez</author>
  </authors>
  <commentList>
    <comment ref="C573" authorId="0" shapeId="0">
      <text>
        <r>
          <rPr>
            <b/>
            <sz val="9"/>
            <color indexed="81"/>
            <rFont val="Tahoma"/>
            <family val="2"/>
          </rPr>
          <t>Docente con fecha de ingreso real en Agosto de 2017</t>
        </r>
      </text>
    </comment>
  </commentList>
</comments>
</file>

<file path=xl/sharedStrings.xml><?xml version="1.0" encoding="utf-8"?>
<sst xmlns="http://schemas.openxmlformats.org/spreadsheetml/2006/main" count="8121" uniqueCount="1698">
  <si>
    <t>AÑO</t>
  </si>
  <si>
    <t>ACUERDO NO.</t>
  </si>
  <si>
    <t>DOCENTE Y/O ALUMNO</t>
  </si>
  <si>
    <t>C.C.</t>
  </si>
  <si>
    <t xml:space="preserve">OBSERVACIONES </t>
  </si>
  <si>
    <t>UNIDAD ACADÉMICA</t>
  </si>
  <si>
    <t xml:space="preserve">PROGRAMA, DIVISION, DEPARTAMENTO Y/O OFICINA </t>
  </si>
  <si>
    <t>EVENTO</t>
  </si>
  <si>
    <t>VALOR</t>
  </si>
  <si>
    <t>CARACTER</t>
  </si>
  <si>
    <t>BENEFICIARIOS</t>
  </si>
  <si>
    <t>LICENCIA REMUNERADA</t>
  </si>
  <si>
    <t>RANGEL GALVIS MARIA CLARA</t>
  </si>
  <si>
    <t/>
  </si>
  <si>
    <t>CONGRESO</t>
  </si>
  <si>
    <t>VICERRECTORIA ACADEMICA</t>
  </si>
  <si>
    <t>Internacional</t>
  </si>
  <si>
    <t>DIRECTIVOS</t>
  </si>
  <si>
    <t>ZULUAGA HOYOS GUSTAVO ADOLFO</t>
  </si>
  <si>
    <t>VICERRECTORIA DE INVESTIGACION</t>
  </si>
  <si>
    <t>VICERRECTORÍA INVESTIGACIONES</t>
  </si>
  <si>
    <t xml:space="preserve">XXXII Congreso Internacional de Americanística, en la sesión 14: América vista y construida por extranjeros, en la que presentará la ponencia Konrad Theodor Preuss y el mito de la serpiente monstruo. Evento que se realizará en la ciudad de Perugia  - Italia. </t>
  </si>
  <si>
    <t>DOCENTES</t>
  </si>
  <si>
    <t>JIMENEZ HERNANDEZ MARIO FERNANDO</t>
  </si>
  <si>
    <t>CONFERENCIA</t>
  </si>
  <si>
    <t>FACULTAD DE INGENIERÍA</t>
  </si>
  <si>
    <t>BIOINGENIERÍA</t>
  </si>
  <si>
    <t>CARO VIVES JUAN CARLOS</t>
  </si>
  <si>
    <t>JUEZ CASTILLO GRACIELA</t>
  </si>
  <si>
    <t>QUINONES QUINONES ARMANDO ALCIDES</t>
  </si>
  <si>
    <t>NIETO HUERTAS LUCIA</t>
  </si>
  <si>
    <t>INSCRIPCION TESIS</t>
  </si>
  <si>
    <t xml:space="preserve">inscripción de la tesis Doctoral Evaluación de la Política de Seguridad Ciudadana durante la Administración de Antanas Mockus, necesario para obtener el título de Doctor en Gobierno y Administración Pública, en la U. Complutense de Madrid Instituto Universitario de Investigación Ortega y Gasset - Madrid España. Se aprueba </t>
  </si>
  <si>
    <t>PATARROYO DURAN NUBIA ISOLINA</t>
  </si>
  <si>
    <t xml:space="preserve">ING. INDUSTRIAL </t>
  </si>
  <si>
    <t>presentación del resumen extendido del artículo titulado “El pensamiento sistémico como metodología efectiva de aprendizaje activo de la asignatura de introducción a la Ingeniería Industrial, en la Décimo Cuarta Conferencia Iberoamericana en Sistemas, Cibernética e Informática CISCI, a realizarse del 11 al 15 de julio de 2015, en Orlando Florida – USA.</t>
  </si>
  <si>
    <t>MARTINEZ SANCHEZ PALOMA MARIA TERESA</t>
  </si>
  <si>
    <t>presentación de la ponencia del trabajo titulado “IMPACT OF 5S ON QUALITY, PRODUCTIVITY AND ORGANIZATIONAL CLIMATE TWO ANALYSIS CASES” ante el ISERC 2015 (THE AND SYSTEMS ENGINEERING RESEARCH CONFERENCE), el cual hace parte de la conferencia y exposición anual del IIE, reconocido como uno de los principales organismos a nivel internacional en el ámbito de la Ingeniería Industrial. Evento que se llevará a cabo en Nashville, Tennessee, EE. UU, entre el 30 de Mayo y el 2 de Junio de 2015</t>
  </si>
  <si>
    <t>DE AVILA QUIROGA JULIETTE</t>
  </si>
  <si>
    <t>SESION</t>
  </si>
  <si>
    <t>UIBO</t>
  </si>
  <si>
    <t>General Session &amp; exhibition IADR/AADR/CADR a realizarse en Boston Estados Unidos, del 11 a1 14 de marzo de 2015</t>
  </si>
  <si>
    <t>DUQUE NARANJO CAMILO</t>
  </si>
  <si>
    <t>FACULTAD DE ODONTOLOGIA</t>
  </si>
  <si>
    <t xml:space="preserve">ODONTOLOGIA </t>
  </si>
  <si>
    <t>ESCOBAR MARQUEZ LINA MARIA</t>
  </si>
  <si>
    <t>ESP. ORTODONCIA</t>
  </si>
  <si>
    <t>LAFAURIE VILLAMIL GLORIA INES</t>
  </si>
  <si>
    <t>MARTIGNON BIERMANN STEFANIA</t>
  </si>
  <si>
    <t>Usuga Vacca Margarita Viviana</t>
  </si>
  <si>
    <t>UNICA</t>
  </si>
  <si>
    <t>RODRIGUEZ ESCOBAR MAURICIO alberto</t>
  </si>
  <si>
    <t>DIVISION DE POSTGRADOS</t>
  </si>
  <si>
    <t>ESP. MEDICINA FAMILIAR</t>
  </si>
  <si>
    <t xml:space="preserve">el IV Congreso Iberoamericano de Medicina Familiar  y Comunitaria, con la presentación del trabajo de investigación titulado “Aportes de la formación de médicos familiares al desarrollo de atención primaria en Iberoamérica. Una revisión Hermenéutica”, evento que se llevará a cabo entre el 18 y 21 de marzo de 2015, en Montevideo - Uruguay. </t>
  </si>
  <si>
    <t>GUARNIZO TOLE GEMMY MILDRED</t>
  </si>
  <si>
    <t>FACULTAD DE ENFERMERIA</t>
  </si>
  <si>
    <t>ENFERMERÍA</t>
  </si>
  <si>
    <t>“4th Global Congress for Qualitative Health Research” en el que participara como ponente de la investigación “El significado del cuidado para los estudiantes de primer semestre de una Facultad de Enfermería, en la ciudad de Bogotá, D.C. 2014, evento que se realizará del 18 al 20 de marzo de 2015, en Mérida, Yucatán, México.</t>
  </si>
  <si>
    <t>OCHOA VARGAS KENNETH ORLANDO</t>
  </si>
  <si>
    <t>FORO</t>
  </si>
  <si>
    <t>ING. AMBIENTAL</t>
  </si>
  <si>
    <t>Foro Internacional de Educación, organizado por Carta de la Tierra y la Universidad de la Paz, en Costa Rica, evento que se llevará a cabo el día 20 de Marzo de 2015.</t>
  </si>
  <si>
    <t>Rico Restrepo Carolina</t>
  </si>
  <si>
    <t>SIMPOSIO</t>
  </si>
  <si>
    <t>Simposio Internacional ABET USA,  a realizarse en la ciudad de Atlanta entre el 22 y el 25 de Abril de 2015.</t>
  </si>
  <si>
    <t>CARRIZOSA MURCIA MARCELO</t>
  </si>
  <si>
    <t>FACULTAD DE MEDICINA</t>
  </si>
  <si>
    <t>OPTOMETRÍA</t>
  </si>
  <si>
    <t xml:space="preserve">“VII Congreso Nacional de Optometría”evento que se llevará a cabo del 11 al 14 de Marzo de 2015, en la ciudad de Pachuca, Hidalgo , México. </t>
  </si>
  <si>
    <t>PLATA LUQUE JOSE MARIA</t>
  </si>
  <si>
    <t xml:space="preserve">pago adicional de la inscripción de la tesis Doctoral Evaluación de la Política de Seguridad Ciudadana durante la Administración de Antanas Mockus, necesario para obtener el título de Doctor en Gobierno y Administración Pública, en la U. Complutense de Madrid Instituto Universitario de Investigación Ortega y Gasset - Madrid España. </t>
  </si>
  <si>
    <t>GALLEGO CATAÑO MILLER ALEJANDRO</t>
  </si>
  <si>
    <t>XXII Congreso Internacional de Educación y Aprendizaje”, organizado por la Universidad CEU San Pablo, Comunidad de Conocimiento de Educación y Aprendizaje, Revista Internacional de Educación y Aprendizaje Madrid España, evento que se realizará del 9 al 11 de julio de 2015, en Madrid, España.</t>
  </si>
  <si>
    <t>Décimo Cuarta Conferencia Iberoamericana en Sistemas, Cibernética e Informática CISCI, a realizarse del 11 al 15 de julio de 2015, en Orlando Florida - USA.</t>
  </si>
  <si>
    <t>Escobar Triana Jaime Alberto</t>
  </si>
  <si>
    <t>TALLER</t>
  </si>
  <si>
    <t>DEPARTAMENTO DE BIOETICA</t>
  </si>
  <si>
    <t xml:space="preserve">BIOETICA </t>
  </si>
  <si>
    <t>Seminario Taller Regional “Capacitación intensiva para docentes en Bioética”, a realizarse en la ciudad de Córdoba, Argentina del 8 al 11 de abril de 2015, organizado por el programa para América Latina y el Caribe de Bioética y Ética de la Ciencia de la oficina regional de ciencias de la UNESCO en Montevideo, con el objetivo de  capacitar a docentes que se desempeñen en la tarea educativa en bioética a nivel de pregrado o posgrado en diseño de programas educativos, brindar herramientas metodológicas en educación en bioética y ofrecer estrategias especiales, como las TICS y el arte a distintos niveles e implementar el programa permanente de estudios en bioética de la UNESCO.</t>
  </si>
  <si>
    <t>OVALLE GOMEZ CONSTANZA eugenia</t>
  </si>
  <si>
    <t>FORERO SUAREZ FABIO ENRIQUE</t>
  </si>
  <si>
    <t>FACULTAD DE CREACION Y COMUNICACION</t>
  </si>
  <si>
    <t>DISEÑO INDUSTRIAL</t>
  </si>
  <si>
    <t xml:space="preserve">ciclo de conferencias en 3 ciudades Italianas (Milán, Roma y Florencia) socializando los resultados del proyecto de investigación PCI 2013-445, con título “Materiales alternativos para la elaboración de productos sostenibles en Colombia”, el docente participara con 2 egresados y 3 estudiantes de último ciclo de la carrera de Diseño Industrial. </t>
  </si>
  <si>
    <t>RUIZ RUBIANO MIGUEL</t>
  </si>
  <si>
    <t>Celebración</t>
  </si>
  <si>
    <t>División Evaluación  y Planeación</t>
  </si>
  <si>
    <t>Centenario de la Universidad de Murcia - España, visita que está programada del viernes 8 hasta el domingo 17 del mes de mayo de 2015.</t>
  </si>
  <si>
    <t>SANCHEZ PARIS RAFAEL ANTONIO</t>
  </si>
  <si>
    <t>RECTORIA</t>
  </si>
  <si>
    <t>rectoria</t>
  </si>
  <si>
    <t>Dueñas Valderrama Fernando</t>
  </si>
  <si>
    <t>FACULTAD DE CIENCIAS</t>
  </si>
  <si>
    <t>BIOLOGIA</t>
  </si>
  <si>
    <t>X Congreso Internacional de Educación Ambiental para el Desarrollo Sostenible, realizarse del 6 al 10 de Julio de 2015, en la Habana - Cuba, en los que presentaran las ponencias “La educación ambiental como estrategia de compensación ambiental en el sector de minas e hidrocarburos”, la Dra. Santafé y “Estrategia didáctica para la inclusión de la dimensión ambiental en la resignificación del territorio y conservación de la biodiversidad por parte de las comunidades escolares urbanas y rurales</t>
  </si>
  <si>
    <t>SANTAFE MILLAN CLARA ESWANHILL</t>
  </si>
  <si>
    <t>curso</t>
  </si>
  <si>
    <t>MERCHAN RUBIANO SANDRA MILENA</t>
  </si>
  <si>
    <t>somposio</t>
  </si>
  <si>
    <t>ING. SISTEMAS</t>
  </si>
  <si>
    <t>Simposio Internacional Learning and Knowledge Analytics in Open Education Symposium 2015 organizado por AECT, Indiana State University, East China Normal University, evento que se llevará a cabo en China, del 15 al 21 de junio de 2015.</t>
  </si>
  <si>
    <t>Romero Rodriguez Angela Patricia</t>
  </si>
  <si>
    <t>X Congreso Internacional de Educación Ambiental para el Desarrollo Sostenible, en el marco de la X Convención Internacional sobre Medio Ambiente y Desarrollo, con la presentación del trabajo titulado “Desarrollo de los Fundamentos de la Ecología Industrial a partir de la Educación Ambiental para la Transferencia del Conocimiento”, evento que se realizará en la Habana - Cuba, del 6 al 10 de Julio de 2015.</t>
  </si>
  <si>
    <t>LEAL CONTRERAS CARLOS ALBERTO</t>
  </si>
  <si>
    <t xml:space="preserve">MEDICINA </t>
  </si>
  <si>
    <t xml:space="preserve">ponente en el Congreso Anual de la Asociación Española de Médicos de Equipos de Fútbol, con el tema “Células Madre dentro de la Medicina del Deporte”, evento que se realizará en Valencia - España durante los días 25 y 26 de Mayo de 2015. </t>
  </si>
  <si>
    <t>IBLA GORDILLO JOSE FRANCISCO</t>
  </si>
  <si>
    <t>Encuentro</t>
  </si>
  <si>
    <t>32nd Annual Meeting of the Canadian Biomaterials Society, con una presentación oral socializando los resultados de la investigación sobre diseño de Scaffold que favorecen la regeneración ósea, que se realizará del 27 al 30 de mayo de 2015, en Toronto – Canadá.</t>
  </si>
  <si>
    <t>Luna Jaspe CAINA CARLOS AUGUSTO</t>
  </si>
  <si>
    <t>ESP. CIRUGIA GENERAL</t>
  </si>
  <si>
    <t>“VI congreso Latinoamericano de cirugía baríátrica y metabólica de la International Federation For The Surgery of Obesity and Metabolic Disrods-Ifso”, donde presentará el trabajo de investigación “Trombosis Porto-Mesentérica en Pos-Operatorio de Cirugía Bariátrica”, a realizarse en la ciudad de Cobos Baja California  - México, del 8 al 11 de Julio de 2015.</t>
  </si>
  <si>
    <t>MAESTRIA EN CIENCIAS BIOMÉDICAS</t>
  </si>
  <si>
    <t>Simposio</t>
  </si>
  <si>
    <t>Garcia Ruiz Carlos</t>
  </si>
  <si>
    <t>Viaje Académico</t>
  </si>
  <si>
    <t xml:space="preserve">ARTE DRAMATICO </t>
  </si>
  <si>
    <t xml:space="preserve">un viaje académico del 10 al 20 de Junio a la ciudad de Madrid – España, con  objetivo de realizar varias actividades y contactos con las siguientes instituciones: RESAD, Universidad Alcalá de Henares, Instituto Complutense de Ciencias Musicales y Escénicas, central de Cine de Madrid, Escuela de Teatro y Cine Musical María Beltrán, Escuela de Víctor Ullate, Universidad Carlos III.; entre otras posibilidades, instituciones que tienen programas artísticos reconocidos a nivel nacional e internacional. </t>
  </si>
  <si>
    <t>delgado baron tania catalina</t>
  </si>
  <si>
    <t>Concurso</t>
  </si>
  <si>
    <t>Concurso Internacional de Diseño Compasso D´Oro Internacional, en la categoría “Desing for Food and Local Heritage” con los resultados de la investigación en su línea sobre la coautoría: Busch Rum y Magia Nativa, evento organizado por la Asociación de Diseño Industrial de Italia y que se realizará el día 31 de mayo de 2015.</t>
  </si>
  <si>
    <t>Herrera Sanchez Gloria CONCEPCION</t>
  </si>
  <si>
    <t>Seminario</t>
  </si>
  <si>
    <t>División Educación Virutal</t>
  </si>
  <si>
    <t>“Virtual Educa 2015 – XII Seminario sobre Educación a Distancia y Realidad” organizado por Estados Americanos OEA, el objetivo es realizar un debate académico internacional sobre educación virtual, que se realizará del 22 al 26 de Junio de 2015, en Guadalajara, México.</t>
  </si>
  <si>
    <t>Ospina Granada Luis Fernando</t>
  </si>
  <si>
    <t xml:space="preserve">IEEE (Institute of electric and electronic engineers) de la UEB, organizado por UEB capítulo IAS (industry aplications society). Estados Unidos.  </t>
  </si>
  <si>
    <t>Macias Quintana JACQUELINNE</t>
  </si>
  <si>
    <t>FACULTAD DE PSICOLOGIA</t>
  </si>
  <si>
    <t xml:space="preserve">PSICOLOGIA </t>
  </si>
  <si>
    <t>“XXII Congreso Internacional sobre Educación y Aprendizaje, a realizarse del 09 al 11 de Julio de 2015, organizado por la Universidad CEU San Pablo - Madrid, con la ponencia “Validación de prueba de conciencia fonológica CF-30”, la Psic. Meneses y “Pilotaje validación prueba de conciencia fonológica para niños de primer ciclo: pilotaje prueba conciencia fonológica”, la Psic. Macias.</t>
  </si>
  <si>
    <t>MENESES BAEZ ALBA LUCIA</t>
  </si>
  <si>
    <t>REYES GOMEZ ANDRES FELIPE</t>
  </si>
  <si>
    <t>el Congreso Internacional “Cognitive sciences in Moscow: New studies 2015”, con tres ponencias y 3 publicaciones y como Docente invitado en “The lenguaje - brain summer school” del laboratorio de Neurolingüística de la Universidad Estatal “Higher School of Economics”, Moscú - Rusia. Igualmente recomienda conceder al Dr. Reyes Gómez una licencia remunerada.</t>
  </si>
  <si>
    <t>ROJAS SILVA SCARLETTE NASTASSJA</t>
  </si>
  <si>
    <t>FACULTAD CIENCIAS JURIDICAS Y POLITICAS</t>
  </si>
  <si>
    <t xml:space="preserve">VII Congreso Latinoamericano de Ciencia Política”, organizado por la Universidad Católica del Perú, ALACIP, que se realizará del 19 al 25 de Julio de 2015. </t>
  </si>
  <si>
    <t>ESCOBAR URIBE CARLOS hernando</t>
  </si>
  <si>
    <t xml:space="preserve">encuentros directos con los decanos de Ciencias Jurídicas y Políticas de las Universidades mencionadas para la elaboración de proyectos de doble titulación y actividades académicas de intercambio, a realizarse del 28 de Junio al 01 de Julio de 2015. </t>
  </si>
  <si>
    <t>GOMEZ RENDON CLAUDIA PATRICIA</t>
  </si>
  <si>
    <t>“Water Conference” a realizarse en Oklahoma, del 21 al 23 de Septiembre de 2015, participara con la ponencia “Spatial diferentiation of climate change impacts on water resources in the Magadalena - Cauca´sbasin, Colombia.</t>
  </si>
  <si>
    <t>PIMIENTO ZABALA ELSA MARIA</t>
  </si>
  <si>
    <t xml:space="preserve">III foro regional agenda 2015- 2030, responsabilidad territorial reumatización e inclusión  UADY ORSALC UNESCO IESALC MEXICO, organizado por el observatorio de responsabilidad social para América Latina y el Caribe, a realizarse del 23 al 30 de agosto de 2015, participaran con la ponencia titulada “Experiencias de responsabilidad social en el programa de Ingeniería Industrial en la Universidad El Bosque. </t>
  </si>
  <si>
    <t>CORTES PAEZ ANDREA DEL PILAR</t>
  </si>
  <si>
    <t xml:space="preserve">62nd Congreso de la Asociación Europea para la Investigación en Caries ORCA, a realizarse en Bruselas Bélgica, del 1 al 4 de Julio de 2015. </t>
  </si>
  <si>
    <t>SANCHEZ GONZALEZ JOSE ANTONIO</t>
  </si>
  <si>
    <t xml:space="preserve">14th European Congress of Psycology” como participante de un conservatorio Milán, Italia, a realizarse del 6 al 10 de Julio, en la Universidad de Milán, Bicocca, en Italia. Asimismo concederle una Licencia No Remunerada por 20 días hábiles. </t>
  </si>
  <si>
    <t>NEISA CUBILLOS CLAUDIA MARCELA</t>
  </si>
  <si>
    <t xml:space="preserve">IV Congreso IberoAmericano de Psicología de la organizaciones y el trabajo, Santiago de Chile, organizado por la Red Iberoamericana de Psicología de las organizaciones y el trabajo RIPOT, a realizarse del 3 al 5 de Septiembre de 2015. </t>
  </si>
  <si>
    <t>SALAMANCA BLANCO YINA PATRICIA</t>
  </si>
  <si>
    <t>QUIMICA</t>
  </si>
  <si>
    <t xml:space="preserve">34th International Conference on Solution Chemistry, organizado por IUPAC - Unión Internacional de Química Pura y Aplicada, con la ponencia titulada “Study of the aaqueous solution - Air interface using the ammonium - Carboxylate System AT 298.15 kg., evento que se realizará del 29 de agosto al 4 de septiembre de 2015, en República Checa. </t>
  </si>
  <si>
    <t>REUNION</t>
  </si>
  <si>
    <t xml:space="preserve">reunión regional de ramas del IEE, que se realizará en Santiago de los Caballeros de Antigua Guatemala del 30 de Septiembre al 5 de Octubre de 2015, en el cual docentes y estudiantes pertenecientes a las ramas se reúnen cada año para debatir temas técnicos, laborales y éticos. </t>
  </si>
  <si>
    <t>ESCOBAR ROA JUAN MIGUEL</t>
  </si>
  <si>
    <t xml:space="preserve">reunión regional de ramas del IEE, que se realizará en Santiago de los Caballeros de Antigua Guatemala del 30 de Septiembre al 5 de Octubre de 2015 en el cual docentes y estudiantes pertenecientes a las ramas se reúnen cada año para debatir temas técnicos, laborales y éticos. </t>
  </si>
  <si>
    <t>GARCIA BELLO FREDY ROLANDO</t>
  </si>
  <si>
    <t>ING. ELECTRONICA</t>
  </si>
  <si>
    <t>NENSTHIEL ZORRO CLARA CECILIA</t>
  </si>
  <si>
    <t>PARRA ROMAN NATALIA</t>
  </si>
  <si>
    <t>Fajardo Sua Diana Astrid</t>
  </si>
  <si>
    <t>Ramirez Duque Andres AlBErto</t>
  </si>
  <si>
    <t>capacitación</t>
  </si>
  <si>
    <t xml:space="preserve">Blackboard, organizado por The westin Washington National, Washington D.C. EEUU, el objetivo es profundizar en el conocimiento de nuestras soluciones a través de las sesiones lideradas por los miembros del equipo Blackboard, clientes y partners. </t>
  </si>
  <si>
    <t>MATIZ MEJIA SANDRA</t>
  </si>
  <si>
    <t>en “International Conference and Exhibition on Pediatric Cardiology”, organizada OMIC Group Conferences International, y que se realizará del 25 al 27 de agosto de 2015 en Valencia, España, con el tema “Challenges in pediatric and Congenital Cardiac Disease”, en donde presentará 2 trabajos (una charla oral y un poster) sobre enfermedades de depósito lisosomal en niño</t>
  </si>
  <si>
    <t>Espitia Cruz Martha Isabel</t>
  </si>
  <si>
    <t xml:space="preserve">Convensión </t>
  </si>
  <si>
    <t>FACULTAD DE EDUCACION</t>
  </si>
  <si>
    <t>Facultad Educación</t>
  </si>
  <si>
    <t>Escobar Jimenez Diana MarIa</t>
  </si>
  <si>
    <t>Curso</t>
  </si>
  <si>
    <t xml:space="preserve">Curso de Modelos de Simulación Dental, que se realizará en la ciudad de Monterrey - México, del 29 de Agosto al 4 de Septiembre de 2015. </t>
  </si>
  <si>
    <t>Cabezas Pinzon Laura Viviana</t>
  </si>
  <si>
    <t>Instituto salud y Ambiente</t>
  </si>
  <si>
    <t>MALAGON GUTIERREZ CLARA NORA ELENA</t>
  </si>
  <si>
    <t>Esp. Reumatología Pediatrica</t>
  </si>
  <si>
    <t xml:space="preserve">Congreso Mundial de Lupus en Viena Austria, a realizarse del 2 al 6 de Septiembre de 2015. </t>
  </si>
  <si>
    <t xml:space="preserve">Second International Conference on Food and Diseño, organizado por Parsons The New School for Desíng (New York), con la presentación de las ponencias “The Story to tell proyect. A Project  for the safeguarding and valorization of the Bush Rum, an artisanal liquor from de San Andrés y Providencia, la docente Delgado y “Design in the development of foof industries, A strategy for fostering the Colombian gastonomic patrimony”, el docente Herrera, evento que se realizará del 4 al 11 de noviembre de 2015. </t>
  </si>
  <si>
    <t>HERRERA CACERES JUAN FABIAN</t>
  </si>
  <si>
    <t>rodriguez aguirre Oscar Eduardo</t>
  </si>
  <si>
    <t xml:space="preserve">XXIV Congreso Italo - Latinoamericano de Etnomedicina Punta Cana, República Dominicana, del 8 al 12 de septiembre de 2015, con la presentación de 4 trabajos. </t>
  </si>
  <si>
    <t>Alvarado Marino doris Constanza</t>
  </si>
  <si>
    <t>encuento</t>
  </si>
  <si>
    <t xml:space="preserve">al 10º Encuentro Nacional de prácticas, que se celebrará en la Universidad del Norte, ubicada en Puerto Colombia, Atlántico, durante los días 13 y 14 de agosto de 2015. </t>
  </si>
  <si>
    <t xml:space="preserve">curso avanzado sobre modelos de simulación dental y visita a dos universidades en Monterrey  - México. </t>
  </si>
  <si>
    <t>Sarmiento Lotero Rafael</t>
  </si>
  <si>
    <t>FACULTAD CIENCIAS ECONOM Y ADTIVAS</t>
  </si>
  <si>
    <t>FACULTAD DE CIENCIAS ECONOMICAS Y ADMINISTRATIVAS</t>
  </si>
  <si>
    <t>50 Asamblea Anual”, Villa del mar Chile, CLADEA: Congreso Latinoamericano de Escuelas de Administración, que se realizará en Santiago de Chile del 6 al 8 de Septiembre de 2015.</t>
  </si>
  <si>
    <t>“International Conference On Operations Excellence And Service Engineering”, organizado por la IEOM (Society of Industrial Engineering And Operations  Management”, en Orlando – Florida, del 10 al 11 de Septiembre de 2.015.</t>
  </si>
  <si>
    <t>BOZON GONZALEZ MARIA DEL ROSARIO</t>
  </si>
  <si>
    <t>encuentro</t>
  </si>
  <si>
    <t>DIVISION EDUCACIÓN CONTINUADA</t>
  </si>
  <si>
    <t xml:space="preserve">EDUCACION CONTINUADA </t>
  </si>
  <si>
    <t>Encuentro Internacional RECLA, con el objeto de actualizar conceptos sobre la gestión de educación continuada y participar activamente en las actividades, talleres y compartir experiencias. Adicionalmente RECLA ha nominado a la Universidad El Bosque para asumir la Secretaria General de la Red, a partir del mes de Octubre de 2015. Evento que realizar  en la ciudad de Guadalajara  - México, del 28 de Septiembre al 3 de Octubre de 2015.</t>
  </si>
  <si>
    <t>Valbuena Hernandez Pedro Nel</t>
  </si>
  <si>
    <t xml:space="preserve">en el XXX Congreso de la Asociación Latinoamericana de Sociología, a celebrarse en Costa Rica del 29 de noviembre al 4 de diciembre de 2015. </t>
  </si>
  <si>
    <t>Pino Fajardo Julian federico</t>
  </si>
  <si>
    <t xml:space="preserve">IX Congreso de Ciencias, Tecnología e Innovación Química, organizado por la Sociedad Cubana de Química /SCQ) y la Federación Latinoamericana de Sociedades de Química (FLAQ), en el que presentará los resultados de la investigación “Biodesulfurización utilizando el cultivo mixto ATCC 39327 y Dibenzotiofeno como compuesto modelo y comparación con pseudomonas spp nativas”, evento que se realizará del 13 al 16 de octubre de 2015. </t>
  </si>
  <si>
    <t>PLATA DE SILVA RITA CECILIA</t>
  </si>
  <si>
    <t>Visita Académica</t>
  </si>
  <si>
    <t xml:space="preserve">visita St Petersburg College - St Petersburg, con quien se firmó convenio para realizar intercambio académico a través de investigación, video conferencias, movilidad de profesores y estudiantes con el fin de evaluar los diferentes campos de práctica, laboratorios y desarrollo de asignaturas del plan de estudios. </t>
  </si>
  <si>
    <t xml:space="preserve">Congreso Climático, WE 2015, que se realizará en Paris - Porte de Versailles del 13 al 15 de octubre de 2015. </t>
  </si>
  <si>
    <t xml:space="preserve">conferencia mundial sobre productos y consumo sostenible, organizado por Elsevier, con el apoyo del Journal of cleaner production. Adicionalmente durante este período se realizará el período intensivo del doctorado que el profesor fue recientemente aceptado, que realiza en Barcelona – España. </t>
  </si>
  <si>
    <t>Sarmiento Senior Diana marcela</t>
  </si>
  <si>
    <t>congreso</t>
  </si>
  <si>
    <t xml:space="preserve">el MAGic2015 - Anthropology and Global Health: interrogating theory, policy and practice. Panel 27: Rethinking medical anthropology: experiences on global diseases in Latin America from a critical perspective, organizado por EASA (European Association of Social Anthropologists) Medical Anthropology Network and the RAI Medical Anthropology Committee University of Sussex, UK, 9-11th September 2015. </t>
  </si>
  <si>
    <t>DIAZ ORTIZ SANDRA LORENA</t>
  </si>
  <si>
    <t>INSTITUTO GENÓMICA MICROBIANA</t>
  </si>
  <si>
    <t xml:space="preserve">conferencia “Infectious Disesases Genomics, organizado por Welcome Trust, Cambridge, Reino Unido, del 14 al 16 de Octubre de 2015. </t>
  </si>
  <si>
    <t>Rios NIETO Rafael ALFONSO</t>
  </si>
  <si>
    <t>CARVAJAL ORTIZ LINA PAOLA</t>
  </si>
  <si>
    <t>UGRA</t>
  </si>
  <si>
    <t xml:space="preserve">presentaran 8 trabajos modalidad poster en el 55th Interscience Conference on Antimicrobial Agents and Chemotherapy and 28th International Congress of Chemotherapy Meeting, organizado por American Society for Microbiology, en San Diego – California del 17 al 21 de Septiembre de 2015. </t>
  </si>
  <si>
    <t>AVELLANEDA CUSARIA JOSE ALFONSO</t>
  </si>
  <si>
    <t xml:space="preserve">Simposio No. 5 América Latina en el Siglo XXI, Geopolítica y gobernanza ambiental frente a la (des) gobernanza mundial de la sostenibilidad, con la presentación de la ponencia “Agua territorio, cultura y gobernanza de los recursos hídricos en América Latina”, evento que se llevará a cabo en Santiago de Chile, del 9 al 12 de octubre de 2.015. </t>
  </si>
  <si>
    <t xml:space="preserve">Conferencia Internacional Frontiers In Education 2015, organizada por IEEE, evento que se llevará a cabo en la ciudad de El Paso Texas del 19 al 24 de octubre de 2015. </t>
  </si>
  <si>
    <t>MEDINA SIERRA ANDREA VIVIED</t>
  </si>
  <si>
    <t>mision academica</t>
  </si>
  <si>
    <t xml:space="preserve">ADMINISTRACION DE EMPRESAS </t>
  </si>
  <si>
    <t>Misión Académica Internacional a Brasil, a realizarse del 06 al 13 de Octubre de 2015 contará con la participación de 12 estudiantes y a la que asiste en calidad de acompañante responsable de los estudiantes, se firmará un convenio marco con la Universidad Federal de ABC para movilidad y convenios con las empresas para prácticas empresariales internacionales.</t>
  </si>
  <si>
    <t>SALCEDO OBREGON JUAN PABLO</t>
  </si>
  <si>
    <t xml:space="preserve">“6º. Encuentro BID de  Centros Iberoamericanos de Enseñanza de Diseño, organizado por DIMAD (Fundación Diseño Madrid y Asociación de Diseñadores de Madrid, que se realizará del 23 al 26 de Noviembre de 2015. </t>
  </si>
  <si>
    <t>REYES MANRIQUE JINNETHE CRISTINA</t>
  </si>
  <si>
    <t>ponencias:“Formulation of a predictive model for academic performance base on students’ academic and demographic data”, “Teaching computer programming Practices difficulties and opportunities”, en la Conferencia Internacional Frontiers in Education 2015, IEEE, IEEE Computer Society American Society for Engineering Education, que se realizará en El Paso, TX, USA, del 19 al 24 de octubre de 2015.</t>
  </si>
  <si>
    <t>torneo</t>
  </si>
  <si>
    <t>ponencia titulada “síntesis y caracterización química, física y biológica del Quitosano y la Hidroxiapatita, para la obtención de un composito a base de nanopartículas con propiedades de regeneración ósea”, en la copa de ciencias 2015, evento que promueve las vocaciones científicas entre niños y jóvenes y maestros, que se realizará del 11 al 14 de noviembre de 2015, en Puebla México.</t>
  </si>
  <si>
    <t>PAEZ ROJAS PAOLA LILIANA</t>
  </si>
  <si>
    <t xml:space="preserve">Congreso Americano de Genética Humana” que se realizará del 6 al 10 de octubre de 2015 en la ciudad de Baltimore MD - USA, con el trabajo titulado “Trisomy 8 Mosaicismo in Colombia”. </t>
  </si>
  <si>
    <t>misión académica</t>
  </si>
  <si>
    <t>Formación Doctoral Universidad de Murcia, la Dra. María Clara Rangel Galvis, Vicerrectora Académica, en representación institucional acompañara al grupo de docentes de la Universidad El Bosque que en el mes de Abril de 2016 iniciaran su formación doctoral y asimismo buscará la oportunidad similar en formación para otras disciplinas.</t>
  </si>
  <si>
    <t>una misión académica en Paris – Francia, con el fin de atender invitación a la Ecole Nationale Supérieure D'arts Et Métiers – Ensam – en el marco del convenio suscrito entre esa Institución y la Universidad El Bosque doble titulación Ingeniería Industrial, viaje que se realizará del 05 al 12 de marzo/ de 2016.</t>
  </si>
  <si>
    <t>MORALES ORTIZ BLANCA LUZ</t>
  </si>
  <si>
    <t>Artes</t>
  </si>
  <si>
    <t>participará en el 10 Congreso Internacional de Educación Superior “Universidad 2016” y II Simposio de Enseñanza de las Artes en Educación Superior, organizado por el Ministerio de Educación Superior y Universidades Cubanas, evento que se realizará en Cuba del 15 al 19 de febrero de 2016. Actividad que corresponde al proyecto de investigación PCI2014-71.</t>
  </si>
  <si>
    <t>MAYA GRILLO MAURICIO</t>
  </si>
  <si>
    <t>CENTRO DE LENGUAS</t>
  </si>
  <si>
    <t>Centro Lenguas</t>
  </si>
  <si>
    <t xml:space="preserve">evento de TESOL, que se realizará del 5 al 8 de abril, con el fin de mantener el equipo docente actualizado, en las últimas tendencias para la enseñanza del inglés, evento que se realizará en Baltimore - Maryland. Asimismo participará en el Congreso AERA (American Educational Research Association), del 9 al 11 de abril, y visitará expertos en tecnología e investigación en educación, en Walter E. Washington Convention Center, Washington, D.C. </t>
  </si>
  <si>
    <t>Franco Gamboa AngElica</t>
  </si>
  <si>
    <t>ENCUENTRO</t>
  </si>
  <si>
    <t>III Encuentro de SURCOS; Red Internacional de Territorio y Territoriales en América Latina, de la cual la Universidad El Bosque, es Miembro. El fin es socializar avances de investigación, plantear proyectos de carácter académico, científico y cultural en beneficio de las instituciones miembro de la Red, evento que se realizará del 04 al 08 de Abril de 2016, en Mendoza, Argentina</t>
  </si>
  <si>
    <t>SALAZAR MONTES ANA MARIA</t>
  </si>
  <si>
    <t xml:space="preserve">I Congreso Iberoamericano de Neuropsicología, con la ponencia titulada “Confiabilidad, validez de criterio y discriminante del Montreal Cognitive Assessmente (MoCA) test, en un grupo de Adultos en Bogotá”. Evento que se realizará del 01 al 04 de Junio de 2016, en la Universidad Deusto, Bilbao España. </t>
  </si>
  <si>
    <t>CUMBRE</t>
  </si>
  <si>
    <t xml:space="preserve">Poster, en la VI Cumbre Iberoamericana de Medicina Familiar y Comunitaria, en la que se expondrán los resultados de la investigación “Aportes de la formación de médicos familiares en Iberoamérica. Una revisión hermenéutica”. Evento que se realizará del 12 al 16 de abril de 2016, en San José, Costa Rica.  </t>
  </si>
  <si>
    <t>Norza CEspedes Ervyn Hermilzon</t>
  </si>
  <si>
    <t xml:space="preserve">X Congreso Internacional de la Asociación Iberoamericana de Psicología Jurídica – AIPJ, que se realizará en Lisboa - Portugal, del 01 al 04 de junio de 2016. </t>
  </si>
  <si>
    <t>pasantia</t>
  </si>
  <si>
    <t xml:space="preserve">La solicitud de Licencia Remunerada del Prof. Pedro Nel Valbuena Hernández, por el período comprendido entre el 01 de mayo y el 31 de junio de 2016, para participar en una pasantía doctoral de investigación en la “University Of Arkansas, en la modalidad de residente scholar”.
</t>
  </si>
  <si>
    <t>TRUJILLO JIMENEZ OMAR</t>
  </si>
  <si>
    <t xml:space="preserve">Congreso “IBE 2016 Annual Conference: Greenville, SC-USA”, con la presentación de la ponencia sobre el proyecto PCI2013-430, “Desing, construction, and evaluation of a perfusión bioreactor base don hollow fiber technology for scalable production of human dental pulp stem cell”, evento que se realizará del 7 al 9 de abril del año en curso. </t>
  </si>
  <si>
    <t xml:space="preserve">Congreso de AADR (Asociación de investigación dental), que se realizará en los Ángeles Estados Unidos, en el que presentará el trabajo titulado “Colombian – children endemic fluorosis associated with biologic, enviromental and psychosocial aspects”. </t>
  </si>
  <si>
    <t>Da silva MarqueS Daniela Filipa</t>
  </si>
  <si>
    <t xml:space="preserve">Licencia Remunerada del 31 de mayo al 16 de junio de 2016, a la Dra. Daniela Filipa Da Silva Marques, para asistir al “I Congreso Iberoamericano de Neuropsicología – 2016”, que se realizará en Bilbao España, el objetivo es presentar el trabajo académico “El valor predictivo de las habilidades de control inhibitorio (CI) y planeación para el rendimiento académico en niños y jóvenes universitarios”, en formato de poster. </t>
  </si>
  <si>
    <t>“LASA´s XXXIV International Congress” que se realizará en New York, del 27 al 30 de mayo de 2016</t>
  </si>
  <si>
    <t>RODRIGUEZ SALAZAR MARIA CLARA</t>
  </si>
  <si>
    <t xml:space="preserve">VI Congreso regional de la sociedad interamericana de Psicología 2016”, que se realizará en Rosario Argentina, del 14 al 17 de junio de 2016. </t>
  </si>
  <si>
    <t>RUIZ CARRIZOSA JAIME ALBERTO</t>
  </si>
  <si>
    <t>ASAMBLEA</t>
  </si>
  <si>
    <t xml:space="preserve">apoyo económico al Dr. Jaime Alberto Ruiz Carrizosa, Decano de la Facultad para asistir a la XX Asamblea ordinaria OFEDO-UDUAL a realizarse en Monterrey México del 11 al 13 de mayo de 2016. </t>
  </si>
  <si>
    <t>GONZALEZ BECERRA CAMILO IGNACIO</t>
  </si>
  <si>
    <t xml:space="preserve">sexta conferencia bianual del grupo de trabajo Gobernanza Regulatoria del Consorcio Europea y en el Workshop dirigido a académicos en campo de regulación y gobernanza, eventos que se realizarán del 5 al 8 de julio, en Tilburg – Holanda. </t>
  </si>
  <si>
    <t xml:space="preserve">II Encuentro de Innovación Académica, la enseñanza del diseño en Iberoámerica, evento que se realizará en la Universidad Anahuac de México, durante los días 5 y 6 de mayo de 2016. </t>
  </si>
  <si>
    <t>CURSO</t>
  </si>
  <si>
    <t>facultad de ingenieria</t>
  </si>
  <si>
    <t xml:space="preserve">I LAB ESAL – Laboratorio sobre emprendimientos sociales para América Latina, organizado por Opción Brasil y Unisol, evento que se realizará del 8 al 14 de mayo en Brasil, curso al que también asistirán 19 estudiantes del programa. </t>
  </si>
  <si>
    <t>GONZALEZ CAMARGO CARLOS ALBERTO</t>
  </si>
  <si>
    <t xml:space="preserve">The Global Conference On Business and finance, congreso que se realizará en San José de Costa Rica del 24 al 27 de mayo de 2016. </t>
  </si>
  <si>
    <t>Romero Sanchez Maria Consuelo</t>
  </si>
  <si>
    <t xml:space="preserve">European League Against Rheumatism Annual Congress 2016, organizado por Eular, (The European League Against Rheumatism) que se realizará en Londres del 8 al 11 de junio de 2016. </t>
  </si>
  <si>
    <t>la Universidad de Texas, en la que se reunirá con los decanos de Medicina, Escuela de Salud Pública y el Dr. George Stancel Vicerrector Académico de Investigaciones de la Universidad de Texas.</t>
  </si>
  <si>
    <t>pinto bustamante boris julian</t>
  </si>
  <si>
    <t>XIII Congreso Mundial de Bioética, organizado por la Asociación Internacional de Bioética - International Association Of Bioethics (IAB), con la presentación del trabajo de investigación “Bioética y economías de la vida: hacia una ética de la corresponsabilidad” evento que se realizará del 14 al 17 de junio de 2016 en la ciudad de Edimburgo (Escocia).</t>
  </si>
  <si>
    <t>TRUJILLO CURREA ANA MARIA</t>
  </si>
  <si>
    <t>Congreso de Latin América Studies Asociation IASA, 40 años, en el que presentará la ponencia “organismos multilaterales regionales y su (in) capacidad para la resolución de conflictos fronterizos. La crisis de la frontera Colombo Venezolana”, evento que se realizará en New York City – Estados Unidos, del 25 al 30 de mayo de 2016.</t>
  </si>
  <si>
    <t>ARIZA GUERRERO HOLMAN ALEXANDER</t>
  </si>
  <si>
    <t>campeonato</t>
  </si>
  <si>
    <t>el Campeonato “Robot Games Zero Latitud Ecuador”, que se realizará del 10 al 16 de mayo de 2016, en Quito – Ecuador</t>
  </si>
  <si>
    <t>VEGA CAMACHO OSCAR HUMBERTO</t>
  </si>
  <si>
    <t>42ª Conferencia Internacional sobre Investigación de Economía y Finanzas (ICEFR) a desarrollarse en la ciudad de Miami del 29 al 30 de junio de 2016, con la presentación del   trabajo de investigación titulado “The importance of the Five Senses in Marketing Today”.</t>
  </si>
  <si>
    <t>Leal Buitrago Carlos Alberto</t>
  </si>
  <si>
    <t>estancia formativa en Cirugía Endoscópica avanzada y guiada por Endoscopia, del 15 de febrero al 15 de marzo de 2016, en el Hospital de Vellvitge, en Barcelona España. Conceder al Dr. Carlos Alberto Leal Buitrago una Licencia Remunerada, por el período comprendido entre el 15 de Febrero y el 15 de Marzo de 2016.</t>
  </si>
  <si>
    <t>URIEL CALVO MARIA MONSERRAT</t>
  </si>
  <si>
    <t xml:space="preserve">IV Congreso internacional de Ginecología y Obstetricia, que se realizará en Barcelona España, del 28 al 30 de mayo de 2016. </t>
  </si>
  <si>
    <t>GOMEZ BARRERA LUIS ALEJANDRO</t>
  </si>
  <si>
    <t>visitar del 4 al 10 de julio de 2016, la Fundación Ford en Detroit, Michigan, con el fin de formalizar un convenio académico para la Facultad de Medicina y el programa de Maestría en Salud Pública y el Doctorado en Salud Pública.</t>
  </si>
  <si>
    <t>CALDERON PELAEZ MARIA ANGELICA</t>
  </si>
  <si>
    <t>INSTITUTO DE VIROLOGÍA</t>
  </si>
  <si>
    <t xml:space="preserve">American Society for Virology 35th Annual Meeting, en el American Society for Virology, que se llevará a cabo en Virginia USA, del 17 al 22 de Junio de 2016. </t>
  </si>
  <si>
    <t>BORBELY MARCO PATRICK LAZLO</t>
  </si>
  <si>
    <t>reunión</t>
  </si>
  <si>
    <t>12th International Biennial Meeting of the Multiloop Edgewise Arch-Wire (MEAW) Technique and Research Foundation, a realizarse en South Beach Miami, del 4 al 6 de mayo de 2016.</t>
  </si>
  <si>
    <t>TANACRA LOZANO ELIANA MIDORI</t>
  </si>
  <si>
    <t>BARBOSA ORJUELA ROCIO ANDREA</t>
  </si>
  <si>
    <t>ponentes en el VII Congreso Internacional de Educación y Pedagogía Especial, que se realizará en la Habana – Cuba del 27 al 30 de junio de 2016.</t>
  </si>
  <si>
    <t>HUERTAS ORDONEZ LILIANA</t>
  </si>
  <si>
    <t>I Congreso Iberoamericano de Neuropsicología”, que se realizará en Bilbao España del 01 al 04 de junio de 2016.</t>
  </si>
  <si>
    <t>CAJIAO DE PEREZ GLORIA</t>
  </si>
  <si>
    <t>LABORATORIO</t>
  </si>
  <si>
    <t>Laboratorio sobre emprendimiento social para América Latina, organizado por Opción Brasil, la Universidad de Juventude – UNISOL, evento que se realizará en Sao Paulo Brasil, del 01 al 07 de mayo de 2016.</t>
  </si>
  <si>
    <t>GARCIA RIANO MARIA CLARA</t>
  </si>
  <si>
    <t>AVILA FORERO JUAN SEBASTIAN</t>
  </si>
  <si>
    <t>FORUM</t>
  </si>
  <si>
    <t xml:space="preserve">6th Forum of Design as a process “Systems design oftraining materials for teaching anatomy”, evento que se realizará del 22 al 24 de junio de 2016, en la Universidad Politécnica de Valencia. </t>
  </si>
  <si>
    <t>SEMINARIO</t>
  </si>
  <si>
    <t xml:space="preserve">XIII Seminario sobre Educación a Distancia y Ruralidad, que se realizará en el marco del XVII Encuentro Internacional Virtual Educa, a realizarse en San Juan de Puerto Rico del 20 al 24 de junio de 2016. </t>
  </si>
  <si>
    <t>BUITRAGO RAMIREZ DIANA MARCELA</t>
  </si>
  <si>
    <t xml:space="preserve">para asistir a la Universidad Federal de Ceara Fortaleza Brasil, en calidad de invitada por la Dra. Tecia Viera Carva. </t>
  </si>
  <si>
    <t>Beltran Zuñiga Edgar Orlando</t>
  </si>
  <si>
    <t>35th encuentro anual de la Sociedad Americana de Virología.  Presentación de una ponencia “Infection of murine microglial cells by a neuroadapted dengue virus induced activation”.</t>
  </si>
  <si>
    <t>MAESTRE VILLAMIZAR WILLIAM ORLANDO</t>
  </si>
  <si>
    <t xml:space="preserve">taller de directores de Big Band, organizado por el Lincoln Center Jazz Academy, que se realizará en la ciudad de New York del 24 al 27 de junio del año en curso. </t>
  </si>
  <si>
    <t xml:space="preserve">Pre - Conferencia de América Latina del International Peace BUREAU – Buenos Aires Argentina, organizado por ILAPYC y la Delegación Latinoamericana del International Peace BUREAU. </t>
  </si>
  <si>
    <t>LEONGOMEZ PEÑA JUAN DAVID</t>
  </si>
  <si>
    <t xml:space="preserve">la presentación de una conferencia en el “XXIII Biennial Congress On Human Ethology 2016, a realizarse en Escocia, Reino Unido, del 25 de julio al 5 de agosto. Adicionalmente trabajará durante 6 días a modo de estancia postdoctoral corta, con el Dr. S. Craig Roberts, en el asesoramiento metodológico de algunas técnicas de investigación novedosas en el mundo como insumo para el LACH, y en la publicación de 4 artículos conjuntos entre la Universidad El Bosque y la University of Stirling. </t>
  </si>
  <si>
    <t>GARZON UMERENKOVA ANGELICA</t>
  </si>
  <si>
    <t xml:space="preserve">“VIII International Congress O psychology and Education – CIPE 2016” a celebrarse entre el 15 y el 17 de junio de 2016, en Alicante – España. </t>
  </si>
  <si>
    <t xml:space="preserve">entre el 20 de mayo y el 18 de julio de 2016, para sustentar su tesis doctoral en la Universidad de Copenhague Dinamarca. </t>
  </si>
  <si>
    <t>Co-Directora de la tesis de la Dra. Andrea del Pilar Cortés, para asistir a la Universidad de Copenhague Dinamarca a la sustentación de la tesis de la Dra. Cortés.</t>
  </si>
  <si>
    <t>evento “RRR (Reunión Regional de Ramas) del IEEE”, evento que se realizará del 6 al 9 de octubre de 2016, en Quito – Ecuador.</t>
  </si>
  <si>
    <t>PEREZ MARTELO CONSTANZA BEATRIZ</t>
  </si>
  <si>
    <t>JORNADA</t>
  </si>
  <si>
    <t xml:space="preserve">XI Jornadas Latino Americanas de Estudios Sociales de la Ciencia y la Tecnología – ESOCITE 2016 – ESOCITE 21 años: Trayectorias plurales entre pasados y futuros”, en Curitiba, Brasil, del 25 al 28 de julio de 2016. </t>
  </si>
  <si>
    <t xml:space="preserve">Congreso de ORCA (Organización Europea de Investigación en Caries) presentará el trabajo titulado ”Validity and reliability of a designed probe in the assessment of enamel tactile roughness related to caries activity”, evento a realizarse en Atenas (Grecia) del 4 al 9 de julio de 2016. </t>
  </si>
  <si>
    <t>MADERO GOMEZ MARIA ANGELICA</t>
  </si>
  <si>
    <t xml:space="preserve">ARTES PLASTICAS </t>
  </si>
  <si>
    <t xml:space="preserve">para realizar el primer módulo del Doctorado en Arte, Filosofía y Pensamiento Social. </t>
  </si>
  <si>
    <t>ponencia “Generating Integrated Agile Manufacturing model with PDCA (plan-Do-Check-Act) Approach”, en el International Joint Conference en San Sebastián España, del 13 al 15 de julio de 2016</t>
  </si>
  <si>
    <t>ARANDA LOZANO DIEGO FERNANDO</t>
  </si>
  <si>
    <t>FACULTAD CIENCIAS</t>
  </si>
  <si>
    <t xml:space="preserve">el XVII Congreso de Modelización Matemática en Ingeniería y Comportamiento Humano, a realizarse del 8 al 22 de julio en la Universidad Politécnica de Valencia, evento en el que presentarán los trabajos “Modelización Matemática de Comportamiento Social: Bullying - Modelo Piloto” y “Modelización Matemática de Comportamiento Social: Bullying - Modelo General”. </t>
  </si>
  <si>
    <t>DONADO ESCOBAR LEONARDO DANIEL</t>
  </si>
  <si>
    <t>RAMIREZ SANCHEZ NOHORA AYDEE</t>
  </si>
  <si>
    <t>Departamento Humanidades</t>
  </si>
  <si>
    <t>Departamento de Humanidades</t>
  </si>
  <si>
    <t xml:space="preserve">VII Congreso Iberoamericano de Investigación Cualitativa en Salud con la ponencia titulada “Calidad de vida y participación comunitaria en una población rural Colombiana”, evento que se realizará en la ciudad de Barcelona España del 2 al 9 de septiembre de 2016. </t>
  </si>
  <si>
    <t>ESCOBAR ALMECIGA WILDER YESID</t>
  </si>
  <si>
    <t>COMISIÓN DE ESTUDIOS</t>
  </si>
  <si>
    <t>LICENCIATURA EDUCACIÓN BILINGÚE</t>
  </si>
  <si>
    <t xml:space="preserve">beneficiario de una beca parcial denominada The Dean´s Scholarship por excelencia académica en la Universidad de New York en Búfalo para cursar el Doctorado en Foreing and Second Language Education (Educación en Lengua Extrajera y Segundo Idioma) y con el otorgamiento de una beca para doctorados por parte de Colciencias, con una dedicación de tiempo completo del 10 de agosto de 2016 al 10 de junio de 2020. </t>
  </si>
  <si>
    <t xml:space="preserve">Décima Quinta Conferencia Iberoamericana En Sistemas, Cibernética E Informática, CISCI 2016” organizada por International Institute Of Informatics And Systemics (IIIS), a realizarse entre las fechas 4 al 9 de julio de 2016 en Orlando - Estados Unidos. </t>
  </si>
  <si>
    <t>RODRIGUEZ PADILLA ALEXA LILIANA</t>
  </si>
  <si>
    <t xml:space="preserve">actividad de Movilidad Académica Internacional: “Curso de Verano en la Modalidad de Diplomado". Madrid, España, a realizarse del 04 al 15 de julio de 2016, organizado por el Instituto Superior de Estudios Psicológicos ISEP. </t>
  </si>
  <si>
    <t>Biologia</t>
  </si>
  <si>
    <t>VARGAS ESCOBAR LINA MARIA</t>
  </si>
  <si>
    <t>coloquio</t>
  </si>
  <si>
    <t>“XV Coloquio Panamericano de Investigación en Enfermería”, que se realizará del 3 al 7 Octubre, en ciudad de México.</t>
  </si>
  <si>
    <t>CABAL ESCANDON VICTORIA EUGENIA</t>
  </si>
  <si>
    <t>OROZCO GOMEZ ANGELA MARIA</t>
  </si>
  <si>
    <t>VIII Congreso Iberoamericano de Psicología Clínica y de la Salud” APICSA, que se realizará del 27 de Septiembre al 01 de Octubre de 2016, en San Juan de Puerto Rico</t>
  </si>
  <si>
    <t>Olano Martinez Victor Alberto</t>
  </si>
  <si>
    <t xml:space="preserve">IV Encuentro Internacional de Investigación en Enfermedades Infecciosas y Medicina tropical”, que se realizará del 13 al 15 de junio en Quito – Ecuador, con la presentación del poster “Intervenciones Integradas para reducir la diarrea y riesgo etimológico para dengue en escuelas rurales Apulo, Colombia. </t>
  </si>
  <si>
    <t>VARGAS NAVARRO PEDRO</t>
  </si>
  <si>
    <t xml:space="preserve">conferencia “Estructura y tipología familiar de pacientes con dependencia o abuso de sustancias psicoactivas en un centro de rehabilitación de adiciones en el municipio de Chía” en el Congreso Addiction Therapy 2016, que se realizará en Atlanta USA, del 03 al 05 de Octubre de 2016. </t>
  </si>
  <si>
    <t xml:space="preserve">visita a la Universidad de Texas en Houston, Escuela de Salud Pública y avanzar en los procesos de acuerdo para la internacionalización del programa de Maestría y adicionalmente en el proyecto de Doctorado en Salud Pública que tiene un componente de desarrollo de pasantías internacionales en las cuales la UTH, es uno de los principales aliados. </t>
  </si>
  <si>
    <t>Excursión Alemania: Exposición Diseño para la Calidad de Vida”, el cual ha sido subvencionado parcialmente a través del servicio de intercambio Alemán (DAAD), en el cual la docente y un grupo de 14 estudiantes de Diseño Industrial y Diseño de Comunicación, visitaran tres ciudades Alemanas y sus Universidades, con las cuales se está estableciendo convenios de cooperación. Actividad que se realizará del 30 de octubre al 13 de noviembre de 2016.</t>
  </si>
  <si>
    <t>Tsukamoto Uchida Beatriz</t>
  </si>
  <si>
    <t>“VIII Encuentro Internacional de Investigación e Innovación en Salud Laboral y Ambiental, en donde presentará la conferencia “El diseño universal, estrategia para la inclusión”, el cual se llevará a cabo durante los días 12, 13 y 14 de octubre de 2016, en la ciudad de Palenque, Chiapas (México).</t>
  </si>
  <si>
    <t>XXI Encuentro Internacional de RECLA, a realizarse en Santiago de Chile, del 3 al 7 de octubre de 2016, el objetivo es continuar actualizando conceptos sobre la gestión de Educación Continuada, ver las actividades de otras universidades y compartir experiencias. Igualmente es muy importante considerar la postulación de la Universidad El Bosque a la Secretaria General de la Red, elección que se definirá en la Asamblea General el día 6 de octubre.</t>
  </si>
  <si>
    <t>GOmez de Barbosa Gladys Lucia</t>
  </si>
  <si>
    <t>seminario</t>
  </si>
  <si>
    <t>presentación de su tesis doctoral del Doctorado en Educación que realiza en la Universidad de Newport (California EE.UU), en el XIV Seminario Internacional de los alumnos de Newport, en la Universidad del Sur de Florida. Título de la tesis “Modelo de transferencia de investigación pedagógica en contextos hospitalarios”, y al Prof. Carlos Eduardo Buitrago Contreras, para la presentación de su tesis doctoral del Doctorado en Educación que realiza en la Universidad de Newport (California EE.UU), en el XIV Seminario Internacional de los alumnos de Newport, evento que se llevará a cabo del 10 al 14 de octubre de 2016, en la Universidad del Sur de Florida. Título de la tesis “Modelo para la formación pedagógica de la investigación cualitativa en docencia de la educación superior”.</t>
  </si>
  <si>
    <t>ingeniería e innovación tecnológica para la seguridad alimenticia global, organizado por (ASBE) Asociación Americana de Ingenieros Biológicos y Agrícolas, evento en el que presentará la ponencia sobre el proyecto de los programas de Bioingeniería e Ingeniería Industrial “GINTECPRO: Fruit supply management chain practices and quality in Bogotá City y la presentación del poster del proyecto Bioingeniería OSIRIS &amp; BIOAXIS: Non invasive method for the estimation of the concentration in vitro of tachyzoites of toxoplasma gondii using radiofrequency, evento que se realizará del 24 al 27 de octubre de 2016.</t>
  </si>
  <si>
    <t xml:space="preserve">19 International Congress Of The Ismst 2016 - International Society For Medical Shockware Treatment.”, organizado por: International Society For Medical Shockware Treatment, evento que se realizará en Malasia, del 13 al 16 de julio de 2016, y en el que presentará las conferencias:
- BIOLOGICAL EFFECTS OF MECHANOTRANSDUCTION IN THE MUSCULOSKELETAL SYSTEM.
- CURRENT CONCEPTS OF SHOCKWARE THERAPY IN STRESS FRACTURES.
- CURRENT CONCEPTS OF SHOCKWARE THERAPY IN PATELLAR TENDINOPATH.
</t>
  </si>
  <si>
    <t>POSADA PALACIO NORMA LILIANA</t>
  </si>
  <si>
    <t>CURSO INMERSION</t>
  </si>
  <si>
    <t>51ª Asamblea Anual de CLADEA, organizado por el Consejo Latinoamericano de Escuelas de Administración CLADEA y la Asociación Colombiana de Facultades de Administración, presentará el trabajo titulado “Aprendizaje activo como estrategia de enseñanza en asignaturas introductorias”.</t>
  </si>
  <si>
    <t>Lopez Cruz Saudiel Orlando</t>
  </si>
  <si>
    <t>foro</t>
  </si>
  <si>
    <t>Foro Mundial “CIMAT CIMPS 2016 (Software – Conferencia Internacional de Software mejora de procesos” que se llevará a cabo en Aguas Calientes México, del 12 al 14 de octubre de 2016. El Objetivo es participar como ponente del artículo “Teching computer programing as Knowledge Transfer: Some Impacts on Software Engineering Productivity” en representación de la Universidad El Bosque. El artículo será publicado en la revista SCOPUS y quedará en una base de datos internacional.</t>
  </si>
  <si>
    <t>. Lorena Díaz del Instituto de Genómica Microbiana, de autorizar su participación en el “Newton Fund Grants, pasantía en una Universidad de Oxford del Reino Unido, y en el caso de ser favorecida se le conceda una Licencia Remunerada por un período de tres meses.</t>
  </si>
  <si>
    <t>Congreso Mundial en Ingeniería e Innovación Tecnológica para la Seguridad Alimenticia, que se llevará a cabo entre el 24 y el 27 de octubre de 2016 en Sur África. Que el apoyo asignado representa el 50% del valor solicitado.</t>
  </si>
  <si>
    <t>Sanchez Rojas Juan Pablo</t>
  </si>
  <si>
    <t>XI seminario de la Red Latinoamericana de Estudios sobre Trabajo Docente, evento que se realizará durante los días 16, 17 y 18 de noviembre del año 2016, organizado por la Universidad Pedagógica de México, reforzando así las investigaciones que actualmente desarrolla para el grupo LEA.</t>
  </si>
  <si>
    <t>VII encuentro RedBioLAC “Biodigestores: contribuyendo al desarrollo bajo en emisiones”, evento que permitirá consolidar alianzas e intercambios académicos con instituciones líderes en temas de energía de la biomasa, que permeara la investigación, docencia y extensión del programa académico en dicha línea, evento que se llevará a cabo en Costa Rica del 07 al 11 de noviembre de 2016.</t>
  </si>
  <si>
    <t>pardo silva maria isabel</t>
  </si>
  <si>
    <t>presentación de la experiencia de la acreditación internacional con la RIEV de la Facultad, en el “Tercer Coloquio del Sistema Internacional para la Medición, Mejoramiento y Aseguramiento de la Calidad de la Educación”, que se llevará a cabo en la Universidad Evangélica de El Salvador, San Salvador, del 10 al 12 de Octubre de 2016.</t>
  </si>
  <si>
    <t xml:space="preserve">Mosquera Ponguta Catalina </t>
  </si>
  <si>
    <t>Congreso Europeo de Reumatología Pediátrica, que se llevará a cabo en Génova Italia del 28 de septiembre hasta el 02 de octubre de 2016, en el Pediatric Rheumatology European Society, y cuyo objetivo es presentar los cinco trabajos de los que fue Co-autora.</t>
  </si>
  <si>
    <t>Gutierrez Strauss Ana Maria</t>
  </si>
  <si>
    <t>Esp. Ergonomía</t>
  </si>
  <si>
    <t>conferencia denominada “4th Conference Work Disability Prevention &amp; Integration”, que se llevará a cabo del 25 al 28 de septiembre de 2016, en Amsterdam, Holanda, cuya intención es presentar el diseño de la Maestría en Ergonomía, con el fin de ser incluida dentro del sitio web de la IEA.</t>
  </si>
  <si>
    <t>Facultad de Creación y Comunicación</t>
  </si>
  <si>
    <t>visita con los estudiantes de Diseño y Comunicación a la Universidad de Braunschweig, del 16 de noviembre al 03 de diciembre de 2016. Los estudiantes fueron financiados por el DAAD con una beca por 9.000 euros para la realización del proyecto “Excursión Alemania, Diseño de Exposiciones: Diseño para la calidad de vida.</t>
  </si>
  <si>
    <t>RAMON VALENCIA JAIRO LENIN</t>
  </si>
  <si>
    <t>XXXIV Congreso anual de la Sociedad Española de Ingeniería Biomédica (CASEIB 2016), con la presentación de la ponencia “Desarrollo de un sistema para el registro y análisis de la señal ECG en pacientes con enfermedad de Parkinson”, este evento se llevará a cabo del 23 al 26 de noviembre de 2016, en la ciudad de Valencia - España.</t>
  </si>
  <si>
    <t>“IX Simposio Universitario Iberoamericano sobre Medio Ambiente” en el marco de la 18 Convención Científica de Ingeniería y Arquitectura CCIA 2016, organizado por el Instituto Superior Politécnico “José Antonio Echeverría”, en el palacio de convenciones en la Habana – Cuba, del 21 al 25 de noviembre de 2016, presentará la ponencia titulada Evaluación de impactos ambientales sinérgicos en explotación de hidrocarburos en Colombia.</t>
  </si>
  <si>
    <t>VELANDIA ROMERO MYRIAM LUCIA</t>
  </si>
  <si>
    <t>XXIII Congreso Latinoamericano y Argentino de Microbiología 2016, organizado por la Asociación Latinoamericana de Microbiología, Rosario - Argentina, del día 26 al 30 de septiembre de 2016.</t>
  </si>
  <si>
    <t>Eurodent y Dentsply Sirona, a conocer el programa que ofrece la entidad, visitando universidades de Alemania y Austria que tienen las tecnologías, recorrido a la fábrica y al Centro de alta tecnología en Sirona en la ciudad de Bensheim (Alemanía), a realizarse del 13 al 19 de noviembre de 2016.</t>
  </si>
  <si>
    <t>Franco Cian Laura</t>
  </si>
  <si>
    <t>presentarán los resultados de la investigación “Diagnóstico del sufrimiento y las capacidades de respuesta de los expertos en contextos pluriculturales afectados por la guerra” en el XIII Congreso internacional de psicología social de la liberación, que se realizará en la Universidad Autónoma del estado de Morelos, México, del 16 al 18 de noviembre de 2016.</t>
  </si>
  <si>
    <t>ROA ANGULO VIRGINIA PATRICIA</t>
  </si>
  <si>
    <t xml:space="preserve">ponente en el VI Congreso Internacional sobre Gestión y Tratamiento Integral del Agua, organizado por la Universidad Blas Pascal en la ciudad de Córdoba Argentina, evento que se realizará del 8 al 12 de noviembre y en el que presentará los resultados del proyecto interno PCI 2014-62 trabajo enfocado en calidad de agua microbiológica y con las comunidades de macroinvertebrados bentónicos, realizados durante el período del fenómeno del niño y mostrar la experiencia y propuesta de alternativas para el mejoramiento de la calidad de vida los habitantes de la zona de estudio. </t>
  </si>
  <si>
    <t>GUALTERO ESCOBAR DIEGO FERNANDO</t>
  </si>
  <si>
    <t xml:space="preserve">Congreso Termis-Am Annual Conference And Exhibition, organizado por la Sociedad Internacional de Medicina Regenerativa e Ingeniería de Tejidos (Termis), que se realizará en San Diego California, USA del 11 Al 14 de Diciembre de 2016, presentará el trabajo titulado “No-Crosslinking Scaffold Of Collagen Support The Three-Dimensional Culture Of Human Coronary Artery Endothelial Cell”. </t>
  </si>
  <si>
    <t xml:space="preserve">VI Congreso Internacional de Red bioética UNESCO, que se realizará durante los días 15, 16, 17 y 18 de noviembre en Alajuela - Costa Rica. </t>
  </si>
  <si>
    <t>del 12 al 20 de noviembre de 2016 a la Conferencia Internacional “MULTIMEDIA, COGNITION, ART THERAPY”, en la Universidad de Guanajuato - México, y asimismo visitar la Universidad de Anáhuac, con el fin de internacionalizar los diplomados que ofrece el programa de Arte Dramático</t>
  </si>
  <si>
    <t>Benavides Jimenez Fabian</t>
  </si>
  <si>
    <t xml:space="preserve"> V Seminario Internacional de la Interculturalidad, con la presentación de la ponencia titulada “Narrativas que acercan a la comprensión de la educación intercultural bilingüe”, evento que se realizará del 9 al 13 de enero de 2017, en la ciudad de Santiago de Chile. </t>
  </si>
  <si>
    <t>Mora Acosta Yenny Lisbeth</t>
  </si>
  <si>
    <t>CORONEL RUIZ CAROLINA</t>
  </si>
  <si>
    <t>Universidad de Texas para la estandarización de la metodología de la secuenciación del UT Center for Antimicrobial Resistance and Microbial Genomics (CARMiG) – Gulf Coast Consortia – (Antimicrobial Resistance Cluster). Universidad de Texas Houston EEUU del 2 al 19 de septiembre de 2016.</t>
  </si>
  <si>
    <t>Inauguración del UT Center for Antimicrobial Resistance and Microbial Genomics (CARMiG) – Gulf Coast Consortia – (Antimicrobial Resistance Cluster). Universidad de Texas Houston EEUU del 14 de noviembre al 02 de diciembre de 2016.</t>
  </si>
  <si>
    <t>ROMERO INFANTE XIMENA CAROLINA</t>
  </si>
  <si>
    <t>“XX Congreso mundial de la sociedad internacional para el estudio de la hipertensión en el embarazo”, evento a realizarse del 23 al 26 de octubre de 2016, en Sao Paulo - Brasil.</t>
  </si>
  <si>
    <t>CARDENAS LOPEZ HUGO IGNACIO</t>
  </si>
  <si>
    <t>curso Intervention Mapping, que dicta la Escuela de Salud Pública de la Universidad de Texas,  que se realizará del 8 al 14 de enero de 2017.</t>
  </si>
  <si>
    <t>Munar Jimenez Edgar Fernando</t>
  </si>
  <si>
    <t>Maestria Salud Pública</t>
  </si>
  <si>
    <t xml:space="preserve">17 Congreso de Investigación en Salud Publica en el INS de México. </t>
  </si>
  <si>
    <t>Ardila Molano Hector javier</t>
  </si>
  <si>
    <t xml:space="preserve">Antibiotic Resistance Symposium and Microbial Genomics, organizado por UT Center for Antimicrobial Resistance an Microbial Genomics (CARMiG) Gulf Cost Consortia  Antimicrobial Resistance Cluster, Universidad de Texas, que se realizará durante los días 19 y 20 de enero de 2017. </t>
  </si>
  <si>
    <t>Echeverri Medina Aura Maria</t>
  </si>
  <si>
    <t>OFICINA DESARROLLO</t>
  </si>
  <si>
    <t xml:space="preserve">Congreso de IADR, que se realizará en San Francisco USA, del 22 al 25 de marzo de 2017, a las Dras. Lina María Escobar Márquez, con la presentación del proyecto: “Folic acid effect in proliferaction and differentiation of dental pulp stem cells”, Stefanía Martignon Bierman, con la presentación del proyecto “Efectividad a 1 año de manejo de caries” y Martha Cecilia Tamayo Muñoz, con la presentación del trabajo “Virtual articulator evaluation for identification of interferences in mandibular movements”. </t>
  </si>
  <si>
    <t>Tamayo Muñoz Martha Cecilia</t>
  </si>
  <si>
    <t>JACOME LIEVANO SOFIA DEL SOCORRO</t>
  </si>
  <si>
    <t>PEREIRA PERDOMO YVONNE MERCEDES</t>
  </si>
  <si>
    <t>International Cleft Congress 2017 - en la India, en el que hará la presentación del proyecto “Protocolo de manejo de labio paladar hendido Ortodoncia - Cirugía HISJ - UEB”, evento que se realizará del 8 al 11 de febrero de 2017.</t>
  </si>
  <si>
    <t>ROMERO SANCHEZ MARIA CONSUELO</t>
  </si>
  <si>
    <t>Congreso Iberoamericano de Educación Científica CIEDUC2017, con la presentación oral del trabajo titulado “Aprendizaje basado en juegos para la alfabetización en salud sobre el Zika”, evento que se realizará del 14 al 17 de marzo de 2017, en Mendoza Argentina.</t>
  </si>
  <si>
    <t>SANDOVAL PARIS JORGE</t>
  </si>
  <si>
    <t>17 Congreso Internacional de Investigación en Salud Pública del Instituto Nacional de Salud Pública de México que se celebrará del 01 al 04 de marzo en Cuernavaca - México</t>
  </si>
  <si>
    <t>GALVIS VILLAMIZAR SANTIAGO</t>
  </si>
  <si>
    <t>18 Congreso Internacional de Investigación en Salud Pública del Instituto Nacional de Salud Pública de México que se celebrará del 01 al 04 de marzo en Cuernavaca - México</t>
  </si>
  <si>
    <t>19 Congreso Internacional de Investigación en Salud Pública del Instituto Nacional de Salud Pública de México que se celebrará del 01 al 04 de marzo en Cuernavaca - México</t>
  </si>
  <si>
    <t>20 Congreso Internacional de Investigación en Salud Pública del Instituto Nacional de Salud Pública de México que se celebrará del 01 al 04 de marzo en Cuernavaca - México</t>
  </si>
  <si>
    <t>RUBIO LEON DIANA CAROLINA</t>
  </si>
  <si>
    <t>21 Congreso Internacional de Investigación en Salud Pública del Instituto Nacional de Salud Pública de México que se celebrará del 01 al 04 de marzo en Cuernavaca - México</t>
  </si>
  <si>
    <t>SANCHEZ PARIS JUAN CARLOS</t>
  </si>
  <si>
    <t>DIVISIÓN DE POSTGRADOS</t>
  </si>
  <si>
    <t xml:space="preserve">Asamblea General Anual de la Asociación Iberoamericana de Postgrados AUIP, que se celebrará en Lima- Perú, del 20 al 24 de marzo de 2017. </t>
  </si>
  <si>
    <t>PEREZ SANDOVAL JAVIER ALCIDES</t>
  </si>
  <si>
    <t xml:space="preserve">FORMACION MUSICAL </t>
  </si>
  <si>
    <t xml:space="preserve">misión académica que realizará el programa de Formación Musical de la Universidad El Bosque a la Universidad de Louisville. </t>
  </si>
  <si>
    <t>GAITAN NIÑO LUIS ENRIQUE</t>
  </si>
  <si>
    <t>Perdomo VelAsquez Sandra Paola</t>
  </si>
  <si>
    <t xml:space="preserve">Congreso Americano de Investigación en Cáncer, organizado por American Association for cáncer research - AACR, en el que hará la presentación del trabajo en formato poster: Is Latin America ready for the use of genomics in cáncer care and control?, evento que se realizará en la ciudad de Washington, del 1 al 5 de abril de 2017.  </t>
  </si>
  <si>
    <t xml:space="preserve">al VII Encuentro Regional RECLA que se realizará en la ciudad de Quito-Ecuador durante los días 27 y 28 de abril del año en curso.  La Dra. Bozón es miembro del Comité Ejecutivo de RECLA y desempeña el cargo de Secretaria General. </t>
  </si>
  <si>
    <t>SABOGAL ALFARO GUIOVANNA PAOLA</t>
  </si>
  <si>
    <t>RED ACADEMICA</t>
  </si>
  <si>
    <t>INGENIERIA DE SISTEMAS</t>
  </si>
  <si>
    <t>inscripción a la Red Académica AECT,</t>
  </si>
  <si>
    <t>DELGADO ROMAN CARLOS IGNACIO</t>
  </si>
  <si>
    <t>AFILIACIÓN</t>
  </si>
  <si>
    <t xml:space="preserve">“regular membership” a la Red académica AMIA (The American Medical Informatics Association”. </t>
  </si>
  <si>
    <t>FEIJOO GARCIA PEDRO GUILLERMO</t>
  </si>
  <si>
    <t>Professional Membership” y ACM digital library. Se aprueba por la suma de US$205 dólares.</t>
  </si>
  <si>
    <t xml:space="preserve">Asamblea de OFEDO UDUAL a realizarse del 17 al 19 de mayo , en Lima - Perú. </t>
  </si>
  <si>
    <t>presentación de 5 trabajos en el “ASM MICROBE 2017”, que se realizará del 01 al 05 de junio de 2017, en New Orleans, Lusiana USA.</t>
  </si>
  <si>
    <t>RIOS NIETO RAFAEL ALFONSO</t>
  </si>
  <si>
    <t>GARZON LEAL DIANA CAROLINA</t>
  </si>
  <si>
    <t>ESP. SALUD OCUPACIONAL</t>
  </si>
  <si>
    <t xml:space="preserve">Congreso Internacional de Dirección de Ingeniería de Proyectos, en la Universidad de Cádiz, España. </t>
  </si>
  <si>
    <t>SANCHEZ CARDENAS MIGUEL ANTONIO</t>
  </si>
  <si>
    <t>XIV Conferencia Iberoamericana de Educación en Enfermería” en la ciudad de Lima - Perú, del 24 al 28 de septiembre de 2017.</t>
  </si>
  <si>
    <t>RODRIGUEZ GRANADOS INGRID JOHANNA</t>
  </si>
  <si>
    <t>“TELS Canadá 2017” con la presentación de la ponencia: Corpus-based Editing Process and Identities when Working Collaboratively, a realizarse en Canadá, del 8 al 10 de junio de 2017</t>
  </si>
  <si>
    <t>MEZA RODRIGUEZ MARIA ANGELICA</t>
  </si>
  <si>
    <t>PEÑA FORERO JOHN EDUARDO</t>
  </si>
  <si>
    <t>INGENIERIA INDUSTRIAL</t>
  </si>
  <si>
    <t>para participar en el NIWeek 2017, una conferencia acerca de sistemas de diseño gráfico, a celebrarse del 22 al 25 de mayo de 2017 en Austin, Texas, Estados Unidos.</t>
  </si>
  <si>
    <t>Seminario y práctica académica internacional a Brasil, organizado por Opción Brasil y el programa de Ingeniería Industrial, evento que se realizará en Sao Paulo Brasil, del 20 al 30 de abril del año en curso</t>
  </si>
  <si>
    <t>ponencia titulada “Consideraciones en torno a la imagen como instrumento de transformación social.  Una aproximación desde el discurso social del diseño” en el VIII Congreso Internacional de Imagen y Comunicación, del 31 de octubre al 01 de noviembre de 2017, en New Venecia, Italia.</t>
  </si>
  <si>
    <t>GONZALEZ AMAYA JHON ALEX</t>
  </si>
  <si>
    <t>presentación de resultados en ponencia póster del proyecto PCI-2015-8218 Diseño de fármacos antihipertensos  (IECAS) por una metodología QSAr” en el 46th World Chemestry IUPAC International Union of Pure and Applied Chemistry, que se realizará del 9 al 14 de julio de 2017, en San Pablo Brasil.</t>
  </si>
  <si>
    <t xml:space="preserve">Taller Sudamericano de Asesoramiento Científico Gubernamental, organizado por la Secretaria de Articulación Científico Tecnológico – Presidencia de OLA Nación Argentina, que se realizará del 29 al 30 de junio de 2017, en la ciudad de Buenos Aires – Argentina. </t>
  </si>
  <si>
    <t>GUEVARA PULIDO JAMES OSWALDO</t>
  </si>
  <si>
    <t>DEPARTAMENTO QUIMICA</t>
  </si>
  <si>
    <t xml:space="preserve">representación de la Universidad El Bosque en el World Chemistry Congress IUPAC 2017, evento que se realizará del 9 al 14 de Julio de 2017, en la ciudad de Sao Paulo Brasil. </t>
  </si>
  <si>
    <t>el “Foro Espiral de la Universidad de Guanajuato y Proyecto de profesores visitantes con la Universidad de León”, en la que participan 12 alumnos del programa de Arte Dramático representando a la Universidad El Bosque con la obra “Donde Demonios Esta Dios”, de Woody Allen, actividad que se llevará a cabo del 2 al 10 de mayo de 2017, en la ciudad de Guanajuato- Mexico.</t>
  </si>
  <si>
    <t xml:space="preserve">“20th  International Congress of the ISMST-2017, organizado por International Society for Medical Shockwave Treatment, en el que presentará 4 conferencias a nombre de la Universidad El Bosque. Evento que se realizará en la ciudad de San Sebastián - España, del 20 al 24 de junio de 2017. </t>
  </si>
  <si>
    <t>PUBLICACIÓN</t>
  </si>
  <si>
    <t xml:space="preserve">publicación de artículo científico en la Revista Internacional de Tecnología JET – International Journal Of Emerging Technologies in Learning. </t>
  </si>
  <si>
    <t xml:space="preserve">Congreso de ORCA 2017, en el presentarán en la modalidad oral y poster el proyecto Progresión caries en primarios. Evento que se llevará a cabo en Oslo – Noruega, del 4 al 8 de julio de 2017. </t>
  </si>
  <si>
    <t>BENDAHAN ALVAREZ ZITA CAROLINA</t>
  </si>
  <si>
    <t>DIPLOMADO</t>
  </si>
  <si>
    <t xml:space="preserve">Diplomado en Competencias Docentes para la Evaluación del Aprendizaje para Odontólogos, ofrecido por ACFO. </t>
  </si>
  <si>
    <t>CHAUX DUSSAN JAKELINE</t>
  </si>
  <si>
    <t>HERNANDEZ RESTREPO CLAUDIA</t>
  </si>
  <si>
    <t>O'MEARA TOVAR NORMA CONSTANZA</t>
  </si>
  <si>
    <t>RODRIGUEZ FAJARDO ADRIANA TERESA</t>
  </si>
  <si>
    <t>torres correa milena josefina</t>
  </si>
  <si>
    <t>TORRES LUNA MARIA FERNANDA</t>
  </si>
  <si>
    <t xml:space="preserve">4to. Congreso Latinoamericano y Caribeño de Ciencias Sociales, organizado por FLACSO - Facultad Latinoamericano de Ciencias Sociales, este evento se realizará del 17 al 19 de julio en la ciudad de Salamanca – España. </t>
  </si>
  <si>
    <t>DIVISIÓN POSTGRADOS</t>
  </si>
  <si>
    <t>Curso Aprendizaje Centrado en el Estudiante: Aplicando los Principios de Aprendizaje Modernos, en Maastricht University, del 19 al 23 de junio de 2017.</t>
  </si>
  <si>
    <t>QUIÑONES VEJARANO MANUEL EUGENIO</t>
  </si>
  <si>
    <t>Preparación de los estudiantes para el éxito profesional” del 24 al 27 de junio de 2017, en Anaheim, California</t>
  </si>
  <si>
    <t>competencia</t>
  </si>
  <si>
    <t>INGENIERIA ELECTRONICA</t>
  </si>
  <si>
    <t xml:space="preserve">el Robot Games Zero Latitud, a realizarse en  Ecuador del 16 al 22 de mayo 2017. </t>
  </si>
  <si>
    <t>LADINO MELENDEZ LILIANA</t>
  </si>
  <si>
    <t xml:space="preserve"> presentar la ponencia Detección de anticuerpos IgA contra la transglutaminasa tisular, ingesta de gluten y valoración antropométrica en niños con Diabetes Tipo 1, en el 21º Congreso Latinoamericano y 12º Congreso Iberoamericano de Gastroenterología, Hepatología y Nutrición Pediátrica LASPGHAN 2017, que se realizará del 22 al 24 de Junio en Porto – Portugal.</t>
  </si>
  <si>
    <t>MARQUEZ ORTIZ RICAURTE ALEJANDRO</t>
  </si>
  <si>
    <t xml:space="preserve">LABORATORIO GENETICA MOLECULAR BACTERIANA </t>
  </si>
  <si>
    <t xml:space="preserve">Ponencia Genomic epidemiology of NDM-1-encoding plasmids in Latin American clinical isolates” en el Bioinformatics: From Algorithms to apllications”, en 
Saint Petersburg State University en San Petersburg, Russia, del 01 al 05 de Agosto de 2017.
</t>
  </si>
  <si>
    <t xml:space="preserve">V Congreso Iberoamericano de Medicina Familiar y Comunitaria que se realizará del 16 al 19 de agosto de 2017, en Lima – Perú, donde presentará los resultados de la investigación “Aportes de la Formación de Médicos Familiares en Iberoamérica. Una revisión Hermenéutica. </t>
  </si>
  <si>
    <t>DIAZ LEGUIZAMON JUAN MANUEL</t>
  </si>
  <si>
    <t>FILOSOFIA</t>
  </si>
  <si>
    <t xml:space="preserve">conferencista en las “Primeras Jornadas Internacionales Cuerpo y Violencia en la Literatura y las Artes Visuales Contemporáneas, que se realizarán del 1 al 5 de agosto de 2017, en la Facultad de Filosofía y Letras de la Universidad de Buenos Aires. </t>
  </si>
  <si>
    <t>FERREIRA VELEZ LEONARDO ANDRES</t>
  </si>
  <si>
    <t xml:space="preserve">el “XVII Congreso de la Federación Internacional de Estudios de América Latina y el Caribe (FIEALC) que se realizará en Belgrado, Serbia, del 25 al 28 de mayo de 2017. </t>
  </si>
  <si>
    <t xml:space="preserve">presentación de dos trabajos de investigación en el “16th Fetal Medicine Foundation World Congres sobre medicina fetal”, que se llevará a cabo del 25 al 29 de junio en Ljubljana, Eslovenia. </t>
  </si>
  <si>
    <t>HERNANDEZ ATEHORTUA PAULA CONSTANZA</t>
  </si>
  <si>
    <t>ENTRENAMIENTO</t>
  </si>
  <si>
    <t xml:space="preserve">LABORATORIO BIOLOGIA MOLECULAR </t>
  </si>
  <si>
    <t xml:space="preserve">entrenamiento en extracción de ácidos nucleicos de materia fecal y en diagnóstico de parásitos intestinales por diferentes técnicas moleculares, en el Laboratorio de Microbiología y Parasitología de la Universidad de Coimbra (Portugal), del  15 al 29 de julio de 2017. </t>
  </si>
  <si>
    <t>RODRIGUEZ GRANADA LINA MARIA</t>
  </si>
  <si>
    <t>14th World Congress Sevilla 2017-Sport Psychology, que se realizará del 10 y 14 de julio de 2017</t>
  </si>
  <si>
    <t>ROSAS CAMACHO NILTON EDGARDO</t>
  </si>
  <si>
    <t>IV Seminario Regional de Formadores en Bioética, que se realizará Monterrey México, del 22 al 25 de agosto de 2017.</t>
  </si>
  <si>
    <t>SANCHEZ LUJAN DIANA KARIME</t>
  </si>
  <si>
    <t>The Academics  World  103rd  International  Conference On Language”, con la Ponencia “Promoting Porspective Teachers Reflection Through On Line Discussion Forums”, relacionada con una experiencia en el desarrollo de una asignatura material and syllabus desing. A realizarse los días 13 y 14 de Julio de 2017, en Paris, Francia.</t>
  </si>
  <si>
    <t>reunion</t>
  </si>
  <si>
    <t xml:space="preserve">Reunión Regional de Ramas IEEE 2017, que se realizará en Cusco - Perú, durante los días 03 al 07 de Octubre, participaran con la presentación de dos (2) Proyectos. </t>
  </si>
  <si>
    <t>VARGAS MANCERA FRANCISCO JAVIER</t>
  </si>
  <si>
    <t>RED</t>
  </si>
  <si>
    <t xml:space="preserve">MATEMATICAS </t>
  </si>
  <si>
    <t>participar en la RELME (Red Latinoamérica de Matemática Educativa) con la presentación de las ponencias tituladas “Reconstrucción del concepto de derivada en docentes de matemáticas, la docente Rojas y De los sesgos cognitivos a las frecuencias naturales: una experiencia didáctica entre distintos niveles escolares, el docente Vargas, evento que se realizará en la Universidad de Lima Perú, del 31 de julio al 04 de agosto de 2017.</t>
  </si>
  <si>
    <t>ROJAS CELIS CAROLINA</t>
  </si>
  <si>
    <t>PALACIOS ORTEGA EDGAR ALFONSO</t>
  </si>
  <si>
    <t xml:space="preserve">FACULTAD CIENCIAS </t>
  </si>
  <si>
    <t>“V Congreso Latinoamericano de Plantas Medicinales”, que se realizará del 16 al 18 de agosto de 2017, en la Paz Bolivia, participara con la presentación oral del trabajo titulado “Efecto alelopático del extracto de semillas de Campomanesia Lineatifolia sobre la germinación y crecimiento de plántulas de Maíz y Rábano”</t>
  </si>
  <si>
    <t>simposio</t>
  </si>
  <si>
    <t>presentar ponencias en el Symposium on Antimicrobial Resistance: a Multifaceted Approach to the Future” Universidad del Desarrollo, Santiago de Chile, 4 y 5 de septiembre de 2017.</t>
  </si>
  <si>
    <t>RIVERA SOTTO LEYDY JOHANNA</t>
  </si>
  <si>
    <t>VICERRECTORIA INVESTIGACIONES</t>
  </si>
  <si>
    <t>ponentes en el IV Congreso Internacional de Teatro Musical en Santiago de Chile, organizado por la Academia de Canto Luis Jara, que se realizará del 26 de septiembre al 2 de octubre de 2017</t>
  </si>
  <si>
    <t>VILLAMIZAR SUESCUN YAZMIN ADRIANA</t>
  </si>
  <si>
    <t>Osma Tapias Monica</t>
  </si>
  <si>
    <t xml:space="preserve">participar en el XIII Encuentro de Danza Contemporánea, organizado por EDANCO, evento que se realizará en República Dominicana del 19 de septiembre al 01 de octubre de 2017. </t>
  </si>
  <si>
    <t>FACULTAD CREACIÓN Y COMUNICACIÓN</t>
  </si>
  <si>
    <t xml:space="preserve">realización de actividades académicas en la Universidad Politécnica de Valencia y el Colegio Profesional de Diseño, del 31 de agosto al 23 de septiembre de 2017.
- Evaluación de proyectos doctorales.
- Revisión de proyecto de Spin Off UPV – UEB. 
- Trabajo colaborativo para desarrollo de Maestría conjunta en tecnologías para la creación.
- Trabajo conjunto para la consolidación de proyectos de doctorado para docentes de la Universidad El Bosque.
- Correcciones finales de la presentación y defensa de su tesis doctoral.
- Negociación de la realización de la exposición de la Bienal Iberoamericana de Diseño, de Madrid en Bogotá. 
</t>
  </si>
  <si>
    <t xml:space="preserve">V FORO DE RESPONSABILIDAD SOCIAL TERRITORIAL: La Responsabilidad Social como Educación de Calidad: De Córdoba 1918 a los objetivos de desarrollo 2030. Balance y Perspectivas, que se realizará en Lima – Perú del 4 al 7 de septiembre de 2017. </t>
  </si>
  <si>
    <t xml:space="preserve">XII World Congress Of The International Federation For The Surgey Of Obesity And Metabolic Disorders”, con la presentación de dos trabajos. Evento que se realizará en Londres del 29 de agosto al 2 de septiembre de 2017. </t>
  </si>
  <si>
    <t>CASTAÑEDA GARCIA NADIA YADIRA</t>
  </si>
  <si>
    <t xml:space="preserve">onferencia Production of Dengue Virus Strains for Infection Studies: Colombian Isolated Representing all Four Dengue Serotypes” en el X Congreso Nacional de Virologia, Dra. Blanca Lilia Barron, que se realizará en Puebla México del 24 al 27 de octubre de 2017. </t>
  </si>
  <si>
    <t xml:space="preserve">XXII Encuentro Internacional de RECLA, organizado por la Universidad de Sevilla - España, del 17 al 20 de octubre de 2017. El tema central es la Internacionalización de la Educación Continuada. </t>
  </si>
  <si>
    <t>FUENTES COTES MILENA MARGARITA</t>
  </si>
  <si>
    <t>INGENIERIA AMBIENTAL</t>
  </si>
  <si>
    <t>ponente en el “Quinto Congreso Internacional de Servicios Ecosistémicos” en los Neotrópicos (CISEN V), a realizarse durante del 12 al 17 de noviembre de 2017, en la ciudad de Oaxaca, México</t>
  </si>
  <si>
    <t xml:space="preserve">ponente en el “90 Encuentro Redbiolac, Argentina 2017”, organizado por la Red de Biodigestores para Latinoamérica y el Caribe, del 7 al 10 de noviembre de 2017. </t>
  </si>
  <si>
    <t>MALAVER ROJAS MARLENY NATALIA</t>
  </si>
  <si>
    <t>presentación de dos ponencias internacionales en la “52º Asamblea Anual de CLADEA 2017”, a realizarse del 16 al 20 de octubre de 2017, en Reverside - California.</t>
  </si>
  <si>
    <t xml:space="preserve">Viaje a Santa Clara - Cuba Universidad Central “Marta Abreu” de las Villas para la realización de visitas empresariales y curso corto “Calidad de Servicios”, que se realizará del 01 al 08 de octubre, en Cuba. </t>
  </si>
  <si>
    <t xml:space="preserve">una instancia internacional de investigación movimiento educativo abierto, organizada por la UNESCO el International Council for Open And Distance Education y el Tecnológico de Monterrey. </t>
  </si>
  <si>
    <t xml:space="preserve">dos ponencias en el evento internacional SICITE/RIIT 2017 - The 18th Annual Conference On Information Technology Education And The 6th Annual Conference On Research In Information Technology (RIIT) evento que  para este año 2017, será auspiciado por el Rochester Institute Of Technology, en la ciudad de Rochester NY, EE.UU, desde el 04 hasta el 07 de octubre. </t>
  </si>
  <si>
    <t>DELGADO TIRIA FELIX GIOVANNI</t>
  </si>
  <si>
    <t>SUSTENTACIÓN TESIS</t>
  </si>
  <si>
    <t>INSTITUTO VIROLOGIA</t>
  </si>
  <si>
    <t xml:space="preserve">Sustentación de la tesis doctoral “Role of T and B cells in long lasting immunity against dengue and Zika virus infections” en Inmunología para obtener el título PhD. en la Universidad París e Instituto Pasteur (Francia) París, noviembre de 2017. </t>
  </si>
  <si>
    <t>presentación del Plan de Investigación de su tesis Doctoral y mantendrá una reunión con el Director de la Escuela Superior de Arte Dramático de Galicia, en España, entre otras actividades que realizará del 05 al 17 de octubre de 2017.</t>
  </si>
  <si>
    <t xml:space="preserve">REUNIÓN </t>
  </si>
  <si>
    <t>ingeniería ambiental</t>
  </si>
  <si>
    <t>participar en la reunión para la Consultación Técnica de Geografía, evento que se llevará a cabo los días 23 y 24 de octubre de 2017 en la ciudad de Panamá</t>
  </si>
  <si>
    <t>el RoboChange Romania 10th edition-2017, a realizarse del 3 al 5 de noviembre de 2017 en Bucharest, Rumania.</t>
  </si>
  <si>
    <t xml:space="preserve">Misión Académica Internacional interdisciplinarias de los programas Administración de Empresas, Negocios Internacionales e Ingeniería Industrial, Perú Chile, que se realizará del 22 al 26 de octubre de 2017. </t>
  </si>
  <si>
    <t>SOLANO RODRIGUEZ WILSON</t>
  </si>
  <si>
    <t>FACULTAD CIENCIAS ECONÓMICAS Y ADMINISTRATIVAS</t>
  </si>
  <si>
    <t>Misión Académica Internacional Lima – Santiago de Chile, con el fin de afianzar lazos de cooperación interuniversitaria, brindar visión internacional a los estudiantes sobre las buenas prácticas en los campos de las Ciencias Económicas y Administrativas e Ingeniería Industrial, evento que se realizará del 17 al 22 de octubre de 2017.</t>
  </si>
  <si>
    <t>GENOMICA</t>
  </si>
  <si>
    <t>visitaran el Laboratorio de CARMiNG de la Universidad de Texas para continuar con la estandarización y entrenamiento en la plataforma de secuenciación Oxford Nanopore (MinION) con el Dr. Blake Hanson del 01 al 05 de noviembre de 2017.</t>
  </si>
  <si>
    <t>RAFAEL DIAZ</t>
  </si>
  <si>
    <t>ponencia “Is There a relationship between spondyloarthritis and Periodontitis? A Case-Control Study” en el Congreso del Colegio Americano de Reumatología ACR/ARHP en San Diego California del 03 al 08 de noviembre de 2017.</t>
  </si>
  <si>
    <t>SOLANO VARGAS VIOLETA</t>
  </si>
  <si>
    <t>MAESTRIA MUSICAS COLOMBIANAS</t>
  </si>
  <si>
    <t xml:space="preserve">conferencista y moderar debates del Festival y encuentro “Haizebegi, los mundos de la música”, en representación de la Universidad, evento que se realizará del 9 al 13 de octubre de 2017. </t>
  </si>
  <si>
    <t>GOMEZ PAEZ SHIRLEY</t>
  </si>
  <si>
    <t>DEPARTAMENTO FISICA</t>
  </si>
  <si>
    <t xml:space="preserve">asistirá a la Universidad Autónoma de Madrid, del 30 de octubre al 10 de noviembre de 2017, con el fin de fortalecer los lazos de cooperación entre los grupos de investigación GRIFIS perteneciente al Departamento de Física y el Grupo de Física Teórica del Estado Sólido de la Universidad Autónoma de Madrid, liderado por el Prof. Alfredo Levy Yeyati y con el Prof. Pablo Burset de la Universidad de Aalto Helsinki Finlandia. 
Que el tópico a tratar se centra en el estudio de las propiedades de transporte eléctrico en sistemas nanoscopicos conformados por súper redes de grafeno acopladas a superconductores.
</t>
  </si>
  <si>
    <t>MARTINEZ SANCHEZ PALOMA MARIA</t>
  </si>
  <si>
    <t>ponente en el Congreso International conference on industrial engineerig and operations Management, en el que presentará el trabajo titulado “Brazilian case study on Strategic, Quality and People Management applied to SAE Baja and Aero teams”, trabajo realizado con la Prof. Ursula Maruyama de Brasil, evento que se realizará en conjunto con la Universidad del Rosario, durante los días 25 y 26 de octubre de 2017.</t>
  </si>
  <si>
    <t>RICO RESTREPO CAROLINA</t>
  </si>
  <si>
    <t>el X Congreso de Ingeniería Industrial – COINI 2017, con la presentación de la ponencia titulada “Contextualización académica de la Ingeniería Industrial a nivel internacional”, que será publicada con las Universidades Buenos Aires y Tecnológica de Argentina, evento que se realizará durante los días 2 y 3 de noviembre de 2017.</t>
  </si>
  <si>
    <t>GUTIERREZ CACERES CLAUDIA MARCELA</t>
  </si>
  <si>
    <t>un entrenamiento intensivo en terapia de aceptación y compromiso ACT nivel 1, organizado por Lifesense y DBT Bogotá en alianza con la Universidad El Bosque, actividad que se realizará del 01 al 04 de noviembre de 2017, en la ciudad de Bogotá.</t>
  </si>
  <si>
    <t>CUJIÑO MEDRANO MARIA ANGELICA</t>
  </si>
  <si>
    <t xml:space="preserve">ponencia “Estudio comparativo del Auto-concepto y Funcionamiento Familiar de un grupo de adolescentes y jóvenes con y sin Trastorno de la Conducta Alimentaria” en el X Congreso Internacional y XV Nacional de Psicología, Santiago de Compostela (España) del 15 y 19 de Noviembre de 2017. </t>
  </si>
  <si>
    <t>LABORATORIOS DE BIOLOGIA MOLECULAR</t>
  </si>
  <si>
    <t xml:space="preserve">“XXIV Congreso Latinoamericano de Parasitología (FLAP XXIV)”, evento que se realizará en la ciudad de Santiago de Chile del 10 al 14 de diciembre de 2017. </t>
  </si>
  <si>
    <t>DEPARTAMENTO BIOÉTICA</t>
  </si>
  <si>
    <t xml:space="preserve">“III Seminario Regional de Educación Superior en Bioética”, organizado por Programa Para América Latina y El Caribe en Bioética de la Oficina Regional de Ciencia de la UNESCO en Montevideo, la Catedra de UNESCO de Bioética de la Red Regional de la Universidad de Brasilia y la Red Regional de Educación Superior en Bioética, que se realizará en la ciudad de Brasilia - Brasil del 31de octubre  al 04 de noviembre de 2017. </t>
  </si>
  <si>
    <t>RIVERA SANIN MARIA LUCIA</t>
  </si>
  <si>
    <t>presentación de trabajos de investigación en el “Antibiotic Resistance Symposium and Microbial Genomics”, organizado por CARMiG – Center for Antimicrobial Resistance and Microbial Genomics, liderado por el Dr. Cesar Arias de la Universidad de Texas, evento que se realizará del 17 al 19 de enero de 2018.</t>
  </si>
  <si>
    <t>ARDILA MOLANO HECTOR JAVIER</t>
  </si>
  <si>
    <t>PORRAS GAVIRIA JEIMY PAOLA</t>
  </si>
  <si>
    <t>OLANO MARTINEZ VICTOR ALBERTO</t>
  </si>
  <si>
    <t>participar en el VI Seminario Internacional sobre la infección por el VIH y el sida en Cuba, el Dr. Olano con la presentación del trabajo “Infestación por Aedes aegypti en Instituciones educativas rurales y urbanas de dos municipios en Colombia” en el Congreso 80 aniversario del Instituto de Medicina Tropical y el Dr. Jaramillo con la presentación del poster “Modelo de medición de sostenibilidad de intervenciones en dengue y diarrea en escuelas rurales de dos municipios de Colombia” en el Congreso 80 aniversario del Instituto de Medicina Tropical VI Seminario Internacional sobre la infección por el VIH y el sida en Cuba, evento que se realizará en la Habana – Cuba del 4 al 8 de diciembre de 2017.</t>
  </si>
  <si>
    <t>JARAMILLO GOMEZ JUAN FELIPE</t>
  </si>
  <si>
    <t>COMITÉ</t>
  </si>
  <si>
    <t xml:space="preserve">Comité Principal de Laboratorio de Internacionalización para asistir al “Segundo Comité del ACE, evento que se realizará en la ciudad de Washington los días 16 y 17 de febrero de 2018. </t>
  </si>
  <si>
    <t>TELLO CAROLINA</t>
  </si>
  <si>
    <t>MONTIEL CHAMORRO MARTA LUISA</t>
  </si>
  <si>
    <t>VIZCAINO SARMIENTO PEREZ CAROLINA</t>
  </si>
  <si>
    <t>European Congress of Clinical Microbiology and Infectious Diseases”, organizado por ECCMID evento que se realizará del 21 al 24 de abril de 2018 en Madrid - España.</t>
  </si>
  <si>
    <t>ESCOBAR URIBE CARLOS HERNANDO</t>
  </si>
  <si>
    <t>FERIA</t>
  </si>
  <si>
    <t>DERECHO</t>
  </si>
  <si>
    <t>Feria Internacional de Educación Superior Argentina - Mendoza, organizada por la Secretaria de Políticas Universitarias del Ministerio de Educación de la Nación Argentina, evento que se realizará del 27 de febrero al 09 de marzo de 2018</t>
  </si>
  <si>
    <t>PINO PINZON CARMEN JULIANA</t>
  </si>
  <si>
    <t>MEDICINA</t>
  </si>
  <si>
    <t>20th International Pharmacovigilnace Training Course, que se realizará en Uppsala – Suecia del 21 de mayo al 01 de junio de 2018.</t>
  </si>
  <si>
    <t>LEAÑO BERRIO SANDRA CRISTINA</t>
  </si>
  <si>
    <t>XIV Congreso Internacional sobre el Enfoque Basado en Competencia, organizado por la Corporación Centro Internacional de Marketing Territorial para la Educación y el Desarrollo CIMTED del 14 al 16 de marzo de 2018 en Orlando USA.</t>
  </si>
  <si>
    <t>CONVERSATORIO</t>
  </si>
  <si>
    <t>ADMINISTRACION DE EMPRESAS</t>
  </si>
  <si>
    <t xml:space="preserve">“Middle East Dialogue: A New Collective Vision” evento que se realizará del 23 al 25 de marzo de 2018, en “Historic Whittemore House” Washington D.C. </t>
  </si>
  <si>
    <t>MONTENEGRO JARAMILLO YAMILE ANDREA</t>
  </si>
  <si>
    <t>NEGOCIOS INTERNACIONALES</t>
  </si>
  <si>
    <t>ARTE DRAMATICO</t>
  </si>
  <si>
    <t xml:space="preserve">visitar la UPC (Lima, Perú) y firma de convenio de Facultad (Universidad Peruana de Ciencia Aplicadas, evento que se realizará del 22 al 26 de febrero de 2018. </t>
  </si>
  <si>
    <t>GUARNIZO MENDEZ HECTOR FABIAN</t>
  </si>
  <si>
    <t>“2018 International Applied Computational Electromagnetics Society Symposium in Denver (ACES-Denver 2018)” la cual se llevará a cabo en la ciudad de Denver, Colorado, USA el 24 al 29 de marzo de 2018</t>
  </si>
  <si>
    <t>INGENIERIA SISTEMAS</t>
  </si>
  <si>
    <t>a “CSDEDU 2018 – 10th Inernational Conference on Computer Supported Education.”, que se realizará en la isla Madeira, Portugal del 12 al 17 de marzo de 2018.</t>
  </si>
  <si>
    <t>VIAFARA GARCIA SERGIO MARINO</t>
  </si>
  <si>
    <t xml:space="preserve">proaterosclerotica en células de arteria coronaria humana mediante TLR4” en el AADR/CADR Annual Meeting &amp; Exhibition evento que se realizará en American Association for Dental Research Fort Lauderdale, Fla. USA del 21 al 24 de marzo de 2018. </t>
  </si>
  <si>
    <t>CORTES MUÑOZ ESPER FABIAN</t>
  </si>
  <si>
    <t xml:space="preserve">primera convención de REDCap en Latino América que se llevará a cabo en Sao Paulo, Brasil durante los días 26 y 27 de abril de 2018. </t>
  </si>
  <si>
    <t>GONZALEZ GONZALEZ ETTI</t>
  </si>
  <si>
    <t>EDUCACION</t>
  </si>
  <si>
    <t>IMFLIT (International Meeting on Foreign Language Learning in Tandem), cuyo tema central este año es Transcultural Language Learning: Toward Global Citizenship in (e) Tandem el cual se realizará en Miami, Florida del 21 al 24 de marzo de 2018.</t>
  </si>
  <si>
    <t>DIAZ MUÑOZ GUSTAVO ALFONSO</t>
  </si>
  <si>
    <t>XVIII Congreso Latinoamericano de Nutrición de la Sociedad Latinoamericana de Nutrición (SLAN), que se realizará en la ciudad de Guadalajara, México del 11 al 15 de Noviembre de 2018.</t>
  </si>
  <si>
    <t>REY RODRIGUEZ DIANA VALERIA</t>
  </si>
  <si>
    <t>OPTOMETRIA</t>
  </si>
  <si>
    <t>Congreso Internacional de Optometría OPTOM en Madrid, España, del día 11 al 27 de abril de 2018.</t>
  </si>
  <si>
    <t>ponencia titulada “Cross Reactive Inmune Respondes Upon Sequential Dengue and Zika Virus Infection” en el 6th Pan-American Dengue Research Network Meeting en Texas, Estados Unidos, del día 09 al 12 de abril de 2018.</t>
  </si>
  <si>
    <t>MANTILLA GRANADOS JUAN SEBASTIAN</t>
  </si>
  <si>
    <t>presentación de la ponencia titulada “Aedes aegypti and other mosquitoes in two municipalities of Colombia” en el 6th Pan-American Dengue Research Network Meeting en Texas, Estados Unidos del día 09 al 12 de abril de 2018.</t>
  </si>
  <si>
    <t>asistir al Congreso Internacional de Bioética: “Incidencias Disciplinares en los ámbitos Jurídico-Judiciales” el cual organiza la Escuela Nacional de la Judicatura los días 14 al 17 de marzo de 2018 en Santo Domingo, República Dominicana.</t>
  </si>
  <si>
    <t>BIOETICA</t>
  </si>
  <si>
    <t>DISEÑO IMAGEN Y COMUNICACIÓN</t>
  </si>
  <si>
    <t>al “6° Congreso Interfaces6 en la Universidad de Palermo” que se realizará en Buenos Aires, Argentina del 19 al 24 de mayo de 2018.</t>
  </si>
  <si>
    <t>CANU MICHAEL JACQUES ALBERT</t>
  </si>
  <si>
    <t>la presentación del artículo “Understanding tehe Shinyei PPD24NS low-cost dust sensor, en la conferencia IEEE “International Conference on Emniental Engineering” IEEE – ICEE 2018,  que se realizara en la ciudad de Milán, Italia del 12 al 14 de marzo de 2018.</t>
  </si>
  <si>
    <t>Congreso de la Asociación Americana de Investigación en cáncer (AACR Anual Meeting) en Chicago, USA del día 14 al 18 de abril de 2018.</t>
  </si>
  <si>
    <t>MENDIVELSO SUAREZ ALEJANDRA</t>
  </si>
  <si>
    <t>Conferencia Internacional y Expo en Optometría y Ciencias de la Visión en Edimburgo, Escocia del día 4 al 11 de octubre de 2018.</t>
  </si>
  <si>
    <t>SARMIENTO SENIOR DIANA MARCELA</t>
  </si>
  <si>
    <t>ponencia “Sostenibilidad de intervenciones integradas para la prevención del dengue y la diarrea en escuelas rurales de dos municipios de Colombia vista por sus actores” en la 8° Conferencia Latinoamericana y Caribeña de Ciencias Sociales y el primer foro Mundial del Pensamiento Crítico en Buenos Aires, Argentina del día 19 al 23 de noviembre de 2018.</t>
  </si>
  <si>
    <t>GONZALEZ PUENTES JOSE FRANCISCO</t>
  </si>
  <si>
    <t>EDUCACION LIC PEDAGOGIA INFANTIL</t>
  </si>
  <si>
    <t>participar en el proyecto de Investigación “La formación del docente del profesorado universitario: Progresos y obstáculos de los participantes en un programa basado en ciclos de mejora de su práctica” organizado por la Facultad de Ciencias de la Educación, Universidad de Sevilla, España, del 27 de mayo al 30 de junio de 2018.</t>
  </si>
  <si>
    <t>ponencia “Formación de capacidades investigativas y configuración de subjetividades políticas en semilleros de ciencias humanas y sociales en el Congreso Internacional de Ciencias Sociales que se realizará en Cancún México del 28 al 30 de noviembre de 2018.</t>
  </si>
  <si>
    <t>FORMACION MUSICAL</t>
  </si>
  <si>
    <t xml:space="preserve">ponencia “Arreglos de 7 temas del repertorio vocal de la música de la región andina colombiana para ensamble de Jazz” en el Congreso Latino Americano de Escuelas de Música, en Sao Paulo - Brasil, del 23 al 26 de abril de 2018. </t>
  </si>
  <si>
    <t>GESTION ACADEMICA</t>
  </si>
  <si>
    <t>“IV Encuentro Internacional de Rectores”, que se celebrará en Salamanca, España del 20 al 21 de mayo de 2018, coincidiendo con el octavo centenario del nacimiento de su Universidad, bajo los auspicios de Santander Universidades y de UNIVERSIA</t>
  </si>
  <si>
    <t>III Conferencia Regional, organizada por el Instituto Internacional de la UNESCO para la Educación Superior de América Latina y el Caribe (IESALC), que se realizará en la ciudad de Córdoba, Argentina del 11 al 15 de junio de 2018.</t>
  </si>
  <si>
    <t>OTERO CADENA MIGUEL ERNESTO</t>
  </si>
  <si>
    <t>RODRIGUEZ ZAMBRANO HERNANDO</t>
  </si>
  <si>
    <t>asistir al 3er Congreso Internacional de Editores Redalyc “Construyendo el modelo de publicación académica del sur global” que se realizará en la Universidad Cesar Vallejo, en Trujillo Perú los días 16, 17 y 18 de mayo de 2018.</t>
  </si>
  <si>
    <t>visitaran la Universidad de Texas para la construcción de propuestas de investigación y oportunidades de formación para docentes y estudiantes de la Universidad El Bosque, visita que se llevará a cabo del 2 al 6 de mayo de 2018.</t>
  </si>
  <si>
    <t>POSTGRADOS MEDICINA</t>
  </si>
  <si>
    <t>proyecto de “Examiners agreedment and reliability for the measurement of caries activity with bioluminescent marker images and ex-vivo” en el congreso ORCA 2018, el cual se llevará a cabo en la ciudad de Copenhague, Dinamarca del 4 al 7 de junio de 2018.</t>
  </si>
  <si>
    <t>RINCON NUÑEZ SANDRA LILIANA</t>
  </si>
  <si>
    <t xml:space="preserve">ponencia “LiaR deletions in Eterococci Restore Daptomycin DAP Efficacy in vivo and increase Intracelullar Killing by Human Polymorphonuclear Leukocytes (PMNs) en el Congreso ASM Microbe 2018 en Atlanta, Estados Unidos del 7 al 11 de junio de 2018. </t>
  </si>
  <si>
    <t>CAÑON SAAVEDRA DAVID ANDRES</t>
  </si>
  <si>
    <t>“Excursión Alemania 2018: Industrias Creativas y Culturales en Colombia”, el cual ha sido subvencionado parcialmente a través del servicio de intercambio académico Alemán,  Que se llevará a cabo en Berlín, Alemania del 2 al 15 de junio de 2018.</t>
  </si>
  <si>
    <t>BALLESTEROS MEJIA SANDRA MELISSA</t>
  </si>
  <si>
    <t>BIOINGENIERIA</t>
  </si>
  <si>
    <t>congreso de ORCA 2018 y AIDR con la presentación de los proyectos Multi - Céntrico a 3 años en ORCA y Caries y Riesgo: Historia Clínica en Colombia en AIDR. Eventos que se realizarán en Copenhague, Dinamarca y AIDR Londres, Reino Unido del 4 al 7 de julio de 2018.</t>
  </si>
  <si>
    <t>ponencia Transformación del ambiente en bordes urbanos de Bogotá D.C, en el III Congreso Internacional de Ingeniería Ambiental en Hermosillo Sonora, México del 2 al 4 de mayo de 2018.</t>
  </si>
  <si>
    <t>ponencia translocation and secretion assessment of high mobility group box-1 protein in endothelial cells infected with denv-2 en el American Society for Virology 2018 Annual Meeting y la ponencia calproic acid prevents neuron apoptosis and neurodegeneration induced by a dengue neuroadapted strain en el American Society for Virology 2018 Annual Meeting.</t>
  </si>
  <si>
    <t>CAMACHO ORTEGA SIGRID JOHANNA</t>
  </si>
  <si>
    <t>Vargas Cruz sandra Lucia</t>
  </si>
  <si>
    <t>asistirá a la 8° Conferencia Latinoamericana y Caribeña de Ciencias Sociales “Las luchas por la igualdad, la justicia social y la democracia en un mundo turbulento”, primer foro mundial de pensamiento crítico, en Buenos Aires, Argentina del 18 al 23 de noviembre de 2018</t>
  </si>
  <si>
    <t xml:space="preserve">quien presentará el proyecto “Inflammatory effect of self-ligating brackets in patients with aggressive periodontitis”, Luz Amparo Gómez Peña quien presentará “cytokine profiles in placenta associated with intra-amniotic infection by P. gigivalis”, Zita Carolina Bendahan Álvarez quien presentará el proyecto “effect of folic acid in differentiation of mesenchymal cell” y Eliana Midori Tanaka Lozano quien presentará el proyecto “Occlusal patterns and chromogranin-A levels Associated to sleep Bruxism in Children” en el Congreso de IADR el cual se llevará a cabo en Londres, Inglaterra del 25 al 28 de junio de 2018. </t>
  </si>
  <si>
    <t>RUEDA</t>
  </si>
  <si>
    <t>CHIROLLA OSPINA GUSTAVO ADOLFO</t>
  </si>
  <si>
    <t>semana de América Latin y el Caribe. Laboratorio de Geoestetica, “Ex/ posiciones y vestigios, que se realizará en Paris, Francia del 6 al 14 de junio de 2018.</t>
  </si>
  <si>
    <t>presentará el trabajo “Prevalence of Hypothyrodism in Major sychiatric Disorder of Hospitalized Patients in the Montserrat Clinic from March to October 2010” en el Congress Alzheimer´s Dementia Field organizado por ISADR – 2018 en Valencia, España del 16 al 18 de julio de 2018.</t>
  </si>
  <si>
    <t>TEJADA MORALES PAOLA ANDREA</t>
  </si>
  <si>
    <t xml:space="preserve">ponente en los simposios, “Challenges of delivery of mental health services in rural and remote áreas” y “Training primary care professionals using gmhat/pc mental health trainig pacakge” en el World Congress of Psychiatry en México D.F del 27 al 30 de septiembre de 2018. </t>
  </si>
  <si>
    <t>presentación de las conferencias: “Principios Biológicos de la mecanotransducción y las ondas de choque en medicina”, “tratamiento con ondas de choque del síndrome doloroso de trocánter mayo y la tendinopatía rotuliana”, “Ondas de choque en lesiones de pie/ conferencia y taller” y “Ondas de choque en el tratamiento de las fracturas por stress” en el VII Congreso de la Sociedad Española de Ondas de Choque en Medicina Setoc en Ávila, España del 14 al 16 de junio de 2018.</t>
  </si>
  <si>
    <t>ponencia Methodology for estimating associations between SNPs and the development of disease base don the maximun of the test statics with application to GWAS en el Joint International Society for Clinical Biostatics and Australian Statistical Conference 2018 en Melbourne, Australia del 26 al 30 de agosto de 2018.</t>
  </si>
  <si>
    <t>ARROYO MARLES ADRIANA INES</t>
  </si>
  <si>
    <t>curso corto de verano Economía Curricular: Hacia la Eficiencia en el uso de Recursos en la Universidad de Cantabria en Suances, España del 16 de julio al 18 de julio de 2018.</t>
  </si>
  <si>
    <t>PSICOLOGIA</t>
  </si>
  <si>
    <t xml:space="preserve">asistirán al “I CONGRESO INTERNACIONAL: POLITICAS PÚBLICAS EN DEFENSA DE LA INCLUSIÓN, LA DIVERSIDAD Y EL GENERO” que se realizará en Barcelona, España el 23 y 24 de julio de 2018. </t>
  </si>
  <si>
    <t>presentará el trabajo “HIGHT MOBILITY GROUP BOX 1 (HMGB-1) PROTEIN LEVELS IN DENGUE-CASES: A USEFUL BIOMARKER TO DETERMINE DISEASE SEVERITY” en el “American Society for Virology 37th Annual Meeting” en la Universidad de Maryland, EEUU del 14 al 18 de julio de 2018.</t>
  </si>
  <si>
    <t xml:space="preserve">realización del Eje Temático “Creadores y Consumidores de las “hablas” de diseño” en la Escuela de Diseño, Universidad Anáhuac, México del 6 al 13 de octubre de 2018. </t>
  </si>
  <si>
    <t>CALVO TAPIERO ELIANA PATRICIA</t>
  </si>
  <si>
    <t>curso “Uso de tecnologías de secuenciación de nueva generación para la vigilancia genómica de Flavivirus emergentes e identificación de nuevos virus circulantes” en el Centro Argentino Brasilero de Biotecnología (CABBIO) en Belo Horizonte, Brasil del 6 al 17 de agosto de 2018.</t>
  </si>
  <si>
    <t xml:space="preserve">participar en el ID Week 2018, que se realizará en San Francisco, California del 3 al 7 de octubre de 2018, con la presentación de las siguientes ponencias: 
• High Frequency of Genes Encoding Resistance to Heavy Metals in Methicillin Resistant Staphylococcus aureus (MRSA) Endemic Lineages from South America.”
• Phylogenomics of Enterococcus faecium from South America: Revisiting Worldwide VRE Population Structure.
• Extracellular Release of B-lactamase is Responsible for the Cefazolin Inoculum Effect (CzIE) in Methicillin-Susceptible Staphylococcus aureus.
• Genetic Characteristics of Healthcare-Associated Methicillin-Resistant Staphylococcus aureus (HAMRSA) Belonging to Clonal Complex 5 (CC5) in Latin-America.
</t>
  </si>
  <si>
    <t>ESPITIA CUBILLOS ANNY ASTRID</t>
  </si>
  <si>
    <t>jornada</t>
  </si>
  <si>
    <t>ponencia “Redes de Colaboración y Consolidación de Grupos de Investigación en Colombia  en “XII Jornadas Latinoamericanas de Estudios Sociales de la Ciencia y la Tecnología Ciudadanías del Conocimiento”, en Santiago de Chile del 18 al 20 de julio de 2018.</t>
  </si>
  <si>
    <t>DIAZ USME OLGA STELLA</t>
  </si>
  <si>
    <t>ENFERMERIA</t>
  </si>
  <si>
    <t>ponencia “Consumo Informado de bebidas energizantes. Lineamientos de una estrategia de información Educación y Comunicación”  en el XVI Coloquio Iberoamericano de Inv</t>
  </si>
  <si>
    <t>VIII Asamblea Regional Andina  que se llevará a cabo en la Universidad Tecnológica Privada de Santa Cruz (UTEPSA), en la Ciudad de Santa Cruz de la Sierra, Bolivia, los días 3 y 4 de octubre de 2018.</t>
  </si>
  <si>
    <t>LEON RODRIGUEZ HERNANDO EFRAIN</t>
  </si>
  <si>
    <t xml:space="preserve">4 papers para participar en el 15th International Conference on Informatics in Control, Automation and Robotics (ICINCO-2018) que se realizará en la ciudad de Porto, Portugal del 28 al 31 de junio de 2018. </t>
  </si>
  <si>
    <t>INTERNACIONAL</t>
  </si>
  <si>
    <t>TOTAL</t>
  </si>
  <si>
    <t>35497790</t>
  </si>
  <si>
    <t>70908807</t>
  </si>
  <si>
    <t>ANDRADE RIVAS FEDERICO</t>
  </si>
  <si>
    <t>80768775</t>
  </si>
  <si>
    <t xml:space="preserve">curso Mapas territoriales y manejo de información georreferenciada para la toma de decisiones, que realizará en la Universidad de los Andes, del 17 de febrero al 30 de abril. </t>
  </si>
  <si>
    <t>Nacional</t>
  </si>
  <si>
    <t>5820750</t>
  </si>
  <si>
    <t>52853388</t>
  </si>
  <si>
    <t>79753878</t>
  </si>
  <si>
    <t>35404812</t>
  </si>
  <si>
    <t>52103067</t>
  </si>
  <si>
    <t>52585533</t>
  </si>
  <si>
    <t>52528618</t>
  </si>
  <si>
    <t>80416136</t>
  </si>
  <si>
    <t>52084234</t>
  </si>
  <si>
    <t>51611423</t>
  </si>
  <si>
    <t>39774561</t>
  </si>
  <si>
    <t>USUGA VACCA MARGARITA VIVIANA</t>
  </si>
  <si>
    <t>43571941</t>
  </si>
  <si>
    <t>79147587</t>
  </si>
  <si>
    <t>comision</t>
  </si>
  <si>
    <t xml:space="preserve">XIX Asamblea y Comisión Técnica OFEDO-UDUAL, que se llevará a cabo del 17 al 21 de Marzo del año en curso en la Universidad Santo Tomás, Seccional Bucaramanga. </t>
  </si>
  <si>
    <t>PONCE DE LEON DIAZ JULIO ENRIQUE</t>
  </si>
  <si>
    <t>17062566</t>
  </si>
  <si>
    <t>Asamblea Ordinaria de Miembros  - ASCOFAPSI 2015, que se realizará en la ciudad de Pasto, del 18 al 20 de marzo de 2015.</t>
  </si>
  <si>
    <t>79370084</t>
  </si>
  <si>
    <t>51959144</t>
  </si>
  <si>
    <t>XXVI Asamblea Ordinaria de la Asociación Colombiana de Facultades de Ciencias, que se llevará a cabo del 12 al 15 de marzo del año en curso, en la ciudad de Bucaramanga.</t>
  </si>
  <si>
    <t>1007020329</t>
  </si>
  <si>
    <t>la actividad “Modelo de Naciones Unidas de la Universidad de los Andes  - MONUA, que se realizará del 20 al 23 de marzo de 2015.</t>
  </si>
  <si>
    <t>38143628</t>
  </si>
  <si>
    <t>CASTILLO MEDINA CARLOS ARTURO</t>
  </si>
  <si>
    <t>79409295</t>
  </si>
  <si>
    <t>III Reunión Latinoamericana CDIO, organizada por ACOFI  - EIA, con la finalidad de intercambiar experiencias con expertos e institucional de la iniciativa CDIO, evento que se llevará a cabo del 18 al 23 de marzo de 2015, en la ciudad de Medellín.</t>
  </si>
  <si>
    <t>80194587</t>
  </si>
  <si>
    <t>52251573</t>
  </si>
  <si>
    <t>13017553</t>
  </si>
  <si>
    <t>19078055</t>
  </si>
  <si>
    <t>1013583188</t>
  </si>
  <si>
    <t>98583</t>
  </si>
  <si>
    <t>51747564</t>
  </si>
  <si>
    <t>46454699</t>
  </si>
  <si>
    <t>la XIV Reunión Nacional de ramas IEEE, en la cual estudiantes y docentes pertenecientes a las ramas estudiantiles de cada universidad a nivel nacional se reúnen una vez al año para debatir temas técnicos, laborales y éticos de un profesional de éxito a la vanguardia de la tecnología. En esta reunión, se presentan conferencias de temas actuales que se manejan en el ámbito profesional y se realizan actividades de desarrollo de liderazgo, trabajo en equipo y desarrollo de competencias propias de un profesional de éxito. Evento que se realizará del 24 al 26 de abril de 2015, en Cajicá.</t>
  </si>
  <si>
    <t>19460219</t>
  </si>
  <si>
    <t>79152911</t>
  </si>
  <si>
    <t>80410714</t>
  </si>
  <si>
    <t>19232814</t>
  </si>
  <si>
    <t>Encuentro de Decanos y Directores de programa, organizado por ASCOLFA, a realizarse del 04 al 06 de Mayo de 2015, en la ciudad de Bucaramanga.</t>
  </si>
  <si>
    <t>nacional</t>
  </si>
  <si>
    <t>79533529</t>
  </si>
  <si>
    <t>Gutierrez Fernandez Luis Fernando</t>
  </si>
  <si>
    <t>79787528</t>
  </si>
  <si>
    <t>reunión anual de la Red Colombiana de Revistas de Ingeniería  RCRI en la Universidad de ICESI de Cali, que se realizará del 15 al 17 de abril de 2015.</t>
  </si>
  <si>
    <t>52797643</t>
  </si>
  <si>
    <t>XIII Encuentro Nacional de Vicerrectores Académicos, organizado por ASCUN, que se realizará durante los días 21 y 22 de mayo de 2015, en la ciudad de Bucaramanga, evento que busca analizar desde diversas perspectivas, la docencia universitaria y sus necesidades de cualificación ante los grandes cambios y las tensiones de la Educación Superior.</t>
  </si>
  <si>
    <t>carvajal Arias CAREL ELIZABETH</t>
  </si>
  <si>
    <t>CARVAJAL ARIAS CAREL ELIZABETH</t>
  </si>
  <si>
    <t>1032411403</t>
  </si>
  <si>
    <t>XIII Encuentro Regional de Semilleros de Investigación del Nodo Bogotá - Cundinamarca, que se realizará durante los días 6, 7 y 8 de mayo de 2015, y tendrá como sede la Universidad de Buenaventura.</t>
  </si>
  <si>
    <t>Copete Cossio Hommy GUILLERMO</t>
  </si>
  <si>
    <t>79838992</t>
  </si>
  <si>
    <t>Cortes Ortiz William Giovanni</t>
  </si>
  <si>
    <t>81717237</t>
  </si>
  <si>
    <t>Guerrero Santacruz Laura VICTORIA</t>
  </si>
  <si>
    <t>34546921</t>
  </si>
  <si>
    <t>80241303</t>
  </si>
  <si>
    <t>MAYORGA LEoN SANDRA LILIANA</t>
  </si>
  <si>
    <t>52153874</t>
  </si>
  <si>
    <t>Osorno ACOSTA Viviana</t>
  </si>
  <si>
    <t>OSORNO ACOSTA VIVIANA</t>
  </si>
  <si>
    <t>52983338</t>
  </si>
  <si>
    <t>1020714754</t>
  </si>
  <si>
    <t>Duran Garcia Martha Consuelo</t>
  </si>
  <si>
    <t>35459935</t>
  </si>
  <si>
    <t>al XI Congreso Internacional Sobre el Enfoque Basado en Competencias - CIEBC2015, con el tema “Modernización del Currículo y Gestión del Talento Humano”, que se realizará en Cartagena de Indias, del 20 al 22 de Mayo de 2015.</t>
  </si>
  <si>
    <t>19458991</t>
  </si>
  <si>
    <t>triana ruiz monica</t>
  </si>
  <si>
    <t>52415348</t>
  </si>
  <si>
    <t>Workshop de Diseño para el Ocio entre en la Universidad El Bosque y la Pontificia Universidad Bolivariana de Medellín, con el objetivo de realizar un trabajo colaborativo entre las dos instituciones donde los estudiantes trabajan para crear proyectos de desarrollo en conjunto, actividad que se realizará durante los días 14, 15 y 16 de Mayo de 2015,  en la ciudad de Medellín</t>
  </si>
  <si>
    <t>79152237</t>
  </si>
  <si>
    <t>Ortegon Rojas Jorge Armando</t>
  </si>
  <si>
    <t>79532646</t>
  </si>
  <si>
    <t>el Curso en Econometría Financiera Aplicada, ofrecido por la Universidad Nacional de Colombia, con una duración de 28 horas y fecha de inicio el 06 de junio de 2015.</t>
  </si>
  <si>
    <t>386811</t>
  </si>
  <si>
    <t>52387237</t>
  </si>
  <si>
    <t>42978029</t>
  </si>
  <si>
    <t>75086581</t>
  </si>
  <si>
    <t>46380851</t>
  </si>
  <si>
    <t>41775403</t>
  </si>
  <si>
    <t>79980939</t>
  </si>
  <si>
    <t>HOYOS BUITRAGO HECTOR IVAN</t>
  </si>
  <si>
    <t>71555413</t>
  </si>
  <si>
    <t>ESP. GERENCIA EN MARKETING ESTRATÉGICO</t>
  </si>
  <si>
    <t xml:space="preserve">22 Foro Farmacéutico de la ANDI a desarrollarse del 10 al 12 de Junio de 2015, en Cartagena de Indias. </t>
  </si>
  <si>
    <t>Castillo Velandia Daniel Ricardo</t>
  </si>
  <si>
    <t>1019030224</t>
  </si>
  <si>
    <t xml:space="preserve">el Congreso Colombiano de Botánica, a realizarse del 2 al 6 de agosto de 2015 en la ciudad de Manizales. </t>
  </si>
  <si>
    <t>Lancheros redondo Hector Orlando</t>
  </si>
  <si>
    <t>79861369</t>
  </si>
  <si>
    <t>7311516</t>
  </si>
  <si>
    <t>51768432</t>
  </si>
  <si>
    <t>51607235</t>
  </si>
  <si>
    <t>1020718394</t>
  </si>
  <si>
    <t>158001</t>
  </si>
  <si>
    <t>52386701</t>
  </si>
  <si>
    <t>52354819</t>
  </si>
  <si>
    <t>79691871</t>
  </si>
  <si>
    <t>Encuentro Internacional de Educación en Ingeniería ACOFI 2015 – EIEI ACOFI 2015, que se realizará del 15 al 18 de septiembre en la ciudad de Cartagena de Indias.</t>
  </si>
  <si>
    <t>OPAZO GUTIERREZ MARIO OMAR</t>
  </si>
  <si>
    <t>211536</t>
  </si>
  <si>
    <t>39690288</t>
  </si>
  <si>
    <t>80040167</t>
  </si>
  <si>
    <t>52991828</t>
  </si>
  <si>
    <t>RAMIREZ DUQUE ANDRES ALBERTO</t>
  </si>
  <si>
    <t>1094889363</t>
  </si>
  <si>
    <t xml:space="preserve">10º Encuentro Nacional de Prácticas” que se realizará en la Universidad del Norte de Barranquilla, que se realizará durante los días 13 y 14 de agosto de 2015, en la ciudad de Barranquilla. </t>
  </si>
  <si>
    <t>peña lopez TITA Carolina</t>
  </si>
  <si>
    <t>1020718444</t>
  </si>
  <si>
    <t>Millan Cortes Diana Milena</t>
  </si>
  <si>
    <t>MILLAN CORTES DIANA MILENA</t>
  </si>
  <si>
    <t>52748725</t>
  </si>
  <si>
    <t xml:space="preserve">VI Simposio Nacional de Virología, organizado por el Instituto Nacional de Salud, evento que se llevara a cabo del 27 al 29 de Mayo del presente año, en la Universidad de la Salle, sede Chapinero.  </t>
  </si>
  <si>
    <t xml:space="preserve">II Encuentro de decanos y directores de escuelas y colegios de Optometría, que se realizará en la ciudad de Medellín del 13 al 16 de agosto de 2015. </t>
  </si>
  <si>
    <t>79940191</t>
  </si>
  <si>
    <t>posso Monsalve Margarita Maria</t>
  </si>
  <si>
    <t>51891644</t>
  </si>
  <si>
    <t>Ramirez de Lizcano Gloria Isabel</t>
  </si>
  <si>
    <t>41556451</t>
  </si>
  <si>
    <t>Licenciatura Pedagogia Infantil</t>
  </si>
  <si>
    <t>Encuentro Nacional de Práctica, organizado por la Universidad del Norte, puerto Colombia, Barranquilla, el objetivo de la actividad académica es compartir y reflexionar sobre la vital importancia de promover e incrementar la inserción laboral de los estudiantes universitarios, evento que se realizará durante los días 13 y 14 de agosto de 20</t>
  </si>
  <si>
    <t>ZAMORA DE ORTIZ MARIA SOLEDAD</t>
  </si>
  <si>
    <t>35336189</t>
  </si>
  <si>
    <t>53054275</t>
  </si>
  <si>
    <t>39686049</t>
  </si>
  <si>
    <t>Bohorquez Gonzalez Maria Eloisa</t>
  </si>
  <si>
    <t>20773957</t>
  </si>
  <si>
    <t xml:space="preserve">“Congreso Colombiano de Psicología Regional  COLPSOC – ASCOFAPSI”, con la presentación de ponencias aprobadas, evento a realizarse en la ciudad de Armenia, del 2 al 5 de Septiembre de 2015. </t>
  </si>
  <si>
    <t>426883</t>
  </si>
  <si>
    <t>Otalora Morales Diego Mauricio</t>
  </si>
  <si>
    <t>80197594</t>
  </si>
  <si>
    <t>Vasquez Amezquita Milena</t>
  </si>
  <si>
    <t>53124124</t>
  </si>
  <si>
    <t>Bonilla Carreño Fidel Mauricio</t>
  </si>
  <si>
    <t>19396602</t>
  </si>
  <si>
    <t>Congreso Colombiano de Psicología Regional  COLPSOC – ASCOFAPSI”, con la presentación de ponencias aprobadas, evento a realizarse en la ciudad de Armenia, del 2 al 5 de Septiembre de 2015.</t>
  </si>
  <si>
    <t>BUITRAGO LEON LUZ HELENA</t>
  </si>
  <si>
    <t>52263071</t>
  </si>
  <si>
    <t>41394375</t>
  </si>
  <si>
    <t>Caro Castellanos Nancy Nubia</t>
  </si>
  <si>
    <t>51768443</t>
  </si>
  <si>
    <t>Carvajal Gamba Carolina</t>
  </si>
  <si>
    <t>1020723566</t>
  </si>
  <si>
    <t>Charria MejIa MarIa Camila</t>
  </si>
  <si>
    <t>CHARRIA MEJIA MARIA CAMILA</t>
  </si>
  <si>
    <t>1020715244</t>
  </si>
  <si>
    <t>52693591</t>
  </si>
  <si>
    <t>Delgado Abella Leonor Emilia</t>
  </si>
  <si>
    <t>51692123</t>
  </si>
  <si>
    <t>DIaz Sotelo Oscar DAVID</t>
  </si>
  <si>
    <t>80171363</t>
  </si>
  <si>
    <t>1020728774</t>
  </si>
  <si>
    <t>31447376</t>
  </si>
  <si>
    <t>GarcIa RincOn Leonardo ARTURO</t>
  </si>
  <si>
    <t>GARCIA RINCON LEONARDO ARTURO</t>
  </si>
  <si>
    <t>1020728026</t>
  </si>
  <si>
    <t>GIL IBRAHIM MONICA MARIA</t>
  </si>
  <si>
    <t>31173540</t>
  </si>
  <si>
    <t>GONZALEZ GARZON ANA MARIA</t>
  </si>
  <si>
    <t>1020715678</t>
  </si>
  <si>
    <t>MARTINEZ LEON NANCY CONSUELO</t>
  </si>
  <si>
    <t>52148165</t>
  </si>
  <si>
    <t>7720493</t>
  </si>
  <si>
    <t>39523456</t>
  </si>
  <si>
    <t>PEREZ MANRIQUE TIBERIO</t>
  </si>
  <si>
    <t>19241050</t>
  </si>
  <si>
    <t>REYES RODRIGUEZ MARIA FERNANDA</t>
  </si>
  <si>
    <t>52863684</t>
  </si>
  <si>
    <t>Rocha Nieto Lilia Mercedes</t>
  </si>
  <si>
    <t>20423885</t>
  </si>
  <si>
    <t>RodrIguez Granada Lina MarIa</t>
  </si>
  <si>
    <t>1019013056</t>
  </si>
  <si>
    <t>35497723</t>
  </si>
  <si>
    <t>SAnchez RamIrez Maritza</t>
  </si>
  <si>
    <t>35463232</t>
  </si>
  <si>
    <t>Sierra Castellanos Yolanda</t>
  </si>
  <si>
    <t>39520968</t>
  </si>
  <si>
    <t>Torres Benavides Jeannette Paulina</t>
  </si>
  <si>
    <t>51882546</t>
  </si>
  <si>
    <t>XVIII Encuentro Nacional de Semilleros de Investigación, organizado por la Red Colombiana de Semilleros de Investigación REDCOLSI Cali, del 10 al 11 de octubre 2015</t>
  </si>
  <si>
    <t>Delgado Arango Narda Carolina</t>
  </si>
  <si>
    <t>63506277</t>
  </si>
  <si>
    <t>Meneses Bernal Jorge Eduardo</t>
  </si>
  <si>
    <t>80094714</t>
  </si>
  <si>
    <t>Rivera Sotto Leydy Johanna</t>
  </si>
  <si>
    <t>26431483</t>
  </si>
  <si>
    <t>RodrIguez Alvarez Catalina</t>
  </si>
  <si>
    <t>52900338</t>
  </si>
  <si>
    <t>CABEZAS PINZON LAURA VIVIANA</t>
  </si>
  <si>
    <t>1053584947</t>
  </si>
  <si>
    <t>35496283</t>
  </si>
  <si>
    <t>AMAYA NAVAS ALVARO</t>
  </si>
  <si>
    <t>79269905</t>
  </si>
  <si>
    <t>Esp. Gerencia de la Calidad en Salud</t>
  </si>
  <si>
    <t xml:space="preserve">Congreso Colombiano de Psicología Regional  COLPSOC - ASCOFAPSI”, con la presentación de una ponencia, evento a realizarse en la ciudad de Armenia, del 2 al 5 de Septiembre de 2015. </t>
  </si>
  <si>
    <t>1018403389</t>
  </si>
  <si>
    <t>19473917</t>
  </si>
  <si>
    <t>23809998</t>
  </si>
  <si>
    <t xml:space="preserve">XVII Encuentro Nacional de Semilleros de investigación., organizado por REDCOLSI, Universidad Santiago de Cali, 7 al 11 de octubre de 2015. </t>
  </si>
  <si>
    <t>52621159</t>
  </si>
  <si>
    <t>ZULUAGA CADENA VIOLETA ROSA</t>
  </si>
  <si>
    <t>39785483</t>
  </si>
  <si>
    <t>Negocios Internacionales</t>
  </si>
  <si>
    <t xml:space="preserve">Primer Congreso Internacional de Negocios Internacionales “Una mirada hacia la internacionalización”, que se realizará en la Universidad Pontificia Bolivariana de Bucaramanga, del 14 al 16 de septiembre de 2015. </t>
  </si>
  <si>
    <t>74243035</t>
  </si>
  <si>
    <t>BRIJALDO GARAVITO ROBERT FERNANDO</t>
  </si>
  <si>
    <t>74371987</t>
  </si>
  <si>
    <t xml:space="preserve">Encuentro Nacional de Escuela de Teatro, para fomentar la participación del programa en redes nacionales e internacionales, evento que se realizará del 5 al 9 de octubre de 2015. </t>
  </si>
  <si>
    <t>Muñoz Dagua Victor</t>
  </si>
  <si>
    <t>festival</t>
  </si>
  <si>
    <t xml:space="preserve">Festival de Artes Escénicas de Manizales, con el fin de fomentar y mantener la participación del programa en redes nacionales e internacionales, se realizará del 19 al 24 de octubre de 2015. </t>
  </si>
  <si>
    <t>Fandiño Borja John Henry</t>
  </si>
  <si>
    <t>79911470</t>
  </si>
  <si>
    <t xml:space="preserve">Festival de Danza Contemporánea, que se realizará en la Universidad Jorge Tadeo Lozano, el objetivo es la inmersión del nuevo grupo de danza contemporánea. </t>
  </si>
  <si>
    <t>52266060</t>
  </si>
  <si>
    <t xml:space="preserve">VXII Encuentro Nacional y XII Internacional de Semilleros de Investigación, participara con el semillero de investigación de Boas “Viabilidad reproductiva de Boa Constrictor en condiciones controladas de laboratorio (Biorama) y enriquecimiento ambiental (Simulación de Habitat). </t>
  </si>
  <si>
    <t>17119813</t>
  </si>
  <si>
    <t>MARMOL MONCAYO JHON WILLIAN</t>
  </si>
  <si>
    <t>76311491</t>
  </si>
  <si>
    <t xml:space="preserve">IV Concurso Universitario “Construyendo Ciudadanía” Derechos de la Naturaleza, organizado por las Universidades Autónoma Latinoamericana y   Jorge Tadeo Lozano, que se realizará del 28 de septiembre al 02 de octubre de 2015, en la ciudad de Medellín. </t>
  </si>
  <si>
    <t>41594438</t>
  </si>
  <si>
    <t>79711730</t>
  </si>
  <si>
    <t xml:space="preserve">torneo Latin BOT International de Robótica 2015, que se realizará durante los días 18 y 19 de septiembre de 2015, en la ciudad de Cali. </t>
  </si>
  <si>
    <t xml:space="preserve">visita a la Universidad de Ibagué – Capitulo Colombia IAESTE  - fortalecimiento en la relación con áreas de interés a realizarse en Ibagué durante los días 22 y 23 de septiembre de 2015. </t>
  </si>
  <si>
    <t>rojas Reales Wilson Mauro</t>
  </si>
  <si>
    <t>72155281</t>
  </si>
  <si>
    <t>maraton</t>
  </si>
  <si>
    <t>Maratón nacional de programación ASIS/REDIS, con el objetivo de intercambiar y actualizar conocimientos y experiencias para que el estudiante fortalezca su formación orientada hacia el éxito estudiantil, evento que se realizará el día 14 de noviembre de 2015, en la Universidad de los Andes</t>
  </si>
  <si>
    <t>52699770</t>
  </si>
  <si>
    <t>51983413</t>
  </si>
  <si>
    <t xml:space="preserve">“IX Congreso Internacional de Salud Pública y Desarrollo Visiones y Alternativas” con la presentación de la ponencia “Ausentismo escolar de los niños (as) de las escuelas rurales de un municipio de Apulo Cundinamarca, evento que se realizará en la Universidad Antioquia, los días 19, 20 y 21 de agosto de 2015. </t>
  </si>
  <si>
    <t>52888850</t>
  </si>
  <si>
    <t>1018410379</t>
  </si>
  <si>
    <t>1032387574</t>
  </si>
  <si>
    <t>COMITÉ ÉTICA</t>
  </si>
  <si>
    <t>Comité de Ética</t>
  </si>
  <si>
    <t xml:space="preserve">o de Buenas Prácticas Clínicas, teniendo en cuenta que el certificado venció el 4 de agosto de 2015. </t>
  </si>
  <si>
    <t>52242648</t>
  </si>
  <si>
    <t>65773492</t>
  </si>
  <si>
    <t>Joya Ramirez Nohora Estella</t>
  </si>
  <si>
    <t>Nuñez Forero Lilian Maritza</t>
  </si>
  <si>
    <t>52145434</t>
  </si>
  <si>
    <t>Palacios Ortega Edgar alfonso</t>
  </si>
  <si>
    <t>73154119</t>
  </si>
  <si>
    <t xml:space="preserve">Congreso Nacional de Ciencias Biológicas, de la siguiente manera: La prof. Santafé asistirá al congreso y a la reunión de directores de programas de biología enmarcada en el evento y el Prof. Palacios, participara como ponente. Evento que se realizará durante los días 6, 7, 8 y 9 de octubre de 2015, en la Universidad Industrial de Santander, Bucaramanga. </t>
  </si>
  <si>
    <t>19220589</t>
  </si>
  <si>
    <t>XVIII Encuentro Nacional y XII Internacional de Semilleros de Investigación RedCOLSI nodo Valle Cauca, con el objetivo de presentar los avances de los proyectos de investigación desarrollados por los semilleros de investigación del programa de Bioingeniería en el encuentro RedCOLSI a nivel nacional, que se realizará del 8 al 10 de Octubre de 2015, en la Universidad Santiago de Cali.</t>
  </si>
  <si>
    <t>MONTOYA RODRIGUEZ CAROLINA</t>
  </si>
  <si>
    <t>52718825</t>
  </si>
  <si>
    <t xml:space="preserve">el 1er. Congreso Internacional Ecodiseño y Desarrollo Sostenible, en el que presentará la ponencia titulada “El ecodiseño y la productividad de las empresas en Colombia” resultados preliminares, además hará contactos con expertos en el tema, evento que se realizará del 8 al 9 de octubre de 2015, en la ciudad de Bucaramanga. </t>
  </si>
  <si>
    <t>forero de gutierrez martha LUCIA</t>
  </si>
  <si>
    <t>21166840</t>
  </si>
  <si>
    <t>Instrumentación Quirurgica</t>
  </si>
  <si>
    <t>Asamblea General de la Asociación Colombiana de Facultades de Instrumentación Quirúrgica, que se llevará a cabo del 8 al 10 de octubre de 2015, en la Universidad Simón Bolívar, en la ciudad de Barranquilla</t>
  </si>
  <si>
    <t>SANCHEZ ESPINOSA JENNY MARITZA</t>
  </si>
  <si>
    <t>53120584</t>
  </si>
  <si>
    <t xml:space="preserve">III Encuentro Nacional de la Red Unescovisión Jóvenes que se realizará del 22 al 23 de octubre de 2015, organizado por la Universidad del Sinú. </t>
  </si>
  <si>
    <t>52190229</t>
  </si>
  <si>
    <t xml:space="preserve">Los Proyectos Artísticos del programa Formación Musical de la Universidad El Bosque 2004 – 2014”  en el Encuentro Nacional del Foro Latinoamericano de Educación Musical FLADEM Colombia – Universidad reformada, que se realizará del 7 al 10 de octubre de 2016, en la ciudad de Barranquilla. </t>
  </si>
  <si>
    <t>52490930</t>
  </si>
  <si>
    <t>79277313</t>
  </si>
  <si>
    <t>el Simposio de Enfermería “Fortalecimiento Disciplinar a través de la Alianza Docencia – Servicio”,  asistir a la conmemoración de los 70 años de la Escuela de Enfermería  - Universidad del Valle y al Consejo de Directoras de ACOFAEN”, que se realizará durante los días 12 y 13 de noviembre en la Universidad del Valle – Cali.</t>
  </si>
  <si>
    <t xml:space="preserve">VI Encuentro Nacional de programas de Ingeniería de Sistemas y carreras afines 2015, que se realizará del 5 al 7 de noviembre de 2015, en la ciudad de Neiva. </t>
  </si>
  <si>
    <t>CAÑON CARDENAS YENIFER ZULEY</t>
  </si>
  <si>
    <t>1010175676</t>
  </si>
  <si>
    <t>Primer Encuentro Interfacultades de Investigación de Optometría, con la presentación de los trabajos de investigación titulados “Valoración visual y prácticas de los niños y jóvenes y niños en situación de vulnerabilidad sobre su cuidado ocular en el municipio de Facatativá – Cundinamarca” y “ Moodle: ¿Un herramienta para la comprensión? PERCEPCION DE LOS ESTUDIANTES DE OPTICA GEOMETRICA DEL PROGRAMA DE OPTOMETRÍA, UNIVERSIDAD EL BOSQUE”. Evento que se realizará en la Universidad Santo Tomas de Bucaramanga, del 13 al 15 de noviembre de 2015.</t>
  </si>
  <si>
    <t>52170724</t>
  </si>
  <si>
    <t xml:space="preserve">XVIII versión del Encuentro Nacional de estudiantes de Instrumentación Quirúrgica “Seguridad del paciente una necesidad creciente” que se realizará del 8 al 10 de octubre de 2015, en la Universidad Simón Bolívar de Barranquilla. </t>
  </si>
  <si>
    <t>52430823</t>
  </si>
  <si>
    <t>14956346</t>
  </si>
  <si>
    <t>instituto de salud y ambiente</t>
  </si>
  <si>
    <t xml:space="preserve">el XVI Congreso Colombiano de Parasitología y Medicina Tropical, con la presentación del trabajo titulado “Aedes aegypti en instituciones educativas del área rural de un municipio de Cundinamarca, Colombia”, evento que se realizará del 20 al 24 de octubre de 2015. </t>
  </si>
  <si>
    <t xml:space="preserve">del trabajo titulado “Resultados de intervenciones integradas para reducir el ausentismo escolar por diarrea y dengue en escuelas rurales del municipio de Apulo, Cundinamarca en el XVI Congreso Colombiano de Parasitología y Medicina Tropical, que se llevará a cabo del 20 al 24 de octubre de 2015, en la ciudad de Santa Marta. </t>
  </si>
  <si>
    <t>Castellanos Parra Jaime Eduardo</t>
  </si>
  <si>
    <t>CASTELLANOS PARRA JAIME EDUARDO</t>
  </si>
  <si>
    <t>79340133</t>
  </si>
  <si>
    <t>presentación de los trabajos “Detención de un brote de casos asintomáticos de Dengue en una muestra de voluntarios sanos de un municipio endémico de Colombia”, “Papel del diagnóstico por laboratorio en la confirmación de casos de dengue en individuos con síndrome febril” y “Detención simultanea de virus dengue y Chikungunya por RTPCR en pacientes con síndrome febril”, en el XVI Congreso Colombiano de Parasitología y Medicina Tropical, que se realizará en la ciudad de Santa Marta del 20 al 24 de octubre de 2015.</t>
  </si>
  <si>
    <t>CASTILLO PERDOMO DIANA MARCELA</t>
  </si>
  <si>
    <t>52882038</t>
  </si>
  <si>
    <t>IADR-LAR, a realizarse entre el 7 y 9 de Octubre en la Universidad El Bosque.</t>
  </si>
  <si>
    <t>93402906</t>
  </si>
  <si>
    <t>MUNEVAR NINO JUAN CARLOS</t>
  </si>
  <si>
    <t>80407272</t>
  </si>
  <si>
    <t>PERDOMO LARA SANDRA JANNETH</t>
  </si>
  <si>
    <t>52218736</t>
  </si>
  <si>
    <t xml:space="preserve">Reunión de Directores de Carrera, que se realizará del 09 al 13 de marzo de 2016, en la Universidad de Amazonia en Florencia, Caquetá. </t>
  </si>
  <si>
    <t>Asamblea ordinaria de Miembros de ASCOFAPSI 2016, que se realizará durante los días 17, 18 y 19 de marzo, en la ciudad de Santa Marta</t>
  </si>
  <si>
    <t>XI Encuentro de Universidades formadoras de licenciados en idiomas y II ELT Conference, organizado por la Universidad del Valle, participaran con la presentación de la ponencia: Collaborative Work an lenguaje learners´ identities when Editing Academic text., evento que se realizará del 17 al 19 de marzo del año en curso.</t>
  </si>
  <si>
    <t xml:space="preserve">XXXVI Asamblea General de ACOFI, que se realizará en Yopal - Casanare, el día 11 de marzo de 2016. </t>
  </si>
  <si>
    <t xml:space="preserve">Asamblea General y Consejo Directivo de la Asociación Colombiana de Facultades de Odontología ACFO a realizarse durante los días 16 y 17 de marzo de 2016. </t>
  </si>
  <si>
    <t xml:space="preserve">III Encuentro de SURCOS: Red Internacional de territorio y territorialidades en América Latina, el objetivo es socializar avances de investigación, plantear proyectos de carácter académico, científico y cultural en beneficio de las instituciones miembro de la Red, evento que se realizará del 04 al 08 de Abril de 2016, en Mendoza, Argentina. </t>
  </si>
  <si>
    <t>CAPACITACION</t>
  </si>
  <si>
    <t xml:space="preserve">capacitación con el uso del programa ATLAS TI “Análisis de información cualitativa con el apoyo de ATLAS TI, organizado por www.software-shop.com, que se realizará del 1 al 25 de abril. </t>
  </si>
  <si>
    <t>IX International Symposium on Antimicrobial Resistance, organizado por el Centro Internacional de entrenamiento en Investigaciones Médicas CIDEIM, en la ciudad de Cali, del 02 al 04 de marzo 2016.</t>
  </si>
  <si>
    <t xml:space="preserve">de décimo semestre del programa Ingeniería Industrial, quien representará a la Universidad en la Reunión Regional de ramas de la IEEE, en la cual representantes de docentes y estudiantes pertenecientes a las ramas estudiantiles de cada Universidad, se reúnen una vez por año, este evento se llevará a cabo del 29 de abril al 01 de mayo de 2016 en la ciudad de Santa Marta. </t>
  </si>
  <si>
    <t xml:space="preserve">DIVISION DE POSGRADOS </t>
  </si>
  <si>
    <t>II Jornada de Actualización en Instrumentación Quirúrgica “Calidad, gestión e innovación tecnológica. Una mirada desde la Instrumentación Quirúrgica”, organizada por la Universidad El Bosque y la Fundación Santafé de Bogotá, que se realizará en la ciudad de Cali, el día 22 de abril de 2016.</t>
  </si>
  <si>
    <t>CEPEDA MONICA PATRICIA</t>
  </si>
  <si>
    <t>CENDALES REYES RAFAEL ALBERTO</t>
  </si>
  <si>
    <t>GALEANO ZABALA LUCERO</t>
  </si>
  <si>
    <t xml:space="preserve">conferencistas en el Congreso Panamericano de Optometría, que se realizará en la ciudad de Cartagena durante los días 19, 20 y 21 de mayo de 2016. </t>
  </si>
  <si>
    <t xml:space="preserve">Vigésimo tercer Foro Farmacéutico de la ANDI, que se realizará del 8 al 10 de junio en la ciudad de Cartagena. </t>
  </si>
  <si>
    <t xml:space="preserve">Encuentro de Decanos y Directores de programa, organizado por ASCOLFA y que se realizará del 01 al 03 de mayo, en la ciudad de Barranquilla. </t>
  </si>
  <si>
    <t xml:space="preserve">SEMILLERO </t>
  </si>
  <si>
    <t xml:space="preserve">semillero de Robótica del programa, en el concurso III Megatorneo de Robótica RUNIBOT, que se realizará en Bogotá del 20 al 23 de abril de 2016. </t>
  </si>
  <si>
    <t xml:space="preserve">XIV Encuentro Regional de Semilleros de Investigación, a realizarse del 11 al 13 de mayo de 2016, con la presentación del trabajo de investigación valoración visual y prácticas de los niños y jóvenes en situación de vulnerabilidad sobre su cuidado visual y ocular en el municipio de Facatativá, Cundinamarca” Código PCI2013-479. Asimismo, en la participación como propuesta de proyecto titulado “Implementación de la propuesta del plan de promoción y prevención visual y ocular en los niños y jóvenes en situación de vulnerabilidad, del programa ni un niño más en calle en el municipio de Facatativá, Cundinamarca”. 
</t>
  </si>
  <si>
    <t>PINTO BUSTAMANTE BORIS JULIAN</t>
  </si>
  <si>
    <t>GARCIA DE BOJACA SANDRA PIEDAD</t>
  </si>
  <si>
    <t>“VI Seminario Internacional, IX Nacional de Discapacidad y III Encuentro Internacional de Investigación y Experiencias en Discapacidad”, en representación de la Universidad El Bosque, desde la Coordinación de la Red Colombiana de IES para la discapacidad, evento que se realizará durante los días 20 y 21 de mayo de 2016.</t>
  </si>
  <si>
    <t>RedCOLSI, para participar en el evento que se realizará en Bogotá del 11 al 13 de mayo de 2016.</t>
  </si>
  <si>
    <t>la Asamblea General de la Asociación Colombiana de Facultades de Instrumentación Quirúrgica “ACFIQ”, que se llevará a cabo en la ciudad de Cartagena del 18 al 20 de mayo de 2016.</t>
  </si>
  <si>
    <t>AMEZQUITA LAVERDE ERICKA JHOVANNA</t>
  </si>
  <si>
    <t>propuesta “Intercambio de Saberes” en 3 aspectos importantes como lo son: Prácticas Clínicas, Investigación y Currículo, evento que se realizará en la Universidad Santiago de Cali, el día 6 de mayo del año en curso.</t>
  </si>
  <si>
    <t>436533</t>
  </si>
  <si>
    <t xml:space="preserve">al XXX Congreso anual de Soporte Metabólico y Nutrición Clínica “Hacia la nutrición integral” que se realizará en la ciudad de Cartagena del 18 al 21 de mayo de 2016. </t>
  </si>
  <si>
    <t>CASTAÑEDA MURCIA ZOILA EMILIA</t>
  </si>
  <si>
    <t>XIV Encuentro regional de semilleros de investigación “Semilleros Guardianes del Entorno” que se realizará en la Universidad Agustiniana, Bogotá, del 11 al 13 de mayo de 2016.</t>
  </si>
  <si>
    <t>66772227</t>
  </si>
  <si>
    <t>39563331</t>
  </si>
  <si>
    <t>53051211</t>
  </si>
  <si>
    <t xml:space="preserve">XVI Encuentro Nacional de Vicerrectores a realizarse durante los días 2 y 3 de junio de 2016, en la Corporación Universidad de la Costa y en las Universidades Simón Bolívar y Autónoma del Caribe, en la ciudad de Barranquilla. </t>
  </si>
  <si>
    <t xml:space="preserve">UNESCO – UNIR ICT &amp; Education Latam”, organizado por la UNESCO y la Universidad de la Rioja, que se realizará en la Universidad Distrital Bogotá, durante los días 22, 23 y 24 de junio del presente año. </t>
  </si>
  <si>
    <t>CABRERA CASILIMAS BORIS EDUARDO</t>
  </si>
  <si>
    <t>CERTIFICACIÓN</t>
  </si>
  <si>
    <t xml:space="preserve">para la “certificación en habilidades avanzadas de Coaching”, organizado por la Escuela Internacional para el Desarrollo Humano Integral, sede Bogotá.  </t>
  </si>
  <si>
    <t>VILLANEDA VASQUEZ ALEJANDRO</t>
  </si>
  <si>
    <t>DESARROLLO PROYECTO</t>
  </si>
  <si>
    <t>desarrollo de la actividad Los Secretos del Venado Dorado, la cual se desarrolla en el marco del proyecto estética y sostenibilidad, un modelo de diseño para la valorización del territorio, el cuál es adelantado en los estudios de doctorado diseño, fabricación y gestión de proyectos industriales de la Universidad Politécnica de Valencia (UPV). Dicha actividad consta de 5 etapas: convocatoria y selección muestra (la cual se realizará con niños familiares de la comunidad de la Universidad El Bosque), etnografía, taller sensorial, co-creación y evaluación, todas ellas usando la metodología del storytelling, por la cual se creó la historia en mención y para la cual se requieren una serie de elementos que les permita al grupo de investigadores desarrollar las actividades mencionadas.</t>
  </si>
  <si>
    <t xml:space="preserve">para finalizar el plan de redacción de la tesis doctoral, redacción de los capítulos correspondientes a resultados, análisis, validación de la hipótesis, conclusiones y rec14014omendaciones de la tesis titulada “Capacidad de adaptación territorial de Colombia a los efectos del cambio climático sobre el recurso hídrico”. </t>
  </si>
  <si>
    <t>ARIAS CASTRO DIANA MARIA</t>
  </si>
  <si>
    <t xml:space="preserve">10ª Rueda de Innovación y Negocios TECNNOVA” que se realizará en la ciudad de Medellín del 4 al 5 de agosto de 2016. </t>
  </si>
  <si>
    <t>Sanchez Calderon Diana Carolina</t>
  </si>
  <si>
    <t>SANCHEZ CALDERON DIANA CAROLINA</t>
  </si>
  <si>
    <t>el “Congreso Colombiano de Medicina del Trabajo y Salud Ocupacional” con la presentación de un poster del trabajo titulado “Características y tendencias de la población ausentista por causas médica en una institución de Educación Superior, Bogotá, 2011-2013”, evento que se llevará a cabo en la ciudad de Cartagena del 18 al 20 de mayo de 2016.</t>
  </si>
  <si>
    <t>CASTILLO AGUILAR MONICA ANDREA</t>
  </si>
  <si>
    <t xml:space="preserve">el 43º Congreso de SOCOLEN - Entomología: adaptación al cambio y responsabilidad social, que se realizará en la ciudad de Manizales del 27 al 29 de julio de 2016. </t>
  </si>
  <si>
    <t xml:space="preserve">XIII Congreso Latinoamericano de Microbiología e Higiene de Alimentos, organizado por COLMIC 2016; Medellín, del 27 al 30 de septiembre de 2016. </t>
  </si>
  <si>
    <t xml:space="preserve">Gil Bolivar Fabio Alberto </t>
  </si>
  <si>
    <t>51ª Asamblea Anual de CLADEA - Consejo Latinoamericano de Administración 2016, que se llevará a cabo del 2 al 4 de octubre, en la ciudad de Medellín</t>
  </si>
  <si>
    <t>Encuentro internacional de educación en Ingeniería ACOFI 2016 - IEIE ACOFI 2016”, organizado por ACOFI. El objetivo de EIEI y ACOFI 2016, en esta ocasión, será un escenario de análisis y reflexión sobre cómo la innovación es promotora de la competitividad y del desarrollo sostenible, dado que el conocimiento, la creatividad y la disposición al cambio son las fuentes que promueven el desarrollo. Este encuentro se desarrollará en la ciudad de Cartagena del 4 al 10 de octubre de 2016.</t>
  </si>
  <si>
    <t>SANDOVAL VILLAREAL JULIO CESAR</t>
  </si>
  <si>
    <t>“Intercambio de saberes”, en tres aspectos muy importantes como lo son: Prácticas clínicas, investigación y currículo, que se realizará en la Universidad Santiago de Cali, el día 19 de Agosto de 2016</t>
  </si>
  <si>
    <t>Encuentro Nacional de Semilleros de Investigación, RedColsi. Este evento se realizará del 13 al 16 de octubre del año en curso, en la ciudad de Cúcuta, en la Universidad Simón Bolívar. El trabajo de investigación a presentar se titula “Valoración visual y prácticas de los niños y jóvenes en situación de vulnerabilidad sobre su cuidado visual y ocular en el municipio de Facatativá, Cundinamarca” código PCI2013-479.</t>
  </si>
  <si>
    <t>Aguirre Buitrago Gustavo Andres</t>
  </si>
  <si>
    <t>evento</t>
  </si>
  <si>
    <t>evento Moodle Moot 2016</t>
  </si>
  <si>
    <t>Arias Ballen Oscar Mauricio</t>
  </si>
  <si>
    <t>Coordiancación TIC</t>
  </si>
  <si>
    <t>DIAZ SUBIETA LUZ BETY</t>
  </si>
  <si>
    <t>SANCHEZ RUBIO OSCAR RAUL</t>
  </si>
  <si>
    <t>4 docentes</t>
  </si>
  <si>
    <t>salon</t>
  </si>
  <si>
    <t>44 Salón Nacional de Artistas, que contará con la participación de 300.000 visitantes nacionales e internacionales, entre artistas, estudiantes, curadores, críticos de arte, periodistas especializados, directores de museos, coleccionistas de arte y público en general.</t>
  </si>
  <si>
    <t>XXIX Asamblea Ordinaria de ACOFACIEN, que se llevará a cabo del 7 al 11 de septiembre de 2016, en la Universidad de Magdalena.</t>
  </si>
  <si>
    <t>BALLESTEROS MEJIA MELISSA</t>
  </si>
  <si>
    <t>52818273</t>
  </si>
  <si>
    <t>51º Asamblea Anual de CLADEA”, organizada por el Consejo Latinoamericano de Escuelas de Administración CLADEA y la Asociación Colombiana de Facultades de Administración, con la presentación del trabajo de investigación titulado “Análisis de brechas entre expectativa y percepción de la calidad de servicio del sistema de transporte masivo de autobuses (BRT) en Bogotá, evento a realizarse en Medellín del 2 al 4 de octubre de 2016.</t>
  </si>
  <si>
    <t>“VIII Encuentro de la red de investigadores en Psicología de ASCOFAPSI” a realizarse del 7 al 9 de septiembre de 2016, en la ciudad de Bucaramanga.</t>
  </si>
  <si>
    <t>V Congreso de Ingeniería Física”, organizado por la Universidad EAFIT, SCIF y la Universidad Nacional</t>
  </si>
  <si>
    <t>XIX Encuentro Nacional y XII Encuentro Internacional de Semilleros a celebrarse del 13 al 16 de octubre, en la ciudad de Cúcuta, Universidad Simón Bolívar, evento organizado por REdcolsi, en el que estudiantes y docentes presentarán sus experiencias significativas</t>
  </si>
  <si>
    <t>Congreso Internacional de Gestión e Innovación GIGI 2016, en Paipa Colombia, del 13 al 17 de septiembre de 2016, organizado por la Escuela de Ingeniería Industrial de la Universidad Pedagógica y Tecnológica de Colombia y el Capitulo IIE 757 de Sogamoso, adscrito al Instituto de Ingenieros Industriales y de Sistemas “IISE”. El objetivo es presentar avances nacionales e internacionales en materia de gestión e innovación en las diferentes áreas organizacionales y promover el intercambio de ideas.</t>
  </si>
  <si>
    <t>XXX Maratón Nacional de programación, organizada por ACIS, a realizarse en el mes de septiembre en Línea.</t>
  </si>
  <si>
    <t>LOPEZ CRUZ SAUDIEL ORLANDO</t>
  </si>
  <si>
    <t>Asamblea General de la Asociación Colombiana de Facultades de Instrumentación Quirúrgica, que se llevará a cabo en la ciudad de Pereira durante los días 12, 13, 14 y 15 de octubre de 2016.</t>
  </si>
  <si>
    <t>XXI Congreso Nacional de Instrumentadores Quirúrgicos y IV Simposio Nacional e Internacional de formadores, evento que se realizará del 12 al 16 de octubre de 2016, en la ciudad de Pereira.</t>
  </si>
  <si>
    <t>consejo</t>
  </si>
  <si>
    <t>77° Consejo de Directoras de ACOFAEN, organizado por la Asociación Colombiana de Facultades de Enfermería “ACOFAEN”, evento que se llevará a cabo en la ciudad de Barranquilla durante los días 28 y 29 de octubre de 2016.</t>
  </si>
  <si>
    <t>Primera Conferencia Regional de Alianza de Servicios Ecosistémicos, con la presentación de la ponencia titulada “Metabolismo socioecologico como herramienta para, la planificación y el ordenamiento de los recursos hídricos y el territorio y la identificación de servicios ecositemicos de la microcuenca de la quebrada San Cristóbal, localidad de Usaquén (Bogotá, Cundinamarca)” que es producto del proyecto de investigación y extensión que ha venido trabajando el Grupo Agua, Salud y Ambiente, línea Manejo integrado del recurso hídrico en la Microcuenca de la Quebrada San Cristóbal en la Localidad de Usaquén desde 2012, evento que se realizará del 04 al 06 de octubre de 2016 en la ciudad de Cartagena.</t>
  </si>
  <si>
    <t>Paez Silva Maritza</t>
  </si>
  <si>
    <t>Encuentro Internacional de Educación en Ingeniería ACOFI 2016, con la presentación de la ponencia titulada “Mejora continua en el diseño de la asignatura sistemas de información geográfica y su contribución a los procesos de enseñanza aprendizaje”, el cual se llevará a cabo en Cartagena del 4 al 7 de octubre de 2016.</t>
  </si>
  <si>
    <t>VII encuentro nacional de programas de Ingeniería de Sistemas y carreras afines REDIS, que se llevará a cabo en Cali, del 09 al 11 de noviembre de 2016.</t>
  </si>
  <si>
    <t>PARDO SILVA MARIA ISABEL</t>
  </si>
  <si>
    <t>Festival</t>
  </si>
  <si>
    <t>grupo de Danza Contemporánea de la Universidad en el “Festival de Danza Contemporánea”, que se realizará en la Universidad Jorge Tadeo Lozano, el objetivo es presentar su trabajo en ámbitos externos y comparar el nivel de trabajo con otros grupos, para poner en contacto a los alumnos con las necesidades profesionales del mercado.</t>
  </si>
  <si>
    <t>LieVAno Leon Arturo</t>
  </si>
  <si>
    <t>LIEVANO LEON ARTURO</t>
  </si>
  <si>
    <t>VI Congreso Internacional de la Redbioética UNESCO “10 años de la Declaración Universal sobre Bioética y Derechos Humanos”, organizado por la Redbioética UNESCO para América Latina y el Caribe, el programa de Regional de Bioética y Ética de la Ciencia de la UNESCO, conjuntamente con la Universidad Técnica Nacional, evento que tendrá lugar en la ciudad de Ajuela – Costa Rica, del 16 al 18 de noviembre del año en curso.</t>
  </si>
  <si>
    <t>presentación de 4 trabajos, en el LI Congreso Nacional de Ciencias Biológicas – ACCB, que se realizará del 18 al 21 de octubre de 2016, en la ciudad de Armenia.</t>
  </si>
  <si>
    <t>Bernal Ortiz Mario Alejandro</t>
  </si>
  <si>
    <t>física</t>
  </si>
  <si>
    <t>para participar como ponentes en el VIII Congreso Nacional de Enseñanza de la Física y Astronomía, organizado por la Universidad de Nariño, del 8 al 11 de noviembre de 2016.</t>
  </si>
  <si>
    <t>PeNa Ayala Luz Karina</t>
  </si>
  <si>
    <t>60394512</t>
  </si>
  <si>
    <t>1010170054</t>
  </si>
  <si>
    <t>representar a la Universidad en el IX Concurso Nacional de Integrales 2016 “YU TAKEUCHI”, organizado por la Universidad Nacional de Colombia</t>
  </si>
  <si>
    <t>Congreso Internacional de Ciencias Básicas e Ingeniería”, organizado por la Universidad de los Llanos, Villavicencio del 19 al 21 de Octubre de 2016,</t>
  </si>
  <si>
    <t>ORJUELA ACOSTA ANA MARIA</t>
  </si>
  <si>
    <t>ORDOÑEZ PINILLA CAMILO ANDRES</t>
  </si>
  <si>
    <t>IV Seminario Internacional de Narrativas “Géneros sin orillas: cruces y deslindes en la literatura, el arte y el cine hispanoamericanos”, organizado por la Universidad EAFIT, Medellín del 03 al 05 de noviembre de 2016.</t>
  </si>
  <si>
    <t>LEZAMA MARQUEZ CARLOS ARTURO</t>
  </si>
  <si>
    <t>Esp. Gerencia de proyectos</t>
  </si>
  <si>
    <t>Congreso Internacional de Ciencias Básicas e Ingeniería, del 19 al 21 de Octubre en Villavicencio.</t>
  </si>
  <si>
    <t>Curso de Buenas Prácticas Clínicas, el cual es necesario para actualizarse en los requisitos de certificación del INVIMA</t>
  </si>
  <si>
    <t>CHACON PINILLA RUTH STELLA</t>
  </si>
  <si>
    <t>ponentes en la II Bienal Iberoamericana de Infancias y Juventudes, evento que se realizará en la ciudad de Manizales del 7 al 11 de noviembre de 2016.</t>
  </si>
  <si>
    <t>CORTES IBARRA ERIKA FERNANDA</t>
  </si>
  <si>
    <t>Lopez Portela Laura Ximena</t>
  </si>
  <si>
    <t>LOPEZ PORTELA LAURA XIMENA</t>
  </si>
  <si>
    <t>NUNEZ DE PERDOMO CARMEN ROCIO</t>
  </si>
  <si>
    <t>51691029</t>
  </si>
  <si>
    <t>ROJAS  MAGDALENA ELIZABETH</t>
  </si>
  <si>
    <t>35500838</t>
  </si>
  <si>
    <t>OSORIO NORIEGA RUBY DEL ROSARIO</t>
  </si>
  <si>
    <t>1er Seminario Internacional Currículo y Educación Superior”, con la experiencia institucional titulada “Fortalecimiento Microcurricular: Estrategia de “Diseño de curso integrado para el aprendizaje significativo”, en la línea temática sobre gestión curricular, evento que se realizará del 26 al 28 de octubre en la ciudad de Medellín.</t>
  </si>
  <si>
    <t xml:space="preserve">I Congreso Colombiano de Herpetología” que se llevará a cabo del 20 al 24 de noviembre de 2016, en la ciudad de Medellín - Parque Explora. </t>
  </si>
  <si>
    <t>DOCTORADO EN CIENCIAS BIOMEDICAS</t>
  </si>
  <si>
    <t xml:space="preserve">X Encuentro Nacional de Investigación en Enfermedades Infecciosas, en Medellín; con los trabajos:
- Genotipificación de citomegalovirus humano a partir de muestras de saliva de pacientes pediátricos receptores de trasplante de precursores hematopoyéticos. 
- Detección de infecciones asintomáticas por arbovirus en niños de 5-14 años de colegios de los Municipios de Anapoima y La Mesa, Cundinamarca. 
</t>
  </si>
  <si>
    <t>MORA ACOSTA YENNY LISBETH</t>
  </si>
  <si>
    <t>PIANETA RODRIGUEZ OSCAR DE JESUS</t>
  </si>
  <si>
    <t>convocatoria</t>
  </si>
  <si>
    <t>convocatoria regional de RedCOLSI con el proyecto “Determinación de la esperanza de vida de los eritrocitos en la circulación humana”, del 13 al 16 de octubre de 2016, en la ciudad de Cúcuta.</t>
  </si>
  <si>
    <t>Pulido Segura Jean</t>
  </si>
  <si>
    <t>MUNAR JIMENEZ EDGAR FERNANDO</t>
  </si>
  <si>
    <t>curso práctico “Análisis del ciclo de vida mediante SimaPro”, organizado por Lavoal Cosostenibilidad, a realizarse del 3 al 5 de octubre de 2016, en Bogotá.</t>
  </si>
  <si>
    <t>Asamblea ordinaria de ACOFACIEN, que se realizará del 9 al 11 de marzo de 2017, en la Universidad Santiago de Cali.</t>
  </si>
  <si>
    <t xml:space="preserve">VII Simposio Internacional de infecciones asociadas a la atención en salud: Compartiendo estrategias comunes, organizado por el CIDEIM (Centro Internacional de Entrenamiento e Investigaciones Médicas) evento que se realizará en la ciudad de Cali del 15 al 17 de marzo de 2017. </t>
  </si>
  <si>
    <t xml:space="preserve">participar en la Asamblea ordinaria de Miembros de ASCOFAPSI, que se realizará del 15 al 17 de marzo de 2017, en la ciudad de Valledupar. </t>
  </si>
  <si>
    <t>bioética</t>
  </si>
  <si>
    <t xml:space="preserve">lanzamiento de la Especialidad en Bioética modalidad a distancia en la Universidad de Nariño (Pasto). </t>
  </si>
  <si>
    <t xml:space="preserve">conferencia de ASCOLFA 2017 a realizarse del 2 al 4 de mayo, en la ciudad de Neiva. </t>
  </si>
  <si>
    <t>peñaranda castro carlos alberto</t>
  </si>
  <si>
    <t>MEGATORNEO</t>
  </si>
  <si>
    <t xml:space="preserve">IV Megatorneo de Robótica RUNIBOT 2017, con la inscripción de 10 equipos de Robótica en 7 categorías, evento que se realizará del 19 al 20 de abril de 2017, en las instalaciones de la Universidad Cooperativa de Colombia.  </t>
  </si>
  <si>
    <t>el Simposio Taller Ritmos (STR), como primera actividad de la Universidad como miembro de la Red Iberoamericana de Tecnologías Móviles en Salud (Ritmos), que se realizará del 17 al 19 de mayo de 2017, en la ciudad de Manizales.</t>
  </si>
  <si>
    <t>HIGUERA ANGULO FELIPE</t>
  </si>
  <si>
    <t>ASOCIACION</t>
  </si>
  <si>
    <t xml:space="preserve">inscripción al Modelo de Naciones Unidas de Colombia, COLMUN de la Fundación Asociación de las Naciones Unidades de Colombia, UNACOLOMBIA, evento que se realizará del 28 de abril al 1 de mayo de 2017. </t>
  </si>
  <si>
    <t>DIVISIÓN EDUCACIÓN VIRTUAL</t>
  </si>
  <si>
    <t>“III Congreso Mundial de Educación Superior a Distancia” organizado por la Universidad Nacional Abierta y a Distancia (UNAD), evento que se realizará del 17 al 19 de mayo de 2017.</t>
  </si>
  <si>
    <t>COORDINACIÓN TIC</t>
  </si>
  <si>
    <t>POMAR HUERFA ALBA ROCIO</t>
  </si>
  <si>
    <t>PINEDA SUAREZ JAIRO ANDRES</t>
  </si>
  <si>
    <t xml:space="preserve">7ª Rueda de Talento TI”, organizado por la Federación Colombiana  de la Industria de Software y Tecnologías de la Información FEDESOFT, en alianza con REDIS. Evento que se realizará en la ciudad de Bucaramanga del 11 al 12 de mayo de 2017. </t>
  </si>
  <si>
    <t xml:space="preserve">Asamblea General de la Asociación Colombiana de Facultades de Instrumentación Quirúrgica, la cual se llevará a cabo en la ciudad de Montería, del 10 al 13 de mayo de 2017. </t>
  </si>
  <si>
    <t xml:space="preserve">“II Encuentro Nacional de Experiencias Curriculares, Intercambio de Saberes, que se realizará en la Universidad del Sinú - Montería, del 10 al 11 de mayo de 2017. </t>
  </si>
  <si>
    <t>ESPECIALIZACIÓN MARKETING FARMAXCEUTICO</t>
  </si>
  <si>
    <t xml:space="preserve">24 Foro Farmacéutico de la ANDI, en Cartagena del 14 al 16 de Junio de 2017. </t>
  </si>
  <si>
    <t xml:space="preserve">XV Encuentro Regional de Semilleros en Bogotá” a realizarse del 01 al 04 de junio de 2017. Presentaran los avances de los proyectos de investigación desarrollados por los grupos de los semilleros de investigación del programa de Bioingeniería. </t>
  </si>
  <si>
    <t>SERRATO PANQUEBA BEATRIZ NATHALIA</t>
  </si>
  <si>
    <t xml:space="preserve">ponente en el “2017 Research in Engineering Education Symposium - REES”, que se realizará en la Universidad de los Andes, del 6 al 8 de julio de 2017. </t>
  </si>
  <si>
    <t xml:space="preserve">V Congreso Iberoamericano de Medicina Familiar y Comunitaria que se realizará del 16 al 19 de agosto de 2017, en Lima – Perú, donde presentará los resultados de la investigación “Aportes de la Formación de Médicos Familiares en Iberoamérica. Una revisión </t>
  </si>
  <si>
    <t xml:space="preserve">taller “Investigación basada en la comunidad de Quibdó”. </t>
  </si>
  <si>
    <t xml:space="preserve">“Congreso Colombiano de Psicología 2017” a realizarse del 29 de agosto al 01 de septiembre en la ciudad de Medellín, organizado por COLPSIC y ASCOFAPSI. </t>
  </si>
  <si>
    <t>CARDOZO MACIAS FRANCISCO ORLANDO</t>
  </si>
  <si>
    <t>participar con la presentación de ponencias en el Congreso Colombiano de Psicología 2017 COLPSIC - ASCOFAPSI a realizarse en  Medellín, del 30 de agosto al 02 de septiembre.</t>
  </si>
  <si>
    <t>MARTINEZ MORENO CRISTHIAN ANTONIO</t>
  </si>
  <si>
    <t>GONZALEZ GALEANO ANDREI ALAIN</t>
  </si>
  <si>
    <t>CONCURSO</t>
  </si>
  <si>
    <t>representarán a la Universidad El Bosque en el X Concurso Nacional de Integrales 2017, organizado por la Universidad Nacional de Colombia y que se realizará en la sede de Medellín Antioquia, durante los días 19 y 20 de Septiembre de 2017.</t>
  </si>
  <si>
    <t>AULESTIA OBREGON MARTHA LUCIA</t>
  </si>
  <si>
    <t>Esp. En endodoncia</t>
  </si>
  <si>
    <t>Congreso Nacional de la Asociación Colombiana de Endodoncia. Encuentro Nacional de Investigadores, con la presentación de los hallazgos y avances en la investigación sobre el desarrollo de desórdenes musculo esqueléticos en estudiantes y docentes de las especialidades odontológicas y en particular de la endodoncia. Evento que se realizará del 7 al 9 de septiembre en la ciudad de Bucaramanga.</t>
  </si>
  <si>
    <t>RAMIREZ ORTEGON LUIS ALBERTO</t>
  </si>
  <si>
    <t>el Congreso de la Asociación Colombiana de Facultades de Odontología ACFO, a realizarse del 4 al 6 de octubre de 2017, en la ciudad de Cartagena.</t>
  </si>
  <si>
    <t>MORA DIAZ INGRID ISABEL</t>
  </si>
  <si>
    <t>CASTELBLANCO RESTREPO MARTHA HELENA</t>
  </si>
  <si>
    <t>HINCAPIE NARVAEZ SANDRA</t>
  </si>
  <si>
    <t xml:space="preserve">Quinta Reunión Latinoamericana CDIO”, que se realizará del 23 al 25 de agosto en las instalaciones de la Universidad Santo Tomas. </t>
  </si>
  <si>
    <t>SABOGAL GOMEZ ERNESTO</t>
  </si>
  <si>
    <t>VALENCIA VIDAL BRAYAN ALFONSO</t>
  </si>
  <si>
    <t>una ponencia, en la Conferencia Internacional de Ingeniería “Ingenio 2017” que se llevará a cabo en Medellín, organizado por el Instituto Antioqueño de Investigación, que se realizará en la Universidad Autónoma Latinoamericana, del 21 al 25 de agosto de 2017</t>
  </si>
  <si>
    <t>III Jornada Nacional de Actualización en Instrumentación Quirúrgica Universidad El Bosque – Fundación Santa Fe de Bogotá, que se realizará del 24 al 28 de agosto de 2017, en la ciudad de Medellín</t>
  </si>
  <si>
    <t>acevedo supelano adriana lucia</t>
  </si>
  <si>
    <t>división educación continuada</t>
  </si>
  <si>
    <t>ponencia “Apropiación y aplicación de la gestión y transferencia de conocimiento en la Universidad El Bosque” en el  Congreso Internacional de Competencias Laborales COINCOM del 09 al 11 de agosto de 2017, en Cartagena – Colombia.</t>
  </si>
  <si>
    <t>RODRIGUEZ ESCOBAR GILMA</t>
  </si>
  <si>
    <t xml:space="preserve">Universidad de Nariño a la inducción de actividades académicas de la Especialización en Bioética a Distancia, del 28 al 30 de julio de 2017. </t>
  </si>
  <si>
    <t xml:space="preserve">Universidad del Cauca a la promoción de las directivas de la Especialización en Bioética a Distancia, del 2 al 6 de agosto de 2017. </t>
  </si>
  <si>
    <t>VINASCO TELLEZ MAURICIO</t>
  </si>
  <si>
    <t>Departamento Astronomia</t>
  </si>
  <si>
    <t>ponente en el V Congreso Colombiano de Astronomía y Astrofísica (COCOA 2017), organizado por la Universidad Tecnológica de Pereira, evento que se realizará del 24 al 27 de octubre en la ciudad de Pereira</t>
  </si>
  <si>
    <t xml:space="preserve">“Encuentro Internacional de la Educación en Ingeniería ACOFI 2017 – IEIE ACOFI 2017, evento que se realizará del 26 al 29 de septiembre de 2017, en la ciudad de Cartagena. </t>
  </si>
  <si>
    <t>DIAZ PARDO IVAN EDUARDO</t>
  </si>
  <si>
    <t xml:space="preserve">Workshop on Engineering Applications (WEA  2017), a desarrollarse en la ciudad de Cartagena durante los días 27, 28 y 29 de septiembre de 2017. </t>
  </si>
  <si>
    <t>facultad ingenieria</t>
  </si>
  <si>
    <t xml:space="preserve">XIV Encuentro Nacional de Vicerrectorías y Direcciones Académicas” Gestión Académica para la transformación curricular a realizarse del 21 al 22 de septiembre de 2017, en la Universidad de Medellín. </t>
  </si>
  <si>
    <t xml:space="preserve">52º Congreso Nacional de Ciencias Biológicas  - ACCB, organizado por la Asociación Colombiana de Ciencias Biológicas, evento que se realizará del 9 al 13 de octubre de 2017, en la ciudad de Cali, Colombia. </t>
  </si>
  <si>
    <t xml:space="preserve">“I Congreso Internacional de Tecnología, Ingeniería e Innovación”, a desarrollarse en la Universidad de San Buenaventura sede Bogotá, los días 18, 19 y 20 de noviembre. </t>
  </si>
  <si>
    <t>TELLEZ BARON FABIO ELBERTO</t>
  </si>
  <si>
    <t xml:space="preserve">ponente en el “Congreso Internacional de Gestión e Innovación 2017”, realizado por la Escuela de Ingeniería Industrial de la Universidad Pedagógica de Colombia UPTC y el Capítulo IISE 757 de Sogamoso adscrito al Instituto de Ingenieros Industriales y de Sistemas IISE. </t>
  </si>
  <si>
    <t xml:space="preserve">“VIII encuentro nacional de programas de ingeniería de sistemas y carreras afines (REDIS) 2017” que se realizará en la ciudad de Villavicencio del 01 al 04 de noviembre de 2017. </t>
  </si>
  <si>
    <t>XXVIII Encuentro Nacional de Investigación Odontológica ACFO, evento que se realizará del 04 al 06 de octubre de 2017, en la ciudad de Cartagena, Colombia</t>
  </si>
  <si>
    <t>Castillo Romero Yormaris</t>
  </si>
  <si>
    <t>CASTILLO ROMERO YORMARIS</t>
  </si>
  <si>
    <t>CABRERA CUELLAR DAYAN FARID</t>
  </si>
  <si>
    <t>GOMEZ PEÑA LUZ AMPARO</t>
  </si>
  <si>
    <t>AVILA ADARME LEIDY VIVIANA</t>
  </si>
  <si>
    <t>RESTREPO PEREZ LUIS FERNANDO</t>
  </si>
  <si>
    <t>MORANTES MEDINA SANDRA JOHANNA</t>
  </si>
  <si>
    <t>CHAVARRIA BOLAÑOS NATHALY</t>
  </si>
  <si>
    <t>CARDENAS FLOREZ CRISTHIAN DAVID</t>
  </si>
  <si>
    <t>BELTRAN ZUÑIGA EDGAR ORLANDO</t>
  </si>
  <si>
    <t>CATALINA COLORADO</t>
  </si>
  <si>
    <t>II Congreso de Educación Matemática de América Central y el Caribe en Cali, que se realizará del 20 de octubre al 01 de noviembre de 2017.</t>
  </si>
  <si>
    <t>52° Congreso Nacional de Ciencias Biológicas - ACCB, evento que se realizará del 09 al 13 de octubre de 2017 en la ciudad de Cali - Colombia.</t>
  </si>
  <si>
    <t>GARCIA GARCIA VICTOR MANUEL</t>
  </si>
  <si>
    <t>DEPARTAMENTO HUMANIDADES</t>
  </si>
  <si>
    <t>ponente de dos conferencias sobre la Historia de la Medicina, la Salud y la industria Farmacéutica y la profesora Leidy Torres Cendales con la conferencia Historia Pública, en el XVIII Congreso Colombiano de Historia, que se realizará del 10 al 14 de octubre de 2017 en la ciudad de Medellín.</t>
  </si>
  <si>
    <t>TORRES CENDALES LEIDY JAZMIN</t>
  </si>
  <si>
    <t>XXVI Congreso SILAE, que se llevará a cabo del 25 al 30 de septiembre de 2017 en Cartagena de Indias.</t>
  </si>
  <si>
    <t>VI Seminario de Optometría: Actualización en Salud Visual e Investigación en la Universidad Antonio Nariño - Medellín, se llevará a cabo del 26 al 28 de octubre de 2017</t>
  </si>
  <si>
    <t>con el semillero de robótica en el “Tercer encuentro internacional de Robótica UDI-2017, y visualizar la Facultad de Ingeniería y el programa de Ingeniería Electrónica a nivel internacional, fortalecer las actividades con otras IES, posicionar el programa como líder en desarrollos de robótica de competencia a nivel internacional y obtener cupos para el campeonato internacional de Japón, evento que se realizará del 27 al 30 de septiembre en la ciudad de Bucaramanga</t>
  </si>
  <si>
    <t>PAEZ MORENO DIANA CAROLINA</t>
  </si>
  <si>
    <t>ponencia “Quebrada Honda: escenario de investigación para la construcción colectiva de estrategias de gestión del recurso hídrico en el municipio de Chía” en el III Congreso Nacional de Ciencias Ambientales, Barranquilla del 23 al 25 de octubre de 2017.</t>
  </si>
  <si>
    <t>“XXXI Maratón Nacional de programación ACIS/REDIS”, que se realizará del día 11 de noviembre de 2017, en la ciudad de Bogotá.</t>
  </si>
  <si>
    <t>CONSEJO</t>
  </si>
  <si>
    <t xml:space="preserve">“78° Consejo de Directoras de ACOFAEN”, organizado por la Asociación Colombiana de Facultades de Enfermería “ACOFAEN”, evento que se realizará en la ciudad de Cartagena del 17 al 18 de noviembre de 2017. </t>
  </si>
  <si>
    <t xml:space="preserve">VII Simposio Nacional y 3er Congreso Latinoamericano de Virología”, para presentación de ponencias, organizado por la Asociación Colombiana de Virología, evento que se realizará en la ciudad de Medellín del 30 de noviembre al 02 de diciembre de 2017. </t>
  </si>
  <si>
    <t>PARRA ALVAREZ SHIRLY JULIETH</t>
  </si>
  <si>
    <t>FACULTAD CIENCAS JURIDICAS Y POLITICAS</t>
  </si>
  <si>
    <t>“La Misión Académica Medellín Universidad EAFIT”, evento que se realizará en la ciudad de Medellín del 15 al 19 de diciembre de 2017.</t>
  </si>
  <si>
    <t>CONTDURIA PUBLICA</t>
  </si>
  <si>
    <t>el “III Foro de Inclusión Laboral - Genero Discapacidad”, evento que se realizará en la ciudad de Cali el día 10 de noviembre de 2017.</t>
  </si>
  <si>
    <t>BOHORQUEZ AVILA SONIA DEL PILAR</t>
  </si>
  <si>
    <t xml:space="preserve">“VII Simposio Nacional y III Congreso Latinoamericano de Virología”, organizado por la </t>
  </si>
  <si>
    <t>DUARTE FORERO RICARDO ARI</t>
  </si>
  <si>
    <t>REUNIÓN</t>
  </si>
  <si>
    <t xml:space="preserve">“Reunión de Educación Médica-ASCOFAME”, organizado por la Asociación Colombiana de Medicina- ASCOFAME, evento que se realizará en la ciudad de Montería del 01 al 03 de noviembre de 2017. </t>
  </si>
  <si>
    <t>presentación del trabajo de investigación “Historia Clínica en Atención Primaria”, y poster sobre Aportes de la Formación en Medicina Familiar de la Atención Primaria en Iberoamérica, en la VII Cumbre Iberoamericana de Medicina Familiar, que se realizará en la ciudad de Cali del 13 y 17 de marzo de 2018.</t>
  </si>
  <si>
    <t>III Encuentro de la RED de Programas de Ingeniería Industrial Bogotá Retos y Expectativas de la Ingeniería Industrial en Colombia”, organizado por REDIN (Capítulo de la Red de Programas de Ingeniería Industrial) y ACOFI, evento que se realizará en la ciudad de Bogotá, el día 19 de abril de 2018.</t>
  </si>
  <si>
    <t>FRANCO RODRIGUEZ IVAN ALEXANDER</t>
  </si>
  <si>
    <t>al “2do. Encuentro Internacional Experiencias Investigativas en Arquitectura y Diseño”, organizado por la Universidad Pontificia Bolivariana, que se realizará en Medellín del 11 al 14 de abril de 2018.</t>
  </si>
  <si>
    <t>ponencia “Evaluando la recuperación potencial de los recursos contenidos en las corrientes de residuos urbanos: aplicación de la herramienta REVAMP en Colombia” en el 61° Congreso Internacional del Agua Saneamiento, Ambiente, Residuos y Energías Renovables” que organiza la ACODAL, Asociación Colombiana de Ingeniería Sanitaria y Ambiental en Cartagena del 30 de mayo al 01 de junio de 2018.</t>
  </si>
  <si>
    <t>SALGADO JIMENEZ MARIA JOSE</t>
  </si>
  <si>
    <t>PASANTIAS</t>
  </si>
  <si>
    <t>pasantías de inmersión de la Maestría en Músicas Colombianas con Emilson Pacheco en San Juan de Urabá del 5 al 9 de abril de 2018.</t>
  </si>
  <si>
    <t>PORTUGAL ORTIZ VICTOR MANUEL</t>
  </si>
  <si>
    <t>asistirá la Conferencia ASCOLFA 2018, que se llevará a cabo en la Universidad de Manizales del 6 al 8 de mayo de 2018.</t>
  </si>
  <si>
    <t>INSTRUMENTACION QUIRURGICA</t>
  </si>
  <si>
    <t>Asamblea General de la Asociación Colombiana de Facultades de Instrumentación Quirúrgica, la cual se llevará a cabo en la Universidad de Antioquia en la ciudad de Medellín del 23 al 25 de mayo de 2018.</t>
  </si>
  <si>
    <t>ponencia “Presentación de Aedes aegypti L (Diptera: Culicidae) y casos probables de dengüe en municipios de Cundinamarca, Colombia por encima de 1800 msnm” 45 Congreso Socolen erealizado por la Sociedad Colombiana de Entomología en Cali del 11 al 13 de julio de 2018.</t>
  </si>
  <si>
    <t>la presentación de dos ponencias en el IX Seminario Internacional de Ingeniería Biomédica SIB 2018 que se llevará a cabo en Bogotá, Colombia del día 16 al 18 de mayo de 2018.</t>
  </si>
  <si>
    <t>FERRUCHO SUAREZ ANDREA DEL PILAR</t>
  </si>
  <si>
    <t>presentación de trabajos en el XXIX Encuentro Nacional de estudiantes de Instrumentación Quirúrgica, que se realizará en la Universidad de Antioquia en Medellín los días 23, 24 y 25 de mayo de 2018</t>
  </si>
  <si>
    <t>BUENAHORA TOBAR MARIA ROSA</t>
  </si>
  <si>
    <t>ODONTOLOGIA</t>
  </si>
  <si>
    <t>Asamblea de OFEDO UDUAL en Manizales, Colombia del 16 al 18 de mayo de 2018.</t>
  </si>
  <si>
    <t>ACUÑA MONSALVE YUDTANDULY</t>
  </si>
  <si>
    <t>curso teórico practico: Escalado de Bioprocesos y Entrenamiento en Operación de Biorreactores, que se realizará en la Universidad Nacional de Colombia, sede Medellín, del 18 al 24 de noviembre de 2018.</t>
  </si>
  <si>
    <t>ROJAS PRIETO NATALIA LUCIA</t>
  </si>
  <si>
    <t>AGUILERA ARIAS NATALIA ESPERANZA</t>
  </si>
  <si>
    <t>II Encuentro Nacional de profesores de ELE en la Universidad del Norte en Barranquilla y al Simposio de Innovación de la Universidad Sergio Arboleda, en Santa Marta, eventos que se realizarán del 6 al 14 de junio de 2018.</t>
  </si>
  <si>
    <t>ORTIZ YEE CLAUDIA MARCELA</t>
  </si>
  <si>
    <t>poster “Distribución espacial de Aedes aegypti L. (Diptera: Culicidae) y su relación con variables ambientales en el área rural de dos municipios de Cundinamarca, Colombia, en el 45 Congreso de la Sociedad Colombiana de Entomología en Cali del 11 al 13 de julio de 2018.</t>
  </si>
  <si>
    <t>CARDENAS BARRETO JOSE LUIS</t>
  </si>
  <si>
    <t>DPTO. HUMANIDADES</t>
  </si>
  <si>
    <t>VII Congreso Colombiano de Filosofía que se realizará en la Universidad Industrial de Santander en Bucaramanga del 15 al 18 de agosto de 2018.</t>
  </si>
  <si>
    <t>CELY AVILA FLOR EMILCE</t>
  </si>
  <si>
    <t>DPTO. HUMANIDADES FILOSOFIA</t>
  </si>
  <si>
    <t>CUERVO RESTREPO FELIPE</t>
  </si>
  <si>
    <t>SILVA CARRERO GUSTAVO ADOLFO</t>
  </si>
  <si>
    <t>MATEMATICAS</t>
  </si>
  <si>
    <t>representar a la Universidad El Bosque en el XI CONCURSO NACIONAL DE INTEGRALES 2018 “YU TAKEUCHI” organizado por la Universidad Nacional de Colombia en la sede de Medellín, Antioquia, los días 18 y 19 de septiembre de 2018.</t>
  </si>
  <si>
    <t>PERDOMO RUBIO ALEJANDRO</t>
  </si>
  <si>
    <t>participar en el VII Congreso Internacional de Salud Bucal Colectiva, que se realizará en la ciudad de Medellín del 22 al 24 de agosto de 2018.</t>
  </si>
  <si>
    <t>DE AVILA CASTRO LEIDY ESTEFANI</t>
  </si>
  <si>
    <t>el Curso de corrección de estilo editorial corporativa y académica, con una duración de 36 horas en la Universidad Nacional de Colombia del 2 al 13 de septiembre de 2018.</t>
  </si>
  <si>
    <t>PRIETO ABELLO MARIA CAMILA</t>
  </si>
  <si>
    <t>LOPERA TELLEZ DANIEL</t>
  </si>
  <si>
    <t>POSTGRADOS INGENIERIA</t>
  </si>
  <si>
    <t>curso de verano “Sustainable Management” que ofrece el International Summer School, en apoyo con la Universidad El Bosque, que se realizará en Bogotá del 9 al 13 de julio de 2018.</t>
  </si>
  <si>
    <t>presentación de ponencias  en el XI Encuentro Nacional de Investigación en enfermedades infecciosas que se llevará a cabo en la ACIN en Pereira del 2 al 4 de agosto de 2018.</t>
  </si>
  <si>
    <t>ABRIL RIAÑO DEISY JULIETH</t>
  </si>
  <si>
    <t>CORREDOR ROZO ZAYDA LORENA</t>
  </si>
  <si>
    <t>DELGADILLO SALGADO NATHALY ANDREA</t>
  </si>
  <si>
    <t>DOCENTES Y DIRECTIVAS</t>
  </si>
  <si>
    <r>
      <t xml:space="preserve">presentación del trabajo titulado “Distribución Espacial del vector Aedes aegypti en área rural de los municipios de Anapoima y la Mesa, Colombia” en el </t>
    </r>
    <r>
      <rPr>
        <b/>
        <sz val="11"/>
        <color rgb="FF000000"/>
        <rFont val="Calibri"/>
        <family val="2"/>
        <scheme val="minor"/>
      </rPr>
      <t xml:space="preserve">Spatial Statistics: Emerging Patterns, </t>
    </r>
    <r>
      <rPr>
        <sz val="11"/>
        <color rgb="FF000000"/>
        <rFont val="Calibri"/>
        <family val="2"/>
        <scheme val="minor"/>
      </rPr>
      <t>organizado por Elsevier editorial  Avignon, France, del 9 al 12 de junio de 2015.</t>
    </r>
  </si>
  <si>
    <r>
      <t>la ponencia aprobada “</t>
    </r>
    <r>
      <rPr>
        <b/>
        <sz val="11"/>
        <color theme="1"/>
        <rFont val="Calibri"/>
        <family val="2"/>
        <scheme val="minor"/>
      </rPr>
      <t xml:space="preserve">Fostering listening skills: A TBL Aproach”, </t>
    </r>
    <r>
      <rPr>
        <sz val="11"/>
        <color theme="1"/>
        <rFont val="Calibri"/>
        <family val="2"/>
        <scheme val="minor"/>
      </rPr>
      <t xml:space="preserve">en el Perú Tesol XXIII Convention, Trujillo, La Libertad Perú, que se realizará con educadores de todo el mundo, evento que se realizará del 31 de Julio al 2 de Agosto de 2015. </t>
    </r>
  </si>
  <si>
    <r>
      <t>4ta. CONFERENCIA IBEROAMERIANA DE COMPLEJIDAD, INFORMÁTICA Y CIBERNÉTICA. CICIC 2015”, organizada por  INTERNATIONAL INSTITUTE OF INFORMATICS AND SYSTEMICS. ORLANDO, FLORIDA, EE.UU., evento en el que participaran con los artículos titulados, “DETECCIÓN AUTOMÁTICA DE QUISTES</t>
    </r>
    <r>
      <rPr>
        <b/>
        <sz val="11"/>
        <color theme="1"/>
        <rFont val="Calibri"/>
        <family val="2"/>
        <scheme val="minor"/>
      </rPr>
      <t xml:space="preserve"> DE TOXOPLASMA GONDII DE UNA CEPA NATIVA DE COLOMBIA MEDIANTE PROCESAMIENTO DIGITAL DE IMÁGENES” y “MÉTODO COMPUTACIONAL PARA LA MEDICIÓN AUTOMÁTICA DEL ÁREA DE QUISTES DEL PARÁSITO TOXOPLASMA GONDII”</t>
    </r>
    <r>
      <rPr>
        <sz val="11"/>
        <color theme="1"/>
        <rFont val="Calibri"/>
        <family val="2"/>
        <scheme val="minor"/>
      </rPr>
      <t xml:space="preserve">, derivados de un proyecto entre la Universidad de los Andes y La Universidad El Bosque. </t>
    </r>
  </si>
  <si>
    <r>
      <t xml:space="preserve">La </t>
    </r>
    <r>
      <rPr>
        <sz val="11"/>
        <color theme="1"/>
        <rFont val="Calibri"/>
        <family val="2"/>
        <scheme val="minor"/>
      </rPr>
      <t xml:space="preserve">solicitud de Licencia Remunerada de la Dra. Norma Liliana Posada Palacio, docente de la Facultad de Medicina, para realizar un curso intensivo de inmersión en los Estados Unidos con el fin de mejorar el nivel de inglés. </t>
    </r>
  </si>
  <si>
    <r>
      <t xml:space="preserve">el Congreso de la Asociación Dental Internacional, organizado por la “International Association For Dental Research", con la presentación de la ponencia del trabajo investigación titulado: </t>
    </r>
    <r>
      <rPr>
        <i/>
        <sz val="11"/>
        <color theme="1"/>
        <rFont val="Calibri"/>
        <family val="2"/>
        <scheme val="minor"/>
      </rPr>
      <t>“Bio-Psycho-Social Model Approach In Dental Clinical Education: A Bio-Ethical View”</t>
    </r>
    <r>
      <rPr>
        <sz val="11"/>
        <color theme="1"/>
        <rFont val="Calibri"/>
        <family val="2"/>
        <scheme val="minor"/>
      </rPr>
      <t>, evento que se realizará del 09 al 13 de marzo de 2015, en la ciudad de Boston -  Estados Unidos.</t>
    </r>
  </si>
  <si>
    <r>
      <t xml:space="preserve">Pasantía Doctoral en la Universidad de </t>
    </r>
    <r>
      <rPr>
        <sz val="11"/>
        <color theme="1"/>
        <rFont val="Calibri"/>
        <family val="2"/>
        <scheme val="minor"/>
      </rPr>
      <t>Complutense Madrid España, del 02 de octubre al 10 de noviembre de 2017.</t>
    </r>
  </si>
  <si>
    <t>NACIONAL</t>
  </si>
  <si>
    <t>EVIDENCIA: APOYOS ACADÉMICOS PARA ESTANCIAS CORTAS 2015-2018</t>
  </si>
  <si>
    <t>FACTOR 3: PROFESORES</t>
  </si>
  <si>
    <t>Plan de Consolidación y mejoramiento Institucional</t>
  </si>
  <si>
    <t>DOCENTE</t>
  </si>
  <si>
    <t>1020732916</t>
  </si>
  <si>
    <t>Maestría en Biotecnología en la Universidad Bolivariana, en la ciudad de Medellín.</t>
  </si>
  <si>
    <t>Maestría</t>
  </si>
  <si>
    <t>INGENIERIA Y ADMINISTRACIÓN</t>
  </si>
  <si>
    <t>INSTRUCTOR ASOCIADO</t>
  </si>
  <si>
    <t>52255078</t>
  </si>
  <si>
    <t>CALA MEJIA MARIA FERNANDA</t>
  </si>
  <si>
    <t>MAESTRIA EN PSICOLOGÍA</t>
  </si>
  <si>
    <t>79827150</t>
  </si>
  <si>
    <t>Convocatoria de movilidad doctoral realizada por la Embajada de Francia, ASCUN, Ministerio de Educación Nacional y COLFUTURO 2012-2013 (becas en alternancia) para realizar estudios doctorales en Francia, para el cual es importante expresar el compromiso de la Universidad para financiar el costo del tiquete aéreo anual a Francia, durante los 3 años de duración del programa y otorgar la correspondiente comisión de estudios.</t>
  </si>
  <si>
    <t>DOCTORADO</t>
  </si>
  <si>
    <t>PROFESOR TITULAR</t>
  </si>
  <si>
    <t>79882920</t>
  </si>
  <si>
    <t>DELGADO BARRAGAN JOSE ELIAS</t>
  </si>
  <si>
    <t>MAESTRIA EN EPIDEMIOLOGIA CLINICA</t>
  </si>
  <si>
    <t>79138506</t>
  </si>
  <si>
    <t>OSORIO VILLA JORGE ALBERTO</t>
  </si>
  <si>
    <t>Maestría en Proyectos Educativos Mediados por TIC, en la Universidad de la Sabana.</t>
  </si>
  <si>
    <t>19421180</t>
  </si>
  <si>
    <t>ESCOBAR JIMENEZ CAMILO ALBERTO</t>
  </si>
  <si>
    <t>PROFESOR ASOCIADO</t>
  </si>
  <si>
    <t>19320803</t>
  </si>
  <si>
    <t>INSTRUCTOR ASISTENTE</t>
  </si>
  <si>
    <t>52517954</t>
  </si>
  <si>
    <t>NIETO VARGAS LORENA</t>
  </si>
  <si>
    <t>79592629</t>
  </si>
  <si>
    <t>79234376</t>
  </si>
  <si>
    <t>RAMIREZ GIL LUIS FELIPE</t>
  </si>
  <si>
    <t>51812138</t>
  </si>
  <si>
    <t>RODRIGUEZ FERNANDEZ EDNA CONSTANZA</t>
  </si>
  <si>
    <t>80903255</t>
  </si>
  <si>
    <t>Maestría en “Conservación y uso de la Biodiversidad” en la Pontificia Universidad Javeriana.</t>
  </si>
  <si>
    <t>1079174476</t>
  </si>
  <si>
    <t>Doctorado en Ciencias – Estadística, Universidad Nacional de Colombia</t>
  </si>
  <si>
    <t>PROFESOR ASISTENTE</t>
  </si>
  <si>
    <t>Maestría en Estudios Políticos Latinoamericanos en la Universidad Nacional de Colombia durante el 2014-II.</t>
  </si>
  <si>
    <t>Doctorado en Biotecnologia en la Universidad Nacional</t>
  </si>
  <si>
    <t>79709462</t>
  </si>
  <si>
    <t xml:space="preserve">Doctorado en Estudios Políticos, en la Universidad Externado de Colombia. </t>
  </si>
  <si>
    <t>53053674</t>
  </si>
  <si>
    <t>CASTRO CARDOZO BETSY ESPERANZA</t>
  </si>
  <si>
    <t>Doctorado en Ciencas Biomédicas</t>
  </si>
  <si>
    <t>37392644</t>
  </si>
  <si>
    <t>52350632</t>
  </si>
  <si>
    <t>11187271</t>
  </si>
  <si>
    <t>IBAÑEZ PINILLA EDGAR ANTONIO</t>
  </si>
  <si>
    <t>Maestría en Salud Pública con énfasis en investigación en la Universidad Nacional de Colombia.</t>
  </si>
  <si>
    <t>ROJAS SILVA SCARLETTE NASSTASSJA</t>
  </si>
  <si>
    <t xml:space="preserve">Doctorado en Derecho en la Universidad Nacional de Colombia.
</t>
  </si>
  <si>
    <t>79235841</t>
  </si>
  <si>
    <t>doctorado en Ingeniería, en la Pontificia Universidad Javeriana.</t>
  </si>
  <si>
    <t>93402902</t>
  </si>
  <si>
    <t>profesor visitante a partir del 13 de julio hasta el 25 de diciembre de 2015, tiempo durante el cual el Prof. Aranda estará trabajando en el proyecto de investigación titulado “Modelo Matemático del Rotavirus y su Efecto en Células Cancerígenas”.</t>
  </si>
  <si>
    <t>Pasantía</t>
  </si>
  <si>
    <t>80904248</t>
  </si>
  <si>
    <t>52182047</t>
  </si>
  <si>
    <t>SANTAMARIA CIFUENTES LILIANA</t>
  </si>
  <si>
    <t>DIVISIÓN EVALUACIÓN Y PLANEACIÓN</t>
  </si>
  <si>
    <t>NO APLICA</t>
  </si>
  <si>
    <t>91213944</t>
  </si>
  <si>
    <t>NORIEGA FRONTADO LUIS ANTONIO</t>
  </si>
  <si>
    <t>19461803</t>
  </si>
  <si>
    <t>CAMARGO MILA HERNANDO</t>
  </si>
  <si>
    <t>79323359</t>
  </si>
  <si>
    <t>ESPECIALIZACIÓN</t>
  </si>
  <si>
    <t>19277280</t>
  </si>
  <si>
    <t>ARANGO JUNCA FERNANDO</t>
  </si>
  <si>
    <t>51974944</t>
  </si>
  <si>
    <t>MONROY  NIDYA AIDE</t>
  </si>
  <si>
    <t>52996355</t>
  </si>
  <si>
    <t xml:space="preserve">Maestría en Epidemiología Clínica, en la Universidad Javeriana. </t>
  </si>
  <si>
    <t>29178512</t>
  </si>
  <si>
    <t>VASQUEZ CORTES MARIANA</t>
  </si>
  <si>
    <t>MONROY GARZON ADRIANA MARCELA</t>
  </si>
  <si>
    <t xml:space="preserve">Doctorado en Bioética </t>
  </si>
  <si>
    <t>52698932</t>
  </si>
  <si>
    <t>FORERO SARMIENTO IVONNE CAROLINA</t>
  </si>
  <si>
    <t xml:space="preserve">Maestría en Biotecnología en la Universidad Bolivariana, en la ciudad de Medellín. </t>
  </si>
  <si>
    <t>35421742</t>
  </si>
  <si>
    <t>RODRIGUEZ ORJUELA SANDRA YANETH</t>
  </si>
  <si>
    <t>43220352</t>
  </si>
  <si>
    <t>GOMEZ PENA LUZ AMPARO</t>
  </si>
  <si>
    <t>41670440</t>
  </si>
  <si>
    <t>CIAN LEAL TIANA</t>
  </si>
  <si>
    <t>39773093</t>
  </si>
  <si>
    <t xml:space="preserve">Doctorado de Ciencias Biomédicas. </t>
  </si>
  <si>
    <t>52334703</t>
  </si>
  <si>
    <t>42098022</t>
  </si>
  <si>
    <t>GALINDO GUTIERREZ EDdNA BEATRIZ</t>
  </si>
  <si>
    <t>52196894</t>
  </si>
  <si>
    <t>JAIME SILVA SANDRA LILIANA</t>
  </si>
  <si>
    <t>79710386</t>
  </si>
  <si>
    <t>JIMENEZ MARTIN HECTOR RICARDO</t>
  </si>
  <si>
    <t>1032390732</t>
  </si>
  <si>
    <t>52429180</t>
  </si>
  <si>
    <t>80736891</t>
  </si>
  <si>
    <t>VELANDIA MESA CRISTIAN OSWALDO</t>
  </si>
  <si>
    <t xml:space="preserve">Doctorado en Diseño, Gestión y Fabricación de Proyectos Industriales (DDGFPI), en la Universidad Politécnica de Valencia – España. </t>
  </si>
  <si>
    <t>79785427</t>
  </si>
  <si>
    <t>79688694</t>
  </si>
  <si>
    <t>CAMPOS HERNANDEZ GERMAN ENRIQUE</t>
  </si>
  <si>
    <t>40389164</t>
  </si>
  <si>
    <t>DEVIA SERRANO DEYSCY BLANZÚ</t>
  </si>
  <si>
    <t>Maestría en Psicología en la Universidad El Bosque.</t>
  </si>
  <si>
    <t>MAESTRÍA EN CIENCIAS ODONTOLÓGICAS</t>
  </si>
  <si>
    <t>DOCTORADO EN INGENIERIA DE LA PONTIFICIA UNIVERSIDAD JAVERIANA</t>
  </si>
  <si>
    <t>DOCOTORADO BIOÉTICA</t>
  </si>
  <si>
    <t>79900015</t>
  </si>
  <si>
    <t>ESCOBAR PEREZ JAVIER ANTONIO</t>
  </si>
  <si>
    <t>Maestría en Educación con énfasis en didáctica de lenguas extranjeras, en la Universidad Libre.</t>
  </si>
  <si>
    <t xml:space="preserve">Maestría en Epidemiología Clínica en la Universidad Javeriana. </t>
  </si>
  <si>
    <t xml:space="preserve">Doctorado en Ciencias Biomédicas </t>
  </si>
  <si>
    <t>39790854</t>
  </si>
  <si>
    <t>BERNAL MUÑOZ ANA MARIA</t>
  </si>
  <si>
    <t xml:space="preserve">Maestría de Arquitectura con énfasis en Arquitectura Sostenible en la Universidad Piloto de Colombia. </t>
  </si>
  <si>
    <t>1020785597</t>
  </si>
  <si>
    <t>NIETO MARTINEZ HECTOR DAVID</t>
  </si>
  <si>
    <t xml:space="preserve">tercer semestre de la Maestría en Ciencias Económicas, que cursa en la Universidad Santo Tomas. </t>
  </si>
  <si>
    <t xml:space="preserve">tercer semestre de la Maestria en Gestión Empresarial Ambiental. </t>
  </si>
  <si>
    <t>79451174</t>
  </si>
  <si>
    <t>VARGAS SANCHEZ GERMAN GONZALO</t>
  </si>
  <si>
    <t>Doctorado en “Pensamiento Complejo” organizado por Multiversidad Mundo Real Edgar Morín, entre las fechas 1 de julio a 20 de diciembre de 2016. Doctorado Internacional en línea y semipresencial.</t>
  </si>
  <si>
    <t>80136497</t>
  </si>
  <si>
    <t>PEREZ ALDANA CARLOS ARTURO</t>
  </si>
  <si>
    <t>Doctorado en Informática Biomédica en la Universidad de Texas.</t>
  </si>
  <si>
    <t>52862874</t>
  </si>
  <si>
    <t>GARCIA LOPEZ ANA CAMILA</t>
  </si>
  <si>
    <t>Maestría en Diseño en la Universidad Nacional de Colombia.</t>
  </si>
  <si>
    <t xml:space="preserve">Doctorado en Ciencias Sociales. Niñez y Juventud, en la Universidad de Manizales - CINDE. </t>
  </si>
  <si>
    <t>BELTRAN LUEGAS ELSA MARIA</t>
  </si>
  <si>
    <t xml:space="preserve">University Rotterdam </t>
  </si>
  <si>
    <t>1073239446</t>
  </si>
  <si>
    <t>PUENTES MORALES CARLOS ALBERTO</t>
  </si>
  <si>
    <t>80136149</t>
  </si>
  <si>
    <t>castro castro fabian mauricio</t>
  </si>
  <si>
    <t xml:space="preserve">Maestría en Antropología en la Universidad de los Andes. </t>
  </si>
  <si>
    <t xml:space="preserve">Doctorado en Biotecnología en la Universidad Nacional de Colombia. </t>
  </si>
  <si>
    <t>73080299</t>
  </si>
  <si>
    <t>HERAZO PERIÑAN RUBEN</t>
  </si>
  <si>
    <t xml:space="preserve">Doctorado en Gerencia Pública y Política Social, en la Universidad de Baja California - México. </t>
  </si>
  <si>
    <t>Universidad de Baja California - México</t>
  </si>
  <si>
    <t>1020743215</t>
  </si>
  <si>
    <t>VILLAMIL ROCHA ANA MARIA</t>
  </si>
  <si>
    <t xml:space="preserve">Diplomado en Marketing Estratégico, organizado por la Universidad El Bosque. </t>
  </si>
  <si>
    <t>Diplomado</t>
  </si>
  <si>
    <t>53055145</t>
  </si>
  <si>
    <t>MANCERA GAMBOA DIANA ALEXANDRA</t>
  </si>
  <si>
    <t>CONSEJO DIRECTIVO</t>
  </si>
  <si>
    <t xml:space="preserve">Doctorado en Bioética. </t>
  </si>
  <si>
    <t>19250027</t>
  </si>
  <si>
    <t>DOCTORADO EN PSICOLOGIA</t>
  </si>
  <si>
    <t>DOCTORADO EN DERECHO</t>
  </si>
  <si>
    <t>3146545</t>
  </si>
  <si>
    <t>Doctorado en Ciencias Sociales, Complejidad e Interdisciplinariedad, en la Universidad Iberoamericana León en México.</t>
  </si>
  <si>
    <t>Doctorado en Estudios Políticos que cursa en la Universidad Externado de Colombia.</t>
  </si>
  <si>
    <t xml:space="preserve">Maestría en Proyectos Educativos Mediados por TIC’s. </t>
  </si>
  <si>
    <t>MBA oficial Europeo ONLINE, en ADEN Business School – Universidad Francisco de Vitoria (Madrid).</t>
  </si>
  <si>
    <t>Universidad Francisco de Vitoria (Madrid).</t>
  </si>
  <si>
    <t>80014104</t>
  </si>
  <si>
    <t>MOLANO ROJAS GERMAN DAVID</t>
  </si>
  <si>
    <t>Maestría en Música, en la Universidad de los Andes.</t>
  </si>
  <si>
    <t>51586972</t>
  </si>
  <si>
    <t>LOPEZ TRUJILLO MARTHA INES</t>
  </si>
  <si>
    <t xml:space="preserve">CURSO BASICO </t>
  </si>
  <si>
    <t>26861506</t>
  </si>
  <si>
    <t>VICERRECTORIA ACADÉMICA</t>
  </si>
  <si>
    <t>51563367</t>
  </si>
  <si>
    <t xml:space="preserve">Doctorado en Ciencias de la Educación en la Universidad de Cartagena. </t>
  </si>
  <si>
    <t>MAESTRIA EN CIENCIAS ECONOMICAS IV SEMESTRE</t>
  </si>
  <si>
    <t>1020739655</t>
  </si>
  <si>
    <t>CASABIANCA GONZALEZ LUIS MIGUEL</t>
  </si>
  <si>
    <t xml:space="preserve">Pontificia Bolivariana de Medellín. </t>
  </si>
  <si>
    <t>Universidad Internacional de Valencia</t>
  </si>
  <si>
    <t>79530768</t>
  </si>
  <si>
    <t>LATORRE GUAPO RICHAR</t>
  </si>
  <si>
    <t>52485704</t>
  </si>
  <si>
    <t>SANCHEZ BARRANTE EDNA MARGARITA</t>
  </si>
  <si>
    <t xml:space="preserve"> Maestría en Salud Pública de la Universidad El Bosque. </t>
  </si>
  <si>
    <t>UNIVERSIDAD NACIONAL DE COLOMBIA</t>
  </si>
  <si>
    <t>MOSCOSO MELENDEZ SANDRA BIBIANA</t>
  </si>
  <si>
    <t>UNIVERSIDAD DE MANIZALES - CINDE</t>
  </si>
  <si>
    <t>80113902</t>
  </si>
  <si>
    <t>PONTIFICIA UNIVERSIDAD JAVERIANA</t>
  </si>
  <si>
    <t>CAÑON PIÑEROS ANGELA</t>
  </si>
  <si>
    <t xml:space="preserve">Diplomado en Marketing Digital Estratégico, en el CESA (Colegio de Estudios Superiores de Administración). </t>
  </si>
  <si>
    <t>CESA COLEGIO DE ESTUDIOS SUPERIORES DE ADMINISTRACIÓN</t>
  </si>
  <si>
    <t xml:space="preserve">Maestría en Educación con énfasis en didáctica de lenguas extranjeras, en la Universidad Libre. </t>
  </si>
  <si>
    <t>UNIVERSIDAD LIBRE DE COLOMBIA</t>
  </si>
  <si>
    <t xml:space="preserve">doctorado en Enfermería de la Universidad de Minas Gerais en Brasil, organizado por la Organización de los Estados Americanos y el grupo Coimbra de Universidades Brasileras, GCUB. </t>
  </si>
  <si>
    <t xml:space="preserve">Doctorado en Robótica de Rehabilitación, en la Universidad Espíritu Do Santo (UFES), en la ciudad de Victoria – Brasil. </t>
  </si>
  <si>
    <t>MONROY RODRIGUEZ NIDYA AIDE</t>
  </si>
  <si>
    <t>CABEZAS PINZON LAURA</t>
  </si>
  <si>
    <t>SANCHEZ OSORIO NELSON MAURICIO</t>
  </si>
  <si>
    <t>ROJAS MAGDALENA ELIZABETH</t>
  </si>
  <si>
    <t>UNIVERSIDAD DE LOS ANDES</t>
  </si>
  <si>
    <t xml:space="preserve">Doctorado en Estudios Políticos en la Universidad Externado de Colombia. </t>
  </si>
  <si>
    <t>UNIVERSIDAD EXTERNADO DE COLOMBIA</t>
  </si>
  <si>
    <t>MBA oficial Europeo ONLINE, en ADEN Business School - Universidad Francisco de Vitoria (Madrid).</t>
  </si>
  <si>
    <t xml:space="preserve">Doctorado de Psicología en la Universidad Católica de Colombia. </t>
  </si>
  <si>
    <t>UNIVERSIDAD CATOLICA DE COLOMBIA</t>
  </si>
  <si>
    <t xml:space="preserve">Doctorado en Ciencias Sociales, Complejidad e Interdisciplinaria en la Universidad Iberoamérica León en México. </t>
  </si>
  <si>
    <t xml:space="preserve">Universidad Iberoamérica León en México. </t>
  </si>
  <si>
    <t>MARTINEZ RODRIGUEZ MARIA CAROLINA</t>
  </si>
  <si>
    <t>Universidad Federal Rio Grande do Sul en Porto Alegre Brasil</t>
  </si>
  <si>
    <t xml:space="preserve">Séptimo semestre de Doctorado en Ciencias Sociales. Niñez y Juventud en la Universidad de Manizales CINDE. </t>
  </si>
  <si>
    <t>Maestría en Diseño en la Universidad Nacional de Colombia</t>
  </si>
  <si>
    <t>cuarto semestre de la Maestría en Ciencia - Microbiología en la Universidad Nacional de Colombia</t>
  </si>
  <si>
    <t>CARDONA MENDOZA ANDRES FELIPE</t>
  </si>
  <si>
    <t>tercer semestre de la Maestría en Ciencias Biológicas en la Pontificia Universidad Javeriana.</t>
  </si>
  <si>
    <t>CHILA MORENO LEIDY LORENA</t>
  </si>
  <si>
    <t xml:space="preserve">tercer semestre de la Maestría en Docencia de la Educación Superior. </t>
  </si>
  <si>
    <t>Maestría en Psicología</t>
  </si>
  <si>
    <t>ANDRADE BARREIRO WILLIAM ALEJANDRO</t>
  </si>
  <si>
    <t>Maestría en Museología y Gestión del Patrimonio, en la Universidad Nacional de Colombia.</t>
  </si>
  <si>
    <t>RODRIGUEZ GONZALEZ ALFONSO</t>
  </si>
  <si>
    <t xml:space="preserve">Maestría en Estudios Sociales y Culturales, en la Universidad El Bosque. </t>
  </si>
  <si>
    <t xml:space="preserve">semestre de la Maestría en Geomática, en la Universidad Nacional de Colombia. </t>
  </si>
  <si>
    <t>DOCTORADO EN ESTUDIOS POLÍTICOS DE LA UNIVERSIDAD EXTERNADO DE COLOMBIA</t>
  </si>
  <si>
    <t>UNIVERSIDAD DEL ROSARIO</t>
  </si>
  <si>
    <t>AVILA ADAME VIVIANA</t>
  </si>
  <si>
    <t>BONILLA DUEÑAS ANNY</t>
  </si>
  <si>
    <t>DOCTORADO SALUD PÚBLICA</t>
  </si>
  <si>
    <t>PORTUGAL VICTOR MANUEL</t>
  </si>
  <si>
    <t>DOCTORADO EN  CIENCIAS DE LA EDUCACIÓN</t>
  </si>
  <si>
    <t>UNIVERSIDAD DE CUAUHTEMOC - AGUAS CALIENTES MEXICO</t>
  </si>
  <si>
    <t xml:space="preserve">DOCTORADO EN FERENCIA PUBLICA Y POLÍTICA SOCIAL </t>
  </si>
  <si>
    <t>UNIVERSIDAD BAJA CALIFORNIA MEXICO</t>
  </si>
  <si>
    <t>MAESTRUA EN SOSTENIBILIDAD</t>
  </si>
  <si>
    <t>UNIVERSIDAD PONTIFICIA BOLIVARIANA DE MEDELLIN</t>
  </si>
  <si>
    <t>DOCTORADO EN PSICOLOGÍA</t>
  </si>
  <si>
    <t>BARRIGA AMAYA SANTIAGO</t>
  </si>
  <si>
    <t>DOCTORADO EN BIOTECNOLOGIA</t>
  </si>
  <si>
    <t>DOCTORADO CIENCAS POLÍTICAS Y DE LA ADMINISTRACIÓN Y RELACIONES INERNACIONALES</t>
  </si>
  <si>
    <t>UNIVERSIDAD COMPLUTENSE DE MADRID</t>
  </si>
  <si>
    <t xml:space="preserve">Maestría Universitaria en Terapias Psicológicas de Tercera Generación en la Universidad Internacional de Valencia. </t>
  </si>
  <si>
    <t>AGUIRRE SANCHEZ IVAN ENRIQUE</t>
  </si>
  <si>
    <t>DOCTORADO EN EDUCACIÓN</t>
  </si>
  <si>
    <t>UNIVERSIDAD DE MURCIA</t>
  </si>
  <si>
    <t>doctorado</t>
  </si>
  <si>
    <t xml:space="preserve">UNIVERSIDAD DE NEW YORK </t>
  </si>
  <si>
    <t>LOPEZ LEZAMA JUAN CARLOS</t>
  </si>
  <si>
    <t xml:space="preserve">POST DOCTORADO EN CIENCIAS FARMACEUTICAS </t>
  </si>
  <si>
    <t>POSTDOCTORADO</t>
  </si>
  <si>
    <t>UNIVERSIDAD DE BUENOS AIRES - ARGENTINA</t>
  </si>
  <si>
    <t>BAUTISTA RODRIGUEZ SANDRA CECILIA</t>
  </si>
  <si>
    <t xml:space="preserve">POST DOCTORADO </t>
  </si>
  <si>
    <t>UNIVERSIDAD DE LORRAINE - FRANCIA</t>
  </si>
  <si>
    <t>DADAN SILVANA NYDIA</t>
  </si>
  <si>
    <t>COMISION DE ESTUDIOS</t>
  </si>
  <si>
    <t>COMISION ESTUDIOS</t>
  </si>
  <si>
    <t>massachusetts general hospital of children</t>
  </si>
  <si>
    <t>Universidad de Colorado Denver, Anschutz Medical Campus</t>
  </si>
  <si>
    <t>PASANTIA</t>
  </si>
  <si>
    <t>UNIVERSIDAD DE TORONTO</t>
  </si>
  <si>
    <t>ALONSO GONZALEZ ANTONIO</t>
  </si>
  <si>
    <t>universidad monterrey</t>
  </si>
  <si>
    <t>DOCTORADO EN BIOÉTICA</t>
  </si>
  <si>
    <t>UNIVERSIDAD EL BOSQUE</t>
  </si>
  <si>
    <t>BELTRAN LUENGAS ELSA MARIA</t>
  </si>
  <si>
    <t>MAESTRIA SALUD PUBLICA</t>
  </si>
  <si>
    <t>DOCTORADO EN CIENCIAS ESTADÍSTICAS</t>
  </si>
  <si>
    <t>DOCTORADO EN CIENCIAS SOCIALES, NIÑES Y JUVENTUD</t>
  </si>
  <si>
    <t>ESPECIALIZACIÓN DOCENCIA UNIVERSITARIA</t>
  </si>
  <si>
    <t>DOCTORADO BIOTECNOLOGÍA</t>
  </si>
  <si>
    <t>MAESTRÍA EN ADMINISTRACIÓN</t>
  </si>
  <si>
    <t>MAESTRÍA EN GEOMÁTICA</t>
  </si>
  <si>
    <t>MAESTRÍA DOCENCIA UNIVERSITARIA</t>
  </si>
  <si>
    <t>DOCTORADO EN ROBOTICA</t>
  </si>
  <si>
    <t>UNIVERSIDAD FEDERAL ESPIRITU DO SANTO BRASIL</t>
  </si>
  <si>
    <t>MAESTRÍA EN ADMINISTRACIÓN EN SALUD</t>
  </si>
  <si>
    <t>DOCTORADO CIENCIAS BÁSICAS BIOMÉDICAS</t>
  </si>
  <si>
    <t>DOCTORADO EN ENFERMERIA</t>
  </si>
  <si>
    <t xml:space="preserve">UNIVERSIDAD MINAS GERAIS </t>
  </si>
  <si>
    <t>MAESTRIA EN ESTUDIOS SOCIALES</t>
  </si>
  <si>
    <t xml:space="preserve">MAESTRIA EN TERAPIAS PSICOLÓGICAS DE TERCERA GENERACIÓN </t>
  </si>
  <si>
    <t>cabrera cuellar dayan farid</t>
  </si>
  <si>
    <t>doctorado en Sociología en la Universidad Federal Rio Grande do Sul en Porto Alegre Brasil, para el cual fue beneficiaria de una beca, pero debe cubrir los gastos de permanencia durante el tiempo de estudio. Se aprueba el auxilio educativo por un semestre</t>
  </si>
  <si>
    <t>RINCON ROBAYO INDIRA MABEL</t>
  </si>
  <si>
    <t>ACADEMICOS</t>
  </si>
  <si>
    <t>Valor</t>
  </si>
  <si>
    <t>MAESTRÍA</t>
  </si>
  <si>
    <t>PASANTÍA</t>
  </si>
  <si>
    <t xml:space="preserve">TOTAL </t>
  </si>
  <si>
    <t>AREAS DE CONOCIMIENTO</t>
  </si>
  <si>
    <t>Ingenieria y Administración</t>
  </si>
  <si>
    <t>Ciencias Sociales y Humanas</t>
  </si>
  <si>
    <t>Ciencias Naturales y de la Salud</t>
  </si>
  <si>
    <t>Artes y diseño</t>
  </si>
  <si>
    <t>CARÁCTER</t>
  </si>
  <si>
    <t>AÑOS</t>
  </si>
  <si>
    <t xml:space="preserve">   </t>
  </si>
  <si>
    <t>Total</t>
  </si>
  <si>
    <t>Doctorado en Ciencias Sociales.</t>
  </si>
  <si>
    <t>DOCTORADO BIOETICA</t>
  </si>
  <si>
    <t>Doctorado en Ciencias Biomédicas.</t>
  </si>
  <si>
    <t>Maestría en Docencia de la Educación Superior.</t>
  </si>
  <si>
    <t xml:space="preserve">Maestría en Ciencias Odontológicas. </t>
  </si>
  <si>
    <t xml:space="preserve">Especialización en Gerencia de Proyectos. </t>
  </si>
  <si>
    <t xml:space="preserve">Maestría en Educación Superior, en la Universidad la Gran Colombia. </t>
  </si>
  <si>
    <t xml:space="preserve">maestría en Gestión Ambiental. </t>
  </si>
  <si>
    <t xml:space="preserve">Maestría en Docencia Universitaria. </t>
  </si>
  <si>
    <t xml:space="preserve">Maestría en Política Social, en la Pontificia Universidad Javeriana. </t>
  </si>
  <si>
    <t>Especialización en Gerencia de Proyectos.</t>
  </si>
  <si>
    <t>DOCTORADO BIOÉTICA</t>
  </si>
  <si>
    <t>doctorado en Enfermería de la Universidad de Minas Gerais en Brasil</t>
  </si>
  <si>
    <t>Doctorado en Biotecnología, en la Universidad Nacional.</t>
  </si>
  <si>
    <t xml:space="preserve">Doctorado en Derecho, en la Universidad Nacional de Colombia. </t>
  </si>
  <si>
    <t xml:space="preserve">Maestria en Biotecnología en la Universidad Bolivariana. </t>
  </si>
  <si>
    <t xml:space="preserve">Maestria en Gestión Empresarial Ambiental. </t>
  </si>
  <si>
    <t xml:space="preserve">Doctorado en Ciencias Biomédicas en la Universidad El Bosque. </t>
  </si>
  <si>
    <t xml:space="preserve">maestría en Salud Pública, en la Universidad Nacional de Colombia. </t>
  </si>
  <si>
    <t xml:space="preserve">Maestría en Docencia Universitaria en la Universidad El Bosque. </t>
  </si>
  <si>
    <t xml:space="preserve">Maestría en Ciencias Odontológicas en la Universidad El Bosque. </t>
  </si>
  <si>
    <t xml:space="preserve">MAESTRIA Psicología en la Universidad El Bosque. </t>
  </si>
  <si>
    <t>Maestría en Museología y Gestión del Patrimonio, que cursa actualmente en la Universidad Nacional de Colombia</t>
  </si>
  <si>
    <t xml:space="preserve">Doctorado en Ciencias Básicas Biomédicas. </t>
  </si>
  <si>
    <t xml:space="preserve">Maestría en Administración de la Energía y sus Fuentes Renovables” en el Tecnológico de Monterrey, TecVirtual. </t>
  </si>
  <si>
    <t xml:space="preserve">Maestría en Sostenibilidad, en la Universidad Pontificia Bolivariana de Medellín. </t>
  </si>
  <si>
    <t xml:space="preserve">Maestría en Psicología en la Universidad El Bosque. </t>
  </si>
  <si>
    <t>Maestría Universitaria en Terapias Psicológicas de Tercera Generación en la Universidad Internacional de Valencia</t>
  </si>
  <si>
    <t xml:space="preserve">Maestría en Docencia de la Educación Superior. </t>
  </si>
  <si>
    <t xml:space="preserve">Maestría en Administración en Salud en la Universidad del Rosario. </t>
  </si>
  <si>
    <t xml:space="preserve">Maestría en Gestión Empresarial Ambiental. </t>
  </si>
  <si>
    <t xml:space="preserve">Maestría en Geomática, en la Universidad Nacional de Colombia. </t>
  </si>
  <si>
    <t xml:space="preserve">Doctorado en Comunicación en la Universidad del Estado de Rio de Janeiro. </t>
  </si>
  <si>
    <t>Maestría en Administración de la Energía y sus Fuentes Renovables, en el Tecnológico de Monterrey - TECVirtual</t>
  </si>
  <si>
    <t>Doctorado en Sociología en la Universidad Federal Rio Grande do Sul en Porto Alegre Brasil, para el cual fue beneficiaria de una beca, pero debe cubrir los gastos de permanencia durante el tiempo de estudio. Se aprueba el auxilio educativo por un semestre por el equivalente al salario de su categoría docente actual.</t>
  </si>
  <si>
    <t>UNIVERSIDAD BOLIVARIANA</t>
  </si>
  <si>
    <t>CIENCIAS NATURALES Y DE LA SALUD</t>
  </si>
  <si>
    <t>CIENCIAS SOCIALES Y HUMANAS</t>
  </si>
  <si>
    <t>ASCUN</t>
  </si>
  <si>
    <t>UNIVERSIDAD DE LA SABANA</t>
  </si>
  <si>
    <t>UNIVERSDIAD NACIONAL DE COLOMBIA</t>
  </si>
  <si>
    <t>UNIVERSIDAD POLITECNICA DE VALENCIA</t>
  </si>
  <si>
    <t>ARTES Y DISEÑO</t>
  </si>
  <si>
    <t>Maestría en Dirección Estratégica en Tecnologías de la Información</t>
  </si>
  <si>
    <t>Fundación Iberoamericana de Puerto Rico</t>
  </si>
  <si>
    <t>UNIVERSIDAD LA GRAN COLOMBIA</t>
  </si>
  <si>
    <t>Universidades Brasileras GCUB</t>
  </si>
  <si>
    <t>MAESTRIA EN SALUD PÚBLICA</t>
  </si>
  <si>
    <t>MAESTRÍA EN EDUCACIÓN</t>
  </si>
  <si>
    <t>DOCTORADO EN BIOTECNOLOGÍA</t>
  </si>
  <si>
    <t>DOCTORADO EN CIENCIAS BIOMÉDICAS</t>
  </si>
  <si>
    <t>DOCTORADO EN ESTUDIOS POLÍTICOS</t>
  </si>
  <si>
    <t>MAESTRIA EN PSICOBIOLOGÍA Y NEUROCIENCIAS</t>
  </si>
  <si>
    <t>UNIVERSIDAD AUTONOMA DE BARCELONA</t>
  </si>
  <si>
    <t>DOCTORADO EN CIENCIAS DE LA EDUCACIÓN</t>
  </si>
  <si>
    <t>UNIVERSIDAD DE CARTAGENA</t>
  </si>
  <si>
    <t>Maestría en Estudios Políticos Latinoamericanos en la Universidad Nacional de Colombia</t>
  </si>
  <si>
    <t>maestría en Administración de la Energía y sus fuentes renovables, en el Instituto Tecnológico de Monterrey – TECVirtual.</t>
  </si>
  <si>
    <t>Instituto Tecnológico de Monterrey – TECVirtual</t>
  </si>
  <si>
    <t xml:space="preserve"> Universidad de Minas Gerais en Brasil</t>
  </si>
  <si>
    <t>UNIVERDIAD BOLIVARIANA</t>
  </si>
  <si>
    <t>UNIVERSIDAD  LIBRE DE COLOMBIA</t>
  </si>
  <si>
    <t>UNIVERSIDAD PILOTO DE COLOMBIA</t>
  </si>
  <si>
    <t>UNIVERSIDAD SANTO TOMAS</t>
  </si>
  <si>
    <t xml:space="preserve">University of British Columbian. </t>
  </si>
  <si>
    <t>UNIVERSIDAD DE TEXAS</t>
  </si>
  <si>
    <t xml:space="preserve"> Doctorado en Comunicación</t>
  </si>
  <si>
    <t xml:space="preserve">Universidad Estadual de Rio de Janeiro Brasil. </t>
  </si>
  <si>
    <t>DEVIA SERRANO DEYSCY BLANZU</t>
  </si>
  <si>
    <t>|</t>
  </si>
  <si>
    <t xml:space="preserve">doctorado en Diseño, Gestión y Fabricación de Proyectos Industriales (DDGFPI), en la Universidad Politécnica de Valencia. </t>
  </si>
  <si>
    <t>FORMACIÓN A REALIZAR</t>
  </si>
  <si>
    <t>FACULTAD</t>
  </si>
  <si>
    <t>PROGRAMA A DESARROLLAR</t>
  </si>
  <si>
    <t>NIVEL FORMACIÓN</t>
  </si>
  <si>
    <t>INSTITUCIÓN</t>
  </si>
  <si>
    <t>ESCALAFÓN DOCENTE</t>
  </si>
  <si>
    <t>ÁREA</t>
  </si>
  <si>
    <t>Escalafón Docente</t>
  </si>
  <si>
    <t>EVIDENCIA: AUXILIOS PARA CAPACITACIÓN 2015-2018</t>
  </si>
  <si>
    <t xml:space="preserve"> de la Maestría en Psicología.</t>
  </si>
  <si>
    <t>VDOCTORADO BIOETICA</t>
  </si>
  <si>
    <t xml:space="preserve">IIde la Maestría en Docencia de la Educación Superior. </t>
  </si>
  <si>
    <t>IDE MAESTRIA EN ADMINISTRACIÓN EN SALUD</t>
  </si>
  <si>
    <t>doctorado bioetica</t>
  </si>
  <si>
    <t>IIDEL MBA en ADEN Business School – Universidad Francisco de Vitoria (Madrid) oficial Europeo Online.</t>
  </si>
  <si>
    <t xml:space="preserve">DOCTORADO en Estudios Políticos, en la Universidad Externado de Colombia. </t>
  </si>
  <si>
    <t>noveno semestre DOCTORADO en Biotecnología en la Universidad Nacional.</t>
  </si>
  <si>
    <t xml:space="preserve">décimo semestre DOCTORADO en Biotecnología en la Universidad Nacional de Colombia. </t>
  </si>
  <si>
    <t>1DOCTORADO EN BIOÉTICA</t>
  </si>
  <si>
    <t>9 SEMESTRE DOCTORADO EN BIOÉTICA</t>
  </si>
  <si>
    <t xml:space="preserve">DOCTORADO en Derecho, en la Universidad de Buenos Aires- Argentina. </t>
  </si>
  <si>
    <t>maestría en Salud Publica.</t>
  </si>
  <si>
    <t xml:space="preserve">DOCTORADO en Biotecnología, en la Universidad Nacional de Colombia. </t>
  </si>
  <si>
    <t xml:space="preserve">DOCTORADO en Bioética. </t>
  </si>
  <si>
    <t xml:space="preserve">DOCTORADO en Ciencias Básicas Biomédicas de la Universidad El Bosque. </t>
  </si>
  <si>
    <t>DOCTORADO en Ciencias Básicas Biomédicas de la Universidad El Bosque.</t>
  </si>
  <si>
    <t xml:space="preserve">DOCTORADO en Salud Pública. </t>
  </si>
  <si>
    <t>DOCTORADO en Diseño, Gestión y Fabricación de Proyectos Industriales, Universidad Politécnica de Valencia, España.</t>
  </si>
  <si>
    <t>Doctorado en Enfermería de la Universidad de Minas Gerais en Brasil</t>
  </si>
  <si>
    <t xml:space="preserve">DOCTORADO en Ciencias Sociales Niñez y Juventud, en la Universidad de Manizales CINDE 2015-2. </t>
  </si>
  <si>
    <t>Doctorado en Robótica de Rehabilitación, en la Universidad Espíritu Do Santo (UFES), en la ciudad de Victoria – Brasil,</t>
  </si>
  <si>
    <t xml:space="preserve">Doctorado en Robótica de Rehabilitación, en la Universidad Espíritu Do Santo (UFES), en la ciudad de Victoria – Brasil, </t>
  </si>
  <si>
    <t>DOCTORADO en Ciencias Estadísticas, en la Universidad Nacional.</t>
  </si>
  <si>
    <t>DOCTORADO en Ciencias Sociales. Niñez y Juventud, en la Universidad de Manizales CINDE.</t>
  </si>
  <si>
    <t xml:space="preserve">Doctorado en Salud Poblacional y Salud Pública (Phd in Population and Public Health) </t>
  </si>
  <si>
    <t xml:space="preserve">DOCTORADO en Biotecnología, en la Universidad Nacional. </t>
  </si>
  <si>
    <t xml:space="preserve">DOCTORADO titulado “International Off- Campus PhD Program in Cleaner Production, Cleaner Products, Industrial Ecology &amp; Sustainability, en Erasmus University Rotterdam (Holanda), del 01 de Enero al 30 de Octubre de 2017. </t>
  </si>
  <si>
    <t xml:space="preserve">DOCTORADO en Bioética </t>
  </si>
  <si>
    <t>IDOCTORADO Bioética</t>
  </si>
  <si>
    <t>Doctorado, en la Universidad de Buenos Aires.</t>
  </si>
  <si>
    <t>Doctorado en educación,  Universidad de Murcia</t>
  </si>
  <si>
    <t>Curso teórico-metodológico del programa de Doctorado en Ciencias Políticas y de la Administración y Relaciones Internacionales, que cursa en la Universidad Complutense de Madrid</t>
  </si>
  <si>
    <t xml:space="preserve">DOCTORADO en Ciencias de la Educación en la Universidad de Cartagena. </t>
  </si>
  <si>
    <t xml:space="preserve">DOCTORADO en Biotecnología de la Universidad Nacional de Colombia. </t>
  </si>
  <si>
    <t xml:space="preserve">DOCTORADO en Biotecnología en la Universidad Nacional de Colombia. </t>
  </si>
  <si>
    <t>DOCTORADO en Ciencias Biomédicas.</t>
  </si>
  <si>
    <t>Maestría en Proyectos Educativos Mediados por TIC’s., en la Universidad de la Sabana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</si>
</sst>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 #,##0;[Red]\-&quot;$&quot;\ #,##0"/>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quot;$&quot;\ * #,##0.00_);_(&quot;$&quot;\ * \(#,##0.00\);_(&quot;$&quot;\ * &quot;-&quot;??_);_(@_)"/>
    <numFmt numFmtId="166" formatCode="_(* #,##0_);_(* \(#,##0\);_(* &quot;-&quot;??_);_(@_)"/>
    <numFmt numFmtId="167" formatCode="&quot;$&quot;\ #,##0_);[Red]\(&quot;$&quot;\ #,##0\)"/>
    <numFmt numFmtId="169" formatCode="_(&quot;$&quot;\ * #,##0_);_(&quot;$&quot;\ * \(#,##0\);_(&quot;$&quot;\ *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Tahoma"/>
      <family val="2"/>
    </font>
    <font>
      <sz val="12"/>
      <color theme="1"/>
      <name val="Times New Roman"/>
      <family val="1"/>
    </font>
    <font>
      <sz val="11"/>
      <name val="Calibri"/>
      <family val="2"/>
      <scheme val="minor"/>
    </font>
    <font>
      <sz val="10"/>
      <color theme="1"/>
      <name val="Times New Roman"/>
      <family val="1"/>
    </font>
    <font>
      <sz val="12"/>
      <color rgb="FF000000"/>
      <name val="Times New Roman"/>
      <family val="1"/>
    </font>
    <font>
      <sz val="11"/>
      <color theme="1"/>
      <name val="Times New Roman"/>
      <family val="1"/>
    </font>
    <font>
      <b/>
      <sz val="9"/>
      <color indexed="81"/>
      <name val="Tahoma"/>
      <family val="2"/>
    </font>
    <font>
      <b/>
      <sz val="22"/>
      <color theme="1"/>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
      <sz val="14"/>
      <color theme="0"/>
      <name val="Calibri"/>
      <family val="2"/>
      <scheme val="minor"/>
    </font>
    <font>
      <b/>
      <sz val="14"/>
      <color theme="0"/>
      <name val="Calibri"/>
      <family val="2"/>
      <scheme val="minor"/>
    </font>
    <font>
      <sz val="14"/>
      <color theme="1"/>
      <name val="Calibri"/>
      <family val="2"/>
      <scheme val="minor"/>
    </font>
    <font>
      <b/>
      <sz val="18"/>
      <color theme="1"/>
      <name val="Calibri"/>
      <family val="2"/>
      <scheme val="minor"/>
    </font>
    <font>
      <sz val="11"/>
      <color theme="1"/>
      <name val="Arial Unicode MS"/>
      <family val="2"/>
    </font>
    <font>
      <sz val="10"/>
      <color rgb="FF000000"/>
      <name val="Times New Roman"/>
      <family val="1"/>
    </font>
    <font>
      <sz val="10"/>
      <color theme="1"/>
      <name val="Times"/>
      <family val="1"/>
    </font>
    <font>
      <b/>
      <sz val="11"/>
      <color theme="0"/>
      <name val="Tahoma"/>
      <family val="2"/>
    </font>
    <font>
      <sz val="11"/>
      <name val="Tahoma"/>
      <family val="2"/>
    </font>
  </fonts>
  <fills count="4">
    <fill>
      <patternFill patternType="none"/>
    </fill>
    <fill>
      <patternFill patternType="gray125"/>
    </fill>
    <fill>
      <patternFill patternType="solid">
        <fgColor theme="8" tint="-0.249977111117893"/>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cellStyleXfs>
  <cellXfs count="169">
    <xf numFmtId="0" fontId="0" fillId="0" borderId="0" xfId="0"/>
    <xf numFmtId="44" fontId="0" fillId="0" borderId="0" xfId="3" applyFont="1" applyBorder="1" applyAlignment="1"/>
    <xf numFmtId="0" fontId="0" fillId="0" borderId="1" xfId="0" applyBorder="1" applyAlignment="1">
      <alignment vertical="top"/>
    </xf>
    <xf numFmtId="167" fontId="0" fillId="0" borderId="0" xfId="3" applyNumberFormat="1" applyFont="1" applyFill="1" applyBorder="1" applyAlignment="1"/>
    <xf numFmtId="0" fontId="7" fillId="0" borderId="1" xfId="0" applyFont="1" applyFill="1" applyBorder="1" applyAlignment="1">
      <alignment horizontal="left" vertical="top" wrapText="1"/>
    </xf>
    <xf numFmtId="0" fontId="7" fillId="0" borderId="1" xfId="0" applyFont="1" applyFill="1" applyBorder="1" applyAlignment="1">
      <alignment horizontal="left" vertical="top"/>
    </xf>
    <xf numFmtId="0" fontId="7" fillId="0" borderId="0" xfId="0" applyFont="1" applyFill="1" applyBorder="1" applyAlignment="1">
      <alignment horizontal="left" vertical="top" wrapText="1"/>
    </xf>
    <xf numFmtId="44" fontId="0" fillId="0" borderId="0" xfId="3" applyFont="1" applyFill="1" applyBorder="1" applyAlignment="1">
      <alignment horizontal="left" vertical="top"/>
    </xf>
    <xf numFmtId="0" fontId="0" fillId="0" borderId="0" xfId="0" applyFont="1" applyFill="1" applyBorder="1" applyAlignment="1">
      <alignment horizontal="left"/>
    </xf>
    <xf numFmtId="0" fontId="0" fillId="0" borderId="0" xfId="0" applyFont="1" applyFill="1" applyBorder="1" applyAlignment="1">
      <alignment vertical="top"/>
    </xf>
    <xf numFmtId="0" fontId="0" fillId="0" borderId="0" xfId="0" applyFont="1"/>
    <xf numFmtId="0" fontId="0" fillId="0" borderId="0" xfId="0" applyFont="1" applyFill="1" applyBorder="1" applyAlignment="1">
      <alignment vertical="center"/>
    </xf>
    <xf numFmtId="0" fontId="0" fillId="0" borderId="0" xfId="0" applyFont="1" applyFill="1" applyBorder="1" applyAlignment="1">
      <alignment wrapText="1"/>
    </xf>
    <xf numFmtId="0" fontId="0"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wrapText="1"/>
    </xf>
    <xf numFmtId="0" fontId="0" fillId="0" borderId="1" xfId="0" applyFont="1" applyFill="1" applyBorder="1" applyAlignment="1">
      <alignment vertical="top"/>
    </xf>
    <xf numFmtId="0" fontId="0" fillId="0" borderId="0" xfId="0" applyFont="1" applyFill="1" applyBorder="1" applyAlignment="1">
      <alignment horizontal="left" vertical="top" wrapText="1"/>
    </xf>
    <xf numFmtId="0" fontId="0" fillId="0" borderId="1" xfId="0" applyFont="1" applyFill="1" applyBorder="1" applyAlignment="1"/>
    <xf numFmtId="0" fontId="0" fillId="0" borderId="1" xfId="0" applyFont="1" applyFill="1" applyBorder="1" applyAlignment="1">
      <alignment horizontal="left"/>
    </xf>
    <xf numFmtId="0" fontId="0" fillId="0" borderId="1" xfId="0" applyFont="1" applyFill="1" applyBorder="1" applyAlignment="1">
      <alignment horizontal="left" wrapText="1"/>
    </xf>
    <xf numFmtId="0" fontId="2" fillId="2" borderId="0" xfId="0" applyFont="1" applyFill="1" applyBorder="1" applyAlignment="1"/>
    <xf numFmtId="0" fontId="0" fillId="0" borderId="0" xfId="0" applyFont="1" applyBorder="1" applyAlignment="1"/>
    <xf numFmtId="0" fontId="0" fillId="0" borderId="0" xfId="0" applyFont="1" applyBorder="1" applyAlignment="1">
      <alignment horizontal="left"/>
    </xf>
    <xf numFmtId="0" fontId="0" fillId="0" borderId="0" xfId="0" applyFont="1" applyBorder="1" applyAlignment="1">
      <alignment horizontal="center" vertical="center"/>
    </xf>
    <xf numFmtId="0" fontId="13" fillId="0" borderId="1" xfId="0" applyFont="1" applyFill="1" applyBorder="1" applyAlignment="1">
      <alignment horizontal="left" wrapText="1"/>
    </xf>
    <xf numFmtId="0" fontId="0" fillId="0" borderId="1" xfId="0" applyFont="1" applyFill="1" applyBorder="1" applyAlignment="1">
      <alignment wrapText="1"/>
    </xf>
    <xf numFmtId="0" fontId="13" fillId="0" borderId="1" xfId="0" applyFont="1" applyFill="1" applyBorder="1" applyAlignment="1">
      <alignment wrapText="1"/>
    </xf>
    <xf numFmtId="0" fontId="0" fillId="0" borderId="0" xfId="0" applyFont="1" applyFill="1" applyBorder="1" applyAlignment="1">
      <alignment horizontal="left" vertical="top"/>
    </xf>
    <xf numFmtId="169" fontId="0" fillId="0" borderId="0" xfId="3" applyNumberFormat="1" applyFont="1" applyFill="1" applyBorder="1" applyAlignment="1">
      <alignment horizontal="center" vertical="center"/>
    </xf>
    <xf numFmtId="169" fontId="0" fillId="0" borderId="1" xfId="3" applyNumberFormat="1" applyFont="1" applyFill="1" applyBorder="1" applyAlignment="1">
      <alignment horizontal="center" vertical="center"/>
    </xf>
    <xf numFmtId="0" fontId="0" fillId="0" borderId="0" xfId="0" applyFont="1" applyFill="1"/>
    <xf numFmtId="0" fontId="0" fillId="0" borderId="1" xfId="0" applyFont="1" applyFill="1" applyBorder="1" applyAlignment="1">
      <alignment horizontal="center" vertical="center" wrapText="1"/>
    </xf>
    <xf numFmtId="166" fontId="0" fillId="0" borderId="1" xfId="1" applyNumberFormat="1" applyFont="1" applyFill="1" applyBorder="1" applyAlignment="1">
      <alignment horizontal="center" vertical="center"/>
    </xf>
    <xf numFmtId="0" fontId="3" fillId="0" borderId="0" xfId="0" applyFont="1" applyFill="1" applyBorder="1" applyAlignment="1">
      <alignment horizontal="left" vertical="top"/>
    </xf>
    <xf numFmtId="0" fontId="0" fillId="0" borderId="0" xfId="0" applyFont="1" applyFill="1" applyAlignment="1">
      <alignment horizontal="left" vertical="top"/>
    </xf>
    <xf numFmtId="0" fontId="0" fillId="0" borderId="1" xfId="0" applyFont="1" applyBorder="1" applyAlignment="1">
      <alignment vertical="center"/>
    </xf>
    <xf numFmtId="44" fontId="0" fillId="0" borderId="1" xfId="3" applyFont="1" applyBorder="1" applyAlignment="1">
      <alignment vertical="center"/>
    </xf>
    <xf numFmtId="0" fontId="3" fillId="0" borderId="0" xfId="0" applyFont="1" applyFill="1" applyBorder="1" applyAlignment="1">
      <alignment vertical="center"/>
    </xf>
    <xf numFmtId="164" fontId="3" fillId="0" borderId="0" xfId="0" applyNumberFormat="1" applyFont="1" applyFill="1" applyBorder="1" applyAlignment="1">
      <alignment horizontal="center"/>
    </xf>
    <xf numFmtId="166" fontId="3" fillId="0" borderId="0" xfId="1" applyNumberFormat="1" applyFont="1" applyFill="1" applyBorder="1" applyAlignment="1">
      <alignment vertical="center"/>
    </xf>
    <xf numFmtId="0" fontId="0" fillId="0" borderId="0" xfId="0" applyFont="1" applyAlignment="1">
      <alignment horizontal="center" vertical="center"/>
    </xf>
    <xf numFmtId="0" fontId="0" fillId="0" borderId="1" xfId="0" applyFont="1" applyBorder="1" applyAlignment="1">
      <alignment horizontal="center" vertical="center"/>
    </xf>
    <xf numFmtId="44" fontId="0" fillId="0" borderId="0" xfId="0" applyNumberFormat="1" applyFont="1"/>
    <xf numFmtId="166" fontId="0" fillId="0" borderId="0" xfId="0" applyNumberFormat="1" applyFont="1"/>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3" fillId="0" borderId="1" xfId="0" applyFont="1" applyFill="1" applyBorder="1" applyAlignment="1">
      <alignment horizontal="left" vertical="top"/>
    </xf>
    <xf numFmtId="49" fontId="0" fillId="0" borderId="1" xfId="0" applyNumberFormat="1" applyFont="1" applyFill="1" applyBorder="1" applyAlignment="1">
      <alignment vertical="top"/>
    </xf>
    <xf numFmtId="44" fontId="0" fillId="0" borderId="1" xfId="3" applyFont="1" applyFill="1" applyBorder="1" applyAlignment="1">
      <alignment horizontal="left" vertical="top"/>
    </xf>
    <xf numFmtId="0" fontId="0" fillId="0" borderId="1" xfId="0" applyFont="1" applyFill="1" applyBorder="1" applyAlignment="1">
      <alignment horizontal="center" vertical="top"/>
    </xf>
    <xf numFmtId="0" fontId="13" fillId="0" borderId="1" xfId="0" applyFont="1" applyFill="1" applyBorder="1" applyAlignment="1">
      <alignment horizontal="center" vertical="center" wrapText="1"/>
    </xf>
    <xf numFmtId="44" fontId="0" fillId="0" borderId="1" xfId="3" applyFont="1" applyFill="1" applyBorder="1" applyAlignment="1">
      <alignment horizontal="center" vertical="center"/>
    </xf>
    <xf numFmtId="0" fontId="13" fillId="0" borderId="0" xfId="0" applyFont="1" applyFill="1" applyAlignment="1"/>
    <xf numFmtId="0" fontId="0" fillId="0" borderId="0" xfId="0" applyFont="1" applyAlignment="1"/>
    <xf numFmtId="166" fontId="0" fillId="0" borderId="0" xfId="0" applyNumberFormat="1" applyFont="1" applyAlignment="1"/>
    <xf numFmtId="0" fontId="13" fillId="0" borderId="1" xfId="0" applyFont="1" applyFill="1" applyBorder="1" applyAlignment="1"/>
    <xf numFmtId="0" fontId="3" fillId="0" borderId="1" xfId="0" applyFont="1" applyFill="1" applyBorder="1" applyAlignment="1"/>
    <xf numFmtId="0" fontId="0" fillId="0" borderId="0" xfId="0" applyFont="1" applyBorder="1" applyAlignment="1">
      <alignment wrapText="1"/>
    </xf>
    <xf numFmtId="0" fontId="2" fillId="2" borderId="0" xfId="0" applyFont="1" applyFill="1" applyBorder="1" applyAlignment="1">
      <alignment horizontal="center"/>
    </xf>
    <xf numFmtId="0" fontId="2" fillId="2" borderId="0" xfId="0" applyFont="1" applyFill="1" applyBorder="1" applyAlignment="1">
      <alignment horizontal="center"/>
    </xf>
    <xf numFmtId="42" fontId="2" fillId="2" borderId="0" xfId="4" applyFont="1" applyFill="1" applyBorder="1" applyAlignment="1"/>
    <xf numFmtId="0" fontId="2" fillId="2" borderId="0" xfId="0" applyFont="1" applyFill="1" applyBorder="1" applyAlignment="1">
      <alignment horizontal="left"/>
    </xf>
    <xf numFmtId="0" fontId="0" fillId="0" borderId="0" xfId="0" applyFont="1" applyAlignment="1">
      <alignment horizontal="left"/>
    </xf>
    <xf numFmtId="0" fontId="2" fillId="2" borderId="0" xfId="0" applyFont="1" applyFill="1" applyBorder="1" applyAlignment="1">
      <alignment horizontal="left" vertical="top"/>
    </xf>
    <xf numFmtId="49" fontId="0" fillId="0" borderId="1" xfId="0" applyNumberFormat="1" applyFont="1" applyFill="1" applyBorder="1" applyAlignment="1">
      <alignment horizontal="left" vertical="top"/>
    </xf>
    <xf numFmtId="0" fontId="0" fillId="0" borderId="0" xfId="0" applyFont="1" applyBorder="1" applyAlignment="1">
      <alignment horizontal="left" vertical="top"/>
    </xf>
    <xf numFmtId="0" fontId="0" fillId="0" borderId="1" xfId="0" applyFont="1" applyBorder="1" applyAlignment="1">
      <alignment horizontal="left" vertical="top"/>
    </xf>
    <xf numFmtId="42" fontId="2" fillId="2" borderId="0" xfId="4" applyFont="1" applyFill="1" applyBorder="1" applyAlignment="1">
      <alignment horizontal="left" vertical="top"/>
    </xf>
    <xf numFmtId="0" fontId="0" fillId="0" borderId="0" xfId="0" applyFont="1" applyAlignment="1">
      <alignment horizontal="left" vertical="top"/>
    </xf>
    <xf numFmtId="169" fontId="0" fillId="0" borderId="1" xfId="3" applyNumberFormat="1" applyFont="1" applyFill="1" applyBorder="1" applyAlignment="1">
      <alignment horizontal="left" vertical="top"/>
    </xf>
    <xf numFmtId="44" fontId="0" fillId="0" borderId="1" xfId="3" applyFont="1" applyBorder="1" applyAlignment="1">
      <alignment horizontal="left" vertical="top"/>
    </xf>
    <xf numFmtId="44" fontId="3" fillId="0" borderId="0" xfId="3" applyFont="1" applyFill="1" applyBorder="1" applyAlignment="1">
      <alignment horizontal="left" vertical="top"/>
    </xf>
    <xf numFmtId="166" fontId="0" fillId="0" borderId="1" xfId="1" applyNumberFormat="1" applyFont="1" applyBorder="1" applyAlignment="1">
      <alignment horizontal="left" vertical="top"/>
    </xf>
    <xf numFmtId="0" fontId="19" fillId="0" borderId="0" xfId="0" applyFont="1" applyAlignment="1">
      <alignment horizontal="center"/>
    </xf>
    <xf numFmtId="0" fontId="2" fillId="2" borderId="0" xfId="0" applyFont="1" applyFill="1" applyBorder="1" applyAlignment="1">
      <alignment horizontal="center" vertical="top"/>
    </xf>
    <xf numFmtId="0" fontId="2" fillId="0" borderId="0" xfId="0" applyFont="1" applyFill="1" applyBorder="1" applyAlignment="1"/>
    <xf numFmtId="0" fontId="2" fillId="0" borderId="0" xfId="0" applyFont="1" applyFill="1" applyBorder="1" applyAlignment="1">
      <alignment horizontal="left" vertical="top"/>
    </xf>
    <xf numFmtId="42" fontId="0" fillId="0" borderId="0" xfId="0" applyNumberFormat="1" applyFont="1"/>
    <xf numFmtId="0" fontId="12" fillId="0" borderId="0" xfId="0" applyFont="1" applyAlignment="1">
      <alignment horizontal="center" vertical="center"/>
    </xf>
    <xf numFmtId="0" fontId="2" fillId="0" borderId="0" xfId="0" applyFont="1" applyFill="1" applyBorder="1" applyAlignment="1">
      <alignment horizontal="left"/>
    </xf>
    <xf numFmtId="42" fontId="2" fillId="0" borderId="0" xfId="4" applyFont="1" applyFill="1" applyBorder="1" applyAlignment="1"/>
    <xf numFmtId="0" fontId="2" fillId="2" borderId="1" xfId="0" applyFont="1" applyFill="1" applyBorder="1" applyAlignment="1"/>
    <xf numFmtId="0" fontId="2" fillId="2" borderId="1" xfId="0" applyFont="1" applyFill="1" applyBorder="1" applyAlignment="1">
      <alignment horizontal="left" vertical="top"/>
    </xf>
    <xf numFmtId="0" fontId="2" fillId="2" borderId="1" xfId="0" applyFont="1" applyFill="1" applyBorder="1" applyAlignment="1">
      <alignment horizontal="left"/>
    </xf>
    <xf numFmtId="44" fontId="0" fillId="0" borderId="1" xfId="3" applyFont="1" applyBorder="1" applyAlignment="1"/>
    <xf numFmtId="0" fontId="3" fillId="0" borderId="0" xfId="0" applyFont="1"/>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xf numFmtId="0" fontId="5" fillId="0" borderId="1" xfId="0" applyFont="1" applyFill="1" applyBorder="1" applyAlignment="1">
      <alignment horizontal="left" vertical="top"/>
    </xf>
    <xf numFmtId="0" fontId="7" fillId="0" borderId="1" xfId="0" applyFont="1" applyFill="1" applyBorder="1" applyAlignment="1">
      <alignment horizontal="justify" vertical="top" wrapText="1"/>
    </xf>
    <xf numFmtId="0" fontId="5" fillId="0" borderId="1" xfId="0" applyFont="1" applyFill="1" applyBorder="1" applyAlignment="1">
      <alignment vertical="top" wrapText="1"/>
    </xf>
    <xf numFmtId="0" fontId="7" fillId="0" borderId="1" xfId="0" applyFont="1" applyFill="1" applyBorder="1" applyAlignment="1">
      <alignment horizontal="right" vertical="top"/>
    </xf>
    <xf numFmtId="0" fontId="7" fillId="0" borderId="1" xfId="0" applyFont="1" applyFill="1" applyBorder="1" applyAlignment="1">
      <alignment horizontal="right" vertical="top" wrapText="1"/>
    </xf>
    <xf numFmtId="166" fontId="5" fillId="0" borderId="1" xfId="1" applyNumberFormat="1" applyFont="1" applyFill="1" applyBorder="1" applyAlignment="1">
      <alignment vertical="center"/>
    </xf>
    <xf numFmtId="0" fontId="0" fillId="0" borderId="0" xfId="0" applyFont="1" applyFill="1" applyAlignment="1">
      <alignment horizontal="left"/>
    </xf>
    <xf numFmtId="166" fontId="0" fillId="0" borderId="0" xfId="1" applyNumberFormat="1" applyFont="1" applyFill="1" applyBorder="1" applyAlignment="1">
      <alignment horizontal="left"/>
    </xf>
    <xf numFmtId="49" fontId="0" fillId="0" borderId="0" xfId="0" applyNumberFormat="1" applyFont="1" applyFill="1" applyBorder="1" applyAlignment="1">
      <alignment horizontal="left" vertical="top"/>
    </xf>
    <xf numFmtId="0" fontId="13" fillId="0" borderId="0" xfId="0" applyFont="1" applyBorder="1" applyAlignment="1">
      <alignment horizontal="left" vertical="top"/>
    </xf>
    <xf numFmtId="0" fontId="3" fillId="0" borderId="0" xfId="0" applyFont="1" applyFill="1" applyAlignment="1">
      <alignment horizontal="left" vertical="top"/>
    </xf>
    <xf numFmtId="44" fontId="3" fillId="0" borderId="0" xfId="3" applyFont="1" applyFill="1" applyAlignment="1">
      <alignment horizontal="left" vertical="top"/>
    </xf>
    <xf numFmtId="166" fontId="0" fillId="0" borderId="1" xfId="1" applyNumberFormat="1" applyFont="1" applyFill="1" applyBorder="1" applyAlignment="1">
      <alignment horizontal="left" vertical="top"/>
    </xf>
    <xf numFmtId="44" fontId="0" fillId="0" borderId="0" xfId="3" applyFont="1" applyFill="1" applyAlignment="1">
      <alignment horizontal="left" vertical="top"/>
    </xf>
    <xf numFmtId="37" fontId="0" fillId="0" borderId="1" xfId="1" applyNumberFormat="1" applyFont="1" applyFill="1" applyBorder="1" applyAlignment="1">
      <alignment horizontal="left" vertical="top"/>
    </xf>
    <xf numFmtId="166" fontId="3" fillId="0" borderId="0" xfId="0" applyNumberFormat="1" applyFont="1" applyFill="1" applyBorder="1" applyAlignment="1">
      <alignment horizontal="left" vertical="top"/>
    </xf>
    <xf numFmtId="0" fontId="20" fillId="0" borderId="1" xfId="0" applyFont="1" applyFill="1" applyBorder="1" applyAlignment="1">
      <alignment vertical="top" wrapText="1"/>
    </xf>
    <xf numFmtId="0" fontId="5" fillId="0" borderId="1" xfId="0" applyFont="1" applyFill="1" applyBorder="1" applyAlignment="1">
      <alignment horizontal="left"/>
    </xf>
    <xf numFmtId="0" fontId="2" fillId="3" borderId="1" xfId="0" applyFont="1" applyFill="1" applyBorder="1" applyAlignment="1">
      <alignment horizontal="left" vertical="top"/>
    </xf>
    <xf numFmtId="0" fontId="4" fillId="3" borderId="1" xfId="0" applyFont="1" applyFill="1" applyBorder="1" applyAlignment="1">
      <alignment horizontal="left" vertical="top"/>
    </xf>
    <xf numFmtId="0" fontId="2"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3" borderId="0" xfId="0" applyFont="1" applyFill="1" applyBorder="1" applyAlignment="1">
      <alignment horizontal="left" vertical="top"/>
    </xf>
    <xf numFmtId="44" fontId="16" fillId="3" borderId="0" xfId="0" applyNumberFormat="1" applyFont="1" applyFill="1" applyBorder="1" applyAlignment="1">
      <alignment horizontal="left" vertical="top"/>
    </xf>
    <xf numFmtId="44" fontId="16" fillId="3" borderId="0" xfId="3" applyFont="1" applyFill="1" applyBorder="1" applyAlignment="1">
      <alignment horizontal="left" vertical="top"/>
    </xf>
    <xf numFmtId="166" fontId="5" fillId="0" borderId="1" xfId="0" applyNumberFormat="1" applyFont="1" applyFill="1" applyBorder="1" applyAlignment="1">
      <alignment horizontal="center" vertical="center"/>
    </xf>
    <xf numFmtId="0" fontId="23" fillId="3" borderId="1" xfId="0" applyFont="1" applyFill="1" applyBorder="1" applyAlignment="1">
      <alignment horizontal="center" vertical="center"/>
    </xf>
    <xf numFmtId="0" fontId="24" fillId="0" borderId="1" xfId="0" applyFont="1" applyFill="1" applyBorder="1" applyAlignment="1">
      <alignment horizontal="center" vertical="center"/>
    </xf>
    <xf numFmtId="41" fontId="23" fillId="3" borderId="1" xfId="2" applyFont="1" applyFill="1" applyBorder="1" applyAlignment="1">
      <alignment vertical="center"/>
    </xf>
    <xf numFmtId="0" fontId="23" fillId="3" borderId="1" xfId="0" applyFont="1" applyFill="1" applyBorder="1" applyAlignment="1">
      <alignment vertical="center"/>
    </xf>
    <xf numFmtId="0" fontId="24" fillId="0" borderId="1" xfId="0" applyFont="1" applyFill="1" applyBorder="1" applyAlignment="1">
      <alignment horizontal="center"/>
    </xf>
    <xf numFmtId="41" fontId="24" fillId="0" borderId="1" xfId="2" applyFont="1" applyFill="1" applyBorder="1" applyAlignment="1">
      <alignment horizontal="center"/>
    </xf>
    <xf numFmtId="166" fontId="2" fillId="3" borderId="1" xfId="1" applyNumberFormat="1" applyFont="1" applyFill="1" applyBorder="1" applyAlignment="1">
      <alignment horizontal="left" vertical="top"/>
    </xf>
    <xf numFmtId="169" fontId="2" fillId="3" borderId="1" xfId="3" applyNumberFormat="1" applyFont="1" applyFill="1" applyBorder="1" applyAlignment="1">
      <alignment horizontal="left" vertical="top"/>
    </xf>
    <xf numFmtId="166" fontId="4" fillId="3" borderId="1" xfId="1" applyNumberFormat="1" applyFont="1" applyFill="1" applyBorder="1" applyAlignment="1">
      <alignment horizontal="left" vertical="top"/>
    </xf>
    <xf numFmtId="166" fontId="2" fillId="3" borderId="1" xfId="0" applyNumberFormat="1" applyFont="1" applyFill="1" applyBorder="1" applyAlignment="1">
      <alignment horizontal="left" vertical="top"/>
    </xf>
    <xf numFmtId="44" fontId="2" fillId="3" borderId="1" xfId="3" applyFont="1" applyFill="1" applyBorder="1" applyAlignment="1">
      <alignment horizontal="left" vertical="top"/>
    </xf>
    <xf numFmtId="0" fontId="2" fillId="3" borderId="3" xfId="0" applyFont="1" applyFill="1" applyBorder="1" applyAlignment="1">
      <alignment horizontal="left" vertical="top"/>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 fontId="5" fillId="0" borderId="1" xfId="0" applyNumberFormat="1" applyFont="1" applyFill="1" applyBorder="1" applyAlignment="1">
      <alignment horizontal="center" vertical="top"/>
    </xf>
    <xf numFmtId="0" fontId="5" fillId="0" borderId="1" xfId="0" applyFont="1" applyFill="1" applyBorder="1" applyAlignment="1">
      <alignment horizontal="center" vertical="top" wrapText="1"/>
    </xf>
    <xf numFmtId="0" fontId="5" fillId="0" borderId="1" xfId="0" applyFont="1" applyFill="1" applyBorder="1" applyAlignment="1">
      <alignment vertical="top"/>
    </xf>
    <xf numFmtId="44" fontId="5" fillId="0" borderId="1" xfId="3" applyFont="1" applyFill="1" applyBorder="1" applyAlignment="1">
      <alignment vertical="top"/>
    </xf>
    <xf numFmtId="0" fontId="5" fillId="0" borderId="1" xfId="0" applyFont="1" applyFill="1" applyBorder="1" applyAlignment="1">
      <alignment horizontal="center" vertical="top"/>
    </xf>
    <xf numFmtId="0" fontId="0" fillId="0" borderId="0" xfId="0" applyAlignment="1">
      <alignment vertical="top"/>
    </xf>
    <xf numFmtId="0" fontId="9" fillId="0" borderId="1" xfId="0" applyFont="1" applyBorder="1" applyAlignment="1">
      <alignment horizontal="justify" vertical="top"/>
    </xf>
    <xf numFmtId="0" fontId="8" fillId="0" borderId="1" xfId="0" applyFont="1" applyBorder="1" applyAlignment="1">
      <alignment horizontal="justify" vertical="top"/>
    </xf>
    <xf numFmtId="49" fontId="0" fillId="0" borderId="1" xfId="0" applyNumberFormat="1" applyFill="1" applyBorder="1" applyAlignment="1">
      <alignment vertical="top"/>
    </xf>
    <xf numFmtId="0" fontId="9" fillId="0" borderId="1" xfId="0" applyFont="1" applyBorder="1" applyAlignment="1">
      <alignment horizontal="justify" vertical="top" wrapText="1"/>
    </xf>
    <xf numFmtId="0" fontId="6" fillId="0" borderId="1" xfId="0" applyFont="1" applyBorder="1" applyAlignment="1">
      <alignment horizontal="justify" vertical="top"/>
    </xf>
    <xf numFmtId="0" fontId="9" fillId="0" borderId="1" xfId="0" applyFont="1" applyBorder="1" applyAlignment="1">
      <alignment vertical="top"/>
    </xf>
    <xf numFmtId="0" fontId="6" fillId="0" borderId="1" xfId="0" applyFont="1" applyBorder="1" applyAlignment="1">
      <alignment vertical="top"/>
    </xf>
    <xf numFmtId="0" fontId="9" fillId="0" borderId="1" xfId="0" applyFont="1" applyFill="1" applyBorder="1" applyAlignment="1">
      <alignment horizontal="justify" vertical="top"/>
    </xf>
    <xf numFmtId="49" fontId="0" fillId="0" borderId="1" xfId="0" applyNumberFormat="1" applyBorder="1" applyAlignment="1">
      <alignment vertical="top"/>
    </xf>
    <xf numFmtId="0" fontId="21" fillId="0" borderId="1" xfId="0" applyFont="1" applyBorder="1" applyAlignment="1">
      <alignment horizontal="justify" vertical="top"/>
    </xf>
    <xf numFmtId="0" fontId="10" fillId="0" borderId="1" xfId="0" applyFont="1" applyBorder="1" applyAlignment="1">
      <alignment horizontal="justify" vertical="top"/>
    </xf>
    <xf numFmtId="0" fontId="8" fillId="0" borderId="1" xfId="0" applyFont="1" applyBorder="1" applyAlignment="1">
      <alignment vertical="top"/>
    </xf>
    <xf numFmtId="0" fontId="21" fillId="0" borderId="1" xfId="0" applyFont="1" applyBorder="1" applyAlignment="1">
      <alignment vertical="top"/>
    </xf>
    <xf numFmtId="0" fontId="22" fillId="0" borderId="1" xfId="0" applyFont="1" applyBorder="1" applyAlignment="1">
      <alignment vertical="top"/>
    </xf>
    <xf numFmtId="0" fontId="8" fillId="0" borderId="1" xfId="0" applyFont="1" applyFill="1" applyBorder="1" applyAlignment="1">
      <alignment horizontal="justify" vertical="top"/>
    </xf>
    <xf numFmtId="0" fontId="22" fillId="0" borderId="1" xfId="0" applyFont="1" applyBorder="1" applyAlignment="1">
      <alignment horizontal="justify" vertical="top"/>
    </xf>
    <xf numFmtId="0" fontId="10" fillId="0" borderId="1" xfId="0" applyFont="1" applyBorder="1" applyAlignment="1">
      <alignment vertical="top"/>
    </xf>
    <xf numFmtId="167" fontId="21" fillId="0" borderId="1" xfId="0" applyNumberFormat="1" applyFont="1" applyBorder="1" applyAlignment="1">
      <alignment vertical="top"/>
    </xf>
    <xf numFmtId="6" fontId="6" fillId="0" borderId="1" xfId="0" applyNumberFormat="1" applyFont="1" applyBorder="1" applyAlignment="1">
      <alignment horizontal="right" vertical="top" wrapText="1"/>
    </xf>
    <xf numFmtId="3" fontId="0" fillId="0" borderId="1" xfId="0" applyNumberFormat="1" applyFont="1" applyFill="1" applyBorder="1" applyAlignment="1">
      <alignment vertical="top"/>
    </xf>
    <xf numFmtId="0" fontId="0" fillId="0" borderId="0" xfId="0" applyFill="1" applyAlignment="1">
      <alignment vertical="top"/>
    </xf>
    <xf numFmtId="169" fontId="0" fillId="0" borderId="1" xfId="0" applyNumberFormat="1" applyBorder="1" applyAlignment="1">
      <alignment vertical="top"/>
    </xf>
    <xf numFmtId="0" fontId="17" fillId="3" borderId="1" xfId="0" applyFont="1" applyFill="1" applyBorder="1" applyAlignment="1">
      <alignment horizontal="left"/>
    </xf>
    <xf numFmtId="0" fontId="16" fillId="3" borderId="0" xfId="0" applyFont="1" applyFill="1" applyBorder="1" applyAlignment="1">
      <alignment horizontal="left"/>
    </xf>
    <xf numFmtId="166" fontId="3" fillId="0" borderId="0" xfId="0" applyNumberFormat="1" applyFont="1" applyFill="1" applyBorder="1" applyAlignment="1">
      <alignment horizontal="left"/>
    </xf>
    <xf numFmtId="0" fontId="18" fillId="0" borderId="0" xfId="0" applyFont="1" applyFill="1" applyAlignment="1">
      <alignment horizontal="left" vertical="top"/>
    </xf>
    <xf numFmtId="0" fontId="4" fillId="0" borderId="0" xfId="0" applyFont="1" applyFill="1" applyAlignment="1">
      <alignment horizontal="left" vertical="top"/>
    </xf>
    <xf numFmtId="166" fontId="3" fillId="0" borderId="1" xfId="0" applyNumberFormat="1" applyFont="1" applyFill="1" applyBorder="1" applyAlignment="1">
      <alignment horizontal="center" vertical="center"/>
    </xf>
    <xf numFmtId="166" fontId="2" fillId="3" borderId="1" xfId="0" applyNumberFormat="1" applyFont="1" applyFill="1" applyBorder="1" applyAlignment="1">
      <alignment horizontal="center" vertical="center"/>
    </xf>
    <xf numFmtId="166" fontId="2" fillId="3" borderId="1" xfId="1" applyNumberFormat="1" applyFont="1" applyFill="1" applyBorder="1" applyAlignment="1">
      <alignment horizontal="center" vertical="center"/>
    </xf>
    <xf numFmtId="44" fontId="2" fillId="3" borderId="1" xfId="3" applyFont="1" applyFill="1" applyBorder="1" applyAlignment="1">
      <alignment horizontal="center" vertical="center"/>
    </xf>
    <xf numFmtId="166" fontId="3" fillId="0" borderId="1" xfId="1" applyNumberFormat="1" applyFont="1" applyFill="1" applyBorder="1" applyAlignment="1">
      <alignment horizontal="center" vertical="center"/>
    </xf>
  </cellXfs>
  <cellStyles count="5">
    <cellStyle name="Millares" xfId="1" builtinId="3"/>
    <cellStyle name="Millares [0]" xfId="2" builtinId="6"/>
    <cellStyle name="Moneda" xfId="3" builtinId="4"/>
    <cellStyle name="Moneda [0]" xfId="4"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1" u="none" strike="noStrike" kern="1200" baseline="0">
                <a:solidFill>
                  <a:schemeClr val="dk1">
                    <a:lumMod val="75000"/>
                    <a:lumOff val="25000"/>
                  </a:schemeClr>
                </a:solidFill>
                <a:latin typeface="+mn-lt"/>
                <a:ea typeface="+mn-ea"/>
                <a:cs typeface="+mn-cs"/>
              </a:defRPr>
            </a:pPr>
            <a:r>
              <a:rPr lang="es-CO"/>
              <a:t>Auxilios Económicos para Capacitación</a:t>
            </a:r>
          </a:p>
        </c:rich>
      </c:tx>
      <c:layout>
        <c:manualLayout>
          <c:xMode val="edge"/>
          <c:yMode val="edge"/>
          <c:x val="0.66747765013281712"/>
          <c:y val="0"/>
        </c:manualLayout>
      </c:layout>
      <c:overlay val="0"/>
      <c:spPr>
        <a:noFill/>
        <a:ln>
          <a:noFill/>
        </a:ln>
        <a:effectLst/>
      </c:spPr>
      <c:txPr>
        <a:bodyPr rot="0" spcFirstLastPara="1" vertOverflow="ellipsis" vert="horz" wrap="square" anchor="ctr" anchorCtr="1"/>
        <a:lstStyle/>
        <a:p>
          <a:pPr>
            <a:defRPr sz="1260" b="1" i="1" u="none" strike="noStrike" kern="1200" baseline="0">
              <a:solidFill>
                <a:schemeClr val="dk1">
                  <a:lumMod val="75000"/>
                  <a:lumOff val="25000"/>
                </a:schemeClr>
              </a:solidFill>
              <a:latin typeface="+mn-lt"/>
              <a:ea typeface="+mn-ea"/>
              <a:cs typeface="+mn-cs"/>
            </a:defRPr>
          </a:pPr>
          <a:endParaRPr lang="es-CO"/>
        </a:p>
      </c:txPr>
    </c:title>
    <c:autoTitleDeleted val="0"/>
    <c:plotArea>
      <c:layout>
        <c:manualLayout>
          <c:layoutTarget val="inner"/>
          <c:xMode val="edge"/>
          <c:yMode val="edge"/>
          <c:x val="2.3987535410375734E-2"/>
          <c:y val="0.2122768217835892"/>
          <c:w val="0.95202492917924852"/>
          <c:h val="0.62879804708066822"/>
        </c:manualLayout>
      </c:layout>
      <c:lineChart>
        <c:grouping val="stacked"/>
        <c:varyColors val="0"/>
        <c:ser>
          <c:idx val="0"/>
          <c:order val="0"/>
          <c:tx>
            <c:strRef>
              <c:f>'Auxilios Capacitación'!$B$333</c:f>
              <c:strCache>
                <c:ptCount val="1"/>
                <c:pt idx="0">
                  <c:v>Internacional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anchor="ctr" anchorCtr="1"/>
              <a:lstStyle/>
              <a:p>
                <a:pPr>
                  <a:defRPr sz="1050" b="1" i="1"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'Auxilios Capacitación'!$A$334:$A$337</c:f>
              <c:numCache>
                <c:formatCode>#,##0_);\(#,##0\)</c:formatCode>
                <c:ptCount val="4"/>
                <c:pt idx="0">
                  <c:v>2015</c:v>
                </c:pt>
                <c:pt idx="1">
                  <c:v>2016</c:v>
                </c:pt>
                <c:pt idx="2">
                  <c:v>2017</c:v>
                </c:pt>
                <c:pt idx="3">
                  <c:v>2018</c:v>
                </c:pt>
              </c:numCache>
            </c:numRef>
          </c:cat>
          <c:val>
            <c:numRef>
              <c:f>'Auxilios Capacitación'!$B$334:$B$337</c:f>
              <c:numCache>
                <c:formatCode>_(* #,##0_);_(* \(#,##0\);_(* "-"??_);_(@_)</c:formatCode>
                <c:ptCount val="4"/>
                <c:pt idx="0">
                  <c:v>21</c:v>
                </c:pt>
                <c:pt idx="1">
                  <c:v>20</c:v>
                </c:pt>
                <c:pt idx="2">
                  <c:v>15</c:v>
                </c:pt>
                <c:pt idx="3">
                  <c:v>14</c:v>
                </c:pt>
              </c:numCache>
            </c:numRef>
          </c:val>
          <c:smooth val="0"/>
          <c:extLst xmlns:c16r2="http://schemas.microsoft.com/office/drawing/2015/06/chart">
            <c:ext xmlns:c16="http://schemas.microsoft.com/office/drawing/2014/chart" uri="{C3380CC4-5D6E-409C-BE32-E72D297353CC}">
              <c16:uniqueId val="{00000000-C17B-43EF-82EE-82B583F328DF}"/>
            </c:ext>
          </c:extLst>
        </c:ser>
        <c:ser>
          <c:idx val="1"/>
          <c:order val="1"/>
          <c:tx>
            <c:strRef>
              <c:f>'Auxilios Capacitación'!$C$333</c:f>
              <c:strCache>
                <c:ptCount val="1"/>
                <c:pt idx="0">
                  <c:v>Nacional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anchor="ctr" anchorCtr="1"/>
              <a:lstStyle/>
              <a:p>
                <a:pPr>
                  <a:defRPr sz="1050" b="1" i="1"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'Auxilios Capacitación'!$A$334:$A$337</c:f>
              <c:numCache>
                <c:formatCode>#,##0_);\(#,##0\)</c:formatCode>
                <c:ptCount val="4"/>
                <c:pt idx="0">
                  <c:v>2015</c:v>
                </c:pt>
                <c:pt idx="1">
                  <c:v>2016</c:v>
                </c:pt>
                <c:pt idx="2">
                  <c:v>2017</c:v>
                </c:pt>
                <c:pt idx="3">
                  <c:v>2018</c:v>
                </c:pt>
              </c:numCache>
            </c:numRef>
          </c:cat>
          <c:val>
            <c:numRef>
              <c:f>'Auxilios Capacitación'!$C$334:$C$337</c:f>
              <c:numCache>
                <c:formatCode>_(* #,##0_);_(* \(#,##0\);_(* "-"??_);_(@_)</c:formatCode>
                <c:ptCount val="4"/>
                <c:pt idx="0">
                  <c:v>57</c:v>
                </c:pt>
                <c:pt idx="1">
                  <c:v>70</c:v>
                </c:pt>
                <c:pt idx="2">
                  <c:v>71</c:v>
                </c:pt>
                <c:pt idx="3">
                  <c:v>35</c:v>
                </c:pt>
              </c:numCache>
            </c:numRef>
          </c:val>
          <c:smooth val="0"/>
          <c:extLst xmlns:c16r2="http://schemas.microsoft.com/office/drawing/2015/06/chart">
            <c:ext xmlns:c16="http://schemas.microsoft.com/office/drawing/2014/chart" uri="{C3380CC4-5D6E-409C-BE32-E72D297353CC}">
              <c16:uniqueId val="{00000001-C17B-43EF-82EE-82B583F328DF}"/>
            </c:ext>
          </c:extLst>
        </c:ser>
        <c:dLbls>
          <c:dLblPos val="ctr"/>
          <c:showLegendKey val="0"/>
          <c:showVal val="1"/>
          <c:showCatName val="0"/>
          <c:showSerName val="0"/>
          <c:showPercent val="0"/>
          <c:showBubbleSize val="0"/>
        </c:dLbls>
        <c:marker val="1"/>
        <c:smooth val="0"/>
        <c:axId val="654997440"/>
        <c:axId val="654992544"/>
      </c:lineChart>
      <c:catAx>
        <c:axId val="654997440"/>
        <c:scaling>
          <c:orientation val="minMax"/>
        </c:scaling>
        <c:delete val="0"/>
        <c:axPos val="b"/>
        <c:numFmt formatCode="#,##0_);\(#,##0\)"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1" u="none" strike="noStrike" kern="1200" cap="all" baseline="0">
                <a:solidFill>
                  <a:schemeClr val="dk1">
                    <a:lumMod val="75000"/>
                    <a:lumOff val="25000"/>
                  </a:schemeClr>
                </a:solidFill>
                <a:latin typeface="+mn-lt"/>
                <a:ea typeface="+mn-ea"/>
                <a:cs typeface="+mn-cs"/>
              </a:defRPr>
            </a:pPr>
            <a:endParaRPr lang="es-CO"/>
          </a:p>
        </c:txPr>
        <c:crossAx val="654992544"/>
        <c:crosses val="autoZero"/>
        <c:auto val="1"/>
        <c:lblAlgn val="ctr"/>
        <c:lblOffset val="100"/>
        <c:noMultiLvlLbl val="0"/>
      </c:catAx>
      <c:valAx>
        <c:axId val="654992544"/>
        <c:scaling>
          <c:orientation val="minMax"/>
        </c:scaling>
        <c:delete val="1"/>
        <c:axPos val="l"/>
        <c:numFmt formatCode="_(* #,##0_);_(* \(#,##0\);_(* &quot;-&quot;??_);_(@_)" sourceLinked="1"/>
        <c:majorTickMark val="none"/>
        <c:minorTickMark val="none"/>
        <c:tickLblPos val="nextTo"/>
        <c:crossAx val="654997440"/>
        <c:crosses val="autoZero"/>
        <c:crossBetween val="between"/>
      </c:valAx>
      <c:spPr>
        <a:noFill/>
        <a:ln>
          <a:noFill/>
        </a:ln>
        <a:effectLst/>
      </c:spPr>
    </c:plotArea>
    <c:legend>
      <c:legendPos val="b"/>
      <c:layout>
        <c:manualLayout>
          <c:xMode val="edge"/>
          <c:yMode val="edge"/>
          <c:x val="1.5657431235153032E-2"/>
          <c:y val="7.1497526353856922E-2"/>
          <c:w val="0.38661671471525511"/>
          <c:h val="0.100824111446151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1" i="1" u="none" strike="noStrike" kern="1200" baseline="0">
              <a:solidFill>
                <a:schemeClr val="dk1">
                  <a:lumMod val="75000"/>
                  <a:lumOff val="25000"/>
                </a:schemeClr>
              </a:solidFill>
              <a:latin typeface="+mn-lt"/>
              <a:ea typeface="+mn-ea"/>
              <a:cs typeface="+mn-cs"/>
            </a:defRPr>
          </a:pPr>
          <a:endParaRPr lang="es-CO"/>
        </a:p>
      </c:txPr>
    </c:legend>
    <c:plotVisOnly val="1"/>
    <c:dispBlanksAs val="zero"/>
    <c:showDLblsOverMax val="0"/>
  </c:chart>
  <c:spPr>
    <a:solidFill>
      <a:schemeClr val="accent3">
        <a:lumMod val="40000"/>
        <a:lumOff val="60000"/>
      </a:schemeClr>
    </a:solidFill>
    <a:ln w="9525" cap="flat" cmpd="sng" algn="ctr">
      <a:solidFill>
        <a:schemeClr val="dk1">
          <a:lumMod val="25000"/>
          <a:lumOff val="75000"/>
        </a:schemeClr>
      </a:solidFill>
      <a:round/>
    </a:ln>
    <a:effectLst/>
  </c:spPr>
  <c:txPr>
    <a:bodyPr/>
    <a:lstStyle/>
    <a:p>
      <a:pPr>
        <a:defRPr sz="1050" b="1" i="1"/>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44582043343655E-2"/>
          <c:y val="1.7940361621463993E-2"/>
          <c:w val="0.94551083591331264"/>
          <c:h val="0.87466025080198329"/>
        </c:manualLayout>
      </c:layout>
      <c:barChart>
        <c:barDir val="col"/>
        <c:grouping val="stacked"/>
        <c:varyColors val="0"/>
        <c:ser>
          <c:idx val="0"/>
          <c:order val="0"/>
          <c:tx>
            <c:strRef>
              <c:f>'Auxilios Capacitación'!$C$370</c:f>
              <c:strCache>
                <c:ptCount val="1"/>
                <c:pt idx="0">
                  <c:v>Internacional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'Auxilios Capacitación'!$B$371:$B$374</c:f>
              <c:numCache>
                <c:formatCode>General</c:formatCode>
                <c:ptCount val="4"/>
                <c:pt idx="0">
                  <c:v>2015</c:v>
                </c:pt>
                <c:pt idx="1">
                  <c:v>2016</c:v>
                </c:pt>
                <c:pt idx="2">
                  <c:v>2017</c:v>
                </c:pt>
                <c:pt idx="3">
                  <c:v>2018</c:v>
                </c:pt>
              </c:numCache>
            </c:numRef>
          </c:cat>
          <c:val>
            <c:numRef>
              <c:f>'Auxilios Capacitación'!$C$371:$C$374</c:f>
              <c:numCache>
                <c:formatCode>_("$"\ * #,##0_);_("$"\ * \(#,##0\);_("$"\ * "-"??_);_(@_)</c:formatCode>
                <c:ptCount val="4"/>
                <c:pt idx="0">
                  <c:v>619318298</c:v>
                </c:pt>
                <c:pt idx="1">
                  <c:v>205730234</c:v>
                </c:pt>
                <c:pt idx="2">
                  <c:v>165073388</c:v>
                </c:pt>
                <c:pt idx="3">
                  <c:v>297593979.39999998</c:v>
                </c:pt>
              </c:numCache>
            </c:numRef>
          </c:val>
          <c:extLst xmlns:c16r2="http://schemas.microsoft.com/office/drawing/2015/06/chart">
            <c:ext xmlns:c16="http://schemas.microsoft.com/office/drawing/2014/chart" uri="{C3380CC4-5D6E-409C-BE32-E72D297353CC}">
              <c16:uniqueId val="{00000000-39E6-4095-B29D-6CF402C9162D}"/>
            </c:ext>
          </c:extLst>
        </c:ser>
        <c:ser>
          <c:idx val="1"/>
          <c:order val="1"/>
          <c:tx>
            <c:strRef>
              <c:f>'Auxilios Capacitación'!$D$370</c:f>
              <c:strCache>
                <c:ptCount val="1"/>
                <c:pt idx="0">
                  <c:v>Nacional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'Auxilios Capacitación'!$B$371:$B$374</c:f>
              <c:numCache>
                <c:formatCode>General</c:formatCode>
                <c:ptCount val="4"/>
                <c:pt idx="0">
                  <c:v>2015</c:v>
                </c:pt>
                <c:pt idx="1">
                  <c:v>2016</c:v>
                </c:pt>
                <c:pt idx="2">
                  <c:v>2017</c:v>
                </c:pt>
                <c:pt idx="3">
                  <c:v>2018</c:v>
                </c:pt>
              </c:numCache>
            </c:numRef>
          </c:cat>
          <c:val>
            <c:numRef>
              <c:f>'Auxilios Capacitación'!$D$371:$D$374</c:f>
              <c:numCache>
                <c:formatCode>_("$"\ * #,##0_);_("$"\ * \(#,##0\);_("$"\ * "-"??_);_(@_)</c:formatCode>
                <c:ptCount val="4"/>
                <c:pt idx="0">
                  <c:v>213186259</c:v>
                </c:pt>
                <c:pt idx="1">
                  <c:v>304271956</c:v>
                </c:pt>
                <c:pt idx="2">
                  <c:v>272308105</c:v>
                </c:pt>
                <c:pt idx="3">
                  <c:v>150843026</c:v>
                </c:pt>
              </c:numCache>
            </c:numRef>
          </c:val>
          <c:extLst xmlns:c16r2="http://schemas.microsoft.com/office/drawing/2015/06/chart">
            <c:ext xmlns:c16="http://schemas.microsoft.com/office/drawing/2014/chart" uri="{C3380CC4-5D6E-409C-BE32-E72D297353CC}">
              <c16:uniqueId val="{00000002-39E6-4095-B29D-6CF402C9162D}"/>
            </c:ext>
          </c:extLst>
        </c:ser>
        <c:dLbls>
          <c:showLegendKey val="0"/>
          <c:showVal val="1"/>
          <c:showCatName val="0"/>
          <c:showSerName val="0"/>
          <c:showPercent val="0"/>
          <c:showBubbleSize val="0"/>
        </c:dLbls>
        <c:gapWidth val="19"/>
        <c:overlap val="100"/>
        <c:axId val="2144713072"/>
        <c:axId val="2144713616"/>
      </c:barChart>
      <c:catAx>
        <c:axId val="21447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CO"/>
          </a:p>
        </c:txPr>
        <c:crossAx val="2144713616"/>
        <c:crosses val="autoZero"/>
        <c:auto val="1"/>
        <c:lblAlgn val="ctr"/>
        <c:lblOffset val="100"/>
        <c:noMultiLvlLbl val="0"/>
      </c:catAx>
      <c:valAx>
        <c:axId val="2144713616"/>
        <c:scaling>
          <c:orientation val="minMax"/>
        </c:scaling>
        <c:delete val="1"/>
        <c:axPos val="l"/>
        <c:numFmt formatCode="_(&quot;$&quot;\ * #,##0_);_(&quot;$&quot;\ * \(#,##0\);_(&quot;$&quot;\ * &quot;-&quot;??_);_(@_)" sourceLinked="1"/>
        <c:majorTickMark val="none"/>
        <c:minorTickMark val="none"/>
        <c:tickLblPos val="nextTo"/>
        <c:crossAx val="2144713072"/>
        <c:crosses val="autoZero"/>
        <c:crossBetween val="between"/>
      </c:valAx>
      <c:spPr>
        <a:noFill/>
        <a:ln>
          <a:noFill/>
        </a:ln>
        <a:effectLst/>
      </c:spPr>
    </c:plotArea>
    <c:legend>
      <c:legendPos val="t"/>
      <c:layout>
        <c:manualLayout>
          <c:xMode val="edge"/>
          <c:yMode val="edge"/>
          <c:x val="0.35418023042961949"/>
          <c:y val="7.6481850916999328E-2"/>
          <c:w val="0.23656869990441612"/>
          <c:h val="8.6042684500922798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i="0">
          <a:solidFill>
            <a:sysClr val="windowText" lastClr="000000"/>
          </a:solidFill>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'Auxilios Capacitación'!$A$316:$A$319</c:f>
              <c:numCache>
                <c:formatCode>General</c:formatCode>
                <c:ptCount val="4"/>
                <c:pt idx="0">
                  <c:v>2015</c:v>
                </c:pt>
                <c:pt idx="1">
                  <c:v>2016</c:v>
                </c:pt>
                <c:pt idx="2">
                  <c:v>2017</c:v>
                </c:pt>
                <c:pt idx="3">
                  <c:v>2018</c:v>
                </c:pt>
              </c:numCache>
            </c:numRef>
          </c:cat>
          <c:val>
            <c:numRef>
              <c:f>'Auxilios Capacitación'!$C$316:$C$319</c:f>
              <c:numCache>
                <c:formatCode>_(* #,##0_);_(* \(#,##0\);_(* "-"??_);_(@_)</c:formatCode>
                <c:ptCount val="4"/>
                <c:pt idx="0">
                  <c:v>78</c:v>
                </c:pt>
                <c:pt idx="1">
                  <c:v>90</c:v>
                </c:pt>
                <c:pt idx="2">
                  <c:v>86</c:v>
                </c:pt>
                <c:pt idx="3">
                  <c:v>49</c:v>
                </c:pt>
              </c:numCache>
            </c:numRef>
          </c:val>
          <c:smooth val="0"/>
        </c:ser>
        <c:dLbls>
          <c:showLegendKey val="0"/>
          <c:showVal val="0"/>
          <c:showCatName val="0"/>
          <c:showSerName val="0"/>
          <c:showPercent val="0"/>
          <c:showBubbleSize val="0"/>
        </c:dLbls>
        <c:marker val="1"/>
        <c:smooth val="0"/>
        <c:axId val="365672816"/>
        <c:axId val="365676080"/>
      </c:lineChart>
      <c:catAx>
        <c:axId val="36567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365676080"/>
        <c:crosses val="autoZero"/>
        <c:auto val="1"/>
        <c:lblAlgn val="ctr"/>
        <c:lblOffset val="100"/>
        <c:noMultiLvlLbl val="0"/>
      </c:catAx>
      <c:valAx>
        <c:axId val="3656760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567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1472405</xdr:colOff>
      <xdr:row>331</xdr:row>
      <xdr:rowOff>63500</xdr:rowOff>
    </xdr:from>
    <xdr:to>
      <xdr:col>8</xdr:col>
      <xdr:colOff>15875</xdr:colOff>
      <xdr:row>340</xdr:row>
      <xdr:rowOff>95250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793751</xdr:colOff>
      <xdr:row>371</xdr:row>
      <xdr:rowOff>31751</xdr:rowOff>
    </xdr:from>
    <xdr:to>
      <xdr:col>10</xdr:col>
      <xdr:colOff>1079500</xdr:colOff>
      <xdr:row>388</xdr:row>
      <xdr:rowOff>111125</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881062</xdr:colOff>
      <xdr:row>313</xdr:row>
      <xdr:rowOff>119064</xdr:rowOff>
    </xdr:from>
    <xdr:to>
      <xdr:col>5</xdr:col>
      <xdr:colOff>523875</xdr:colOff>
      <xdr:row>319</xdr:row>
      <xdr:rowOff>111126</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humadaliliana/Mis%20documentos/ESTADISTICAS%20ACADEMICOS/2012/prestamos%20condon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humadaliliana/Documents/ESTADISTICAS%20ACADEMICOS/2018/Apoyos%20econ&#243;micos%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tamos condonables"/>
      <sheetName val="Apoyos económicos"/>
      <sheetName val="prestamos condonables administ"/>
      <sheetName val="apoyos administrativos"/>
      <sheetName val="Hoja4"/>
    </sheetNames>
    <sheetDataSet>
      <sheetData sheetId="0">
        <row r="5">
          <cell r="M5" t="str">
            <v>2005 - 2010</v>
          </cell>
          <cell r="N5">
            <v>410092307</v>
          </cell>
        </row>
        <row r="6">
          <cell r="M6" t="str">
            <v>2011 - 2012</v>
          </cell>
          <cell r="N6">
            <v>578760991</v>
          </cell>
        </row>
      </sheetData>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xilios Educativos"/>
      <sheetName val="Apoyos Economicos"/>
      <sheetName val="Internacionalización"/>
      <sheetName val="Docentes final"/>
      <sheetName val="NOMINA 2018"/>
      <sheetName val="NOMINA 2017"/>
      <sheetName val="nomina 2016"/>
      <sheetName val="NOMINA 2015"/>
      <sheetName val="nomina 2012"/>
      <sheetName val="valor hora "/>
      <sheetName val="LISTAS"/>
    </sheetNames>
    <sheetDataSet>
      <sheetData sheetId="0">
        <row r="8">
          <cell r="R8" t="str">
            <v>CIENCIAS NATURALES Y DE LA SALUD</v>
          </cell>
          <cell r="U8" t="str">
            <v>INSTRUCTOR ASISTENTE</v>
          </cell>
        </row>
        <row r="9">
          <cell r="R9" t="str">
            <v>CIENCIAS NATURALES Y DE LA SALUD</v>
          </cell>
          <cell r="U9" t="str">
            <v>NO APLICA</v>
          </cell>
        </row>
        <row r="866">
          <cell r="B866" t="str">
            <v>FELLOW</v>
          </cell>
          <cell r="C866" t="str">
            <v>POSTDOCTORADO</v>
          </cell>
          <cell r="D866" t="str">
            <v>DOCTORADO</v>
          </cell>
          <cell r="E866" t="str">
            <v>MAESTRÍA</v>
          </cell>
          <cell r="F866" t="str">
            <v>ESPECIALIZACIÓN</v>
          </cell>
          <cell r="G866" t="str">
            <v>PASANTÍA</v>
          </cell>
          <cell r="H866" t="str">
            <v>DIPLOMADO</v>
          </cell>
        </row>
        <row r="867">
          <cell r="A867">
            <v>2004</v>
          </cell>
          <cell r="K867">
            <v>0</v>
          </cell>
        </row>
        <row r="868">
          <cell r="A868">
            <v>2005</v>
          </cell>
          <cell r="K868">
            <v>0</v>
          </cell>
        </row>
        <row r="869">
          <cell r="A869">
            <v>2006</v>
          </cell>
          <cell r="K869">
            <v>2</v>
          </cell>
        </row>
        <row r="870">
          <cell r="A870">
            <v>2007</v>
          </cell>
          <cell r="K870">
            <v>3</v>
          </cell>
        </row>
        <row r="871">
          <cell r="A871">
            <v>2008</v>
          </cell>
          <cell r="K871">
            <v>1</v>
          </cell>
        </row>
        <row r="872">
          <cell r="A872">
            <v>2009</v>
          </cell>
          <cell r="K872">
            <v>4</v>
          </cell>
        </row>
        <row r="873">
          <cell r="A873">
            <v>2010</v>
          </cell>
          <cell r="K873">
            <v>5</v>
          </cell>
        </row>
        <row r="874">
          <cell r="A874">
            <v>2011</v>
          </cell>
          <cell r="K874">
            <v>8</v>
          </cell>
        </row>
        <row r="875">
          <cell r="A875">
            <v>2012</v>
          </cell>
          <cell r="K875">
            <v>31</v>
          </cell>
        </row>
        <row r="876">
          <cell r="A876">
            <v>2013</v>
          </cell>
          <cell r="K876">
            <v>44</v>
          </cell>
        </row>
        <row r="877">
          <cell r="A877">
            <v>2014</v>
          </cell>
          <cell r="K877">
            <v>47</v>
          </cell>
        </row>
        <row r="878">
          <cell r="A878">
            <v>2015</v>
          </cell>
          <cell r="K878">
            <v>57</v>
          </cell>
        </row>
        <row r="879">
          <cell r="A879">
            <v>2016</v>
          </cell>
          <cell r="K879">
            <v>70</v>
          </cell>
        </row>
        <row r="880">
          <cell r="A880">
            <v>2017</v>
          </cell>
          <cell r="K880">
            <v>71</v>
          </cell>
        </row>
        <row r="881">
          <cell r="A881">
            <v>2018</v>
          </cell>
          <cell r="K881">
            <v>35</v>
          </cell>
        </row>
        <row r="882">
          <cell r="B882">
            <v>0</v>
          </cell>
          <cell r="C882">
            <v>0</v>
          </cell>
          <cell r="D882">
            <v>91</v>
          </cell>
          <cell r="E882">
            <v>42</v>
          </cell>
          <cell r="F882">
            <v>7</v>
          </cell>
          <cell r="G882">
            <v>0</v>
          </cell>
          <cell r="H882">
            <v>4</v>
          </cell>
        </row>
        <row r="932">
          <cell r="B932" t="str">
            <v>FELLOW</v>
          </cell>
          <cell r="C932" t="str">
            <v>POSTDOCTORADO</v>
          </cell>
          <cell r="D932" t="str">
            <v>DOCTORADO</v>
          </cell>
          <cell r="E932" t="str">
            <v>MAESTRÍA</v>
          </cell>
          <cell r="F932" t="str">
            <v>ESPECIALIZACIÓN</v>
          </cell>
          <cell r="G932" t="str">
            <v>PASANTÍA</v>
          </cell>
          <cell r="H932" t="str">
            <v>DIPLOMADO</v>
          </cell>
        </row>
        <row r="933">
          <cell r="A933">
            <v>2004</v>
          </cell>
          <cell r="K933">
            <v>1</v>
          </cell>
        </row>
        <row r="934">
          <cell r="A934">
            <v>2005</v>
          </cell>
          <cell r="K934">
            <v>2</v>
          </cell>
        </row>
        <row r="935">
          <cell r="A935">
            <v>2006</v>
          </cell>
          <cell r="K935">
            <v>2</v>
          </cell>
        </row>
        <row r="936">
          <cell r="A936">
            <v>2007</v>
          </cell>
          <cell r="K936">
            <v>3</v>
          </cell>
        </row>
        <row r="937">
          <cell r="A937">
            <v>2008</v>
          </cell>
          <cell r="K937">
            <v>1</v>
          </cell>
        </row>
        <row r="938">
          <cell r="A938">
            <v>2009</v>
          </cell>
          <cell r="K938">
            <v>6</v>
          </cell>
        </row>
        <row r="939">
          <cell r="A939">
            <v>2010</v>
          </cell>
          <cell r="K939">
            <v>6</v>
          </cell>
        </row>
        <row r="940">
          <cell r="A940">
            <v>2011</v>
          </cell>
          <cell r="K940">
            <v>18</v>
          </cell>
        </row>
        <row r="941">
          <cell r="A941">
            <v>2012</v>
          </cell>
          <cell r="K941">
            <v>44</v>
          </cell>
        </row>
        <row r="942">
          <cell r="A942">
            <v>2013</v>
          </cell>
          <cell r="K942">
            <v>51</v>
          </cell>
        </row>
        <row r="943">
          <cell r="A943">
            <v>2014</v>
          </cell>
          <cell r="K943">
            <v>61</v>
          </cell>
        </row>
        <row r="944">
          <cell r="A944">
            <v>2015</v>
          </cell>
          <cell r="K944">
            <v>78</v>
          </cell>
        </row>
        <row r="945">
          <cell r="A945">
            <v>2016</v>
          </cell>
          <cell r="K945">
            <v>90</v>
          </cell>
        </row>
        <row r="946">
          <cell r="A946">
            <v>2017</v>
          </cell>
          <cell r="K946">
            <v>86</v>
          </cell>
        </row>
        <row r="947">
          <cell r="A947">
            <v>2018</v>
          </cell>
          <cell r="K947">
            <v>47</v>
          </cell>
        </row>
        <row r="948">
          <cell r="B948">
            <v>4</v>
          </cell>
          <cell r="C948">
            <v>2</v>
          </cell>
          <cell r="D948">
            <v>294</v>
          </cell>
          <cell r="E948">
            <v>172</v>
          </cell>
          <cell r="F948">
            <v>13</v>
          </cell>
          <cell r="G948">
            <v>6</v>
          </cell>
          <cell r="H948">
            <v>5</v>
          </cell>
        </row>
        <row r="951">
          <cell r="B951" t="str">
            <v>Ingenieria y Administración</v>
          </cell>
          <cell r="C951" t="str">
            <v>Ciencias Sociales y Humanas</v>
          </cell>
          <cell r="D951" t="str">
            <v>Ciencias Naturales y de la Salud</v>
          </cell>
          <cell r="E951" t="str">
            <v>Artes y diseño</v>
          </cell>
        </row>
        <row r="967">
          <cell r="B967">
            <v>58</v>
          </cell>
          <cell r="C967">
            <v>153</v>
          </cell>
          <cell r="D967">
            <v>270</v>
          </cell>
          <cell r="E967">
            <v>20</v>
          </cell>
        </row>
        <row r="970">
          <cell r="B970" t="str">
            <v>Internacional</v>
          </cell>
          <cell r="C970" t="str">
            <v>Nacional</v>
          </cell>
        </row>
        <row r="977">
          <cell r="A977">
            <v>2010</v>
          </cell>
          <cell r="B977">
            <v>1</v>
          </cell>
          <cell r="C977">
            <v>5</v>
          </cell>
        </row>
        <row r="978">
          <cell r="A978">
            <v>2011</v>
          </cell>
          <cell r="B978">
            <v>10</v>
          </cell>
          <cell r="C978">
            <v>8</v>
          </cell>
        </row>
        <row r="979">
          <cell r="A979">
            <v>2012</v>
          </cell>
          <cell r="B979">
            <v>13</v>
          </cell>
          <cell r="C979">
            <v>31</v>
          </cell>
        </row>
        <row r="980">
          <cell r="A980">
            <v>2013</v>
          </cell>
          <cell r="B980">
            <v>10</v>
          </cell>
          <cell r="C980">
            <v>41</v>
          </cell>
        </row>
        <row r="981">
          <cell r="A981">
            <v>2014</v>
          </cell>
          <cell r="B981">
            <v>15</v>
          </cell>
          <cell r="C981">
            <v>46</v>
          </cell>
        </row>
        <row r="982">
          <cell r="A982">
            <v>2015</v>
          </cell>
          <cell r="B982">
            <v>21</v>
          </cell>
          <cell r="C982">
            <v>57</v>
          </cell>
        </row>
        <row r="983">
          <cell r="A983">
            <v>2016</v>
          </cell>
          <cell r="B983">
            <v>20</v>
          </cell>
          <cell r="C983">
            <v>70</v>
          </cell>
        </row>
        <row r="984">
          <cell r="A984">
            <v>2017</v>
          </cell>
          <cell r="B984">
            <v>15</v>
          </cell>
          <cell r="C984">
            <v>71</v>
          </cell>
        </row>
        <row r="985">
          <cell r="A985">
            <v>2018</v>
          </cell>
          <cell r="B985">
            <v>14</v>
          </cell>
          <cell r="C985">
            <v>35</v>
          </cell>
        </row>
        <row r="1032">
          <cell r="E1032" t="str">
            <v>Internacional</v>
          </cell>
          <cell r="F1032" t="str">
            <v>Nacional</v>
          </cell>
        </row>
        <row r="1040">
          <cell r="C1040">
            <v>2011</v>
          </cell>
          <cell r="E1040">
            <v>257450076</v>
          </cell>
          <cell r="F1040">
            <v>124107770</v>
          </cell>
        </row>
        <row r="1041">
          <cell r="C1041">
            <v>2012</v>
          </cell>
          <cell r="E1041">
            <v>249447980</v>
          </cell>
          <cell r="F1041">
            <v>150784325</v>
          </cell>
        </row>
        <row r="1042">
          <cell r="C1042">
            <v>2013</v>
          </cell>
          <cell r="E1042">
            <v>179220913</v>
          </cell>
          <cell r="F1042">
            <v>151605230</v>
          </cell>
        </row>
        <row r="1043">
          <cell r="C1043">
            <v>2014</v>
          </cell>
          <cell r="E1043">
            <v>242223462.5</v>
          </cell>
          <cell r="F1043">
            <v>178278021</v>
          </cell>
        </row>
        <row r="1044">
          <cell r="C1044">
            <v>2015</v>
          </cell>
          <cell r="E1044">
            <v>619318298</v>
          </cell>
          <cell r="F1044">
            <v>213186259</v>
          </cell>
        </row>
        <row r="1045">
          <cell r="C1045">
            <v>2016</v>
          </cell>
          <cell r="E1045">
            <v>205730234</v>
          </cell>
          <cell r="F1045">
            <v>304271956</v>
          </cell>
        </row>
        <row r="1046">
          <cell r="C1046">
            <v>2017</v>
          </cell>
          <cell r="E1046">
            <v>165073388</v>
          </cell>
          <cell r="F1046">
            <v>272308105</v>
          </cell>
        </row>
        <row r="1047">
          <cell r="C1047">
            <v>2018</v>
          </cell>
          <cell r="E1047">
            <v>297593979.39999998</v>
          </cell>
          <cell r="F1047">
            <v>150843026</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811"/>
  <sheetViews>
    <sheetView view="pageBreakPreview" zoomScale="60" zoomScaleNormal="100" workbookViewId="0">
      <selection activeCell="A6" sqref="A6:K6"/>
    </sheetView>
  </sheetViews>
  <sheetFormatPr baseColWidth="10" defaultColWidth="21.28515625" defaultRowHeight="15.75" customHeight="1" x14ac:dyDescent="0.25"/>
  <cols>
    <col min="1" max="2" width="21.42578125" style="10" bestFit="1" customWidth="1"/>
    <col min="3" max="3" width="36" style="70" customWidth="1"/>
    <col min="4" max="4" width="25.5703125" style="10" customWidth="1"/>
    <col min="5" max="5" width="22.42578125" style="10" customWidth="1"/>
    <col min="6" max="6" width="34.140625" style="70" customWidth="1"/>
    <col min="7" max="7" width="28.140625" style="64" customWidth="1"/>
    <col min="8" max="8" width="50.28515625" style="55" customWidth="1"/>
    <col min="9" max="9" width="22.85546875" style="10" customWidth="1"/>
    <col min="10" max="16384" width="21.28515625" style="10"/>
  </cols>
  <sheetData>
    <row r="2" spans="1:11" ht="28.5" customHeight="1" x14ac:dyDescent="0.25">
      <c r="A2" s="80" t="s">
        <v>1286</v>
      </c>
      <c r="B2" s="80"/>
      <c r="C2" s="80"/>
      <c r="D2" s="80"/>
      <c r="E2" s="80"/>
      <c r="F2" s="80"/>
      <c r="G2" s="80"/>
      <c r="H2" s="80"/>
      <c r="I2" s="80"/>
      <c r="J2" s="80"/>
      <c r="K2" s="80"/>
    </row>
    <row r="3" spans="1:11" ht="15.75" customHeight="1" x14ac:dyDescent="0.25">
      <c r="A3" s="87"/>
      <c r="B3" s="87"/>
      <c r="C3" s="88"/>
      <c r="D3" s="87"/>
      <c r="E3" s="87"/>
      <c r="F3" s="88"/>
      <c r="G3" s="89"/>
      <c r="H3" s="90"/>
      <c r="I3" s="87"/>
      <c r="J3" s="87"/>
      <c r="K3" s="87"/>
    </row>
    <row r="4" spans="1:11" ht="21.75" customHeight="1" x14ac:dyDescent="0.35">
      <c r="A4" s="75" t="s">
        <v>1285</v>
      </c>
      <c r="B4" s="75"/>
      <c r="C4" s="75"/>
      <c r="D4" s="75"/>
      <c r="E4" s="75"/>
      <c r="F4" s="75"/>
      <c r="G4" s="75"/>
      <c r="H4" s="75"/>
      <c r="I4" s="75"/>
      <c r="J4" s="75"/>
      <c r="K4" s="75"/>
    </row>
    <row r="5" spans="1:11" ht="15.75" customHeight="1" x14ac:dyDescent="0.25">
      <c r="A5" s="87"/>
      <c r="B5" s="87"/>
      <c r="C5" s="88"/>
      <c r="D5" s="87"/>
      <c r="E5" s="87"/>
      <c r="F5" s="88"/>
      <c r="G5" s="89"/>
      <c r="H5" s="90"/>
      <c r="I5" s="87"/>
      <c r="J5" s="87"/>
      <c r="K5" s="87"/>
    </row>
    <row r="6" spans="1:11" ht="23.25" customHeight="1" x14ac:dyDescent="0.35">
      <c r="A6" s="75" t="s">
        <v>1284</v>
      </c>
      <c r="B6" s="75"/>
      <c r="C6" s="75"/>
      <c r="D6" s="75"/>
      <c r="E6" s="75"/>
      <c r="F6" s="75"/>
      <c r="G6" s="75"/>
      <c r="H6" s="75"/>
      <c r="I6" s="75"/>
      <c r="J6" s="75"/>
      <c r="K6" s="75"/>
    </row>
    <row r="8" spans="1:11" ht="15.75" customHeight="1" x14ac:dyDescent="0.25">
      <c r="A8" s="83" t="s">
        <v>0</v>
      </c>
      <c r="B8" s="83" t="s">
        <v>1</v>
      </c>
      <c r="C8" s="84" t="s">
        <v>2</v>
      </c>
      <c r="D8" s="83" t="s">
        <v>3</v>
      </c>
      <c r="E8" s="83" t="s">
        <v>4</v>
      </c>
      <c r="F8" s="84" t="s">
        <v>5</v>
      </c>
      <c r="G8" s="85" t="s">
        <v>6</v>
      </c>
      <c r="H8" s="83" t="s">
        <v>7</v>
      </c>
      <c r="I8" s="83" t="s">
        <v>8</v>
      </c>
      <c r="J8" s="83" t="s">
        <v>9</v>
      </c>
      <c r="K8" s="83" t="s">
        <v>10</v>
      </c>
    </row>
    <row r="9" spans="1:11" ht="15.75" customHeight="1" x14ac:dyDescent="0.25">
      <c r="A9" s="32">
        <v>2015</v>
      </c>
      <c r="B9" s="32">
        <v>13456</v>
      </c>
      <c r="C9" s="45" t="s">
        <v>183</v>
      </c>
      <c r="D9" s="32" t="s">
        <v>908</v>
      </c>
      <c r="E9" s="13" t="s">
        <v>184</v>
      </c>
      <c r="F9" s="45" t="s">
        <v>25</v>
      </c>
      <c r="G9" s="25" t="s">
        <v>100</v>
      </c>
      <c r="H9" s="18" t="s">
        <v>185</v>
      </c>
      <c r="I9" s="53">
        <v>950000</v>
      </c>
      <c r="J9" s="13" t="s">
        <v>16</v>
      </c>
      <c r="K9" s="32" t="s">
        <v>22</v>
      </c>
    </row>
    <row r="10" spans="1:11" ht="15.75" customHeight="1" x14ac:dyDescent="0.25">
      <c r="A10" s="32">
        <v>2015</v>
      </c>
      <c r="B10" s="32">
        <v>13523</v>
      </c>
      <c r="C10" s="45" t="s">
        <v>183</v>
      </c>
      <c r="D10" s="32" t="s">
        <v>908</v>
      </c>
      <c r="E10" s="13" t="s">
        <v>202</v>
      </c>
      <c r="F10" s="45" t="s">
        <v>25</v>
      </c>
      <c r="G10" s="20" t="s">
        <v>158</v>
      </c>
      <c r="H10" s="18" t="s">
        <v>934</v>
      </c>
      <c r="I10" s="53">
        <v>660000</v>
      </c>
      <c r="J10" s="13" t="s">
        <v>750</v>
      </c>
      <c r="K10" s="32" t="s">
        <v>22</v>
      </c>
    </row>
    <row r="11" spans="1:11" ht="15.75" customHeight="1" x14ac:dyDescent="0.25">
      <c r="A11" s="32">
        <v>2015</v>
      </c>
      <c r="B11" s="32">
        <v>13434</v>
      </c>
      <c r="C11" s="45" t="s">
        <v>902</v>
      </c>
      <c r="D11" s="32" t="s">
        <v>903</v>
      </c>
      <c r="E11" s="32" t="s">
        <v>14</v>
      </c>
      <c r="F11" s="46" t="s">
        <v>52</v>
      </c>
      <c r="G11" s="25" t="s">
        <v>904</v>
      </c>
      <c r="H11" s="18" t="s">
        <v>905</v>
      </c>
      <c r="I11" s="53">
        <v>1315000</v>
      </c>
      <c r="J11" s="13" t="s">
        <v>707</v>
      </c>
      <c r="K11" s="32" t="s">
        <v>22</v>
      </c>
    </row>
    <row r="12" spans="1:11" ht="15.75" customHeight="1" x14ac:dyDescent="0.25">
      <c r="A12" s="32">
        <v>2015</v>
      </c>
      <c r="B12" s="32">
        <v>13058</v>
      </c>
      <c r="C12" s="4" t="s">
        <v>704</v>
      </c>
      <c r="D12" s="32" t="s">
        <v>705</v>
      </c>
      <c r="E12" s="13" t="s">
        <v>266</v>
      </c>
      <c r="F12" s="46" t="s">
        <v>19</v>
      </c>
      <c r="G12" s="25" t="s">
        <v>20</v>
      </c>
      <c r="H12" s="26" t="s">
        <v>706</v>
      </c>
      <c r="I12" s="53">
        <v>1950000</v>
      </c>
      <c r="J12" s="32" t="s">
        <v>707</v>
      </c>
      <c r="K12" s="32" t="s">
        <v>22</v>
      </c>
    </row>
    <row r="13" spans="1:11" ht="15.75" customHeight="1" x14ac:dyDescent="0.25">
      <c r="A13" s="32">
        <v>2015</v>
      </c>
      <c r="B13" s="32">
        <v>13522</v>
      </c>
      <c r="C13" s="45" t="s">
        <v>278</v>
      </c>
      <c r="D13" s="32" t="s">
        <v>932</v>
      </c>
      <c r="E13" s="13" t="s">
        <v>227</v>
      </c>
      <c r="F13" s="45" t="s">
        <v>25</v>
      </c>
      <c r="G13" s="20" t="s">
        <v>158</v>
      </c>
      <c r="H13" s="18" t="s">
        <v>933</v>
      </c>
      <c r="I13" s="53">
        <v>525000</v>
      </c>
      <c r="J13" s="13" t="s">
        <v>750</v>
      </c>
      <c r="K13" s="32" t="s">
        <v>22</v>
      </c>
    </row>
    <row r="14" spans="1:11" ht="15.75" customHeight="1" x14ac:dyDescent="0.25">
      <c r="A14" s="32">
        <v>2015</v>
      </c>
      <c r="B14" s="32">
        <v>13560</v>
      </c>
      <c r="C14" s="47" t="s">
        <v>216</v>
      </c>
      <c r="D14" s="32" t="s">
        <v>956</v>
      </c>
      <c r="E14" s="13" t="s">
        <v>114</v>
      </c>
      <c r="F14" s="45" t="s">
        <v>25</v>
      </c>
      <c r="G14" s="25" t="s">
        <v>61</v>
      </c>
      <c r="H14" s="18" t="s">
        <v>217</v>
      </c>
      <c r="I14" s="53">
        <v>3000000</v>
      </c>
      <c r="J14" s="13" t="s">
        <v>16</v>
      </c>
      <c r="K14" s="32" t="s">
        <v>22</v>
      </c>
    </row>
    <row r="15" spans="1:11" ht="15.75" customHeight="1" x14ac:dyDescent="0.25">
      <c r="A15" s="32">
        <v>2015</v>
      </c>
      <c r="B15" s="32">
        <v>13549</v>
      </c>
      <c r="C15" s="45" t="s">
        <v>311</v>
      </c>
      <c r="D15" s="52">
        <v>10306834</v>
      </c>
      <c r="E15" s="13" t="s">
        <v>172</v>
      </c>
      <c r="F15" s="47" t="s">
        <v>945</v>
      </c>
      <c r="G15" s="25" t="s">
        <v>946</v>
      </c>
      <c r="H15" s="18" t="s">
        <v>947</v>
      </c>
      <c r="I15" s="53">
        <v>277200</v>
      </c>
      <c r="J15" s="13" t="s">
        <v>707</v>
      </c>
      <c r="K15" s="30" t="s">
        <v>22</v>
      </c>
    </row>
    <row r="16" spans="1:11" ht="15.75" customHeight="1" x14ac:dyDescent="0.25">
      <c r="A16" s="32">
        <v>2015</v>
      </c>
      <c r="B16" s="32">
        <v>13424</v>
      </c>
      <c r="C16" s="45" t="s">
        <v>836</v>
      </c>
      <c r="D16" s="32" t="s">
        <v>837</v>
      </c>
      <c r="E16" s="32" t="s">
        <v>14</v>
      </c>
      <c r="F16" s="46" t="s">
        <v>129</v>
      </c>
      <c r="G16" s="25" t="s">
        <v>130</v>
      </c>
      <c r="H16" s="18" t="s">
        <v>838</v>
      </c>
      <c r="I16" s="53">
        <v>350000</v>
      </c>
      <c r="J16" s="13" t="s">
        <v>750</v>
      </c>
      <c r="K16" s="32" t="s">
        <v>22</v>
      </c>
    </row>
    <row r="17" spans="1:11" ht="15.75" customHeight="1" x14ac:dyDescent="0.25">
      <c r="A17" s="32">
        <v>2015</v>
      </c>
      <c r="B17" s="32">
        <v>13425</v>
      </c>
      <c r="C17" s="45" t="s">
        <v>844</v>
      </c>
      <c r="D17" s="32" t="s">
        <v>845</v>
      </c>
      <c r="E17" s="32" t="s">
        <v>14</v>
      </c>
      <c r="F17" s="46" t="s">
        <v>129</v>
      </c>
      <c r="G17" s="25" t="s">
        <v>130</v>
      </c>
      <c r="H17" s="18" t="s">
        <v>846</v>
      </c>
      <c r="I17" s="53">
        <v>650000</v>
      </c>
      <c r="J17" s="13" t="s">
        <v>707</v>
      </c>
      <c r="K17" s="32" t="s">
        <v>22</v>
      </c>
    </row>
    <row r="18" spans="1:11" ht="15.75" customHeight="1" x14ac:dyDescent="0.25">
      <c r="A18" s="32">
        <v>2015</v>
      </c>
      <c r="B18" s="32">
        <v>13486</v>
      </c>
      <c r="C18" s="45" t="s">
        <v>192</v>
      </c>
      <c r="D18" s="32" t="s">
        <v>910</v>
      </c>
      <c r="E18" s="13" t="s">
        <v>193</v>
      </c>
      <c r="F18" s="45" t="s">
        <v>194</v>
      </c>
      <c r="G18" s="25" t="s">
        <v>195</v>
      </c>
      <c r="H18" s="18" t="s">
        <v>196</v>
      </c>
      <c r="I18" s="53">
        <v>7020000</v>
      </c>
      <c r="J18" s="13" t="s">
        <v>16</v>
      </c>
      <c r="K18" s="30" t="s">
        <v>17</v>
      </c>
    </row>
    <row r="19" spans="1:11" ht="15.75" customHeight="1" x14ac:dyDescent="0.25">
      <c r="A19" s="32">
        <v>2015</v>
      </c>
      <c r="B19" s="32">
        <v>13513</v>
      </c>
      <c r="C19" s="45" t="s">
        <v>916</v>
      </c>
      <c r="D19" s="32" t="s">
        <v>917</v>
      </c>
      <c r="E19" s="13" t="s">
        <v>193</v>
      </c>
      <c r="F19" s="46" t="s">
        <v>82</v>
      </c>
      <c r="G19" s="25" t="s">
        <v>117</v>
      </c>
      <c r="H19" s="18" t="s">
        <v>918</v>
      </c>
      <c r="I19" s="53">
        <v>200000</v>
      </c>
      <c r="J19" s="13" t="s">
        <v>707</v>
      </c>
      <c r="K19" s="32" t="s">
        <v>22</v>
      </c>
    </row>
    <row r="20" spans="1:11" ht="15.75" customHeight="1" x14ac:dyDescent="0.25">
      <c r="A20" s="32">
        <v>2015</v>
      </c>
      <c r="B20" s="32">
        <v>13425</v>
      </c>
      <c r="C20" s="46" t="s">
        <v>847</v>
      </c>
      <c r="D20" s="32" t="s">
        <v>848</v>
      </c>
      <c r="E20" s="32" t="s">
        <v>14</v>
      </c>
      <c r="F20" s="46" t="s">
        <v>129</v>
      </c>
      <c r="G20" s="25" t="s">
        <v>130</v>
      </c>
      <c r="H20" s="18" t="s">
        <v>846</v>
      </c>
      <c r="I20" s="53">
        <v>650001</v>
      </c>
      <c r="J20" s="13" t="s">
        <v>707</v>
      </c>
      <c r="K20" s="32" t="s">
        <v>22</v>
      </c>
    </row>
    <row r="21" spans="1:11" ht="15.75" customHeight="1" x14ac:dyDescent="0.25">
      <c r="A21" s="32">
        <v>2015</v>
      </c>
      <c r="B21" s="32">
        <v>13549</v>
      </c>
      <c r="C21" s="66" t="s">
        <v>309</v>
      </c>
      <c r="D21" s="32" t="s">
        <v>948</v>
      </c>
      <c r="E21" s="13" t="s">
        <v>172</v>
      </c>
      <c r="F21" s="47" t="s">
        <v>945</v>
      </c>
      <c r="G21" s="25" t="s">
        <v>946</v>
      </c>
      <c r="H21" s="18" t="s">
        <v>947</v>
      </c>
      <c r="I21" s="53">
        <v>277200</v>
      </c>
      <c r="J21" s="13" t="s">
        <v>707</v>
      </c>
      <c r="K21" s="32" t="s">
        <v>22</v>
      </c>
    </row>
    <row r="22" spans="1:11" ht="15.75" customHeight="1" x14ac:dyDescent="0.25">
      <c r="A22" s="32">
        <v>2015</v>
      </c>
      <c r="B22" s="32">
        <v>13268</v>
      </c>
      <c r="C22" s="45" t="s">
        <v>174</v>
      </c>
      <c r="D22" s="32" t="s">
        <v>900</v>
      </c>
      <c r="E22" s="13" t="s">
        <v>108</v>
      </c>
      <c r="F22" s="46" t="s">
        <v>19</v>
      </c>
      <c r="G22" s="25" t="s">
        <v>175</v>
      </c>
      <c r="H22" s="57" t="s">
        <v>1277</v>
      </c>
      <c r="I22" s="53">
        <v>4500000</v>
      </c>
      <c r="J22" s="13" t="s">
        <v>16</v>
      </c>
      <c r="K22" s="32" t="s">
        <v>22</v>
      </c>
    </row>
    <row r="23" spans="1:11" ht="15.75" customHeight="1" x14ac:dyDescent="0.25">
      <c r="A23" s="32">
        <v>2015</v>
      </c>
      <c r="B23" s="32">
        <v>13425</v>
      </c>
      <c r="C23" s="45" t="s">
        <v>300</v>
      </c>
      <c r="D23" s="32" t="s">
        <v>849</v>
      </c>
      <c r="E23" s="32" t="s">
        <v>14</v>
      </c>
      <c r="F23" s="46" t="s">
        <v>129</v>
      </c>
      <c r="G23" s="25" t="s">
        <v>130</v>
      </c>
      <c r="H23" s="18" t="s">
        <v>846</v>
      </c>
      <c r="I23" s="53">
        <v>650002</v>
      </c>
      <c r="J23" s="13" t="s">
        <v>707</v>
      </c>
      <c r="K23" s="32" t="s">
        <v>22</v>
      </c>
    </row>
    <row r="24" spans="1:11" ht="15.75" customHeight="1" x14ac:dyDescent="0.25">
      <c r="A24" s="32">
        <v>2015</v>
      </c>
      <c r="B24" s="32">
        <v>13588</v>
      </c>
      <c r="C24" s="5" t="s">
        <v>974</v>
      </c>
      <c r="D24" s="32" t="s">
        <v>975</v>
      </c>
      <c r="E24" s="13" t="s">
        <v>193</v>
      </c>
      <c r="F24" s="46" t="s">
        <v>67</v>
      </c>
      <c r="G24" s="25" t="s">
        <v>68</v>
      </c>
      <c r="H24" s="57" t="s">
        <v>976</v>
      </c>
      <c r="I24" s="53">
        <v>660320</v>
      </c>
      <c r="J24" s="13" t="s">
        <v>707</v>
      </c>
      <c r="K24" s="32" t="s">
        <v>22</v>
      </c>
    </row>
    <row r="25" spans="1:11" ht="15.75" customHeight="1" x14ac:dyDescent="0.25">
      <c r="A25" s="32">
        <v>2015</v>
      </c>
      <c r="B25" s="32">
        <v>13425</v>
      </c>
      <c r="C25" s="45" t="s">
        <v>850</v>
      </c>
      <c r="D25" s="32" t="s">
        <v>851</v>
      </c>
      <c r="E25" s="32" t="s">
        <v>14</v>
      </c>
      <c r="F25" s="46" t="s">
        <v>129</v>
      </c>
      <c r="G25" s="25" t="s">
        <v>130</v>
      </c>
      <c r="H25" s="18" t="s">
        <v>846</v>
      </c>
      <c r="I25" s="53">
        <v>650003</v>
      </c>
      <c r="J25" s="13" t="s">
        <v>707</v>
      </c>
      <c r="K25" s="32" t="s">
        <v>22</v>
      </c>
    </row>
    <row r="26" spans="1:11" ht="15.75" customHeight="1" x14ac:dyDescent="0.25">
      <c r="A26" s="32">
        <v>2015</v>
      </c>
      <c r="B26" s="32">
        <v>13393</v>
      </c>
      <c r="C26" s="46" t="s">
        <v>27</v>
      </c>
      <c r="D26" s="32" t="s">
        <v>825</v>
      </c>
      <c r="E26" s="13" t="s">
        <v>163</v>
      </c>
      <c r="F26" s="47" t="s">
        <v>15</v>
      </c>
      <c r="G26" s="25" t="s">
        <v>15</v>
      </c>
      <c r="H26" s="18" t="s">
        <v>164</v>
      </c>
      <c r="I26" s="53">
        <v>4050000</v>
      </c>
      <c r="J26" s="13" t="s">
        <v>16</v>
      </c>
      <c r="K26" s="32" t="s">
        <v>22</v>
      </c>
    </row>
    <row r="27" spans="1:11" ht="15.75" customHeight="1" x14ac:dyDescent="0.25">
      <c r="A27" s="32">
        <v>2015</v>
      </c>
      <c r="B27" s="32">
        <v>13164</v>
      </c>
      <c r="C27" s="4" t="s">
        <v>66</v>
      </c>
      <c r="D27" s="32" t="s">
        <v>738</v>
      </c>
      <c r="E27" s="32" t="s">
        <v>14</v>
      </c>
      <c r="F27" s="46" t="s">
        <v>67</v>
      </c>
      <c r="G27" s="25" t="s">
        <v>68</v>
      </c>
      <c r="H27" s="26" t="s">
        <v>69</v>
      </c>
      <c r="I27" s="53">
        <v>1184050</v>
      </c>
      <c r="J27" s="32" t="s">
        <v>16</v>
      </c>
      <c r="K27" s="32" t="s">
        <v>22</v>
      </c>
    </row>
    <row r="28" spans="1:11" ht="15.75" customHeight="1" x14ac:dyDescent="0.25">
      <c r="A28" s="32">
        <v>2015</v>
      </c>
      <c r="B28" s="32">
        <v>13257</v>
      </c>
      <c r="C28" s="45" t="s">
        <v>757</v>
      </c>
      <c r="D28" s="32" t="s">
        <v>759</v>
      </c>
      <c r="E28" s="13" t="s">
        <v>108</v>
      </c>
      <c r="F28" s="45" t="s">
        <v>25</v>
      </c>
      <c r="G28" s="25" t="s">
        <v>61</v>
      </c>
      <c r="H28" s="18" t="s">
        <v>760</v>
      </c>
      <c r="I28" s="53">
        <v>65233.333333333336</v>
      </c>
      <c r="J28" s="13" t="s">
        <v>707</v>
      </c>
      <c r="K28" s="32" t="s">
        <v>22</v>
      </c>
    </row>
    <row r="29" spans="1:11" ht="15.75" customHeight="1" x14ac:dyDescent="0.25">
      <c r="A29" s="32">
        <v>2015</v>
      </c>
      <c r="B29" s="32">
        <v>13425</v>
      </c>
      <c r="C29" s="45" t="s">
        <v>852</v>
      </c>
      <c r="D29" s="32" t="s">
        <v>853</v>
      </c>
      <c r="E29" s="32" t="s">
        <v>14</v>
      </c>
      <c r="F29" s="46" t="s">
        <v>129</v>
      </c>
      <c r="G29" s="25" t="s">
        <v>130</v>
      </c>
      <c r="H29" s="18" t="s">
        <v>846</v>
      </c>
      <c r="I29" s="53">
        <v>650004</v>
      </c>
      <c r="J29" s="13" t="s">
        <v>707</v>
      </c>
      <c r="K29" s="32" t="s">
        <v>22</v>
      </c>
    </row>
    <row r="30" spans="1:11" ht="15.75" customHeight="1" x14ac:dyDescent="0.25">
      <c r="A30" s="32">
        <v>2015</v>
      </c>
      <c r="B30" s="32">
        <v>13431</v>
      </c>
      <c r="C30" s="46" t="s">
        <v>213</v>
      </c>
      <c r="D30" s="32" t="s">
        <v>944</v>
      </c>
      <c r="E30" s="32" t="s">
        <v>14</v>
      </c>
      <c r="F30" s="46" t="s">
        <v>19</v>
      </c>
      <c r="G30" s="25" t="s">
        <v>214</v>
      </c>
      <c r="H30" s="57" t="s">
        <v>215</v>
      </c>
      <c r="I30" s="53">
        <v>4147500</v>
      </c>
      <c r="J30" s="13" t="s">
        <v>16</v>
      </c>
      <c r="K30" s="32" t="s">
        <v>22</v>
      </c>
    </row>
    <row r="31" spans="1:11" ht="15.75" customHeight="1" x14ac:dyDescent="0.25">
      <c r="A31" s="32">
        <v>2015</v>
      </c>
      <c r="B31" s="32">
        <v>13549</v>
      </c>
      <c r="C31" s="45" t="s">
        <v>540</v>
      </c>
      <c r="D31" s="32" t="s">
        <v>949</v>
      </c>
      <c r="E31" s="13" t="s">
        <v>172</v>
      </c>
      <c r="F31" s="47" t="s">
        <v>945</v>
      </c>
      <c r="G31" s="25" t="s">
        <v>946</v>
      </c>
      <c r="H31" s="18" t="s">
        <v>947</v>
      </c>
      <c r="I31" s="53">
        <v>277200</v>
      </c>
      <c r="J31" s="13" t="s">
        <v>707</v>
      </c>
      <c r="K31" s="32" t="s">
        <v>22</v>
      </c>
    </row>
    <row r="32" spans="1:11" ht="15.75" customHeight="1" x14ac:dyDescent="0.25">
      <c r="A32" s="32">
        <v>2015</v>
      </c>
      <c r="B32" s="32">
        <v>13590</v>
      </c>
      <c r="C32" s="47" t="s">
        <v>984</v>
      </c>
      <c r="D32" s="32" t="s">
        <v>986</v>
      </c>
      <c r="E32" s="32" t="s">
        <v>14</v>
      </c>
      <c r="F32" s="46" t="s">
        <v>19</v>
      </c>
      <c r="G32" s="25" t="s">
        <v>290</v>
      </c>
      <c r="H32" s="18" t="s">
        <v>987</v>
      </c>
      <c r="I32" s="53">
        <v>1080000</v>
      </c>
      <c r="J32" s="13" t="s">
        <v>707</v>
      </c>
      <c r="K32" s="32" t="s">
        <v>22</v>
      </c>
    </row>
    <row r="33" spans="1:11" ht="15.75" customHeight="1" x14ac:dyDescent="0.25">
      <c r="A33" s="32">
        <v>2015</v>
      </c>
      <c r="B33" s="32">
        <v>13160</v>
      </c>
      <c r="C33" s="4" t="s">
        <v>733</v>
      </c>
      <c r="D33" s="32" t="s">
        <v>734</v>
      </c>
      <c r="E33" s="13" t="s">
        <v>153</v>
      </c>
      <c r="F33" s="45" t="s">
        <v>25</v>
      </c>
      <c r="G33" s="25" t="s">
        <v>267</v>
      </c>
      <c r="H33" s="27" t="s">
        <v>735</v>
      </c>
      <c r="I33" s="53">
        <v>2000000</v>
      </c>
      <c r="J33" s="32" t="s">
        <v>707</v>
      </c>
      <c r="K33" s="32" t="s">
        <v>22</v>
      </c>
    </row>
    <row r="34" spans="1:11" ht="15.75" customHeight="1" x14ac:dyDescent="0.25">
      <c r="A34" s="32">
        <v>2015</v>
      </c>
      <c r="B34" s="32">
        <v>13883</v>
      </c>
      <c r="C34" s="46" t="s">
        <v>988</v>
      </c>
      <c r="D34" s="32" t="s">
        <v>989</v>
      </c>
      <c r="E34" s="13" t="s">
        <v>14</v>
      </c>
      <c r="F34" s="46" t="s">
        <v>43</v>
      </c>
      <c r="G34" s="25" t="s">
        <v>44</v>
      </c>
      <c r="H34" s="18" t="s">
        <v>990</v>
      </c>
      <c r="I34" s="53">
        <v>280000</v>
      </c>
      <c r="J34" s="13" t="s">
        <v>707</v>
      </c>
      <c r="K34" s="32" t="s">
        <v>22</v>
      </c>
    </row>
    <row r="35" spans="1:11" ht="15.75" customHeight="1" x14ac:dyDescent="0.25">
      <c r="A35" s="32">
        <v>2015</v>
      </c>
      <c r="B35" s="32">
        <v>13341</v>
      </c>
      <c r="C35" s="45" t="s">
        <v>796</v>
      </c>
      <c r="D35" s="32" t="s">
        <v>797</v>
      </c>
      <c r="E35" s="32" t="s">
        <v>14</v>
      </c>
      <c r="F35" s="46" t="s">
        <v>93</v>
      </c>
      <c r="G35" s="25" t="s">
        <v>346</v>
      </c>
      <c r="H35" s="18" t="s">
        <v>798</v>
      </c>
      <c r="I35" s="53">
        <v>338250</v>
      </c>
      <c r="J35" s="13" t="s">
        <v>707</v>
      </c>
      <c r="K35" s="32" t="s">
        <v>22</v>
      </c>
    </row>
    <row r="36" spans="1:11" ht="15.75" customHeight="1" x14ac:dyDescent="0.25">
      <c r="A36" s="32">
        <v>2015</v>
      </c>
      <c r="B36" s="32">
        <v>13425</v>
      </c>
      <c r="C36" s="45" t="s">
        <v>854</v>
      </c>
      <c r="D36" s="32" t="s">
        <v>856</v>
      </c>
      <c r="E36" s="32" t="s">
        <v>14</v>
      </c>
      <c r="F36" s="46" t="s">
        <v>129</v>
      </c>
      <c r="G36" s="25" t="s">
        <v>130</v>
      </c>
      <c r="H36" s="18" t="s">
        <v>846</v>
      </c>
      <c r="I36" s="53">
        <v>650005</v>
      </c>
      <c r="J36" s="13" t="s">
        <v>707</v>
      </c>
      <c r="K36" s="32" t="s">
        <v>22</v>
      </c>
    </row>
    <row r="37" spans="1:11" ht="15.75" customHeight="1" x14ac:dyDescent="0.25">
      <c r="A37" s="32">
        <v>2015</v>
      </c>
      <c r="B37" s="32">
        <v>13257</v>
      </c>
      <c r="C37" s="45" t="s">
        <v>761</v>
      </c>
      <c r="D37" s="32" t="s">
        <v>762</v>
      </c>
      <c r="E37" s="13" t="s">
        <v>108</v>
      </c>
      <c r="F37" s="45" t="s">
        <v>25</v>
      </c>
      <c r="G37" s="25" t="s">
        <v>61</v>
      </c>
      <c r="H37" s="18" t="s">
        <v>760</v>
      </c>
      <c r="I37" s="53">
        <v>65233.333333333336</v>
      </c>
      <c r="J37" s="13" t="s">
        <v>707</v>
      </c>
      <c r="K37" s="32" t="s">
        <v>22</v>
      </c>
    </row>
    <row r="38" spans="1:11" ht="15.75" customHeight="1" x14ac:dyDescent="0.25">
      <c r="A38" s="32">
        <v>2015</v>
      </c>
      <c r="B38" s="32">
        <v>13257</v>
      </c>
      <c r="C38" s="45" t="s">
        <v>763</v>
      </c>
      <c r="D38" s="32" t="s">
        <v>764</v>
      </c>
      <c r="E38" s="13" t="s">
        <v>108</v>
      </c>
      <c r="F38" s="45" t="s">
        <v>25</v>
      </c>
      <c r="G38" s="25" t="s">
        <v>61</v>
      </c>
      <c r="H38" s="18" t="s">
        <v>760</v>
      </c>
      <c r="I38" s="53">
        <v>65233.333333333336</v>
      </c>
      <c r="J38" s="13" t="s">
        <v>707</v>
      </c>
      <c r="K38" s="32" t="s">
        <v>22</v>
      </c>
    </row>
    <row r="39" spans="1:11" ht="15.75" customHeight="1" x14ac:dyDescent="0.25">
      <c r="A39" s="32">
        <v>2015</v>
      </c>
      <c r="B39" s="32">
        <v>13430</v>
      </c>
      <c r="C39" s="45" t="s">
        <v>763</v>
      </c>
      <c r="D39" s="32" t="s">
        <v>764</v>
      </c>
      <c r="E39" s="13" t="s">
        <v>108</v>
      </c>
      <c r="F39" s="46" t="s">
        <v>19</v>
      </c>
      <c r="G39" s="25" t="s">
        <v>20</v>
      </c>
      <c r="H39" s="18" t="s">
        <v>890</v>
      </c>
      <c r="I39" s="53">
        <v>157750</v>
      </c>
      <c r="J39" s="13" t="s">
        <v>707</v>
      </c>
      <c r="K39" s="32" t="s">
        <v>22</v>
      </c>
    </row>
    <row r="40" spans="1:11" ht="15.75" customHeight="1" x14ac:dyDescent="0.25">
      <c r="A40" s="32">
        <v>2015</v>
      </c>
      <c r="B40" s="32">
        <v>13349</v>
      </c>
      <c r="C40" s="45" t="s">
        <v>144</v>
      </c>
      <c r="D40" s="32" t="s">
        <v>804</v>
      </c>
      <c r="E40" s="32" t="s">
        <v>14</v>
      </c>
      <c r="F40" s="46" t="s">
        <v>19</v>
      </c>
      <c r="G40" s="25" t="s">
        <v>50</v>
      </c>
      <c r="H40" s="18" t="s">
        <v>145</v>
      </c>
      <c r="I40" s="53">
        <v>3000000</v>
      </c>
      <c r="J40" s="13" t="s">
        <v>16</v>
      </c>
      <c r="K40" s="32" t="s">
        <v>22</v>
      </c>
    </row>
    <row r="41" spans="1:11" ht="15.75" customHeight="1" x14ac:dyDescent="0.25">
      <c r="A41" s="32">
        <v>2015</v>
      </c>
      <c r="B41" s="32">
        <v>13425</v>
      </c>
      <c r="C41" s="45" t="s">
        <v>581</v>
      </c>
      <c r="D41" s="32" t="s">
        <v>857</v>
      </c>
      <c r="E41" s="32" t="s">
        <v>14</v>
      </c>
      <c r="F41" s="46" t="s">
        <v>129</v>
      </c>
      <c r="G41" s="25" t="s">
        <v>130</v>
      </c>
      <c r="H41" s="18" t="s">
        <v>846</v>
      </c>
      <c r="I41" s="53">
        <v>650006</v>
      </c>
      <c r="J41" s="13" t="s">
        <v>707</v>
      </c>
      <c r="K41" s="32" t="s">
        <v>22</v>
      </c>
    </row>
    <row r="42" spans="1:11" ht="15.75" customHeight="1" x14ac:dyDescent="0.25">
      <c r="A42" s="32">
        <v>2015</v>
      </c>
      <c r="B42" s="32">
        <v>13424</v>
      </c>
      <c r="C42" s="45" t="s">
        <v>255</v>
      </c>
      <c r="D42" s="32" t="s">
        <v>839</v>
      </c>
      <c r="E42" s="32" t="s">
        <v>14</v>
      </c>
      <c r="F42" s="46" t="s">
        <v>129</v>
      </c>
      <c r="G42" s="25" t="s">
        <v>130</v>
      </c>
      <c r="H42" s="18" t="s">
        <v>838</v>
      </c>
      <c r="I42" s="53">
        <v>350001</v>
      </c>
      <c r="J42" s="13" t="s">
        <v>750</v>
      </c>
      <c r="K42" s="32" t="s">
        <v>22</v>
      </c>
    </row>
    <row r="43" spans="1:11" ht="15.75" customHeight="1" x14ac:dyDescent="0.25">
      <c r="A43" s="32">
        <v>2015</v>
      </c>
      <c r="B43" s="32">
        <v>13124</v>
      </c>
      <c r="C43" s="4" t="s">
        <v>38</v>
      </c>
      <c r="D43" s="32" t="s">
        <v>714</v>
      </c>
      <c r="E43" s="13" t="s">
        <v>39</v>
      </c>
      <c r="F43" s="46" t="s">
        <v>19</v>
      </c>
      <c r="G43" s="25" t="s">
        <v>40</v>
      </c>
      <c r="H43" s="57" t="s">
        <v>41</v>
      </c>
      <c r="I43" s="53">
        <v>4500000</v>
      </c>
      <c r="J43" s="32" t="s">
        <v>16</v>
      </c>
      <c r="K43" s="32" t="s">
        <v>22</v>
      </c>
    </row>
    <row r="44" spans="1:11" ht="15.75" customHeight="1" x14ac:dyDescent="0.25">
      <c r="A44" s="32">
        <v>2015</v>
      </c>
      <c r="B44" s="32">
        <v>13425</v>
      </c>
      <c r="C44" s="45" t="s">
        <v>858</v>
      </c>
      <c r="D44" s="32" t="s">
        <v>859</v>
      </c>
      <c r="E44" s="32" t="s">
        <v>14</v>
      </c>
      <c r="F44" s="46" t="s">
        <v>129</v>
      </c>
      <c r="G44" s="25" t="s">
        <v>130</v>
      </c>
      <c r="H44" s="18" t="s">
        <v>846</v>
      </c>
      <c r="I44" s="53">
        <v>650007</v>
      </c>
      <c r="J44" s="13" t="s">
        <v>707</v>
      </c>
      <c r="K44" s="32" t="s">
        <v>22</v>
      </c>
    </row>
    <row r="45" spans="1:11" ht="15.75" customHeight="1" x14ac:dyDescent="0.25">
      <c r="A45" s="32">
        <v>2015</v>
      </c>
      <c r="B45" s="32">
        <v>13430</v>
      </c>
      <c r="C45" s="45" t="s">
        <v>891</v>
      </c>
      <c r="D45" s="32" t="s">
        <v>892</v>
      </c>
      <c r="E45" s="13" t="s">
        <v>108</v>
      </c>
      <c r="F45" s="46" t="s">
        <v>19</v>
      </c>
      <c r="G45" s="25" t="s">
        <v>20</v>
      </c>
      <c r="H45" s="18" t="s">
        <v>890</v>
      </c>
      <c r="I45" s="53">
        <v>157750</v>
      </c>
      <c r="J45" s="13" t="s">
        <v>707</v>
      </c>
      <c r="K45" s="32" t="s">
        <v>22</v>
      </c>
    </row>
    <row r="46" spans="1:11" ht="15.75" customHeight="1" x14ac:dyDescent="0.25">
      <c r="A46" s="32">
        <v>2015</v>
      </c>
      <c r="B46" s="32">
        <v>13526</v>
      </c>
      <c r="C46" s="45" t="s">
        <v>891</v>
      </c>
      <c r="D46" s="32" t="s">
        <v>892</v>
      </c>
      <c r="E46" s="13" t="s">
        <v>193</v>
      </c>
      <c r="F46" s="46" t="s">
        <v>67</v>
      </c>
      <c r="G46" s="25" t="s">
        <v>105</v>
      </c>
      <c r="H46" s="18" t="s">
        <v>978</v>
      </c>
      <c r="I46" s="53">
        <v>1265033.3333333333</v>
      </c>
      <c r="J46" s="13" t="s">
        <v>707</v>
      </c>
      <c r="K46" s="32" t="s">
        <v>22</v>
      </c>
    </row>
    <row r="47" spans="1:11" ht="15.75" customHeight="1" x14ac:dyDescent="0.25">
      <c r="A47" s="32">
        <v>2015</v>
      </c>
      <c r="B47" s="32">
        <v>13298</v>
      </c>
      <c r="C47" s="45" t="s">
        <v>119</v>
      </c>
      <c r="D47" s="32" t="s">
        <v>786</v>
      </c>
      <c r="E47" s="13" t="s">
        <v>120</v>
      </c>
      <c r="F47" s="46" t="s">
        <v>82</v>
      </c>
      <c r="G47" s="25" t="s">
        <v>83</v>
      </c>
      <c r="H47" s="18" t="s">
        <v>121</v>
      </c>
      <c r="I47" s="53">
        <v>938960</v>
      </c>
      <c r="J47" s="13" t="s">
        <v>16</v>
      </c>
      <c r="K47" s="32" t="s">
        <v>22</v>
      </c>
    </row>
    <row r="48" spans="1:11" ht="15.75" customHeight="1" x14ac:dyDescent="0.25">
      <c r="A48" s="32">
        <v>2015</v>
      </c>
      <c r="B48" s="32">
        <v>13453</v>
      </c>
      <c r="C48" s="45" t="s">
        <v>119</v>
      </c>
      <c r="D48" s="32" t="s">
        <v>786</v>
      </c>
      <c r="E48" s="13" t="s">
        <v>24</v>
      </c>
      <c r="F48" s="46" t="s">
        <v>82</v>
      </c>
      <c r="G48" s="25" t="s">
        <v>83</v>
      </c>
      <c r="H48" s="18" t="s">
        <v>179</v>
      </c>
      <c r="I48" s="53">
        <v>4309540</v>
      </c>
      <c r="J48" s="13" t="s">
        <v>16</v>
      </c>
      <c r="K48" s="32" t="s">
        <v>22</v>
      </c>
    </row>
    <row r="49" spans="1:11" ht="15.75" customHeight="1" x14ac:dyDescent="0.25">
      <c r="A49" s="32">
        <v>2015</v>
      </c>
      <c r="B49" s="32">
        <v>13398</v>
      </c>
      <c r="C49" s="46" t="s">
        <v>209</v>
      </c>
      <c r="D49" s="32" t="s">
        <v>942</v>
      </c>
      <c r="E49" s="13" t="s">
        <v>24</v>
      </c>
      <c r="F49" s="46" t="s">
        <v>19</v>
      </c>
      <c r="G49" s="25" t="s">
        <v>210</v>
      </c>
      <c r="H49" s="18" t="s">
        <v>211</v>
      </c>
      <c r="I49" s="53">
        <v>3500000</v>
      </c>
      <c r="J49" s="13" t="s">
        <v>16</v>
      </c>
      <c r="K49" s="32" t="s">
        <v>22</v>
      </c>
    </row>
    <row r="50" spans="1:11" ht="15.75" customHeight="1" x14ac:dyDescent="0.25">
      <c r="A50" s="32">
        <v>2015</v>
      </c>
      <c r="B50" s="32">
        <v>13431</v>
      </c>
      <c r="C50" s="46" t="s">
        <v>209</v>
      </c>
      <c r="D50" s="32" t="s">
        <v>942</v>
      </c>
      <c r="E50" s="32" t="s">
        <v>14</v>
      </c>
      <c r="F50" s="46" t="s">
        <v>19</v>
      </c>
      <c r="G50" s="25" t="s">
        <v>210</v>
      </c>
      <c r="H50" s="57" t="s">
        <v>215</v>
      </c>
      <c r="I50" s="53">
        <v>2900000</v>
      </c>
      <c r="J50" s="13" t="s">
        <v>16</v>
      </c>
      <c r="K50" s="32" t="s">
        <v>22</v>
      </c>
    </row>
    <row r="51" spans="1:11" ht="15.75" customHeight="1" x14ac:dyDescent="0.25">
      <c r="A51" s="32">
        <v>2015</v>
      </c>
      <c r="B51" s="32">
        <v>13425</v>
      </c>
      <c r="C51" s="45" t="s">
        <v>860</v>
      </c>
      <c r="D51" s="32" t="s">
        <v>861</v>
      </c>
      <c r="E51" s="32" t="s">
        <v>14</v>
      </c>
      <c r="F51" s="46" t="s">
        <v>129</v>
      </c>
      <c r="G51" s="25" t="s">
        <v>130</v>
      </c>
      <c r="H51" s="18" t="s">
        <v>846</v>
      </c>
      <c r="I51" s="53">
        <v>650008</v>
      </c>
      <c r="J51" s="13" t="s">
        <v>707</v>
      </c>
      <c r="K51" s="32" t="s">
        <v>22</v>
      </c>
    </row>
    <row r="52" spans="1:11" ht="15.75" customHeight="1" x14ac:dyDescent="0.25">
      <c r="A52" s="32">
        <v>2015</v>
      </c>
      <c r="B52" s="32">
        <v>13227</v>
      </c>
      <c r="C52" s="45" t="s">
        <v>92</v>
      </c>
      <c r="D52" s="32" t="s">
        <v>751</v>
      </c>
      <c r="E52" s="32" t="s">
        <v>14</v>
      </c>
      <c r="F52" s="46" t="s">
        <v>93</v>
      </c>
      <c r="G52" s="25" t="s">
        <v>94</v>
      </c>
      <c r="H52" s="57" t="s">
        <v>95</v>
      </c>
      <c r="I52" s="53">
        <v>2550000</v>
      </c>
      <c r="J52" s="32" t="s">
        <v>16</v>
      </c>
      <c r="K52" s="32" t="s">
        <v>22</v>
      </c>
    </row>
    <row r="53" spans="1:11" ht="15.75" customHeight="1" x14ac:dyDescent="0.25">
      <c r="A53" s="32">
        <v>2015</v>
      </c>
      <c r="B53" s="32">
        <v>13430</v>
      </c>
      <c r="C53" s="45" t="s">
        <v>92</v>
      </c>
      <c r="D53" s="32" t="s">
        <v>751</v>
      </c>
      <c r="E53" s="13" t="s">
        <v>108</v>
      </c>
      <c r="F53" s="46" t="s">
        <v>19</v>
      </c>
      <c r="G53" s="25" t="s">
        <v>20</v>
      </c>
      <c r="H53" s="18" t="s">
        <v>890</v>
      </c>
      <c r="I53" s="53">
        <v>157750</v>
      </c>
      <c r="J53" s="13" t="s">
        <v>707</v>
      </c>
      <c r="K53" s="32" t="s">
        <v>22</v>
      </c>
    </row>
    <row r="54" spans="1:11" ht="15.75" customHeight="1" x14ac:dyDescent="0.25">
      <c r="A54" s="32">
        <v>2015</v>
      </c>
      <c r="B54" s="32">
        <v>13516</v>
      </c>
      <c r="C54" s="45" t="s">
        <v>92</v>
      </c>
      <c r="D54" s="32" t="s">
        <v>751</v>
      </c>
      <c r="E54" s="13" t="s">
        <v>108</v>
      </c>
      <c r="F54" s="46" t="s">
        <v>93</v>
      </c>
      <c r="G54" s="25" t="s">
        <v>346</v>
      </c>
      <c r="H54" s="18" t="s">
        <v>926</v>
      </c>
      <c r="I54" s="53">
        <v>800000</v>
      </c>
      <c r="J54" s="13" t="s">
        <v>707</v>
      </c>
      <c r="K54" s="32" t="s">
        <v>22</v>
      </c>
    </row>
    <row r="55" spans="1:11" ht="15.75" customHeight="1" x14ac:dyDescent="0.25">
      <c r="A55" s="32">
        <v>2015</v>
      </c>
      <c r="B55" s="32">
        <v>13124</v>
      </c>
      <c r="C55" s="66" t="s">
        <v>42</v>
      </c>
      <c r="D55" s="32" t="s">
        <v>715</v>
      </c>
      <c r="E55" s="13" t="s">
        <v>39</v>
      </c>
      <c r="F55" s="46" t="s">
        <v>43</v>
      </c>
      <c r="G55" s="25" t="s">
        <v>44</v>
      </c>
      <c r="H55" s="57" t="s">
        <v>41</v>
      </c>
      <c r="I55" s="53">
        <v>4500000</v>
      </c>
      <c r="J55" s="32" t="s">
        <v>16</v>
      </c>
      <c r="K55" s="32" t="s">
        <v>22</v>
      </c>
    </row>
    <row r="56" spans="1:11" ht="15.75" customHeight="1" x14ac:dyDescent="0.25">
      <c r="A56" s="32">
        <v>2015</v>
      </c>
      <c r="B56" s="32">
        <v>13260</v>
      </c>
      <c r="C56" s="45" t="s">
        <v>774</v>
      </c>
      <c r="D56" s="32" t="s">
        <v>775</v>
      </c>
      <c r="E56" s="32" t="s">
        <v>14</v>
      </c>
      <c r="F56" s="46" t="s">
        <v>129</v>
      </c>
      <c r="G56" s="25" t="s">
        <v>130</v>
      </c>
      <c r="H56" s="18" t="s">
        <v>776</v>
      </c>
      <c r="I56" s="53">
        <v>1500000</v>
      </c>
      <c r="J56" s="13" t="s">
        <v>707</v>
      </c>
      <c r="K56" s="32" t="s">
        <v>22</v>
      </c>
    </row>
    <row r="57" spans="1:11" ht="15.75" customHeight="1" x14ac:dyDescent="0.25">
      <c r="A57" s="32">
        <v>2015</v>
      </c>
      <c r="B57" s="32">
        <v>13423</v>
      </c>
      <c r="C57" s="45" t="s">
        <v>171</v>
      </c>
      <c r="D57" s="32" t="s">
        <v>835</v>
      </c>
      <c r="E57" s="13" t="s">
        <v>172</v>
      </c>
      <c r="F57" s="46" t="s">
        <v>43</v>
      </c>
      <c r="G57" s="25" t="s">
        <v>44</v>
      </c>
      <c r="H57" s="18" t="s">
        <v>173</v>
      </c>
      <c r="I57" s="53">
        <v>1750000</v>
      </c>
      <c r="J57" s="13" t="s">
        <v>16</v>
      </c>
      <c r="K57" s="32" t="s">
        <v>22</v>
      </c>
    </row>
    <row r="58" spans="1:11" ht="15.75" customHeight="1" x14ac:dyDescent="0.25">
      <c r="A58" s="32">
        <v>2015</v>
      </c>
      <c r="B58" s="32">
        <v>13457</v>
      </c>
      <c r="C58" s="45" t="s">
        <v>171</v>
      </c>
      <c r="D58" s="32" t="s">
        <v>835</v>
      </c>
      <c r="E58" s="13" t="s">
        <v>172</v>
      </c>
      <c r="F58" s="46" t="s">
        <v>43</v>
      </c>
      <c r="G58" s="25" t="s">
        <v>44</v>
      </c>
      <c r="H58" s="18" t="s">
        <v>186</v>
      </c>
      <c r="I58" s="53">
        <v>522420</v>
      </c>
      <c r="J58" s="13" t="s">
        <v>16</v>
      </c>
      <c r="K58" s="32" t="s">
        <v>22</v>
      </c>
    </row>
    <row r="59" spans="1:11" ht="15.75" customHeight="1" x14ac:dyDescent="0.25">
      <c r="A59" s="32">
        <v>2015</v>
      </c>
      <c r="B59" s="32">
        <v>13124</v>
      </c>
      <c r="C59" s="4" t="s">
        <v>45</v>
      </c>
      <c r="D59" s="32" t="s">
        <v>716</v>
      </c>
      <c r="E59" s="13" t="s">
        <v>39</v>
      </c>
      <c r="F59" s="46" t="s">
        <v>43</v>
      </c>
      <c r="G59" s="25" t="s">
        <v>46</v>
      </c>
      <c r="H59" s="57" t="s">
        <v>41</v>
      </c>
      <c r="I59" s="53">
        <v>4500000</v>
      </c>
      <c r="J59" s="32" t="s">
        <v>16</v>
      </c>
      <c r="K59" s="32" t="s">
        <v>22</v>
      </c>
    </row>
    <row r="60" spans="1:11" ht="15.75" customHeight="1" x14ac:dyDescent="0.25">
      <c r="A60" s="32">
        <v>2015</v>
      </c>
      <c r="B60" s="32">
        <v>13386</v>
      </c>
      <c r="C60" s="47" t="s">
        <v>155</v>
      </c>
      <c r="D60" s="32" t="s">
        <v>808</v>
      </c>
      <c r="E60" s="13" t="s">
        <v>108</v>
      </c>
      <c r="F60" s="45" t="s">
        <v>25</v>
      </c>
      <c r="G60" s="25" t="s">
        <v>26</v>
      </c>
      <c r="H60" s="18" t="s">
        <v>809</v>
      </c>
      <c r="I60" s="53">
        <v>3300000</v>
      </c>
      <c r="J60" s="13" t="s">
        <v>707</v>
      </c>
      <c r="K60" s="30" t="s">
        <v>17</v>
      </c>
    </row>
    <row r="61" spans="1:11" ht="15.75" customHeight="1" x14ac:dyDescent="0.25">
      <c r="A61" s="32">
        <v>2015</v>
      </c>
      <c r="B61" s="32">
        <v>13388</v>
      </c>
      <c r="C61" s="47" t="s">
        <v>155</v>
      </c>
      <c r="D61" s="32" t="s">
        <v>808</v>
      </c>
      <c r="E61" s="13" t="s">
        <v>153</v>
      </c>
      <c r="F61" s="45" t="s">
        <v>25</v>
      </c>
      <c r="G61" s="25" t="s">
        <v>26</v>
      </c>
      <c r="H61" s="18" t="s">
        <v>156</v>
      </c>
      <c r="I61" s="53">
        <v>3420000</v>
      </c>
      <c r="J61" s="13" t="s">
        <v>16</v>
      </c>
      <c r="K61" s="30" t="s">
        <v>17</v>
      </c>
    </row>
    <row r="62" spans="1:11" ht="15.75" customHeight="1" x14ac:dyDescent="0.25">
      <c r="A62" s="32">
        <v>2015</v>
      </c>
      <c r="B62" s="32">
        <v>13186</v>
      </c>
      <c r="C62" s="46" t="s">
        <v>75</v>
      </c>
      <c r="D62" s="32" t="s">
        <v>741</v>
      </c>
      <c r="E62" s="13" t="s">
        <v>76</v>
      </c>
      <c r="F62" s="46" t="s">
        <v>77</v>
      </c>
      <c r="G62" s="25" t="s">
        <v>78</v>
      </c>
      <c r="H62" s="18" t="s">
        <v>79</v>
      </c>
      <c r="I62" s="53">
        <v>6000000</v>
      </c>
      <c r="J62" s="32" t="s">
        <v>16</v>
      </c>
      <c r="K62" s="32" t="s">
        <v>17</v>
      </c>
    </row>
    <row r="63" spans="1:11" ht="15.75" customHeight="1" x14ac:dyDescent="0.25">
      <c r="A63" s="32">
        <v>2015</v>
      </c>
      <c r="B63" s="32">
        <v>13343</v>
      </c>
      <c r="C63" s="66" t="s">
        <v>138</v>
      </c>
      <c r="D63" s="32" t="s">
        <v>801</v>
      </c>
      <c r="E63" s="13" t="s">
        <v>108</v>
      </c>
      <c r="F63" s="46" t="s">
        <v>136</v>
      </c>
      <c r="G63" s="25" t="s">
        <v>136</v>
      </c>
      <c r="H63" s="18" t="s">
        <v>139</v>
      </c>
      <c r="I63" s="53">
        <v>2700000</v>
      </c>
      <c r="J63" s="13" t="s">
        <v>16</v>
      </c>
      <c r="K63" s="30" t="s">
        <v>17</v>
      </c>
    </row>
    <row r="64" spans="1:11" ht="15.75" customHeight="1" x14ac:dyDescent="0.25">
      <c r="A64" s="32">
        <v>2015</v>
      </c>
      <c r="B64" s="32">
        <v>13420</v>
      </c>
      <c r="C64" s="45" t="s">
        <v>167</v>
      </c>
      <c r="D64" s="32" t="s">
        <v>834</v>
      </c>
      <c r="E64" s="13" t="s">
        <v>168</v>
      </c>
      <c r="F64" s="46" t="s">
        <v>169</v>
      </c>
      <c r="G64" s="25" t="s">
        <v>170</v>
      </c>
      <c r="H64" s="18" t="s">
        <v>1278</v>
      </c>
      <c r="I64" s="53">
        <v>4147650</v>
      </c>
      <c r="J64" s="13" t="s">
        <v>16</v>
      </c>
      <c r="K64" s="32" t="s">
        <v>22</v>
      </c>
    </row>
    <row r="65" spans="1:11" ht="15.75" customHeight="1" x14ac:dyDescent="0.25">
      <c r="A65" s="32">
        <v>2015</v>
      </c>
      <c r="B65" s="32">
        <v>13187</v>
      </c>
      <c r="C65" s="46" t="s">
        <v>161</v>
      </c>
      <c r="D65" s="32" t="s">
        <v>743</v>
      </c>
      <c r="E65" s="13" t="s">
        <v>153</v>
      </c>
      <c r="F65" s="45" t="s">
        <v>25</v>
      </c>
      <c r="G65" s="25" t="s">
        <v>267</v>
      </c>
      <c r="H65" s="18" t="s">
        <v>744</v>
      </c>
      <c r="I65" s="53">
        <v>318625</v>
      </c>
      <c r="J65" s="32" t="s">
        <v>707</v>
      </c>
      <c r="K65" s="32" t="s">
        <v>22</v>
      </c>
    </row>
    <row r="66" spans="1:11" ht="15.75" customHeight="1" x14ac:dyDescent="0.25">
      <c r="A66" s="32">
        <v>2015</v>
      </c>
      <c r="B66" s="32">
        <v>13389</v>
      </c>
      <c r="C66" s="46" t="s">
        <v>161</v>
      </c>
      <c r="D66" s="32" t="s">
        <v>743</v>
      </c>
      <c r="E66" s="13" t="s">
        <v>153</v>
      </c>
      <c r="F66" s="45" t="s">
        <v>25</v>
      </c>
      <c r="G66" s="25" t="s">
        <v>26</v>
      </c>
      <c r="H66" s="18" t="s">
        <v>156</v>
      </c>
      <c r="I66" s="53">
        <v>2000000</v>
      </c>
      <c r="J66" s="13" t="s">
        <v>16</v>
      </c>
      <c r="K66" s="32" t="s">
        <v>22</v>
      </c>
    </row>
    <row r="67" spans="1:11" ht="15.75" customHeight="1" x14ac:dyDescent="0.25">
      <c r="A67" s="32">
        <v>2015</v>
      </c>
      <c r="B67" s="32">
        <v>13390</v>
      </c>
      <c r="C67" s="45" t="s">
        <v>161</v>
      </c>
      <c r="D67" s="32" t="s">
        <v>743</v>
      </c>
      <c r="E67" s="13" t="s">
        <v>108</v>
      </c>
      <c r="F67" s="45" t="s">
        <v>25</v>
      </c>
      <c r="G67" s="25" t="s">
        <v>26</v>
      </c>
      <c r="H67" s="18" t="s">
        <v>817</v>
      </c>
      <c r="I67" s="53">
        <v>680000</v>
      </c>
      <c r="J67" s="13" t="s">
        <v>707</v>
      </c>
      <c r="K67" s="32" t="s">
        <v>22</v>
      </c>
    </row>
    <row r="68" spans="1:11" ht="15.75" customHeight="1" x14ac:dyDescent="0.25">
      <c r="A68" s="32">
        <v>2015</v>
      </c>
      <c r="B68" s="32">
        <v>13515</v>
      </c>
      <c r="C68" s="45" t="s">
        <v>922</v>
      </c>
      <c r="D68" s="32" t="s">
        <v>923</v>
      </c>
      <c r="E68" s="13" t="s">
        <v>920</v>
      </c>
      <c r="F68" s="46" t="s">
        <v>82</v>
      </c>
      <c r="G68" s="25" t="s">
        <v>117</v>
      </c>
      <c r="H68" s="18" t="s">
        <v>924</v>
      </c>
      <c r="I68" s="53">
        <v>250000</v>
      </c>
      <c r="J68" s="13" t="s">
        <v>707</v>
      </c>
      <c r="K68" s="32" t="s">
        <v>22</v>
      </c>
    </row>
    <row r="69" spans="1:11" ht="15.75" customHeight="1" x14ac:dyDescent="0.25">
      <c r="A69" s="32">
        <v>2015</v>
      </c>
      <c r="B69" s="32">
        <v>13565</v>
      </c>
      <c r="C69" s="45" t="s">
        <v>961</v>
      </c>
      <c r="D69" s="32" t="s">
        <v>962</v>
      </c>
      <c r="E69" s="13" t="s">
        <v>261</v>
      </c>
      <c r="F69" s="46" t="s">
        <v>67</v>
      </c>
      <c r="G69" s="25" t="s">
        <v>963</v>
      </c>
      <c r="H69" s="58" t="s">
        <v>964</v>
      </c>
      <c r="I69" s="53">
        <v>1629680</v>
      </c>
      <c r="J69" s="13" t="s">
        <v>707</v>
      </c>
      <c r="K69" s="30" t="s">
        <v>17</v>
      </c>
    </row>
    <row r="70" spans="1:11" ht="15.75" customHeight="1" x14ac:dyDescent="0.25">
      <c r="A70" s="32">
        <v>2015</v>
      </c>
      <c r="B70" s="32">
        <v>13195</v>
      </c>
      <c r="C70" s="45" t="s">
        <v>81</v>
      </c>
      <c r="D70" s="32" t="s">
        <v>745</v>
      </c>
      <c r="E70" s="13" t="s">
        <v>24</v>
      </c>
      <c r="F70" s="46" t="s">
        <v>82</v>
      </c>
      <c r="G70" s="25" t="s">
        <v>83</v>
      </c>
      <c r="H70" s="18" t="s">
        <v>84</v>
      </c>
      <c r="I70" s="53">
        <v>4500000</v>
      </c>
      <c r="J70" s="32" t="s">
        <v>16</v>
      </c>
      <c r="K70" s="32" t="s">
        <v>22</v>
      </c>
    </row>
    <row r="71" spans="1:11" ht="15.75" customHeight="1" x14ac:dyDescent="0.25">
      <c r="A71" s="32">
        <v>2015</v>
      </c>
      <c r="B71" s="32">
        <v>13425</v>
      </c>
      <c r="C71" s="45" t="s">
        <v>393</v>
      </c>
      <c r="D71" s="32" t="s">
        <v>862</v>
      </c>
      <c r="E71" s="32" t="s">
        <v>14</v>
      </c>
      <c r="F71" s="46" t="s">
        <v>129</v>
      </c>
      <c r="G71" s="25" t="s">
        <v>130</v>
      </c>
      <c r="H71" s="18" t="s">
        <v>846</v>
      </c>
      <c r="I71" s="53">
        <v>650009</v>
      </c>
      <c r="J71" s="13" t="s">
        <v>707</v>
      </c>
      <c r="K71" s="32" t="s">
        <v>22</v>
      </c>
    </row>
    <row r="72" spans="1:11" ht="15.75" customHeight="1" x14ac:dyDescent="0.25">
      <c r="A72" s="32">
        <v>2015</v>
      </c>
      <c r="B72" s="32">
        <v>13425</v>
      </c>
      <c r="C72" s="45" t="s">
        <v>241</v>
      </c>
      <c r="D72" s="32" t="s">
        <v>863</v>
      </c>
      <c r="E72" s="32" t="s">
        <v>14</v>
      </c>
      <c r="F72" s="46" t="s">
        <v>129</v>
      </c>
      <c r="G72" s="25" t="s">
        <v>130</v>
      </c>
      <c r="H72" s="18" t="s">
        <v>846</v>
      </c>
      <c r="I72" s="53">
        <v>650010</v>
      </c>
      <c r="J72" s="13" t="s">
        <v>707</v>
      </c>
      <c r="K72" s="32" t="s">
        <v>22</v>
      </c>
    </row>
    <row r="73" spans="1:11" ht="15.75" customHeight="1" x14ac:dyDescent="0.25">
      <c r="A73" s="32">
        <v>2015</v>
      </c>
      <c r="B73" s="32">
        <v>13169</v>
      </c>
      <c r="C73" s="46" t="s">
        <v>72</v>
      </c>
      <c r="D73" s="32" t="s">
        <v>740</v>
      </c>
      <c r="E73" s="32" t="s">
        <v>14</v>
      </c>
      <c r="F73" s="46" t="s">
        <v>19</v>
      </c>
      <c r="G73" s="25" t="s">
        <v>20</v>
      </c>
      <c r="H73" s="57" t="s">
        <v>73</v>
      </c>
      <c r="I73" s="53">
        <v>4500000</v>
      </c>
      <c r="J73" s="32" t="s">
        <v>16</v>
      </c>
      <c r="K73" s="32" t="s">
        <v>22</v>
      </c>
    </row>
    <row r="74" spans="1:11" ht="15.75" customHeight="1" x14ac:dyDescent="0.25">
      <c r="A74" s="32">
        <v>2015</v>
      </c>
      <c r="B74" s="32">
        <v>13388</v>
      </c>
      <c r="C74" s="46" t="s">
        <v>157</v>
      </c>
      <c r="D74" s="32" t="s">
        <v>813</v>
      </c>
      <c r="E74" s="13" t="s">
        <v>153</v>
      </c>
      <c r="F74" s="45" t="s">
        <v>25</v>
      </c>
      <c r="G74" s="20" t="s">
        <v>158</v>
      </c>
      <c r="H74" s="18" t="s">
        <v>156</v>
      </c>
      <c r="I74" s="53">
        <v>3420000</v>
      </c>
      <c r="J74" s="13" t="s">
        <v>16</v>
      </c>
      <c r="K74" s="32" t="s">
        <v>22</v>
      </c>
    </row>
    <row r="75" spans="1:11" ht="15.75" customHeight="1" x14ac:dyDescent="0.25">
      <c r="A75" s="32">
        <v>2015</v>
      </c>
      <c r="B75" s="32">
        <v>13425</v>
      </c>
      <c r="C75" s="45" t="s">
        <v>864</v>
      </c>
      <c r="D75" s="32" t="s">
        <v>866</v>
      </c>
      <c r="E75" s="32" t="s">
        <v>14</v>
      </c>
      <c r="F75" s="46" t="s">
        <v>129</v>
      </c>
      <c r="G75" s="25" t="s">
        <v>130</v>
      </c>
      <c r="H75" s="18" t="s">
        <v>846</v>
      </c>
      <c r="I75" s="53">
        <v>650011</v>
      </c>
      <c r="J75" s="13" t="s">
        <v>707</v>
      </c>
      <c r="K75" s="32" t="s">
        <v>22</v>
      </c>
    </row>
    <row r="76" spans="1:11" ht="15.75" customHeight="1" x14ac:dyDescent="0.25">
      <c r="A76" s="32">
        <v>2015</v>
      </c>
      <c r="B76" s="32">
        <v>13297</v>
      </c>
      <c r="C76" s="45" t="s">
        <v>115</v>
      </c>
      <c r="D76" s="32" t="s">
        <v>785</v>
      </c>
      <c r="E76" s="13" t="s">
        <v>116</v>
      </c>
      <c r="F76" s="46" t="s">
        <v>82</v>
      </c>
      <c r="G76" s="25" t="s">
        <v>117</v>
      </c>
      <c r="H76" s="18" t="s">
        <v>118</v>
      </c>
      <c r="I76" s="53">
        <v>4500000</v>
      </c>
      <c r="J76" s="13" t="s">
        <v>16</v>
      </c>
      <c r="K76" s="30" t="s">
        <v>17</v>
      </c>
    </row>
    <row r="77" spans="1:11" ht="15.75" customHeight="1" x14ac:dyDescent="0.25">
      <c r="A77" s="32">
        <v>2015</v>
      </c>
      <c r="B77" s="32">
        <v>13513</v>
      </c>
      <c r="C77" s="45" t="s">
        <v>115</v>
      </c>
      <c r="D77" s="32" t="s">
        <v>785</v>
      </c>
      <c r="E77" s="13" t="s">
        <v>193</v>
      </c>
      <c r="F77" s="46" t="s">
        <v>82</v>
      </c>
      <c r="G77" s="25" t="s">
        <v>117</v>
      </c>
      <c r="H77" s="18" t="s">
        <v>918</v>
      </c>
      <c r="I77" s="53">
        <v>200000</v>
      </c>
      <c r="J77" s="13" t="s">
        <v>707</v>
      </c>
      <c r="K77" s="30" t="s">
        <v>17</v>
      </c>
    </row>
    <row r="78" spans="1:11" ht="15.75" customHeight="1" x14ac:dyDescent="0.25">
      <c r="A78" s="32">
        <v>2015</v>
      </c>
      <c r="B78" s="32">
        <v>13514</v>
      </c>
      <c r="C78" s="45" t="s">
        <v>115</v>
      </c>
      <c r="D78" s="32" t="s">
        <v>785</v>
      </c>
      <c r="E78" s="13" t="s">
        <v>920</v>
      </c>
      <c r="F78" s="46" t="s">
        <v>82</v>
      </c>
      <c r="G78" s="25" t="s">
        <v>117</v>
      </c>
      <c r="H78" s="18" t="s">
        <v>921</v>
      </c>
      <c r="I78" s="53">
        <v>285714.28571428574</v>
      </c>
      <c r="J78" s="13" t="s">
        <v>707</v>
      </c>
      <c r="K78" s="30" t="s">
        <v>17</v>
      </c>
    </row>
    <row r="79" spans="1:11" ht="15.75" customHeight="1" x14ac:dyDescent="0.25">
      <c r="A79" s="32">
        <v>2015</v>
      </c>
      <c r="B79" s="32">
        <v>13425</v>
      </c>
      <c r="C79" s="46" t="s">
        <v>867</v>
      </c>
      <c r="D79" s="32" t="s">
        <v>868</v>
      </c>
      <c r="E79" s="32" t="s">
        <v>14</v>
      </c>
      <c r="F79" s="46" t="s">
        <v>129</v>
      </c>
      <c r="G79" s="25" t="s">
        <v>130</v>
      </c>
      <c r="H79" s="18" t="s">
        <v>846</v>
      </c>
      <c r="I79" s="53">
        <v>650012</v>
      </c>
      <c r="J79" s="13" t="s">
        <v>707</v>
      </c>
      <c r="K79" s="32" t="s">
        <v>22</v>
      </c>
    </row>
    <row r="80" spans="1:11" ht="15.75" customHeight="1" x14ac:dyDescent="0.25">
      <c r="A80" s="32">
        <v>2015</v>
      </c>
      <c r="B80" s="32">
        <v>13344</v>
      </c>
      <c r="C80" s="46" t="s">
        <v>140</v>
      </c>
      <c r="D80" s="32" t="s">
        <v>802</v>
      </c>
      <c r="E80" s="13" t="s">
        <v>24</v>
      </c>
      <c r="F80" s="45" t="s">
        <v>25</v>
      </c>
      <c r="G80" s="25" t="s">
        <v>61</v>
      </c>
      <c r="H80" s="18" t="s">
        <v>141</v>
      </c>
      <c r="I80" s="53">
        <v>4500000</v>
      </c>
      <c r="J80" s="13" t="s">
        <v>16</v>
      </c>
      <c r="K80" s="30" t="s">
        <v>17</v>
      </c>
    </row>
    <row r="81" spans="1:11" ht="15.75" customHeight="1" x14ac:dyDescent="0.25">
      <c r="A81" s="32">
        <v>2015</v>
      </c>
      <c r="B81" s="32">
        <v>13386</v>
      </c>
      <c r="C81" s="46" t="s">
        <v>140</v>
      </c>
      <c r="D81" s="32" t="s">
        <v>802</v>
      </c>
      <c r="E81" s="13" t="s">
        <v>108</v>
      </c>
      <c r="F81" s="45" t="s">
        <v>25</v>
      </c>
      <c r="G81" s="25" t="s">
        <v>61</v>
      </c>
      <c r="H81" s="18" t="s">
        <v>809</v>
      </c>
      <c r="I81" s="53">
        <v>4172826.666666667</v>
      </c>
      <c r="J81" s="13" t="s">
        <v>707</v>
      </c>
      <c r="K81" s="30" t="s">
        <v>17</v>
      </c>
    </row>
    <row r="82" spans="1:11" ht="15.75" customHeight="1" x14ac:dyDescent="0.25">
      <c r="A82" s="32">
        <v>2015</v>
      </c>
      <c r="B82" s="32">
        <v>13520</v>
      </c>
      <c r="C82" s="46" t="s">
        <v>140</v>
      </c>
      <c r="D82" s="32" t="s">
        <v>802</v>
      </c>
      <c r="E82" s="32" t="s">
        <v>14</v>
      </c>
      <c r="F82" s="45" t="s">
        <v>25</v>
      </c>
      <c r="G82" s="25" t="s">
        <v>61</v>
      </c>
      <c r="H82" s="18" t="s">
        <v>204</v>
      </c>
      <c r="I82" s="53">
        <v>4350000</v>
      </c>
      <c r="J82" s="13" t="s">
        <v>16</v>
      </c>
      <c r="K82" s="30" t="s">
        <v>17</v>
      </c>
    </row>
    <row r="83" spans="1:11" ht="15.75" customHeight="1" x14ac:dyDescent="0.25">
      <c r="A83" s="32">
        <v>2015</v>
      </c>
      <c r="B83" s="32">
        <v>13425</v>
      </c>
      <c r="C83" s="45" t="s">
        <v>869</v>
      </c>
      <c r="D83" s="32" t="s">
        <v>870</v>
      </c>
      <c r="E83" s="32" t="s">
        <v>14</v>
      </c>
      <c r="F83" s="46" t="s">
        <v>129</v>
      </c>
      <c r="G83" s="25" t="s">
        <v>130</v>
      </c>
      <c r="H83" s="18" t="s">
        <v>846</v>
      </c>
      <c r="I83" s="53">
        <v>650013</v>
      </c>
      <c r="J83" s="13" t="s">
        <v>707</v>
      </c>
      <c r="K83" s="32" t="s">
        <v>22</v>
      </c>
    </row>
    <row r="84" spans="1:11" ht="15.75" customHeight="1" x14ac:dyDescent="0.25">
      <c r="A84" s="32">
        <v>2015</v>
      </c>
      <c r="B84" s="32">
        <v>13883</v>
      </c>
      <c r="C84" s="45" t="s">
        <v>397</v>
      </c>
      <c r="D84" s="32" t="s">
        <v>991</v>
      </c>
      <c r="E84" s="13" t="s">
        <v>14</v>
      </c>
      <c r="F84" s="46" t="s">
        <v>43</v>
      </c>
      <c r="G84" s="25" t="s">
        <v>44</v>
      </c>
      <c r="H84" s="18" t="s">
        <v>990</v>
      </c>
      <c r="I84" s="53">
        <v>280000</v>
      </c>
      <c r="J84" s="13" t="s">
        <v>707</v>
      </c>
      <c r="K84" s="32" t="s">
        <v>22</v>
      </c>
    </row>
    <row r="85" spans="1:11" ht="15.75" customHeight="1" x14ac:dyDescent="0.25">
      <c r="A85" s="32">
        <v>2015</v>
      </c>
      <c r="B85" s="32">
        <v>13159</v>
      </c>
      <c r="C85" s="4" t="s">
        <v>55</v>
      </c>
      <c r="D85" s="32" t="s">
        <v>732</v>
      </c>
      <c r="E85" s="32" t="s">
        <v>14</v>
      </c>
      <c r="F85" s="46" t="s">
        <v>56</v>
      </c>
      <c r="G85" s="25" t="s">
        <v>57</v>
      </c>
      <c r="H85" s="27" t="s">
        <v>58</v>
      </c>
      <c r="I85" s="53">
        <v>1080000</v>
      </c>
      <c r="J85" s="32" t="s">
        <v>16</v>
      </c>
      <c r="K85" s="32" t="s">
        <v>22</v>
      </c>
    </row>
    <row r="86" spans="1:11" ht="15.75" customHeight="1" x14ac:dyDescent="0.25">
      <c r="A86" s="32">
        <v>2015</v>
      </c>
      <c r="B86" s="32">
        <v>13257</v>
      </c>
      <c r="C86" s="45" t="s">
        <v>765</v>
      </c>
      <c r="D86" s="32" t="s">
        <v>766</v>
      </c>
      <c r="E86" s="13" t="s">
        <v>108</v>
      </c>
      <c r="F86" s="45" t="s">
        <v>25</v>
      </c>
      <c r="G86" s="25" t="s">
        <v>61</v>
      </c>
      <c r="H86" s="18" t="s">
        <v>760</v>
      </c>
      <c r="I86" s="53">
        <v>65233.333333333336</v>
      </c>
      <c r="J86" s="13" t="s">
        <v>707</v>
      </c>
      <c r="K86" s="32" t="s">
        <v>22</v>
      </c>
    </row>
    <row r="87" spans="1:11" ht="15.75" customHeight="1" x14ac:dyDescent="0.25">
      <c r="A87" s="32">
        <v>2015</v>
      </c>
      <c r="B87" s="32">
        <v>13230</v>
      </c>
      <c r="C87" s="45" t="s">
        <v>752</v>
      </c>
      <c r="D87" s="32" t="s">
        <v>753</v>
      </c>
      <c r="E87" s="13" t="s">
        <v>153</v>
      </c>
      <c r="F87" s="45" t="s">
        <v>25</v>
      </c>
      <c r="G87" s="25" t="s">
        <v>61</v>
      </c>
      <c r="H87" s="18" t="s">
        <v>754</v>
      </c>
      <c r="I87" s="53">
        <v>1525000</v>
      </c>
      <c r="J87" s="32" t="s">
        <v>707</v>
      </c>
      <c r="K87" s="32" t="s">
        <v>22</v>
      </c>
    </row>
    <row r="88" spans="1:11" ht="15.75" customHeight="1" x14ac:dyDescent="0.25">
      <c r="A88" s="32">
        <v>2015</v>
      </c>
      <c r="B88" s="32">
        <v>13453</v>
      </c>
      <c r="C88" s="45" t="s">
        <v>180</v>
      </c>
      <c r="D88" s="32" t="s">
        <v>906</v>
      </c>
      <c r="E88" s="13" t="s">
        <v>24</v>
      </c>
      <c r="F88" s="46" t="s">
        <v>82</v>
      </c>
      <c r="G88" s="25" t="s">
        <v>83</v>
      </c>
      <c r="H88" s="18" t="s">
        <v>179</v>
      </c>
      <c r="I88" s="53">
        <v>4309540</v>
      </c>
      <c r="J88" s="13" t="s">
        <v>16</v>
      </c>
      <c r="K88" s="32" t="s">
        <v>22</v>
      </c>
    </row>
    <row r="89" spans="1:11" ht="15.75" customHeight="1" x14ac:dyDescent="0.25">
      <c r="A89" s="32">
        <v>2015</v>
      </c>
      <c r="B89" s="32">
        <v>13300</v>
      </c>
      <c r="C89" s="45" t="s">
        <v>122</v>
      </c>
      <c r="D89" s="32" t="s">
        <v>787</v>
      </c>
      <c r="E89" s="13" t="s">
        <v>123</v>
      </c>
      <c r="F89" s="47" t="s">
        <v>15</v>
      </c>
      <c r="G89" s="25" t="s">
        <v>124</v>
      </c>
      <c r="H89" s="18" t="s">
        <v>125</v>
      </c>
      <c r="I89" s="53">
        <v>4500000</v>
      </c>
      <c r="J89" s="13" t="s">
        <v>16</v>
      </c>
      <c r="K89" s="30" t="s">
        <v>17</v>
      </c>
    </row>
    <row r="90" spans="1:11" ht="15.75" customHeight="1" x14ac:dyDescent="0.25">
      <c r="A90" s="32">
        <v>2015</v>
      </c>
      <c r="B90" s="32">
        <v>13315</v>
      </c>
      <c r="C90" s="45" t="s">
        <v>792</v>
      </c>
      <c r="D90" s="32" t="s">
        <v>793</v>
      </c>
      <c r="E90" s="13" t="s">
        <v>60</v>
      </c>
      <c r="F90" s="45" t="s">
        <v>188</v>
      </c>
      <c r="G90" s="25" t="s">
        <v>794</v>
      </c>
      <c r="H90" s="18" t="s">
        <v>795</v>
      </c>
      <c r="I90" s="53">
        <v>2323700</v>
      </c>
      <c r="J90" s="13" t="s">
        <v>707</v>
      </c>
      <c r="K90" s="32" t="s">
        <v>22</v>
      </c>
    </row>
    <row r="91" spans="1:11" ht="15.75" customHeight="1" x14ac:dyDescent="0.25">
      <c r="A91" s="32">
        <v>2015</v>
      </c>
      <c r="B91" s="32">
        <v>13257</v>
      </c>
      <c r="C91" s="46" t="s">
        <v>107</v>
      </c>
      <c r="D91" s="32" t="s">
        <v>767</v>
      </c>
      <c r="E91" s="13" t="s">
        <v>108</v>
      </c>
      <c r="F91" s="45" t="s">
        <v>25</v>
      </c>
      <c r="G91" s="25" t="s">
        <v>61</v>
      </c>
      <c r="H91" s="18" t="s">
        <v>760</v>
      </c>
      <c r="I91" s="53">
        <v>65233.333333333336</v>
      </c>
      <c r="J91" s="13" t="s">
        <v>707</v>
      </c>
      <c r="K91" s="32" t="s">
        <v>22</v>
      </c>
    </row>
    <row r="92" spans="1:11" ht="15.75" customHeight="1" x14ac:dyDescent="0.25">
      <c r="A92" s="32">
        <v>2015</v>
      </c>
      <c r="B92" s="32">
        <v>13280</v>
      </c>
      <c r="C92" s="46" t="s">
        <v>107</v>
      </c>
      <c r="D92" s="32" t="s">
        <v>767</v>
      </c>
      <c r="E92" s="13" t="s">
        <v>108</v>
      </c>
      <c r="F92" s="45" t="s">
        <v>25</v>
      </c>
      <c r="G92" s="25" t="s">
        <v>26</v>
      </c>
      <c r="H92" s="57" t="s">
        <v>109</v>
      </c>
      <c r="I92" s="53">
        <v>4500000</v>
      </c>
      <c r="J92" s="13" t="s">
        <v>16</v>
      </c>
      <c r="K92" s="32" t="s">
        <v>22</v>
      </c>
    </row>
    <row r="93" spans="1:11" ht="15.75" customHeight="1" x14ac:dyDescent="0.25">
      <c r="A93" s="32">
        <v>2015</v>
      </c>
      <c r="B93" s="32">
        <v>13430</v>
      </c>
      <c r="C93" s="46" t="s">
        <v>107</v>
      </c>
      <c r="D93" s="32" t="s">
        <v>767</v>
      </c>
      <c r="E93" s="13" t="s">
        <v>108</v>
      </c>
      <c r="F93" s="46" t="s">
        <v>19</v>
      </c>
      <c r="G93" s="25" t="s">
        <v>20</v>
      </c>
      <c r="H93" s="18" t="s">
        <v>890</v>
      </c>
      <c r="I93" s="53">
        <v>157750</v>
      </c>
      <c r="J93" s="13" t="s">
        <v>707</v>
      </c>
      <c r="K93" s="32" t="s">
        <v>22</v>
      </c>
    </row>
    <row r="94" spans="1:11" ht="15.75" customHeight="1" x14ac:dyDescent="0.25">
      <c r="A94" s="32">
        <v>2015</v>
      </c>
      <c r="B94" s="32">
        <v>13561</v>
      </c>
      <c r="C94" s="46" t="s">
        <v>107</v>
      </c>
      <c r="D94" s="32" t="s">
        <v>767</v>
      </c>
      <c r="E94" s="13" t="s">
        <v>193</v>
      </c>
      <c r="F94" s="45" t="s">
        <v>25</v>
      </c>
      <c r="G94" s="25" t="s">
        <v>26</v>
      </c>
      <c r="H94" s="18" t="s">
        <v>957</v>
      </c>
      <c r="I94" s="53">
        <v>728280</v>
      </c>
      <c r="J94" s="13" t="s">
        <v>707</v>
      </c>
      <c r="K94" s="32" t="s">
        <v>22</v>
      </c>
    </row>
    <row r="95" spans="1:11" ht="15.75" customHeight="1" x14ac:dyDescent="0.25">
      <c r="A95" s="32">
        <v>2015</v>
      </c>
      <c r="B95" s="32">
        <v>13592</v>
      </c>
      <c r="C95" s="46" t="s">
        <v>107</v>
      </c>
      <c r="D95" s="32" t="s">
        <v>767</v>
      </c>
      <c r="E95" s="13" t="s">
        <v>227</v>
      </c>
      <c r="F95" s="45" t="s">
        <v>25</v>
      </c>
      <c r="G95" s="25" t="s">
        <v>26</v>
      </c>
      <c r="H95" s="57" t="s">
        <v>228</v>
      </c>
      <c r="I95" s="53">
        <v>4147500</v>
      </c>
      <c r="J95" s="13" t="s">
        <v>16</v>
      </c>
      <c r="K95" s="32" t="s">
        <v>22</v>
      </c>
    </row>
    <row r="96" spans="1:11" ht="15.75" customHeight="1" x14ac:dyDescent="0.25">
      <c r="A96" s="32">
        <v>2015</v>
      </c>
      <c r="B96" s="32">
        <v>13092</v>
      </c>
      <c r="C96" s="46" t="s">
        <v>23</v>
      </c>
      <c r="D96" s="32" t="s">
        <v>708</v>
      </c>
      <c r="E96" s="13" t="s">
        <v>24</v>
      </c>
      <c r="F96" s="45" t="s">
        <v>25</v>
      </c>
      <c r="G96" s="25" t="s">
        <v>26</v>
      </c>
      <c r="H96" s="27" t="s">
        <v>1279</v>
      </c>
      <c r="I96" s="53">
        <v>4500000</v>
      </c>
      <c r="J96" s="32" t="s">
        <v>16</v>
      </c>
      <c r="K96" s="32" t="s">
        <v>22</v>
      </c>
    </row>
    <row r="97" spans="1:11" ht="15.75" customHeight="1" x14ac:dyDescent="0.25">
      <c r="A97" s="32">
        <v>2015</v>
      </c>
      <c r="B97" s="32">
        <v>13549</v>
      </c>
      <c r="C97" s="45" t="s">
        <v>950</v>
      </c>
      <c r="D97" s="32" t="s">
        <v>13</v>
      </c>
      <c r="E97" s="13" t="s">
        <v>172</v>
      </c>
      <c r="F97" s="47" t="s">
        <v>945</v>
      </c>
      <c r="G97" s="25" t="s">
        <v>946</v>
      </c>
      <c r="H97" s="18" t="s">
        <v>947</v>
      </c>
      <c r="I97" s="53">
        <v>277200</v>
      </c>
      <c r="J97" s="13" t="s">
        <v>707</v>
      </c>
      <c r="K97" s="32" t="s">
        <v>22</v>
      </c>
    </row>
    <row r="98" spans="1:11" ht="15.75" customHeight="1" x14ac:dyDescent="0.25">
      <c r="A98" s="32">
        <v>2015</v>
      </c>
      <c r="B98" s="32">
        <v>13092</v>
      </c>
      <c r="C98" s="66" t="s">
        <v>28</v>
      </c>
      <c r="D98" s="32" t="s">
        <v>709</v>
      </c>
      <c r="E98" s="13" t="s">
        <v>24</v>
      </c>
      <c r="F98" s="45" t="s">
        <v>25</v>
      </c>
      <c r="G98" s="25" t="s">
        <v>26</v>
      </c>
      <c r="H98" s="27" t="s">
        <v>1279</v>
      </c>
      <c r="I98" s="53">
        <v>4500000</v>
      </c>
      <c r="J98" s="32" t="s">
        <v>16</v>
      </c>
      <c r="K98" s="32" t="s">
        <v>22</v>
      </c>
    </row>
    <row r="99" spans="1:11" ht="15.75" customHeight="1" x14ac:dyDescent="0.25">
      <c r="A99" s="32">
        <v>2015</v>
      </c>
      <c r="B99" s="32">
        <v>13124</v>
      </c>
      <c r="C99" s="46" t="s">
        <v>47</v>
      </c>
      <c r="D99" s="32" t="s">
        <v>717</v>
      </c>
      <c r="E99" s="13" t="s">
        <v>39</v>
      </c>
      <c r="F99" s="46" t="s">
        <v>43</v>
      </c>
      <c r="G99" s="25" t="s">
        <v>44</v>
      </c>
      <c r="H99" s="57" t="s">
        <v>41</v>
      </c>
      <c r="I99" s="53">
        <v>4500000</v>
      </c>
      <c r="J99" s="32" t="s">
        <v>16</v>
      </c>
      <c r="K99" s="32" t="s">
        <v>22</v>
      </c>
    </row>
    <row r="100" spans="1:11" ht="15.75" customHeight="1" x14ac:dyDescent="0.25">
      <c r="A100" s="32">
        <v>2015</v>
      </c>
      <c r="B100" s="32">
        <v>13883</v>
      </c>
      <c r="C100" s="46" t="s">
        <v>47</v>
      </c>
      <c r="D100" s="32" t="s">
        <v>717</v>
      </c>
      <c r="E100" s="13" t="s">
        <v>14</v>
      </c>
      <c r="F100" s="46" t="s">
        <v>43</v>
      </c>
      <c r="G100" s="25" t="s">
        <v>44</v>
      </c>
      <c r="H100" s="18" t="s">
        <v>990</v>
      </c>
      <c r="I100" s="53">
        <v>280000</v>
      </c>
      <c r="J100" s="13" t="s">
        <v>707</v>
      </c>
      <c r="K100" s="32" t="s">
        <v>22</v>
      </c>
    </row>
    <row r="101" spans="1:11" ht="15.75" customHeight="1" x14ac:dyDescent="0.25">
      <c r="A101" s="32">
        <v>2015</v>
      </c>
      <c r="B101" s="32">
        <v>13341</v>
      </c>
      <c r="C101" s="45" t="s">
        <v>799</v>
      </c>
      <c r="D101" s="32" t="s">
        <v>800</v>
      </c>
      <c r="E101" s="32" t="s">
        <v>14</v>
      </c>
      <c r="F101" s="46" t="s">
        <v>93</v>
      </c>
      <c r="G101" s="25" t="s">
        <v>346</v>
      </c>
      <c r="H101" s="18" t="s">
        <v>798</v>
      </c>
      <c r="I101" s="53">
        <v>338250</v>
      </c>
      <c r="J101" s="13" t="s">
        <v>707</v>
      </c>
      <c r="K101" s="32" t="s">
        <v>22</v>
      </c>
    </row>
    <row r="102" spans="1:11" ht="15.75" customHeight="1" x14ac:dyDescent="0.25">
      <c r="A102" s="32">
        <v>2015</v>
      </c>
      <c r="B102" s="32">
        <v>13272</v>
      </c>
      <c r="C102" s="47" t="s">
        <v>104</v>
      </c>
      <c r="D102" s="32" t="s">
        <v>777</v>
      </c>
      <c r="E102" s="32" t="s">
        <v>14</v>
      </c>
      <c r="F102" s="46" t="s">
        <v>67</v>
      </c>
      <c r="G102" s="25" t="s">
        <v>105</v>
      </c>
      <c r="H102" s="18" t="s">
        <v>106</v>
      </c>
      <c r="I102" s="53">
        <v>4500000</v>
      </c>
      <c r="J102" s="13" t="s">
        <v>16</v>
      </c>
      <c r="K102" s="30" t="s">
        <v>17</v>
      </c>
    </row>
    <row r="103" spans="1:11" ht="15.75" customHeight="1" x14ac:dyDescent="0.25">
      <c r="A103" s="32">
        <v>2015</v>
      </c>
      <c r="B103" s="32">
        <v>13289</v>
      </c>
      <c r="C103" s="46" t="s">
        <v>110</v>
      </c>
      <c r="D103" s="32" t="s">
        <v>781</v>
      </c>
      <c r="E103" s="32" t="s">
        <v>14</v>
      </c>
      <c r="F103" s="46" t="s">
        <v>52</v>
      </c>
      <c r="G103" s="25" t="s">
        <v>111</v>
      </c>
      <c r="H103" s="18" t="s">
        <v>112</v>
      </c>
      <c r="I103" s="53">
        <v>4500000</v>
      </c>
      <c r="J103" s="13" t="s">
        <v>16</v>
      </c>
      <c r="K103" s="32" t="s">
        <v>22</v>
      </c>
    </row>
    <row r="104" spans="1:11" ht="15.75" customHeight="1" x14ac:dyDescent="0.25">
      <c r="A104" s="32">
        <v>2015</v>
      </c>
      <c r="B104" s="32">
        <v>13305</v>
      </c>
      <c r="C104" s="45" t="s">
        <v>128</v>
      </c>
      <c r="D104" s="32" t="s">
        <v>789</v>
      </c>
      <c r="E104" s="32" t="s">
        <v>14</v>
      </c>
      <c r="F104" s="46" t="s">
        <v>129</v>
      </c>
      <c r="G104" s="25" t="s">
        <v>130</v>
      </c>
      <c r="H104" s="18" t="s">
        <v>131</v>
      </c>
      <c r="I104" s="53">
        <v>2138310</v>
      </c>
      <c r="J104" s="13" t="s">
        <v>16</v>
      </c>
      <c r="K104" s="32" t="s">
        <v>22</v>
      </c>
    </row>
    <row r="105" spans="1:11" ht="15.75" customHeight="1" x14ac:dyDescent="0.25">
      <c r="A105" s="32">
        <v>2015</v>
      </c>
      <c r="B105" s="32">
        <v>13433</v>
      </c>
      <c r="C105" s="45" t="s">
        <v>176</v>
      </c>
      <c r="D105" s="32" t="s">
        <v>901</v>
      </c>
      <c r="E105" s="32" t="s">
        <v>14</v>
      </c>
      <c r="F105" s="46" t="s">
        <v>52</v>
      </c>
      <c r="G105" s="25" t="s">
        <v>177</v>
      </c>
      <c r="H105" s="57" t="s">
        <v>178</v>
      </c>
      <c r="I105" s="86">
        <v>1798500</v>
      </c>
      <c r="J105" s="13" t="s">
        <v>16</v>
      </c>
      <c r="K105" s="32" t="s">
        <v>22</v>
      </c>
    </row>
    <row r="106" spans="1:11" ht="15.75" customHeight="1" x14ac:dyDescent="0.25">
      <c r="A106" s="32">
        <v>2015</v>
      </c>
      <c r="B106" s="32">
        <v>13518</v>
      </c>
      <c r="C106" s="45" t="s">
        <v>928</v>
      </c>
      <c r="D106" s="32" t="s">
        <v>929</v>
      </c>
      <c r="E106" s="13" t="s">
        <v>120</v>
      </c>
      <c r="F106" s="46" t="s">
        <v>136</v>
      </c>
      <c r="G106" s="25" t="s">
        <v>136</v>
      </c>
      <c r="H106" s="18" t="s">
        <v>930</v>
      </c>
      <c r="I106" s="53">
        <v>400000</v>
      </c>
      <c r="J106" s="13" t="s">
        <v>707</v>
      </c>
      <c r="K106" s="32" t="s">
        <v>22</v>
      </c>
    </row>
    <row r="107" spans="1:11" ht="15.75" customHeight="1" x14ac:dyDescent="0.25">
      <c r="A107" s="32">
        <v>2015</v>
      </c>
      <c r="B107" s="32">
        <v>13125</v>
      </c>
      <c r="C107" s="45" t="s">
        <v>48</v>
      </c>
      <c r="D107" s="32" t="s">
        <v>718</v>
      </c>
      <c r="E107" s="13" t="s">
        <v>39</v>
      </c>
      <c r="F107" s="46" t="s">
        <v>19</v>
      </c>
      <c r="G107" s="25" t="s">
        <v>40</v>
      </c>
      <c r="H107" s="57" t="s">
        <v>41</v>
      </c>
      <c r="I107" s="53">
        <v>4500000</v>
      </c>
      <c r="J107" s="32" t="s">
        <v>16</v>
      </c>
      <c r="K107" s="32" t="s">
        <v>22</v>
      </c>
    </row>
    <row r="108" spans="1:11" ht="15.75" customHeight="1" x14ac:dyDescent="0.25">
      <c r="A108" s="32">
        <v>2015</v>
      </c>
      <c r="B108" s="32">
        <v>13349</v>
      </c>
      <c r="C108" s="45" t="s">
        <v>48</v>
      </c>
      <c r="D108" s="32" t="s">
        <v>718</v>
      </c>
      <c r="E108" s="32" t="s">
        <v>14</v>
      </c>
      <c r="F108" s="46" t="s">
        <v>19</v>
      </c>
      <c r="G108" s="25" t="s">
        <v>50</v>
      </c>
      <c r="H108" s="18" t="s">
        <v>145</v>
      </c>
      <c r="I108" s="53">
        <v>3000000</v>
      </c>
      <c r="J108" s="13" t="s">
        <v>16</v>
      </c>
      <c r="K108" s="32" t="s">
        <v>22</v>
      </c>
    </row>
    <row r="109" spans="1:11" ht="15.75" customHeight="1" x14ac:dyDescent="0.25">
      <c r="A109" s="32">
        <v>2015</v>
      </c>
      <c r="B109" s="32">
        <v>13425</v>
      </c>
      <c r="C109" s="46" t="s">
        <v>871</v>
      </c>
      <c r="D109" s="32" t="s">
        <v>872</v>
      </c>
      <c r="E109" s="32" t="s">
        <v>14</v>
      </c>
      <c r="F109" s="46" t="s">
        <v>129</v>
      </c>
      <c r="G109" s="25" t="s">
        <v>130</v>
      </c>
      <c r="H109" s="18" t="s">
        <v>846</v>
      </c>
      <c r="I109" s="53">
        <v>650014</v>
      </c>
      <c r="J109" s="13" t="s">
        <v>707</v>
      </c>
      <c r="K109" s="32" t="s">
        <v>22</v>
      </c>
    </row>
    <row r="110" spans="1:11" ht="15.75" customHeight="1" x14ac:dyDescent="0.25">
      <c r="A110" s="32">
        <v>2015</v>
      </c>
      <c r="B110" s="32">
        <v>13122</v>
      </c>
      <c r="C110" s="4" t="s">
        <v>36</v>
      </c>
      <c r="D110" s="32" t="s">
        <v>713</v>
      </c>
      <c r="E110" s="13" t="s">
        <v>24</v>
      </c>
      <c r="F110" s="45" t="s">
        <v>25</v>
      </c>
      <c r="G110" s="25" t="s">
        <v>34</v>
      </c>
      <c r="H110" s="27" t="s">
        <v>37</v>
      </c>
      <c r="I110" s="53">
        <v>4500000</v>
      </c>
      <c r="J110" s="32" t="s">
        <v>16</v>
      </c>
      <c r="K110" s="32" t="s">
        <v>22</v>
      </c>
    </row>
    <row r="111" spans="1:11" ht="15.75" customHeight="1" x14ac:dyDescent="0.25">
      <c r="A111" s="32">
        <v>2015</v>
      </c>
      <c r="B111" s="32">
        <v>13481</v>
      </c>
      <c r="C111" s="4" t="s">
        <v>36</v>
      </c>
      <c r="D111" s="32" t="s">
        <v>713</v>
      </c>
      <c r="E111" s="13" t="s">
        <v>24</v>
      </c>
      <c r="F111" s="45" t="s">
        <v>25</v>
      </c>
      <c r="G111" s="25" t="s">
        <v>34</v>
      </c>
      <c r="H111" s="18" t="s">
        <v>191</v>
      </c>
      <c r="I111" s="53">
        <v>4669000</v>
      </c>
      <c r="J111" s="13" t="s">
        <v>16</v>
      </c>
      <c r="K111" s="32" t="s">
        <v>22</v>
      </c>
    </row>
    <row r="112" spans="1:11" ht="15.75" customHeight="1" x14ac:dyDescent="0.25">
      <c r="A112" s="32">
        <v>2015</v>
      </c>
      <c r="B112" s="32">
        <v>13234</v>
      </c>
      <c r="C112" s="47" t="s">
        <v>165</v>
      </c>
      <c r="D112" s="32" t="s">
        <v>827</v>
      </c>
      <c r="E112" s="13" t="s">
        <v>24</v>
      </c>
      <c r="F112" s="46" t="s">
        <v>67</v>
      </c>
      <c r="G112" s="25" t="s">
        <v>105</v>
      </c>
      <c r="H112" s="18" t="s">
        <v>166</v>
      </c>
      <c r="I112" s="53">
        <v>4500000</v>
      </c>
      <c r="J112" s="13" t="s">
        <v>16</v>
      </c>
      <c r="K112" s="32" t="s">
        <v>22</v>
      </c>
    </row>
    <row r="113" spans="1:11" ht="15.75" customHeight="1" x14ac:dyDescent="0.25">
      <c r="A113" s="32">
        <v>2015</v>
      </c>
      <c r="B113" s="32">
        <v>13257</v>
      </c>
      <c r="C113" s="47" t="s">
        <v>768</v>
      </c>
      <c r="D113" s="32" t="s">
        <v>769</v>
      </c>
      <c r="E113" s="13" t="s">
        <v>108</v>
      </c>
      <c r="F113" s="45" t="s">
        <v>25</v>
      </c>
      <c r="G113" s="25" t="s">
        <v>61</v>
      </c>
      <c r="H113" s="18" t="s">
        <v>760</v>
      </c>
      <c r="I113" s="53">
        <v>65233.333333333336</v>
      </c>
      <c r="J113" s="13" t="s">
        <v>707</v>
      </c>
      <c r="K113" s="32" t="s">
        <v>22</v>
      </c>
    </row>
    <row r="114" spans="1:11" ht="15.75" customHeight="1" x14ac:dyDescent="0.25">
      <c r="A114" s="32">
        <v>2015</v>
      </c>
      <c r="B114" s="32">
        <v>13582</v>
      </c>
      <c r="C114" s="46" t="s">
        <v>219</v>
      </c>
      <c r="D114" s="32" t="s">
        <v>970</v>
      </c>
      <c r="E114" s="13" t="s">
        <v>220</v>
      </c>
      <c r="F114" s="45" t="s">
        <v>188</v>
      </c>
      <c r="G114" s="25" t="s">
        <v>221</v>
      </c>
      <c r="H114" s="57" t="s">
        <v>222</v>
      </c>
      <c r="I114" s="53">
        <v>2821000</v>
      </c>
      <c r="J114" s="13" t="s">
        <v>16</v>
      </c>
      <c r="K114" s="30" t="s">
        <v>17</v>
      </c>
    </row>
    <row r="115" spans="1:11" ht="15.75" customHeight="1" x14ac:dyDescent="0.25">
      <c r="A115" s="32">
        <v>2015</v>
      </c>
      <c r="B115" s="32">
        <v>13305</v>
      </c>
      <c r="C115" s="45" t="s">
        <v>132</v>
      </c>
      <c r="D115" s="32" t="s">
        <v>790</v>
      </c>
      <c r="E115" s="32" t="s">
        <v>14</v>
      </c>
      <c r="F115" s="46" t="s">
        <v>129</v>
      </c>
      <c r="G115" s="25" t="s">
        <v>130</v>
      </c>
      <c r="H115" s="18" t="s">
        <v>131</v>
      </c>
      <c r="I115" s="53">
        <v>2138310</v>
      </c>
      <c r="J115" s="13" t="s">
        <v>16</v>
      </c>
      <c r="K115" s="32" t="s">
        <v>22</v>
      </c>
    </row>
    <row r="116" spans="1:11" ht="15.75" customHeight="1" x14ac:dyDescent="0.25">
      <c r="A116" s="32">
        <v>2015</v>
      </c>
      <c r="B116" s="32">
        <v>13430</v>
      </c>
      <c r="C116" s="45" t="s">
        <v>893</v>
      </c>
      <c r="D116" s="32" t="s">
        <v>894</v>
      </c>
      <c r="E116" s="13" t="s">
        <v>108</v>
      </c>
      <c r="F116" s="46" t="s">
        <v>19</v>
      </c>
      <c r="G116" s="25" t="s">
        <v>20</v>
      </c>
      <c r="H116" s="18" t="s">
        <v>890</v>
      </c>
      <c r="I116" s="53">
        <v>157750</v>
      </c>
      <c r="J116" s="13" t="s">
        <v>707</v>
      </c>
      <c r="K116" s="32" t="s">
        <v>22</v>
      </c>
    </row>
    <row r="117" spans="1:11" ht="15.75" customHeight="1" x14ac:dyDescent="0.25">
      <c r="A117" s="32">
        <v>2015</v>
      </c>
      <c r="B117" s="32">
        <v>13233</v>
      </c>
      <c r="C117" s="46" t="s">
        <v>98</v>
      </c>
      <c r="D117" s="32" t="s">
        <v>755</v>
      </c>
      <c r="E117" s="13" t="s">
        <v>99</v>
      </c>
      <c r="F117" s="45" t="s">
        <v>25</v>
      </c>
      <c r="G117" s="25" t="s">
        <v>100</v>
      </c>
      <c r="H117" s="18" t="s">
        <v>101</v>
      </c>
      <c r="I117" s="53">
        <v>4500000</v>
      </c>
      <c r="J117" s="13" t="s">
        <v>16</v>
      </c>
      <c r="K117" s="32" t="s">
        <v>22</v>
      </c>
    </row>
    <row r="118" spans="1:11" ht="15.75" customHeight="1" x14ac:dyDescent="0.25">
      <c r="A118" s="32">
        <v>2015</v>
      </c>
      <c r="B118" s="32">
        <v>13564</v>
      </c>
      <c r="C118" s="46" t="s">
        <v>98</v>
      </c>
      <c r="D118" s="32" t="s">
        <v>755</v>
      </c>
      <c r="E118" s="13" t="s">
        <v>24</v>
      </c>
      <c r="F118" s="45" t="s">
        <v>25</v>
      </c>
      <c r="G118" s="25" t="s">
        <v>100</v>
      </c>
      <c r="H118" s="18" t="s">
        <v>218</v>
      </c>
      <c r="I118" s="53">
        <v>2397075</v>
      </c>
      <c r="J118" s="13" t="s">
        <v>16</v>
      </c>
      <c r="K118" s="32" t="s">
        <v>22</v>
      </c>
    </row>
    <row r="119" spans="1:11" ht="15.75" customHeight="1" x14ac:dyDescent="0.25">
      <c r="A119" s="32">
        <v>2015</v>
      </c>
      <c r="B119" s="32">
        <v>13591</v>
      </c>
      <c r="C119" s="46" t="s">
        <v>98</v>
      </c>
      <c r="D119" s="32" t="s">
        <v>755</v>
      </c>
      <c r="E119" s="13" t="s">
        <v>24</v>
      </c>
      <c r="F119" s="45" t="s">
        <v>25</v>
      </c>
      <c r="G119" s="25" t="s">
        <v>100</v>
      </c>
      <c r="H119" s="57" t="s">
        <v>226</v>
      </c>
      <c r="I119" s="53">
        <v>1955878.05</v>
      </c>
      <c r="J119" s="13" t="s">
        <v>16</v>
      </c>
      <c r="K119" s="32" t="s">
        <v>22</v>
      </c>
    </row>
    <row r="120" spans="1:11" ht="15.75" customHeight="1" x14ac:dyDescent="0.25">
      <c r="A120" s="32">
        <v>2015</v>
      </c>
      <c r="B120" s="32">
        <v>13188</v>
      </c>
      <c r="C120" s="4" t="s">
        <v>820</v>
      </c>
      <c r="D120" s="32" t="s">
        <v>822</v>
      </c>
      <c r="E120" s="13" t="s">
        <v>64</v>
      </c>
      <c r="F120" s="46" t="s">
        <v>67</v>
      </c>
      <c r="G120" s="25" t="s">
        <v>105</v>
      </c>
      <c r="H120" s="18" t="s">
        <v>823</v>
      </c>
      <c r="I120" s="53">
        <v>400000</v>
      </c>
      <c r="J120" s="32" t="s">
        <v>707</v>
      </c>
      <c r="K120" s="32" t="s">
        <v>22</v>
      </c>
    </row>
    <row r="121" spans="1:11" ht="15.75" customHeight="1" x14ac:dyDescent="0.25">
      <c r="A121" s="32">
        <v>2015</v>
      </c>
      <c r="B121" s="32">
        <v>13562</v>
      </c>
      <c r="C121" s="46" t="s">
        <v>958</v>
      </c>
      <c r="D121" s="32" t="s">
        <v>959</v>
      </c>
      <c r="E121" s="32" t="s">
        <v>14</v>
      </c>
      <c r="F121" s="45" t="s">
        <v>25</v>
      </c>
      <c r="G121" s="25" t="s">
        <v>34</v>
      </c>
      <c r="H121" s="18" t="s">
        <v>960</v>
      </c>
      <c r="I121" s="53">
        <v>1500000</v>
      </c>
      <c r="J121" s="13" t="s">
        <v>707</v>
      </c>
      <c r="K121" s="32" t="s">
        <v>22</v>
      </c>
    </row>
    <row r="122" spans="1:11" ht="15.75" customHeight="1" x14ac:dyDescent="0.25">
      <c r="A122" s="32">
        <v>2015</v>
      </c>
      <c r="B122" s="32">
        <v>13573</v>
      </c>
      <c r="C122" s="45" t="s">
        <v>234</v>
      </c>
      <c r="D122" s="32" t="s">
        <v>968</v>
      </c>
      <c r="E122" s="13" t="s">
        <v>193</v>
      </c>
      <c r="F122" s="46" t="s">
        <v>82</v>
      </c>
      <c r="G122" s="25" t="s">
        <v>437</v>
      </c>
      <c r="H122" s="57" t="s">
        <v>969</v>
      </c>
      <c r="I122" s="53">
        <v>1561000</v>
      </c>
      <c r="J122" s="13" t="s">
        <v>707</v>
      </c>
      <c r="K122" s="32" t="s">
        <v>22</v>
      </c>
    </row>
    <row r="123" spans="1:11" ht="15.75" customHeight="1" x14ac:dyDescent="0.25">
      <c r="A123" s="32">
        <v>2015</v>
      </c>
      <c r="B123" s="32">
        <v>13883</v>
      </c>
      <c r="C123" s="46" t="s">
        <v>992</v>
      </c>
      <c r="D123" s="32" t="s">
        <v>993</v>
      </c>
      <c r="E123" s="13" t="s">
        <v>14</v>
      </c>
      <c r="F123" s="46" t="s">
        <v>43</v>
      </c>
      <c r="G123" s="25" t="s">
        <v>44</v>
      </c>
      <c r="H123" s="18" t="s">
        <v>990</v>
      </c>
      <c r="I123" s="53">
        <v>280000</v>
      </c>
      <c r="J123" s="13" t="s">
        <v>707</v>
      </c>
      <c r="K123" s="32" t="s">
        <v>22</v>
      </c>
    </row>
    <row r="124" spans="1:11" ht="15.75" customHeight="1" x14ac:dyDescent="0.25">
      <c r="A124" s="32">
        <v>2015</v>
      </c>
      <c r="B124" s="32">
        <v>13513</v>
      </c>
      <c r="C124" s="45" t="s">
        <v>919</v>
      </c>
      <c r="D124" s="32" t="s">
        <v>13</v>
      </c>
      <c r="E124" s="13" t="s">
        <v>193</v>
      </c>
      <c r="F124" s="46" t="s">
        <v>82</v>
      </c>
      <c r="G124" s="25" t="s">
        <v>117</v>
      </c>
      <c r="H124" s="18" t="s">
        <v>918</v>
      </c>
      <c r="I124" s="53">
        <v>200000</v>
      </c>
      <c r="J124" s="13" t="s">
        <v>707</v>
      </c>
      <c r="K124" s="30" t="s">
        <v>22</v>
      </c>
    </row>
    <row r="125" spans="1:11" ht="15.75" customHeight="1" x14ac:dyDescent="0.25">
      <c r="A125" s="32">
        <v>2015</v>
      </c>
      <c r="B125" s="32">
        <v>13514</v>
      </c>
      <c r="C125" s="45" t="s">
        <v>919</v>
      </c>
      <c r="D125" s="32" t="s">
        <v>13</v>
      </c>
      <c r="E125" s="13" t="s">
        <v>920</v>
      </c>
      <c r="F125" s="46" t="s">
        <v>82</v>
      </c>
      <c r="G125" s="25" t="s">
        <v>117</v>
      </c>
      <c r="H125" s="18" t="s">
        <v>921</v>
      </c>
      <c r="I125" s="53">
        <v>285714.28571428574</v>
      </c>
      <c r="J125" s="13" t="s">
        <v>707</v>
      </c>
      <c r="K125" s="30" t="s">
        <v>22</v>
      </c>
    </row>
    <row r="126" spans="1:11" ht="15.75" customHeight="1" x14ac:dyDescent="0.25">
      <c r="A126" s="32">
        <v>2015</v>
      </c>
      <c r="B126" s="32">
        <v>13352</v>
      </c>
      <c r="C126" s="45" t="s">
        <v>148</v>
      </c>
      <c r="D126" s="32" t="s">
        <v>806</v>
      </c>
      <c r="E126" s="32" t="s">
        <v>14</v>
      </c>
      <c r="F126" s="46" t="s">
        <v>129</v>
      </c>
      <c r="G126" s="25" t="s">
        <v>130</v>
      </c>
      <c r="H126" s="18" t="s">
        <v>149</v>
      </c>
      <c r="I126" s="53">
        <v>2000000</v>
      </c>
      <c r="J126" s="13" t="s">
        <v>16</v>
      </c>
      <c r="K126" s="32" t="s">
        <v>22</v>
      </c>
    </row>
    <row r="127" spans="1:11" ht="15.75" customHeight="1" x14ac:dyDescent="0.25">
      <c r="A127" s="32">
        <v>2015</v>
      </c>
      <c r="B127" s="32">
        <v>13388</v>
      </c>
      <c r="C127" s="46" t="s">
        <v>159</v>
      </c>
      <c r="D127" s="32" t="s">
        <v>814</v>
      </c>
      <c r="E127" s="13" t="s">
        <v>153</v>
      </c>
      <c r="F127" s="45" t="s">
        <v>25</v>
      </c>
      <c r="G127" s="20" t="s">
        <v>158</v>
      </c>
      <c r="H127" s="18" t="s">
        <v>156</v>
      </c>
      <c r="I127" s="53">
        <v>3420000</v>
      </c>
      <c r="J127" s="13" t="s">
        <v>16</v>
      </c>
      <c r="K127" s="32" t="s">
        <v>22</v>
      </c>
    </row>
    <row r="128" spans="1:11" ht="15.75" customHeight="1" x14ac:dyDescent="0.25">
      <c r="A128" s="32">
        <v>2015</v>
      </c>
      <c r="B128" s="32">
        <v>13107</v>
      </c>
      <c r="C128" s="4" t="s">
        <v>30</v>
      </c>
      <c r="D128" s="32" t="s">
        <v>711</v>
      </c>
      <c r="E128" s="13" t="s">
        <v>31</v>
      </c>
      <c r="F128" s="46" t="s">
        <v>19</v>
      </c>
      <c r="G128" s="25" t="s">
        <v>20</v>
      </c>
      <c r="H128" s="27" t="s">
        <v>32</v>
      </c>
      <c r="I128" s="53">
        <v>4905000</v>
      </c>
      <c r="J128" s="32" t="s">
        <v>16</v>
      </c>
      <c r="K128" s="32" t="s">
        <v>22</v>
      </c>
    </row>
    <row r="129" spans="1:11" ht="15.75" customHeight="1" x14ac:dyDescent="0.25">
      <c r="A129" s="32">
        <v>2015</v>
      </c>
      <c r="B129" s="32">
        <v>13168</v>
      </c>
      <c r="C129" s="4" t="s">
        <v>30</v>
      </c>
      <c r="D129" s="32" t="s">
        <v>711</v>
      </c>
      <c r="E129" s="13" t="s">
        <v>31</v>
      </c>
      <c r="F129" s="46" t="s">
        <v>19</v>
      </c>
      <c r="G129" s="25" t="s">
        <v>20</v>
      </c>
      <c r="H129" s="57" t="s">
        <v>71</v>
      </c>
      <c r="I129" s="53">
        <v>4905000</v>
      </c>
      <c r="J129" s="32" t="s">
        <v>16</v>
      </c>
      <c r="K129" s="32" t="s">
        <v>22</v>
      </c>
    </row>
    <row r="130" spans="1:11" ht="15.75" customHeight="1" x14ac:dyDescent="0.25">
      <c r="A130" s="32">
        <v>2015</v>
      </c>
      <c r="B130" s="32">
        <v>13425</v>
      </c>
      <c r="C130" s="45" t="s">
        <v>248</v>
      </c>
      <c r="D130" s="32" t="s">
        <v>873</v>
      </c>
      <c r="E130" s="32" t="s">
        <v>14</v>
      </c>
      <c r="F130" s="46" t="s">
        <v>129</v>
      </c>
      <c r="G130" s="25" t="s">
        <v>130</v>
      </c>
      <c r="H130" s="18" t="s">
        <v>846</v>
      </c>
      <c r="I130" s="53">
        <v>650015</v>
      </c>
      <c r="J130" s="13" t="s">
        <v>707</v>
      </c>
      <c r="K130" s="32" t="s">
        <v>22</v>
      </c>
    </row>
    <row r="131" spans="1:11" ht="15.75" customHeight="1" x14ac:dyDescent="0.25">
      <c r="A131" s="32">
        <v>2015</v>
      </c>
      <c r="B131" s="32">
        <v>13549</v>
      </c>
      <c r="C131" s="45" t="s">
        <v>951</v>
      </c>
      <c r="D131" s="32" t="s">
        <v>952</v>
      </c>
      <c r="E131" s="13" t="s">
        <v>172</v>
      </c>
      <c r="F131" s="47" t="s">
        <v>945</v>
      </c>
      <c r="G131" s="25" t="s">
        <v>946</v>
      </c>
      <c r="H131" s="18" t="s">
        <v>947</v>
      </c>
      <c r="I131" s="53">
        <v>277200</v>
      </c>
      <c r="J131" s="13" t="s">
        <v>707</v>
      </c>
      <c r="K131" s="32" t="s">
        <v>22</v>
      </c>
    </row>
    <row r="132" spans="1:11" ht="15.75" customHeight="1" x14ac:dyDescent="0.25">
      <c r="A132" s="32">
        <v>2015</v>
      </c>
      <c r="B132" s="32">
        <v>13161</v>
      </c>
      <c r="C132" s="4" t="s">
        <v>59</v>
      </c>
      <c r="D132" s="32" t="s">
        <v>736</v>
      </c>
      <c r="E132" s="13" t="s">
        <v>60</v>
      </c>
      <c r="F132" s="45" t="s">
        <v>25</v>
      </c>
      <c r="G132" s="25" t="s">
        <v>61</v>
      </c>
      <c r="H132" s="27" t="s">
        <v>62</v>
      </c>
      <c r="I132" s="53">
        <v>850000</v>
      </c>
      <c r="J132" s="32" t="s">
        <v>16</v>
      </c>
      <c r="K132" s="32" t="s">
        <v>22</v>
      </c>
    </row>
    <row r="133" spans="1:11" ht="15.75" customHeight="1" x14ac:dyDescent="0.25">
      <c r="A133" s="32">
        <v>2015</v>
      </c>
      <c r="B133" s="32">
        <v>13521</v>
      </c>
      <c r="C133" s="45" t="s">
        <v>59</v>
      </c>
      <c r="D133" s="32" t="s">
        <v>736</v>
      </c>
      <c r="E133" s="13" t="s">
        <v>24</v>
      </c>
      <c r="F133" s="45" t="s">
        <v>25</v>
      </c>
      <c r="G133" s="25" t="s">
        <v>61</v>
      </c>
      <c r="H133" s="18" t="s">
        <v>205</v>
      </c>
      <c r="I133" s="53">
        <v>4300000</v>
      </c>
      <c r="J133" s="13" t="s">
        <v>16</v>
      </c>
      <c r="K133" s="32" t="s">
        <v>22</v>
      </c>
    </row>
    <row r="134" spans="1:11" ht="15.75" customHeight="1" x14ac:dyDescent="0.25">
      <c r="A134" s="32">
        <v>2015</v>
      </c>
      <c r="B134" s="32">
        <v>13543</v>
      </c>
      <c r="C134" s="45" t="s">
        <v>353</v>
      </c>
      <c r="D134" s="32" t="s">
        <v>980</v>
      </c>
      <c r="E134" s="32" t="s">
        <v>14</v>
      </c>
      <c r="F134" s="46" t="s">
        <v>19</v>
      </c>
      <c r="G134" s="25" t="s">
        <v>981</v>
      </c>
      <c r="H134" s="18" t="s">
        <v>982</v>
      </c>
      <c r="I134" s="53">
        <v>2800000</v>
      </c>
      <c r="J134" s="13" t="s">
        <v>707</v>
      </c>
      <c r="K134" s="32" t="s">
        <v>22</v>
      </c>
    </row>
    <row r="135" spans="1:11" ht="15.75" customHeight="1" x14ac:dyDescent="0.25">
      <c r="A135" s="32">
        <v>2015</v>
      </c>
      <c r="B135" s="32">
        <v>13386</v>
      </c>
      <c r="C135" s="46" t="s">
        <v>810</v>
      </c>
      <c r="D135" s="32" t="s">
        <v>811</v>
      </c>
      <c r="E135" s="13" t="s">
        <v>108</v>
      </c>
      <c r="F135" s="45" t="s">
        <v>25</v>
      </c>
      <c r="G135" s="25" t="s">
        <v>267</v>
      </c>
      <c r="H135" s="18" t="s">
        <v>809</v>
      </c>
      <c r="I135" s="53">
        <v>3300000</v>
      </c>
      <c r="J135" s="13" t="s">
        <v>707</v>
      </c>
      <c r="K135" s="30" t="s">
        <v>17</v>
      </c>
    </row>
    <row r="136" spans="1:11" ht="15.75" customHeight="1" x14ac:dyDescent="0.25">
      <c r="A136" s="32">
        <v>2015</v>
      </c>
      <c r="B136" s="32">
        <v>13425</v>
      </c>
      <c r="C136" s="47" t="s">
        <v>351</v>
      </c>
      <c r="D136" s="32" t="s">
        <v>874</v>
      </c>
      <c r="E136" s="32" t="s">
        <v>14</v>
      </c>
      <c r="F136" s="46" t="s">
        <v>129</v>
      </c>
      <c r="G136" s="25" t="s">
        <v>130</v>
      </c>
      <c r="H136" s="18" t="s">
        <v>846</v>
      </c>
      <c r="I136" s="53">
        <v>650016</v>
      </c>
      <c r="J136" s="13" t="s">
        <v>707</v>
      </c>
      <c r="K136" s="32" t="s">
        <v>22</v>
      </c>
    </row>
    <row r="137" spans="1:11" ht="15.75" customHeight="1" x14ac:dyDescent="0.25">
      <c r="A137" s="32">
        <v>2015</v>
      </c>
      <c r="B137" s="32">
        <v>13296</v>
      </c>
      <c r="C137" s="45" t="s">
        <v>782</v>
      </c>
      <c r="D137" s="32" t="s">
        <v>783</v>
      </c>
      <c r="E137" s="13" t="s">
        <v>172</v>
      </c>
      <c r="F137" s="45" t="s">
        <v>188</v>
      </c>
      <c r="G137" s="25" t="s">
        <v>189</v>
      </c>
      <c r="H137" s="18" t="s">
        <v>784</v>
      </c>
      <c r="I137" s="53">
        <v>881000</v>
      </c>
      <c r="J137" s="13" t="s">
        <v>707</v>
      </c>
      <c r="K137" s="32" t="s">
        <v>22</v>
      </c>
    </row>
    <row r="138" spans="1:11" ht="15.75" customHeight="1" x14ac:dyDescent="0.25">
      <c r="A138" s="32">
        <v>2015</v>
      </c>
      <c r="B138" s="32">
        <v>13515</v>
      </c>
      <c r="C138" s="45" t="s">
        <v>534</v>
      </c>
      <c r="D138" s="32" t="s">
        <v>925</v>
      </c>
      <c r="E138" s="13" t="s">
        <v>920</v>
      </c>
      <c r="F138" s="46" t="s">
        <v>82</v>
      </c>
      <c r="G138" s="25" t="s">
        <v>117</v>
      </c>
      <c r="H138" s="18" t="s">
        <v>924</v>
      </c>
      <c r="I138" s="53">
        <v>250000</v>
      </c>
      <c r="J138" s="13" t="s">
        <v>707</v>
      </c>
      <c r="K138" s="32" t="s">
        <v>22</v>
      </c>
    </row>
    <row r="139" spans="1:11" ht="15.75" customHeight="1" x14ac:dyDescent="0.25">
      <c r="A139" s="32">
        <v>2015</v>
      </c>
      <c r="B139" s="32">
        <v>13257</v>
      </c>
      <c r="C139" s="45" t="s">
        <v>770</v>
      </c>
      <c r="D139" s="32" t="s">
        <v>772</v>
      </c>
      <c r="E139" s="13" t="s">
        <v>108</v>
      </c>
      <c r="F139" s="45" t="s">
        <v>25</v>
      </c>
      <c r="G139" s="25" t="s">
        <v>61</v>
      </c>
      <c r="H139" s="18" t="s">
        <v>760</v>
      </c>
      <c r="I139" s="53">
        <v>65233.333333333336</v>
      </c>
      <c r="J139" s="13" t="s">
        <v>707</v>
      </c>
      <c r="K139" s="32" t="s">
        <v>22</v>
      </c>
    </row>
    <row r="140" spans="1:11" ht="15.75" customHeight="1" x14ac:dyDescent="0.25">
      <c r="A140" s="32">
        <v>2015</v>
      </c>
      <c r="B140" s="32">
        <v>13301</v>
      </c>
      <c r="C140" s="45" t="s">
        <v>126</v>
      </c>
      <c r="D140" s="32" t="s">
        <v>788</v>
      </c>
      <c r="E140" s="13" t="s">
        <v>108</v>
      </c>
      <c r="F140" s="45" t="s">
        <v>25</v>
      </c>
      <c r="G140" s="25" t="s">
        <v>34</v>
      </c>
      <c r="H140" s="18" t="s">
        <v>127</v>
      </c>
      <c r="I140" s="53">
        <v>1140000</v>
      </c>
      <c r="J140" s="13" t="s">
        <v>16</v>
      </c>
      <c r="K140" s="32" t="s">
        <v>22</v>
      </c>
    </row>
    <row r="141" spans="1:11" ht="15.75" customHeight="1" x14ac:dyDescent="0.25">
      <c r="A141" s="32">
        <v>2015</v>
      </c>
      <c r="B141" s="32">
        <v>13387</v>
      </c>
      <c r="C141" s="45" t="s">
        <v>126</v>
      </c>
      <c r="D141" s="32" t="s">
        <v>788</v>
      </c>
      <c r="E141" s="13" t="s">
        <v>153</v>
      </c>
      <c r="F141" s="45" t="s">
        <v>25</v>
      </c>
      <c r="G141" s="25" t="s">
        <v>34</v>
      </c>
      <c r="H141" s="18" t="s">
        <v>154</v>
      </c>
      <c r="I141" s="53">
        <v>3510000</v>
      </c>
      <c r="J141" s="13" t="s">
        <v>16</v>
      </c>
      <c r="K141" s="32" t="s">
        <v>22</v>
      </c>
    </row>
    <row r="142" spans="1:11" ht="15.75" customHeight="1" x14ac:dyDescent="0.25">
      <c r="A142" s="32">
        <v>2015</v>
      </c>
      <c r="B142" s="32">
        <v>13424</v>
      </c>
      <c r="C142" s="45" t="s">
        <v>840</v>
      </c>
      <c r="D142" s="32" t="s">
        <v>841</v>
      </c>
      <c r="E142" s="32" t="s">
        <v>14</v>
      </c>
      <c r="F142" s="46" t="s">
        <v>129</v>
      </c>
      <c r="G142" s="25" t="s">
        <v>130</v>
      </c>
      <c r="H142" s="18" t="s">
        <v>838</v>
      </c>
      <c r="I142" s="53">
        <v>350002</v>
      </c>
      <c r="J142" s="13" t="s">
        <v>750</v>
      </c>
      <c r="K142" s="32" t="s">
        <v>22</v>
      </c>
    </row>
    <row r="143" spans="1:11" ht="15.75" customHeight="1" x14ac:dyDescent="0.25">
      <c r="A143" s="32">
        <v>2015</v>
      </c>
      <c r="B143" s="32">
        <v>13186</v>
      </c>
      <c r="C143" s="46" t="s">
        <v>80</v>
      </c>
      <c r="D143" s="32" t="s">
        <v>742</v>
      </c>
      <c r="E143" s="13" t="s">
        <v>76</v>
      </c>
      <c r="F143" s="46" t="s">
        <v>77</v>
      </c>
      <c r="G143" s="25" t="s">
        <v>78</v>
      </c>
      <c r="H143" s="18" t="s">
        <v>79</v>
      </c>
      <c r="I143" s="53">
        <v>4500000</v>
      </c>
      <c r="J143" s="32" t="s">
        <v>16</v>
      </c>
      <c r="K143" s="32" t="s">
        <v>22</v>
      </c>
    </row>
    <row r="144" spans="1:11" ht="15.75" customHeight="1" x14ac:dyDescent="0.25">
      <c r="A144" s="32">
        <v>2015</v>
      </c>
      <c r="B144" s="32">
        <v>13529</v>
      </c>
      <c r="C144" s="47" t="s">
        <v>229</v>
      </c>
      <c r="D144" s="32" t="s">
        <v>979</v>
      </c>
      <c r="E144" s="32" t="s">
        <v>14</v>
      </c>
      <c r="F144" s="46" t="s">
        <v>67</v>
      </c>
      <c r="G144" s="25" t="s">
        <v>105</v>
      </c>
      <c r="H144" s="18" t="s">
        <v>230</v>
      </c>
      <c r="I144" s="53">
        <v>3483013</v>
      </c>
      <c r="J144" s="13" t="s">
        <v>16</v>
      </c>
      <c r="K144" s="32" t="s">
        <v>22</v>
      </c>
    </row>
    <row r="145" spans="1:11" ht="15.75" customHeight="1" x14ac:dyDescent="0.25">
      <c r="A145" s="32">
        <v>2015</v>
      </c>
      <c r="B145" s="32">
        <v>13557</v>
      </c>
      <c r="C145" s="45" t="s">
        <v>953</v>
      </c>
      <c r="D145" s="32" t="s">
        <v>954</v>
      </c>
      <c r="E145" s="32" t="s">
        <v>14</v>
      </c>
      <c r="F145" s="46" t="s">
        <v>93</v>
      </c>
      <c r="G145" s="25" t="s">
        <v>346</v>
      </c>
      <c r="H145" s="18" t="s">
        <v>955</v>
      </c>
      <c r="I145" s="53">
        <v>900000</v>
      </c>
      <c r="J145" s="13" t="s">
        <v>707</v>
      </c>
      <c r="K145" s="32" t="s">
        <v>22</v>
      </c>
    </row>
    <row r="146" spans="1:11" ht="15.75" customHeight="1" x14ac:dyDescent="0.25">
      <c r="A146" s="32">
        <v>2015</v>
      </c>
      <c r="B146" s="32">
        <v>13386</v>
      </c>
      <c r="C146" s="47" t="s">
        <v>160</v>
      </c>
      <c r="D146" s="32" t="s">
        <v>812</v>
      </c>
      <c r="E146" s="13" t="s">
        <v>108</v>
      </c>
      <c r="F146" s="45" t="s">
        <v>25</v>
      </c>
      <c r="G146" s="25" t="s">
        <v>100</v>
      </c>
      <c r="H146" s="18" t="s">
        <v>809</v>
      </c>
      <c r="I146" s="53">
        <v>3300000</v>
      </c>
      <c r="J146" s="13" t="s">
        <v>707</v>
      </c>
      <c r="K146" s="30" t="s">
        <v>17</v>
      </c>
    </row>
    <row r="147" spans="1:11" ht="15.75" customHeight="1" x14ac:dyDescent="0.25">
      <c r="A147" s="32">
        <v>2015</v>
      </c>
      <c r="B147" s="32">
        <v>13388</v>
      </c>
      <c r="C147" s="47" t="s">
        <v>160</v>
      </c>
      <c r="D147" s="32" t="s">
        <v>812</v>
      </c>
      <c r="E147" s="13" t="s">
        <v>153</v>
      </c>
      <c r="F147" s="45" t="s">
        <v>25</v>
      </c>
      <c r="G147" s="25" t="s">
        <v>100</v>
      </c>
      <c r="H147" s="18" t="s">
        <v>156</v>
      </c>
      <c r="I147" s="53">
        <v>3420000</v>
      </c>
      <c r="J147" s="13" t="s">
        <v>16</v>
      </c>
      <c r="K147" s="30" t="s">
        <v>17</v>
      </c>
    </row>
    <row r="148" spans="1:11" ht="15.75" customHeight="1" x14ac:dyDescent="0.25">
      <c r="A148" s="32">
        <v>2015</v>
      </c>
      <c r="B148" s="32">
        <v>13587</v>
      </c>
      <c r="C148" s="47" t="s">
        <v>160</v>
      </c>
      <c r="D148" s="32" t="s">
        <v>812</v>
      </c>
      <c r="E148" s="13" t="s">
        <v>193</v>
      </c>
      <c r="F148" s="45" t="s">
        <v>25</v>
      </c>
      <c r="G148" s="25" t="s">
        <v>100</v>
      </c>
      <c r="H148" s="57" t="s">
        <v>973</v>
      </c>
      <c r="I148" s="53">
        <v>1100000</v>
      </c>
      <c r="J148" s="13" t="s">
        <v>707</v>
      </c>
      <c r="K148" s="30" t="s">
        <v>17</v>
      </c>
    </row>
    <row r="149" spans="1:11" ht="15.75" customHeight="1" x14ac:dyDescent="0.25">
      <c r="A149" s="32">
        <v>2015</v>
      </c>
      <c r="B149" s="32">
        <v>13121</v>
      </c>
      <c r="C149" s="46" t="s">
        <v>33</v>
      </c>
      <c r="D149" s="32" t="s">
        <v>712</v>
      </c>
      <c r="E149" s="13" t="s">
        <v>24</v>
      </c>
      <c r="F149" s="45" t="s">
        <v>25</v>
      </c>
      <c r="G149" s="25" t="s">
        <v>34</v>
      </c>
      <c r="H149" s="27" t="s">
        <v>35</v>
      </c>
      <c r="I149" s="53">
        <v>4500000</v>
      </c>
      <c r="J149" s="32" t="s">
        <v>16</v>
      </c>
      <c r="K149" s="32" t="s">
        <v>22</v>
      </c>
    </row>
    <row r="150" spans="1:11" ht="15.75" customHeight="1" x14ac:dyDescent="0.25">
      <c r="A150" s="32">
        <v>2015</v>
      </c>
      <c r="B150" s="32">
        <v>13181</v>
      </c>
      <c r="C150" s="46" t="s">
        <v>33</v>
      </c>
      <c r="D150" s="32" t="s">
        <v>712</v>
      </c>
      <c r="E150" s="13" t="s">
        <v>24</v>
      </c>
      <c r="F150" s="45" t="s">
        <v>25</v>
      </c>
      <c r="G150" s="25" t="s">
        <v>34</v>
      </c>
      <c r="H150" s="57" t="s">
        <v>74</v>
      </c>
      <c r="I150" s="53">
        <v>1500000</v>
      </c>
      <c r="J150" s="32" t="s">
        <v>16</v>
      </c>
      <c r="K150" s="32" t="s">
        <v>22</v>
      </c>
    </row>
    <row r="151" spans="1:11" ht="15.75" customHeight="1" x14ac:dyDescent="0.25">
      <c r="A151" s="32">
        <v>2015</v>
      </c>
      <c r="B151" s="32">
        <v>13390</v>
      </c>
      <c r="C151" s="45" t="s">
        <v>818</v>
      </c>
      <c r="D151" s="32" t="s">
        <v>819</v>
      </c>
      <c r="E151" s="13" t="s">
        <v>108</v>
      </c>
      <c r="F151" s="45" t="s">
        <v>25</v>
      </c>
      <c r="G151" s="25" t="s">
        <v>26</v>
      </c>
      <c r="H151" s="18" t="s">
        <v>817</v>
      </c>
      <c r="I151" s="53">
        <v>680000</v>
      </c>
      <c r="J151" s="13" t="s">
        <v>707</v>
      </c>
      <c r="K151" s="32" t="s">
        <v>22</v>
      </c>
    </row>
    <row r="152" spans="1:11" ht="15.75" customHeight="1" x14ac:dyDescent="0.25">
      <c r="A152" s="32">
        <v>2015</v>
      </c>
      <c r="B152" s="32">
        <v>13883</v>
      </c>
      <c r="C152" s="45" t="s">
        <v>994</v>
      </c>
      <c r="D152" s="32" t="s">
        <v>995</v>
      </c>
      <c r="E152" s="13" t="s">
        <v>14</v>
      </c>
      <c r="F152" s="46" t="s">
        <v>43</v>
      </c>
      <c r="G152" s="25" t="s">
        <v>44</v>
      </c>
      <c r="H152" s="18" t="s">
        <v>990</v>
      </c>
      <c r="I152" s="53">
        <v>350000</v>
      </c>
      <c r="J152" s="13" t="s">
        <v>707</v>
      </c>
      <c r="K152" s="32" t="s">
        <v>22</v>
      </c>
    </row>
    <row r="153" spans="1:11" ht="15.75" customHeight="1" x14ac:dyDescent="0.25">
      <c r="A153" s="32">
        <v>2015</v>
      </c>
      <c r="B153" s="32">
        <v>13425</v>
      </c>
      <c r="C153" s="45" t="s">
        <v>875</v>
      </c>
      <c r="D153" s="32" t="s">
        <v>876</v>
      </c>
      <c r="E153" s="32" t="s">
        <v>14</v>
      </c>
      <c r="F153" s="46" t="s">
        <v>129</v>
      </c>
      <c r="G153" s="25" t="s">
        <v>130</v>
      </c>
      <c r="H153" s="18" t="s">
        <v>846</v>
      </c>
      <c r="I153" s="53">
        <v>650017</v>
      </c>
      <c r="J153" s="13" t="s">
        <v>707</v>
      </c>
      <c r="K153" s="32" t="s">
        <v>22</v>
      </c>
    </row>
    <row r="154" spans="1:11" ht="15.75" customHeight="1" x14ac:dyDescent="0.25">
      <c r="A154" s="32">
        <v>2015</v>
      </c>
      <c r="B154" s="32">
        <v>13346</v>
      </c>
      <c r="C154" s="46" t="s">
        <v>142</v>
      </c>
      <c r="D154" s="32" t="s">
        <v>803</v>
      </c>
      <c r="E154" s="13" t="s">
        <v>60</v>
      </c>
      <c r="F154" s="45" t="s">
        <v>25</v>
      </c>
      <c r="G154" s="25" t="s">
        <v>34</v>
      </c>
      <c r="H154" s="18" t="s">
        <v>143</v>
      </c>
      <c r="I154" s="53">
        <v>2250000</v>
      </c>
      <c r="J154" s="13" t="s">
        <v>16</v>
      </c>
      <c r="K154" s="32" t="s">
        <v>22</v>
      </c>
    </row>
    <row r="155" spans="1:11" ht="15.75" customHeight="1" x14ac:dyDescent="0.25">
      <c r="A155" s="32">
        <v>2015</v>
      </c>
      <c r="B155" s="32">
        <v>13517</v>
      </c>
      <c r="C155" s="46" t="s">
        <v>199</v>
      </c>
      <c r="D155" s="32" t="s">
        <v>927</v>
      </c>
      <c r="E155" s="32" t="s">
        <v>14</v>
      </c>
      <c r="F155" s="46" t="s">
        <v>93</v>
      </c>
      <c r="G155" s="25" t="s">
        <v>151</v>
      </c>
      <c r="H155" s="18" t="s">
        <v>200</v>
      </c>
      <c r="I155" s="53">
        <v>3000000</v>
      </c>
      <c r="J155" s="13" t="s">
        <v>16</v>
      </c>
      <c r="K155" s="32" t="s">
        <v>22</v>
      </c>
    </row>
    <row r="156" spans="1:11" ht="15.75" customHeight="1" x14ac:dyDescent="0.25">
      <c r="A156" s="32">
        <v>2015</v>
      </c>
      <c r="B156" s="32">
        <v>13519</v>
      </c>
      <c r="C156" s="46" t="s">
        <v>201</v>
      </c>
      <c r="D156" s="32" t="s">
        <v>931</v>
      </c>
      <c r="E156" s="13" t="s">
        <v>202</v>
      </c>
      <c r="F156" s="46" t="s">
        <v>56</v>
      </c>
      <c r="G156" s="25" t="s">
        <v>57</v>
      </c>
      <c r="H156" s="18" t="s">
        <v>203</v>
      </c>
      <c r="I156" s="53">
        <v>4890000</v>
      </c>
      <c r="J156" s="13" t="s">
        <v>16</v>
      </c>
      <c r="K156" s="30" t="s">
        <v>17</v>
      </c>
    </row>
    <row r="157" spans="1:11" ht="15.75" customHeight="1" x14ac:dyDescent="0.25">
      <c r="A157" s="32">
        <v>2015</v>
      </c>
      <c r="B157" s="32">
        <v>13586</v>
      </c>
      <c r="C157" s="46" t="s">
        <v>201</v>
      </c>
      <c r="D157" s="32" t="s">
        <v>931</v>
      </c>
      <c r="E157" s="13" t="s">
        <v>528</v>
      </c>
      <c r="F157" s="46" t="s">
        <v>56</v>
      </c>
      <c r="G157" s="25" t="s">
        <v>57</v>
      </c>
      <c r="H157" s="57" t="s">
        <v>972</v>
      </c>
      <c r="I157" s="53">
        <v>950000</v>
      </c>
      <c r="J157" s="13" t="s">
        <v>707</v>
      </c>
      <c r="K157" s="30" t="s">
        <v>17</v>
      </c>
    </row>
    <row r="158" spans="1:11" ht="15.75" customHeight="1" x14ac:dyDescent="0.25">
      <c r="A158" s="32">
        <v>2015</v>
      </c>
      <c r="B158" s="32">
        <v>13164</v>
      </c>
      <c r="C158" s="4" t="s">
        <v>70</v>
      </c>
      <c r="D158" s="32" t="s">
        <v>739</v>
      </c>
      <c r="E158" s="32" t="s">
        <v>14</v>
      </c>
      <c r="F158" s="46" t="s">
        <v>67</v>
      </c>
      <c r="G158" s="25" t="s">
        <v>68</v>
      </c>
      <c r="H158" s="26" t="s">
        <v>69</v>
      </c>
      <c r="I158" s="53">
        <v>1184050</v>
      </c>
      <c r="J158" s="32" t="s">
        <v>16</v>
      </c>
      <c r="K158" s="32" t="s">
        <v>17</v>
      </c>
    </row>
    <row r="159" spans="1:11" ht="15.75" customHeight="1" x14ac:dyDescent="0.25">
      <c r="A159" s="32">
        <v>2015</v>
      </c>
      <c r="B159" s="32">
        <v>13392</v>
      </c>
      <c r="C159" s="4" t="s">
        <v>70</v>
      </c>
      <c r="D159" s="32" t="s">
        <v>739</v>
      </c>
      <c r="E159" s="13" t="s">
        <v>193</v>
      </c>
      <c r="F159" s="46" t="s">
        <v>67</v>
      </c>
      <c r="G159" s="25" t="s">
        <v>68</v>
      </c>
      <c r="H159" s="18" t="s">
        <v>824</v>
      </c>
      <c r="I159" s="53">
        <v>1274000</v>
      </c>
      <c r="J159" s="13" t="s">
        <v>707</v>
      </c>
      <c r="K159" s="30" t="s">
        <v>17</v>
      </c>
    </row>
    <row r="160" spans="1:11" ht="15.75" customHeight="1" x14ac:dyDescent="0.25">
      <c r="A160" s="32">
        <v>2015</v>
      </c>
      <c r="B160" s="32">
        <v>13128</v>
      </c>
      <c r="C160" s="46" t="s">
        <v>724</v>
      </c>
      <c r="D160" s="32" t="s">
        <v>725</v>
      </c>
      <c r="E160" s="13" t="s">
        <v>261</v>
      </c>
      <c r="F160" s="46" t="s">
        <v>129</v>
      </c>
      <c r="G160" s="25" t="s">
        <v>130</v>
      </c>
      <c r="H160" s="27" t="s">
        <v>726</v>
      </c>
      <c r="I160" s="53">
        <v>1100000</v>
      </c>
      <c r="J160" s="32" t="s">
        <v>707</v>
      </c>
      <c r="K160" s="32" t="s">
        <v>17</v>
      </c>
    </row>
    <row r="161" spans="1:11" ht="15.75" customHeight="1" x14ac:dyDescent="0.25">
      <c r="A161" s="32">
        <v>2015</v>
      </c>
      <c r="B161" s="32">
        <v>13425</v>
      </c>
      <c r="C161" s="46" t="s">
        <v>724</v>
      </c>
      <c r="D161" s="32" t="s">
        <v>725</v>
      </c>
      <c r="E161" s="32" t="s">
        <v>14</v>
      </c>
      <c r="F161" s="46" t="s">
        <v>129</v>
      </c>
      <c r="G161" s="25" t="s">
        <v>130</v>
      </c>
      <c r="H161" s="18" t="s">
        <v>846</v>
      </c>
      <c r="I161" s="53">
        <v>650018</v>
      </c>
      <c r="J161" s="13" t="s">
        <v>707</v>
      </c>
      <c r="K161" s="30" t="s">
        <v>17</v>
      </c>
    </row>
    <row r="162" spans="1:11" ht="15.75" customHeight="1" x14ac:dyDescent="0.25">
      <c r="A162" s="32">
        <v>2015</v>
      </c>
      <c r="B162" s="32">
        <v>13188</v>
      </c>
      <c r="C162" s="45" t="s">
        <v>826</v>
      </c>
      <c r="D162" s="32" t="s">
        <v>13</v>
      </c>
      <c r="E162" s="13" t="s">
        <v>64</v>
      </c>
      <c r="F162" s="46" t="s">
        <v>67</v>
      </c>
      <c r="G162" s="25" t="s">
        <v>105</v>
      </c>
      <c r="H162" s="18" t="s">
        <v>823</v>
      </c>
      <c r="I162" s="53">
        <v>400000</v>
      </c>
      <c r="J162" s="32" t="s">
        <v>707</v>
      </c>
      <c r="K162" s="32" t="s">
        <v>22</v>
      </c>
    </row>
    <row r="163" spans="1:11" ht="15.75" customHeight="1" x14ac:dyDescent="0.25">
      <c r="A163" s="32">
        <v>2015</v>
      </c>
      <c r="B163" s="32">
        <v>13092</v>
      </c>
      <c r="C163" s="4" t="s">
        <v>29</v>
      </c>
      <c r="D163" s="32" t="s">
        <v>710</v>
      </c>
      <c r="E163" s="13" t="s">
        <v>24</v>
      </c>
      <c r="F163" s="45" t="s">
        <v>25</v>
      </c>
      <c r="G163" s="25" t="s">
        <v>26</v>
      </c>
      <c r="H163" s="27" t="s">
        <v>1279</v>
      </c>
      <c r="I163" s="53">
        <v>4500000</v>
      </c>
      <c r="J163" s="32" t="s">
        <v>16</v>
      </c>
      <c r="K163" s="32" t="s">
        <v>22</v>
      </c>
    </row>
    <row r="164" spans="1:11" ht="15.75" customHeight="1" x14ac:dyDescent="0.25">
      <c r="A164" s="32">
        <v>2015</v>
      </c>
      <c r="B164" s="32">
        <v>13419</v>
      </c>
      <c r="C164" s="45" t="s">
        <v>828</v>
      </c>
      <c r="D164" s="32" t="s">
        <v>829</v>
      </c>
      <c r="E164" s="13" t="s">
        <v>108</v>
      </c>
      <c r="F164" s="46" t="s">
        <v>169</v>
      </c>
      <c r="G164" s="25" t="s">
        <v>830</v>
      </c>
      <c r="H164" s="18" t="s">
        <v>831</v>
      </c>
      <c r="I164" s="53">
        <v>868280</v>
      </c>
      <c r="J164" s="13" t="s">
        <v>707</v>
      </c>
      <c r="K164" s="32" t="s">
        <v>22</v>
      </c>
    </row>
    <row r="165" spans="1:11" ht="15.75" customHeight="1" x14ac:dyDescent="0.25">
      <c r="A165" s="32">
        <v>2015</v>
      </c>
      <c r="B165" s="32">
        <v>13389</v>
      </c>
      <c r="C165" s="45" t="s">
        <v>162</v>
      </c>
      <c r="D165" s="32" t="s">
        <v>816</v>
      </c>
      <c r="E165" s="13" t="s">
        <v>153</v>
      </c>
      <c r="F165" s="45" t="s">
        <v>25</v>
      </c>
      <c r="G165" s="25" t="s">
        <v>26</v>
      </c>
      <c r="H165" s="18" t="s">
        <v>156</v>
      </c>
      <c r="I165" s="53">
        <v>2000000</v>
      </c>
      <c r="J165" s="13" t="s">
        <v>16</v>
      </c>
      <c r="K165" s="32" t="s">
        <v>22</v>
      </c>
    </row>
    <row r="166" spans="1:11" ht="15.75" customHeight="1" x14ac:dyDescent="0.25">
      <c r="A166" s="32">
        <v>2015</v>
      </c>
      <c r="B166" s="32">
        <v>13052</v>
      </c>
      <c r="C166" s="47" t="s">
        <v>12</v>
      </c>
      <c r="D166" s="32" t="s">
        <v>702</v>
      </c>
      <c r="E166" s="32" t="s">
        <v>14</v>
      </c>
      <c r="F166" s="47" t="s">
        <v>15</v>
      </c>
      <c r="G166" s="25" t="s">
        <v>15</v>
      </c>
      <c r="H166" s="26" t="s">
        <v>1281</v>
      </c>
      <c r="I166" s="53">
        <v>5100000</v>
      </c>
      <c r="J166" s="32" t="s">
        <v>16</v>
      </c>
      <c r="K166" s="32" t="s">
        <v>17</v>
      </c>
    </row>
    <row r="167" spans="1:11" ht="15.75" customHeight="1" x14ac:dyDescent="0.25">
      <c r="A167" s="32">
        <v>2015</v>
      </c>
      <c r="B167" s="32">
        <v>13237</v>
      </c>
      <c r="C167" s="47" t="s">
        <v>12</v>
      </c>
      <c r="D167" s="32" t="s">
        <v>702</v>
      </c>
      <c r="E167" s="13" t="s">
        <v>108</v>
      </c>
      <c r="F167" s="47" t="s">
        <v>15</v>
      </c>
      <c r="G167" s="25" t="s">
        <v>15</v>
      </c>
      <c r="H167" s="18" t="s">
        <v>756</v>
      </c>
      <c r="I167" s="53">
        <v>1000000</v>
      </c>
      <c r="J167" s="13" t="s">
        <v>707</v>
      </c>
      <c r="K167" s="30" t="s">
        <v>17</v>
      </c>
    </row>
    <row r="168" spans="1:11" ht="15.75" customHeight="1" x14ac:dyDescent="0.25">
      <c r="A168" s="32">
        <v>2015</v>
      </c>
      <c r="B168" s="32">
        <v>13306</v>
      </c>
      <c r="C168" s="46" t="s">
        <v>133</v>
      </c>
      <c r="D168" s="32" t="s">
        <v>791</v>
      </c>
      <c r="E168" s="32" t="s">
        <v>14</v>
      </c>
      <c r="F168" s="46" t="s">
        <v>129</v>
      </c>
      <c r="G168" s="25" t="s">
        <v>130</v>
      </c>
      <c r="H168" s="18" t="s">
        <v>134</v>
      </c>
      <c r="I168" s="53">
        <v>4500000</v>
      </c>
      <c r="J168" s="13" t="s">
        <v>16</v>
      </c>
      <c r="K168" s="32" t="s">
        <v>22</v>
      </c>
    </row>
    <row r="169" spans="1:11" ht="15.75" customHeight="1" x14ac:dyDescent="0.25">
      <c r="A169" s="32">
        <v>2015</v>
      </c>
      <c r="B169" s="32">
        <v>13425</v>
      </c>
      <c r="C169" s="46" t="s">
        <v>133</v>
      </c>
      <c r="D169" s="32" t="s">
        <v>791</v>
      </c>
      <c r="E169" s="32" t="s">
        <v>14</v>
      </c>
      <c r="F169" s="46" t="s">
        <v>129</v>
      </c>
      <c r="G169" s="25" t="s">
        <v>130</v>
      </c>
      <c r="H169" s="18" t="s">
        <v>846</v>
      </c>
      <c r="I169" s="53">
        <v>650019</v>
      </c>
      <c r="J169" s="13" t="s">
        <v>707</v>
      </c>
      <c r="K169" s="32" t="s">
        <v>22</v>
      </c>
    </row>
    <row r="170" spans="1:11" ht="15.75" customHeight="1" x14ac:dyDescent="0.25">
      <c r="A170" s="32">
        <v>2015</v>
      </c>
      <c r="B170" s="32">
        <v>13431</v>
      </c>
      <c r="C170" s="46" t="s">
        <v>225</v>
      </c>
      <c r="D170" s="32" t="s">
        <v>977</v>
      </c>
      <c r="E170" s="32" t="s">
        <v>14</v>
      </c>
      <c r="F170" s="46" t="s">
        <v>19</v>
      </c>
      <c r="G170" s="25" t="s">
        <v>214</v>
      </c>
      <c r="H170" s="57" t="s">
        <v>215</v>
      </c>
      <c r="I170" s="53">
        <v>4147500</v>
      </c>
      <c r="J170" s="13" t="s">
        <v>16</v>
      </c>
      <c r="K170" s="32" t="s">
        <v>22</v>
      </c>
    </row>
    <row r="171" spans="1:11" ht="15.75" customHeight="1" x14ac:dyDescent="0.25">
      <c r="A171" s="32">
        <v>2015</v>
      </c>
      <c r="B171" s="32">
        <v>13425</v>
      </c>
      <c r="C171" s="46" t="s">
        <v>877</v>
      </c>
      <c r="D171" s="32" t="s">
        <v>878</v>
      </c>
      <c r="E171" s="32" t="s">
        <v>14</v>
      </c>
      <c r="F171" s="46" t="s">
        <v>129</v>
      </c>
      <c r="G171" s="25" t="s">
        <v>130</v>
      </c>
      <c r="H171" s="18" t="s">
        <v>846</v>
      </c>
      <c r="I171" s="53">
        <v>650020</v>
      </c>
      <c r="J171" s="13" t="s">
        <v>707</v>
      </c>
      <c r="K171" s="32" t="s">
        <v>22</v>
      </c>
    </row>
    <row r="172" spans="1:11" ht="15.75" customHeight="1" x14ac:dyDescent="0.25">
      <c r="A172" s="32">
        <v>2015</v>
      </c>
      <c r="B172" s="32">
        <v>13162</v>
      </c>
      <c r="C172" s="45" t="s">
        <v>63</v>
      </c>
      <c r="D172" s="32" t="s">
        <v>737</v>
      </c>
      <c r="E172" s="13" t="s">
        <v>64</v>
      </c>
      <c r="F172" s="45" t="s">
        <v>25</v>
      </c>
      <c r="G172" s="25" t="s">
        <v>34</v>
      </c>
      <c r="H172" s="27" t="s">
        <v>65</v>
      </c>
      <c r="I172" s="53">
        <v>4500000</v>
      </c>
      <c r="J172" s="32" t="s">
        <v>16</v>
      </c>
      <c r="K172" s="32" t="s">
        <v>22</v>
      </c>
    </row>
    <row r="173" spans="1:11" ht="15.75" customHeight="1" x14ac:dyDescent="0.25">
      <c r="A173" s="32">
        <v>2015</v>
      </c>
      <c r="B173" s="32">
        <v>13346</v>
      </c>
      <c r="C173" s="45" t="s">
        <v>63</v>
      </c>
      <c r="D173" s="32" t="s">
        <v>737</v>
      </c>
      <c r="E173" s="13" t="s">
        <v>60</v>
      </c>
      <c r="F173" s="45" t="s">
        <v>25</v>
      </c>
      <c r="G173" s="25" t="s">
        <v>34</v>
      </c>
      <c r="H173" s="18" t="s">
        <v>143</v>
      </c>
      <c r="I173" s="53">
        <v>2250000</v>
      </c>
      <c r="J173" s="13" t="s">
        <v>16</v>
      </c>
      <c r="K173" s="30" t="s">
        <v>17</v>
      </c>
    </row>
    <row r="174" spans="1:11" ht="15.75" customHeight="1" x14ac:dyDescent="0.25">
      <c r="A174" s="32">
        <v>2015</v>
      </c>
      <c r="B174" s="32">
        <v>13386</v>
      </c>
      <c r="C174" s="45" t="s">
        <v>63</v>
      </c>
      <c r="D174" s="32" t="s">
        <v>737</v>
      </c>
      <c r="E174" s="13" t="s">
        <v>108</v>
      </c>
      <c r="F174" s="45" t="s">
        <v>25</v>
      </c>
      <c r="G174" s="25" t="s">
        <v>34</v>
      </c>
      <c r="H174" s="18" t="s">
        <v>809</v>
      </c>
      <c r="I174" s="53">
        <v>3750000</v>
      </c>
      <c r="J174" s="13" t="s">
        <v>707</v>
      </c>
      <c r="K174" s="30" t="s">
        <v>17</v>
      </c>
    </row>
    <row r="175" spans="1:11" ht="15.75" customHeight="1" x14ac:dyDescent="0.25">
      <c r="A175" s="32">
        <v>2015</v>
      </c>
      <c r="B175" s="32">
        <v>13398</v>
      </c>
      <c r="C175" s="45" t="s">
        <v>212</v>
      </c>
      <c r="D175" s="32" t="s">
        <v>943</v>
      </c>
      <c r="E175" s="13" t="s">
        <v>24</v>
      </c>
      <c r="F175" s="46" t="s">
        <v>19</v>
      </c>
      <c r="G175" s="25" t="s">
        <v>210</v>
      </c>
      <c r="H175" s="18" t="s">
        <v>211</v>
      </c>
      <c r="I175" s="53">
        <v>3500000</v>
      </c>
      <c r="J175" s="13" t="s">
        <v>16</v>
      </c>
      <c r="K175" s="32" t="s">
        <v>22</v>
      </c>
    </row>
    <row r="176" spans="1:11" ht="15.75" customHeight="1" x14ac:dyDescent="0.25">
      <c r="A176" s="32">
        <v>2015</v>
      </c>
      <c r="B176" s="32">
        <v>13430</v>
      </c>
      <c r="C176" s="45" t="s">
        <v>895</v>
      </c>
      <c r="D176" s="32" t="s">
        <v>896</v>
      </c>
      <c r="E176" s="13" t="s">
        <v>108</v>
      </c>
      <c r="F176" s="46" t="s">
        <v>19</v>
      </c>
      <c r="G176" s="25" t="s">
        <v>20</v>
      </c>
      <c r="H176" s="18" t="s">
        <v>890</v>
      </c>
      <c r="I176" s="53">
        <v>157750</v>
      </c>
      <c r="J176" s="13" t="s">
        <v>707</v>
      </c>
      <c r="K176" s="32" t="s">
        <v>22</v>
      </c>
    </row>
    <row r="177" spans="1:11" ht="15.75" customHeight="1" x14ac:dyDescent="0.25">
      <c r="A177" s="32">
        <v>2015</v>
      </c>
      <c r="B177" s="32">
        <v>13466</v>
      </c>
      <c r="C177" s="45" t="s">
        <v>895</v>
      </c>
      <c r="D177" s="32" t="s">
        <v>896</v>
      </c>
      <c r="E177" s="13" t="s">
        <v>193</v>
      </c>
      <c r="F177" s="46" t="s">
        <v>19</v>
      </c>
      <c r="G177" s="25" t="s">
        <v>20</v>
      </c>
      <c r="H177" s="57" t="s">
        <v>909</v>
      </c>
      <c r="I177" s="53">
        <v>1000000</v>
      </c>
      <c r="J177" s="13" t="s">
        <v>707</v>
      </c>
      <c r="K177" s="32" t="s">
        <v>22</v>
      </c>
    </row>
    <row r="178" spans="1:11" ht="15.75" customHeight="1" x14ac:dyDescent="0.25">
      <c r="A178" s="32">
        <v>2015</v>
      </c>
      <c r="B178" s="32">
        <v>13425</v>
      </c>
      <c r="C178" s="45" t="s">
        <v>879</v>
      </c>
      <c r="D178" s="32" t="s">
        <v>880</v>
      </c>
      <c r="E178" s="32" t="s">
        <v>14</v>
      </c>
      <c r="F178" s="46" t="s">
        <v>129</v>
      </c>
      <c r="G178" s="25" t="s">
        <v>130</v>
      </c>
      <c r="H178" s="18" t="s">
        <v>846</v>
      </c>
      <c r="I178" s="53">
        <v>650021</v>
      </c>
      <c r="J178" s="13" t="s">
        <v>707</v>
      </c>
      <c r="K178" s="32" t="s">
        <v>22</v>
      </c>
    </row>
    <row r="179" spans="1:11" ht="15.75" customHeight="1" x14ac:dyDescent="0.25">
      <c r="A179" s="32">
        <v>2015</v>
      </c>
      <c r="B179" s="32">
        <v>13454</v>
      </c>
      <c r="C179" s="45" t="s">
        <v>181</v>
      </c>
      <c r="D179" s="32" t="s">
        <v>907</v>
      </c>
      <c r="E179" s="32" t="s">
        <v>14</v>
      </c>
      <c r="F179" s="45" t="s">
        <v>25</v>
      </c>
      <c r="G179" s="25" t="s">
        <v>61</v>
      </c>
      <c r="H179" s="18" t="s">
        <v>182</v>
      </c>
      <c r="I179" s="53">
        <v>1700000</v>
      </c>
      <c r="J179" s="13" t="s">
        <v>16</v>
      </c>
      <c r="K179" s="32" t="s">
        <v>22</v>
      </c>
    </row>
    <row r="180" spans="1:11" ht="15.75" customHeight="1" x14ac:dyDescent="0.25">
      <c r="A180" s="32">
        <v>2015</v>
      </c>
      <c r="B180" s="32">
        <v>13430</v>
      </c>
      <c r="C180" s="45" t="s">
        <v>897</v>
      </c>
      <c r="D180" s="32" t="s">
        <v>898</v>
      </c>
      <c r="E180" s="13" t="s">
        <v>108</v>
      </c>
      <c r="F180" s="46" t="s">
        <v>19</v>
      </c>
      <c r="G180" s="25" t="s">
        <v>20</v>
      </c>
      <c r="H180" s="18" t="s">
        <v>890</v>
      </c>
      <c r="I180" s="53">
        <v>157750</v>
      </c>
      <c r="J180" s="13" t="s">
        <v>707</v>
      </c>
      <c r="K180" s="32" t="s">
        <v>22</v>
      </c>
    </row>
    <row r="181" spans="1:11" ht="15.75" customHeight="1" x14ac:dyDescent="0.25">
      <c r="A181" s="32">
        <v>2015</v>
      </c>
      <c r="B181" s="32">
        <v>13154</v>
      </c>
      <c r="C181" s="4" t="s">
        <v>51</v>
      </c>
      <c r="D181" s="32" t="s">
        <v>727</v>
      </c>
      <c r="E181" s="32" t="s">
        <v>14</v>
      </c>
      <c r="F181" s="46" t="s">
        <v>52</v>
      </c>
      <c r="G181" s="25" t="s">
        <v>53</v>
      </c>
      <c r="H181" s="26" t="s">
        <v>54</v>
      </c>
      <c r="I181" s="53">
        <v>5000000</v>
      </c>
      <c r="J181" s="32" t="s">
        <v>16</v>
      </c>
      <c r="K181" s="32" t="s">
        <v>22</v>
      </c>
    </row>
    <row r="182" spans="1:11" ht="15.75" customHeight="1" x14ac:dyDescent="0.25">
      <c r="A182" s="32">
        <v>2015</v>
      </c>
      <c r="B182" s="32">
        <v>13425</v>
      </c>
      <c r="C182" s="45" t="s">
        <v>881</v>
      </c>
      <c r="D182" s="32" t="s">
        <v>882</v>
      </c>
      <c r="E182" s="32" t="s">
        <v>14</v>
      </c>
      <c r="F182" s="46" t="s">
        <v>129</v>
      </c>
      <c r="G182" s="25" t="s">
        <v>130</v>
      </c>
      <c r="H182" s="18" t="s">
        <v>846</v>
      </c>
      <c r="I182" s="53">
        <v>650022</v>
      </c>
      <c r="J182" s="13" t="s">
        <v>707</v>
      </c>
      <c r="K182" s="32" t="s">
        <v>22</v>
      </c>
    </row>
    <row r="183" spans="1:11" ht="15.75" customHeight="1" x14ac:dyDescent="0.25">
      <c r="A183" s="32">
        <v>2015</v>
      </c>
      <c r="B183" s="32">
        <v>13425</v>
      </c>
      <c r="C183" s="46" t="s">
        <v>258</v>
      </c>
      <c r="D183" s="32" t="s">
        <v>883</v>
      </c>
      <c r="E183" s="32" t="s">
        <v>14</v>
      </c>
      <c r="F183" s="46" t="s">
        <v>129</v>
      </c>
      <c r="G183" s="25" t="s">
        <v>130</v>
      </c>
      <c r="H183" s="18" t="s">
        <v>846</v>
      </c>
      <c r="I183" s="53">
        <v>650023</v>
      </c>
      <c r="J183" s="13" t="s">
        <v>707</v>
      </c>
      <c r="K183" s="32" t="s">
        <v>22</v>
      </c>
    </row>
    <row r="184" spans="1:11" ht="15.75" customHeight="1" x14ac:dyDescent="0.25">
      <c r="A184" s="32">
        <v>2015</v>
      </c>
      <c r="B184" s="32">
        <v>13524</v>
      </c>
      <c r="C184" s="46" t="s">
        <v>935</v>
      </c>
      <c r="D184" s="32" t="s">
        <v>936</v>
      </c>
      <c r="E184" s="13" t="s">
        <v>937</v>
      </c>
      <c r="F184" s="45" t="s">
        <v>25</v>
      </c>
      <c r="G184" s="25" t="s">
        <v>100</v>
      </c>
      <c r="H184" s="18" t="s">
        <v>938</v>
      </c>
      <c r="I184" s="53">
        <v>1009000</v>
      </c>
      <c r="J184" s="13" t="s">
        <v>707</v>
      </c>
      <c r="K184" s="32" t="s">
        <v>22</v>
      </c>
    </row>
    <row r="185" spans="1:11" ht="15.75" customHeight="1" x14ac:dyDescent="0.25">
      <c r="A185" s="32">
        <v>2015</v>
      </c>
      <c r="B185" s="32">
        <v>13158</v>
      </c>
      <c r="C185" s="46" t="s">
        <v>135</v>
      </c>
      <c r="D185" s="32" t="s">
        <v>730</v>
      </c>
      <c r="E185" s="13" t="s">
        <v>39</v>
      </c>
      <c r="F185" s="46" t="s">
        <v>136</v>
      </c>
      <c r="G185" s="25" t="s">
        <v>602</v>
      </c>
      <c r="H185" s="27" t="s">
        <v>731</v>
      </c>
      <c r="I185" s="53">
        <v>168000</v>
      </c>
      <c r="J185" s="32" t="s">
        <v>707</v>
      </c>
      <c r="K185" s="32" t="s">
        <v>22</v>
      </c>
    </row>
    <row r="186" spans="1:11" ht="15.75" customHeight="1" x14ac:dyDescent="0.25">
      <c r="A186" s="32">
        <v>2015</v>
      </c>
      <c r="B186" s="32">
        <v>13342</v>
      </c>
      <c r="C186" s="46" t="s">
        <v>135</v>
      </c>
      <c r="D186" s="32" t="s">
        <v>730</v>
      </c>
      <c r="E186" s="32" t="s">
        <v>14</v>
      </c>
      <c r="F186" s="46" t="s">
        <v>136</v>
      </c>
      <c r="G186" s="25" t="s">
        <v>136</v>
      </c>
      <c r="H186" s="18" t="s">
        <v>137</v>
      </c>
      <c r="I186" s="53">
        <v>2850000</v>
      </c>
      <c r="J186" s="13" t="s">
        <v>16</v>
      </c>
      <c r="K186" s="32" t="s">
        <v>22</v>
      </c>
    </row>
    <row r="187" spans="1:11" ht="15.75" customHeight="1" x14ac:dyDescent="0.25">
      <c r="A187" s="32">
        <v>2015</v>
      </c>
      <c r="B187" s="32">
        <v>13259</v>
      </c>
      <c r="C187" s="46" t="s">
        <v>102</v>
      </c>
      <c r="D187" s="32" t="s">
        <v>773</v>
      </c>
      <c r="E187" s="32" t="s">
        <v>14</v>
      </c>
      <c r="F187" s="45" t="s">
        <v>25</v>
      </c>
      <c r="G187" s="25" t="s">
        <v>34</v>
      </c>
      <c r="H187" s="18" t="s">
        <v>103</v>
      </c>
      <c r="I187" s="53">
        <v>2949000</v>
      </c>
      <c r="J187" s="13" t="s">
        <v>16</v>
      </c>
      <c r="K187" s="32" t="s">
        <v>22</v>
      </c>
    </row>
    <row r="188" spans="1:11" ht="15.75" customHeight="1" x14ac:dyDescent="0.25">
      <c r="A188" s="32">
        <v>2015</v>
      </c>
      <c r="B188" s="32">
        <v>13126</v>
      </c>
      <c r="C188" s="45" t="s">
        <v>260</v>
      </c>
      <c r="D188" s="32" t="s">
        <v>721</v>
      </c>
      <c r="E188" s="13" t="s">
        <v>722</v>
      </c>
      <c r="F188" s="46" t="s">
        <v>43</v>
      </c>
      <c r="G188" s="25" t="s">
        <v>44</v>
      </c>
      <c r="H188" s="27" t="s">
        <v>723</v>
      </c>
      <c r="I188" s="53">
        <v>1183979</v>
      </c>
      <c r="J188" s="32" t="s">
        <v>707</v>
      </c>
      <c r="K188" s="32" t="s">
        <v>17</v>
      </c>
    </row>
    <row r="189" spans="1:11" ht="15.75" customHeight="1" x14ac:dyDescent="0.25">
      <c r="A189" s="32">
        <v>2015</v>
      </c>
      <c r="B189" s="32">
        <v>13203</v>
      </c>
      <c r="C189" s="46" t="s">
        <v>85</v>
      </c>
      <c r="D189" s="32" t="s">
        <v>746</v>
      </c>
      <c r="E189" s="13" t="s">
        <v>86</v>
      </c>
      <c r="F189" s="47" t="s">
        <v>15</v>
      </c>
      <c r="G189" s="25" t="s">
        <v>87</v>
      </c>
      <c r="H189" s="18" t="s">
        <v>88</v>
      </c>
      <c r="I189" s="53">
        <v>3000000</v>
      </c>
      <c r="J189" s="32" t="s">
        <v>16</v>
      </c>
      <c r="K189" s="32" t="s">
        <v>17</v>
      </c>
    </row>
    <row r="190" spans="1:11" ht="15.75" customHeight="1" x14ac:dyDescent="0.25">
      <c r="A190" s="32">
        <v>2015</v>
      </c>
      <c r="B190" s="32">
        <v>13384</v>
      </c>
      <c r="C190" s="4" t="s">
        <v>150</v>
      </c>
      <c r="D190" s="32" t="s">
        <v>807</v>
      </c>
      <c r="E190" s="13" t="s">
        <v>24</v>
      </c>
      <c r="F190" s="46" t="s">
        <v>93</v>
      </c>
      <c r="G190" s="25" t="s">
        <v>151</v>
      </c>
      <c r="H190" s="18" t="s">
        <v>152</v>
      </c>
      <c r="I190" s="53">
        <v>3016000</v>
      </c>
      <c r="J190" s="13" t="s">
        <v>16</v>
      </c>
      <c r="K190" s="32" t="s">
        <v>22</v>
      </c>
    </row>
    <row r="191" spans="1:11" ht="15.75" customHeight="1" x14ac:dyDescent="0.25">
      <c r="A191" s="32">
        <v>2015</v>
      </c>
      <c r="B191" s="32">
        <v>13585</v>
      </c>
      <c r="C191" s="46" t="s">
        <v>223</v>
      </c>
      <c r="D191" s="32" t="s">
        <v>971</v>
      </c>
      <c r="E191" s="13" t="s">
        <v>193</v>
      </c>
      <c r="F191" s="46" t="s">
        <v>82</v>
      </c>
      <c r="G191" s="25" t="s">
        <v>83</v>
      </c>
      <c r="H191" s="18" t="s">
        <v>224</v>
      </c>
      <c r="I191" s="53">
        <v>4615547</v>
      </c>
      <c r="J191" s="13" t="s">
        <v>16</v>
      </c>
      <c r="K191" s="30" t="s">
        <v>17</v>
      </c>
    </row>
    <row r="192" spans="1:11" ht="15.75" customHeight="1" x14ac:dyDescent="0.25">
      <c r="A192" s="32">
        <v>2015</v>
      </c>
      <c r="B192" s="32">
        <v>13567</v>
      </c>
      <c r="C192" s="46" t="s">
        <v>965</v>
      </c>
      <c r="D192" s="32" t="s">
        <v>966</v>
      </c>
      <c r="E192" s="13" t="s">
        <v>108</v>
      </c>
      <c r="F192" s="46" t="s">
        <v>67</v>
      </c>
      <c r="G192" s="25" t="s">
        <v>68</v>
      </c>
      <c r="H192" s="18" t="s">
        <v>967</v>
      </c>
      <c r="I192" s="53">
        <v>283800</v>
      </c>
      <c r="J192" s="13" t="s">
        <v>707</v>
      </c>
      <c r="K192" s="32" t="s">
        <v>22</v>
      </c>
    </row>
    <row r="193" spans="1:11" ht="15.75" customHeight="1" x14ac:dyDescent="0.25">
      <c r="A193" s="32">
        <v>2015</v>
      </c>
      <c r="B193" s="32">
        <v>13350</v>
      </c>
      <c r="C193" s="46" t="s">
        <v>146</v>
      </c>
      <c r="D193" s="32" t="s">
        <v>805</v>
      </c>
      <c r="E193" s="32" t="s">
        <v>14</v>
      </c>
      <c r="F193" s="46" t="s">
        <v>129</v>
      </c>
      <c r="G193" s="25" t="s">
        <v>130</v>
      </c>
      <c r="H193" s="18" t="s">
        <v>147</v>
      </c>
      <c r="I193" s="53">
        <v>3000000</v>
      </c>
      <c r="J193" s="13" t="s">
        <v>16</v>
      </c>
      <c r="K193" s="32" t="s">
        <v>22</v>
      </c>
    </row>
    <row r="194" spans="1:11" ht="15.75" customHeight="1" x14ac:dyDescent="0.25">
      <c r="A194" s="32">
        <v>2015</v>
      </c>
      <c r="B194" s="32">
        <v>13425</v>
      </c>
      <c r="C194" s="46" t="s">
        <v>146</v>
      </c>
      <c r="D194" s="32" t="s">
        <v>805</v>
      </c>
      <c r="E194" s="32" t="s">
        <v>14</v>
      </c>
      <c r="F194" s="46" t="s">
        <v>129</v>
      </c>
      <c r="G194" s="25" t="s">
        <v>130</v>
      </c>
      <c r="H194" s="18" t="s">
        <v>846</v>
      </c>
      <c r="I194" s="53">
        <v>650024</v>
      </c>
      <c r="J194" s="13" t="s">
        <v>707</v>
      </c>
      <c r="K194" s="32" t="s">
        <v>22</v>
      </c>
    </row>
    <row r="195" spans="1:11" ht="15.75" customHeight="1" x14ac:dyDescent="0.25">
      <c r="A195" s="32">
        <v>2015</v>
      </c>
      <c r="B195" s="32">
        <v>13203</v>
      </c>
      <c r="C195" s="4" t="s">
        <v>89</v>
      </c>
      <c r="D195" s="32" t="s">
        <v>747</v>
      </c>
      <c r="E195" s="13" t="s">
        <v>86</v>
      </c>
      <c r="F195" s="47" t="s">
        <v>90</v>
      </c>
      <c r="G195" s="25" t="s">
        <v>91</v>
      </c>
      <c r="H195" s="18" t="s">
        <v>88</v>
      </c>
      <c r="I195" s="53">
        <v>3000000</v>
      </c>
      <c r="J195" s="32" t="s">
        <v>16</v>
      </c>
      <c r="K195" s="32" t="s">
        <v>17</v>
      </c>
    </row>
    <row r="196" spans="1:11" ht="15.75" customHeight="1" x14ac:dyDescent="0.25">
      <c r="A196" s="32">
        <v>2015</v>
      </c>
      <c r="B196" s="32">
        <v>13425</v>
      </c>
      <c r="C196" s="45" t="s">
        <v>884</v>
      </c>
      <c r="D196" s="32" t="s">
        <v>885</v>
      </c>
      <c r="E196" s="32" t="s">
        <v>14</v>
      </c>
      <c r="F196" s="46" t="s">
        <v>129</v>
      </c>
      <c r="G196" s="25" t="s">
        <v>130</v>
      </c>
      <c r="H196" s="18" t="s">
        <v>846</v>
      </c>
      <c r="I196" s="53">
        <v>650025</v>
      </c>
      <c r="J196" s="13" t="s">
        <v>707</v>
      </c>
      <c r="K196" s="32" t="s">
        <v>22</v>
      </c>
    </row>
    <row r="197" spans="1:11" ht="15.75" customHeight="1" x14ac:dyDescent="0.25">
      <c r="A197" s="32">
        <v>2015</v>
      </c>
      <c r="B197" s="32">
        <v>13156</v>
      </c>
      <c r="C197" s="46" t="s">
        <v>96</v>
      </c>
      <c r="D197" s="32" t="s">
        <v>728</v>
      </c>
      <c r="E197" s="13" t="s">
        <v>261</v>
      </c>
      <c r="F197" s="46" t="s">
        <v>93</v>
      </c>
      <c r="G197" s="25" t="s">
        <v>94</v>
      </c>
      <c r="H197" s="27" t="s">
        <v>729</v>
      </c>
      <c r="I197" s="53">
        <v>840000</v>
      </c>
      <c r="J197" s="32" t="s">
        <v>707</v>
      </c>
      <c r="K197" s="32" t="s">
        <v>22</v>
      </c>
    </row>
    <row r="198" spans="1:11" ht="15.75" customHeight="1" x14ac:dyDescent="0.25">
      <c r="A198" s="32">
        <v>2015</v>
      </c>
      <c r="B198" s="32">
        <v>13227</v>
      </c>
      <c r="C198" s="46" t="s">
        <v>96</v>
      </c>
      <c r="D198" s="32" t="s">
        <v>728</v>
      </c>
      <c r="E198" s="32" t="s">
        <v>14</v>
      </c>
      <c r="F198" s="46" t="s">
        <v>93</v>
      </c>
      <c r="G198" s="25" t="s">
        <v>94</v>
      </c>
      <c r="H198" s="57" t="s">
        <v>95</v>
      </c>
      <c r="I198" s="53">
        <v>2949000</v>
      </c>
      <c r="J198" s="32" t="s">
        <v>16</v>
      </c>
      <c r="K198" s="32" t="s">
        <v>17</v>
      </c>
    </row>
    <row r="199" spans="1:11" ht="15.75" customHeight="1" x14ac:dyDescent="0.25">
      <c r="A199" s="32">
        <v>2015</v>
      </c>
      <c r="B199" s="32">
        <v>13557</v>
      </c>
      <c r="C199" s="46" t="s">
        <v>96</v>
      </c>
      <c r="D199" s="32" t="s">
        <v>728</v>
      </c>
      <c r="E199" s="32" t="s">
        <v>14</v>
      </c>
      <c r="F199" s="46" t="s">
        <v>93</v>
      </c>
      <c r="G199" s="25" t="s">
        <v>346</v>
      </c>
      <c r="H199" s="18" t="s">
        <v>955</v>
      </c>
      <c r="I199" s="53">
        <v>900000</v>
      </c>
      <c r="J199" s="13" t="s">
        <v>707</v>
      </c>
      <c r="K199" s="32" t="s">
        <v>22</v>
      </c>
    </row>
    <row r="200" spans="1:11" ht="15.75" customHeight="1" x14ac:dyDescent="0.25">
      <c r="A200" s="32">
        <v>2015</v>
      </c>
      <c r="B200" s="32">
        <v>13226</v>
      </c>
      <c r="C200" s="4" t="s">
        <v>187</v>
      </c>
      <c r="D200" s="32" t="s">
        <v>748</v>
      </c>
      <c r="E200" s="13" t="s">
        <v>108</v>
      </c>
      <c r="F200" s="45" t="s">
        <v>188</v>
      </c>
      <c r="G200" s="25" t="s">
        <v>189</v>
      </c>
      <c r="H200" s="18" t="s">
        <v>749</v>
      </c>
      <c r="I200" s="53">
        <v>2000000</v>
      </c>
      <c r="J200" s="32" t="s">
        <v>750</v>
      </c>
      <c r="K200" s="32" t="s">
        <v>17</v>
      </c>
    </row>
    <row r="201" spans="1:11" ht="15.75" customHeight="1" x14ac:dyDescent="0.25">
      <c r="A201" s="32">
        <v>2015</v>
      </c>
      <c r="B201" s="32">
        <v>13479</v>
      </c>
      <c r="C201" s="45" t="s">
        <v>187</v>
      </c>
      <c r="D201" s="32" t="s">
        <v>748</v>
      </c>
      <c r="E201" s="32" t="s">
        <v>14</v>
      </c>
      <c r="F201" s="45" t="s">
        <v>188</v>
      </c>
      <c r="G201" s="25" t="s">
        <v>189</v>
      </c>
      <c r="H201" s="18" t="s">
        <v>190</v>
      </c>
      <c r="I201" s="53">
        <v>5180038</v>
      </c>
      <c r="J201" s="13" t="s">
        <v>16</v>
      </c>
      <c r="K201" s="30" t="s">
        <v>17</v>
      </c>
    </row>
    <row r="202" spans="1:11" ht="15.75" customHeight="1" x14ac:dyDescent="0.25">
      <c r="A202" s="32">
        <v>2015</v>
      </c>
      <c r="B202" s="32">
        <v>13364</v>
      </c>
      <c r="C202" s="45" t="s">
        <v>206</v>
      </c>
      <c r="D202" s="32" t="s">
        <v>939</v>
      </c>
      <c r="E202" s="13" t="s">
        <v>207</v>
      </c>
      <c r="F202" s="46" t="s">
        <v>19</v>
      </c>
      <c r="G202" s="25" t="s">
        <v>175</v>
      </c>
      <c r="H202" s="18" t="s">
        <v>208</v>
      </c>
      <c r="I202" s="53">
        <v>4500000</v>
      </c>
      <c r="J202" s="13" t="s">
        <v>16</v>
      </c>
      <c r="K202" s="32" t="s">
        <v>22</v>
      </c>
    </row>
    <row r="203" spans="1:11" ht="15.75" customHeight="1" x14ac:dyDescent="0.25">
      <c r="A203" s="32">
        <v>2015</v>
      </c>
      <c r="B203" s="32">
        <v>13425</v>
      </c>
      <c r="C203" s="46" t="s">
        <v>886</v>
      </c>
      <c r="D203" s="32" t="s">
        <v>887</v>
      </c>
      <c r="E203" s="32" t="s">
        <v>14</v>
      </c>
      <c r="F203" s="46" t="s">
        <v>129</v>
      </c>
      <c r="G203" s="25" t="s">
        <v>130</v>
      </c>
      <c r="H203" s="18" t="s">
        <v>846</v>
      </c>
      <c r="I203" s="53">
        <v>650026</v>
      </c>
      <c r="J203" s="13" t="s">
        <v>707</v>
      </c>
      <c r="K203" s="32" t="s">
        <v>22</v>
      </c>
    </row>
    <row r="204" spans="1:11" ht="15.75" customHeight="1" x14ac:dyDescent="0.25">
      <c r="A204" s="32">
        <v>2015</v>
      </c>
      <c r="B204" s="32">
        <v>13425</v>
      </c>
      <c r="C204" s="45" t="s">
        <v>888</v>
      </c>
      <c r="D204" s="32" t="s">
        <v>889</v>
      </c>
      <c r="E204" s="32" t="s">
        <v>14</v>
      </c>
      <c r="F204" s="46" t="s">
        <v>129</v>
      </c>
      <c r="G204" s="25" t="s">
        <v>130</v>
      </c>
      <c r="H204" s="18" t="s">
        <v>846</v>
      </c>
      <c r="I204" s="53">
        <v>650027</v>
      </c>
      <c r="J204" s="13" t="s">
        <v>707</v>
      </c>
      <c r="K204" s="32" t="s">
        <v>22</v>
      </c>
    </row>
    <row r="205" spans="1:11" ht="15.75" customHeight="1" x14ac:dyDescent="0.25">
      <c r="A205" s="32">
        <v>2015</v>
      </c>
      <c r="B205" s="32">
        <v>13277</v>
      </c>
      <c r="C205" s="45" t="s">
        <v>778</v>
      </c>
      <c r="D205" s="32" t="s">
        <v>779</v>
      </c>
      <c r="E205" s="13" t="s">
        <v>60</v>
      </c>
      <c r="F205" s="46" t="s">
        <v>82</v>
      </c>
      <c r="G205" s="25" t="s">
        <v>83</v>
      </c>
      <c r="H205" s="18" t="s">
        <v>780</v>
      </c>
      <c r="I205" s="53">
        <v>1003800</v>
      </c>
      <c r="J205" s="13" t="s">
        <v>707</v>
      </c>
      <c r="K205" s="32" t="s">
        <v>22</v>
      </c>
    </row>
    <row r="206" spans="1:11" ht="15.75" customHeight="1" x14ac:dyDescent="0.25">
      <c r="A206" s="32">
        <v>2015</v>
      </c>
      <c r="B206" s="32">
        <v>13125</v>
      </c>
      <c r="C206" s="4" t="s">
        <v>49</v>
      </c>
      <c r="D206" s="32" t="s">
        <v>720</v>
      </c>
      <c r="E206" s="13" t="s">
        <v>39</v>
      </c>
      <c r="F206" s="46" t="s">
        <v>19</v>
      </c>
      <c r="G206" s="25" t="s">
        <v>50</v>
      </c>
      <c r="H206" s="57" t="s">
        <v>41</v>
      </c>
      <c r="I206" s="53">
        <v>4500000</v>
      </c>
      <c r="J206" s="32" t="s">
        <v>16</v>
      </c>
      <c r="K206" s="32" t="s">
        <v>22</v>
      </c>
    </row>
    <row r="207" spans="1:11" ht="15.75" customHeight="1" x14ac:dyDescent="0.25">
      <c r="A207" s="32">
        <v>2015</v>
      </c>
      <c r="B207" s="32">
        <v>13349</v>
      </c>
      <c r="C207" s="45" t="s">
        <v>49</v>
      </c>
      <c r="D207" s="32" t="s">
        <v>720</v>
      </c>
      <c r="E207" s="32" t="s">
        <v>14</v>
      </c>
      <c r="F207" s="46" t="s">
        <v>19</v>
      </c>
      <c r="G207" s="25" t="s">
        <v>50</v>
      </c>
      <c r="H207" s="18" t="s">
        <v>145</v>
      </c>
      <c r="I207" s="53">
        <v>3000000</v>
      </c>
      <c r="J207" s="13" t="s">
        <v>16</v>
      </c>
      <c r="K207" s="32" t="s">
        <v>22</v>
      </c>
    </row>
    <row r="208" spans="1:11" ht="15.75" customHeight="1" x14ac:dyDescent="0.25">
      <c r="A208" s="32">
        <v>2015</v>
      </c>
      <c r="B208" s="32">
        <v>13512</v>
      </c>
      <c r="C208" s="45" t="s">
        <v>197</v>
      </c>
      <c r="D208" s="32" t="s">
        <v>915</v>
      </c>
      <c r="E208" s="32" t="s">
        <v>14</v>
      </c>
      <c r="F208" s="45" t="s">
        <v>188</v>
      </c>
      <c r="G208" s="25" t="s">
        <v>189</v>
      </c>
      <c r="H208" s="18" t="s">
        <v>198</v>
      </c>
      <c r="I208" s="53">
        <v>3165390</v>
      </c>
      <c r="J208" s="13" t="s">
        <v>16</v>
      </c>
      <c r="K208" s="32" t="s">
        <v>22</v>
      </c>
    </row>
    <row r="209" spans="1:11" ht="15.75" customHeight="1" x14ac:dyDescent="0.25">
      <c r="A209" s="32">
        <v>2015</v>
      </c>
      <c r="B209" s="32">
        <v>13391</v>
      </c>
      <c r="C209" s="45" t="s">
        <v>671</v>
      </c>
      <c r="D209" s="32" t="s">
        <v>940</v>
      </c>
      <c r="E209" s="32" t="s">
        <v>14</v>
      </c>
      <c r="F209" s="46" t="s">
        <v>67</v>
      </c>
      <c r="G209" s="25" t="s">
        <v>105</v>
      </c>
      <c r="H209" s="18" t="s">
        <v>941</v>
      </c>
      <c r="I209" s="53">
        <v>2075000</v>
      </c>
      <c r="J209" s="13" t="s">
        <v>707</v>
      </c>
      <c r="K209" s="32" t="s">
        <v>22</v>
      </c>
    </row>
    <row r="210" spans="1:11" ht="15.75" customHeight="1" x14ac:dyDescent="0.25">
      <c r="A210" s="32">
        <v>2015</v>
      </c>
      <c r="B210" s="32">
        <v>13572</v>
      </c>
      <c r="C210" s="45" t="s">
        <v>671</v>
      </c>
      <c r="D210" s="32" t="s">
        <v>940</v>
      </c>
      <c r="E210" s="32" t="s">
        <v>14</v>
      </c>
      <c r="F210" s="46" t="s">
        <v>67</v>
      </c>
      <c r="G210" s="25" t="s">
        <v>105</v>
      </c>
      <c r="H210" s="57" t="s">
        <v>983</v>
      </c>
      <c r="I210" s="53">
        <v>2800000</v>
      </c>
      <c r="J210" s="13" t="s">
        <v>707</v>
      </c>
      <c r="K210" s="32" t="s">
        <v>22</v>
      </c>
    </row>
    <row r="211" spans="1:11" ht="15.75" customHeight="1" x14ac:dyDescent="0.25">
      <c r="A211" s="32">
        <v>2015</v>
      </c>
      <c r="B211" s="32">
        <v>13424</v>
      </c>
      <c r="C211" s="45" t="s">
        <v>842</v>
      </c>
      <c r="D211" s="32" t="s">
        <v>843</v>
      </c>
      <c r="E211" s="32" t="s">
        <v>14</v>
      </c>
      <c r="F211" s="46" t="s">
        <v>129</v>
      </c>
      <c r="G211" s="25" t="s">
        <v>130</v>
      </c>
      <c r="H211" s="18" t="s">
        <v>838</v>
      </c>
      <c r="I211" s="53">
        <v>350003</v>
      </c>
      <c r="J211" s="13" t="s">
        <v>750</v>
      </c>
      <c r="K211" s="32" t="s">
        <v>22</v>
      </c>
    </row>
    <row r="212" spans="1:11" ht="15.75" customHeight="1" x14ac:dyDescent="0.25">
      <c r="A212" s="32">
        <v>2015</v>
      </c>
      <c r="B212" s="32">
        <v>13419</v>
      </c>
      <c r="C212" s="46" t="s">
        <v>832</v>
      </c>
      <c r="D212" s="32" t="s">
        <v>833</v>
      </c>
      <c r="E212" s="13" t="s">
        <v>108</v>
      </c>
      <c r="F212" s="46" t="s">
        <v>169</v>
      </c>
      <c r="G212" s="25" t="s">
        <v>830</v>
      </c>
      <c r="H212" s="18" t="s">
        <v>831</v>
      </c>
      <c r="I212" s="53">
        <v>868280</v>
      </c>
      <c r="J212" s="13" t="s">
        <v>707</v>
      </c>
      <c r="K212" s="32" t="s">
        <v>22</v>
      </c>
    </row>
    <row r="213" spans="1:11" ht="15.75" customHeight="1" x14ac:dyDescent="0.25">
      <c r="A213" s="32">
        <v>2015</v>
      </c>
      <c r="B213" s="32">
        <v>13511</v>
      </c>
      <c r="C213" s="46" t="s">
        <v>911</v>
      </c>
      <c r="D213" s="32" t="s">
        <v>912</v>
      </c>
      <c r="E213" s="32" t="s">
        <v>14</v>
      </c>
      <c r="F213" s="45" t="s">
        <v>188</v>
      </c>
      <c r="G213" s="25" t="s">
        <v>913</v>
      </c>
      <c r="H213" s="18" t="s">
        <v>914</v>
      </c>
      <c r="I213" s="53">
        <v>1160000</v>
      </c>
      <c r="J213" s="13" t="s">
        <v>707</v>
      </c>
      <c r="K213" s="32" t="s">
        <v>22</v>
      </c>
    </row>
    <row r="214" spans="1:11" ht="15.75" customHeight="1" x14ac:dyDescent="0.25">
      <c r="A214" s="32">
        <v>2015</v>
      </c>
      <c r="B214" s="32">
        <v>13057</v>
      </c>
      <c r="C214" s="4" t="s">
        <v>18</v>
      </c>
      <c r="D214" s="32" t="s">
        <v>703</v>
      </c>
      <c r="E214" s="32" t="s">
        <v>14</v>
      </c>
      <c r="F214" s="46" t="s">
        <v>19</v>
      </c>
      <c r="G214" s="25" t="s">
        <v>20</v>
      </c>
      <c r="H214" s="26" t="s">
        <v>21</v>
      </c>
      <c r="I214" s="53">
        <v>4500000</v>
      </c>
      <c r="J214" s="32" t="s">
        <v>16</v>
      </c>
      <c r="K214" s="32" t="s">
        <v>22</v>
      </c>
    </row>
    <row r="215" spans="1:11" ht="15.75" customHeight="1" x14ac:dyDescent="0.25">
      <c r="A215" s="32">
        <v>2016</v>
      </c>
      <c r="B215" s="32">
        <v>14158</v>
      </c>
      <c r="C215" s="46" t="s">
        <v>1061</v>
      </c>
      <c r="D215" s="52" t="e">
        <v>#N/A</v>
      </c>
      <c r="E215" s="13" t="s">
        <v>1062</v>
      </c>
      <c r="F215" s="46" t="s">
        <v>82</v>
      </c>
      <c r="G215" s="25" t="s">
        <v>328</v>
      </c>
      <c r="H215" s="18" t="s">
        <v>1063</v>
      </c>
      <c r="I215" s="53">
        <v>317647.0588235294</v>
      </c>
      <c r="J215" s="13" t="s">
        <v>707</v>
      </c>
      <c r="K215" s="32" t="s">
        <v>22</v>
      </c>
    </row>
    <row r="216" spans="1:11" ht="15.75" customHeight="1" x14ac:dyDescent="0.25">
      <c r="A216" s="32">
        <v>2016</v>
      </c>
      <c r="B216" s="32">
        <v>14131</v>
      </c>
      <c r="C216" s="46" t="s">
        <v>1054</v>
      </c>
      <c r="D216" s="52">
        <v>75089669</v>
      </c>
      <c r="E216" s="13" t="s">
        <v>1055</v>
      </c>
      <c r="F216" s="46" t="s">
        <v>82</v>
      </c>
      <c r="G216" s="25" t="s">
        <v>437</v>
      </c>
      <c r="H216" s="57" t="s">
        <v>1056</v>
      </c>
      <c r="I216" s="53">
        <v>299854.32</v>
      </c>
      <c r="J216" s="13" t="s">
        <v>707</v>
      </c>
      <c r="K216" s="32" t="s">
        <v>22</v>
      </c>
    </row>
    <row r="217" spans="1:11" ht="15.75" customHeight="1" x14ac:dyDescent="0.25">
      <c r="A217" s="32">
        <v>2016</v>
      </c>
      <c r="B217" s="32">
        <v>13859</v>
      </c>
      <c r="C217" s="45" t="s">
        <v>902</v>
      </c>
      <c r="D217" s="52">
        <v>79269905</v>
      </c>
      <c r="E217" s="13" t="s">
        <v>324</v>
      </c>
      <c r="F217" s="46" t="s">
        <v>52</v>
      </c>
      <c r="G217" s="25" t="s">
        <v>1006</v>
      </c>
      <c r="H217" s="18" t="s">
        <v>1007</v>
      </c>
      <c r="I217" s="53">
        <v>425030</v>
      </c>
      <c r="J217" s="13" t="s">
        <v>707</v>
      </c>
      <c r="K217" s="30" t="s">
        <v>17</v>
      </c>
    </row>
    <row r="218" spans="1:11" ht="15.75" customHeight="1" x14ac:dyDescent="0.25">
      <c r="A218" s="32">
        <v>2016</v>
      </c>
      <c r="B218" s="32">
        <v>13938</v>
      </c>
      <c r="C218" s="45" t="s">
        <v>1022</v>
      </c>
      <c r="D218" s="52">
        <v>40041872</v>
      </c>
      <c r="E218" s="13" t="s">
        <v>193</v>
      </c>
      <c r="F218" s="46" t="s">
        <v>67</v>
      </c>
      <c r="G218" s="25" t="s">
        <v>963</v>
      </c>
      <c r="H218" s="18" t="s">
        <v>1023</v>
      </c>
      <c r="I218" s="53">
        <v>787058.8</v>
      </c>
      <c r="J218" s="13" t="s">
        <v>707</v>
      </c>
      <c r="K218" s="32" t="s">
        <v>22</v>
      </c>
    </row>
    <row r="219" spans="1:11" ht="15.75" customHeight="1" x14ac:dyDescent="0.25">
      <c r="A219" s="32">
        <v>2016</v>
      </c>
      <c r="B219" s="32">
        <v>14040</v>
      </c>
      <c r="C219" s="66" t="s">
        <v>331</v>
      </c>
      <c r="D219" s="52">
        <v>93402902</v>
      </c>
      <c r="E219" s="32" t="s">
        <v>14</v>
      </c>
      <c r="F219" s="46" t="s">
        <v>93</v>
      </c>
      <c r="G219" s="25" t="s">
        <v>332</v>
      </c>
      <c r="H219" s="18" t="s">
        <v>333</v>
      </c>
      <c r="I219" s="53">
        <v>5467539.2000000002</v>
      </c>
      <c r="J219" s="13" t="s">
        <v>16</v>
      </c>
      <c r="K219" s="32" t="s">
        <v>22</v>
      </c>
    </row>
    <row r="220" spans="1:11" ht="15.75" customHeight="1" x14ac:dyDescent="0.25">
      <c r="A220" s="32">
        <v>2016</v>
      </c>
      <c r="B220" s="32">
        <v>14369</v>
      </c>
      <c r="C220" s="45" t="s">
        <v>414</v>
      </c>
      <c r="D220" s="52">
        <v>80099375</v>
      </c>
      <c r="E220" s="13" t="s">
        <v>207</v>
      </c>
      <c r="F220" s="46" t="s">
        <v>19</v>
      </c>
      <c r="G220" s="25" t="s">
        <v>214</v>
      </c>
      <c r="H220" s="18" t="s">
        <v>415</v>
      </c>
      <c r="I220" s="53">
        <v>5551232</v>
      </c>
      <c r="J220" s="13" t="s">
        <v>16</v>
      </c>
      <c r="K220" s="32" t="s">
        <v>22</v>
      </c>
    </row>
    <row r="221" spans="1:11" ht="15.75" customHeight="1" x14ac:dyDescent="0.25">
      <c r="A221" s="32">
        <v>2016</v>
      </c>
      <c r="B221" s="32">
        <v>14131</v>
      </c>
      <c r="C221" s="46" t="s">
        <v>1057</v>
      </c>
      <c r="D221" s="52">
        <v>79559754</v>
      </c>
      <c r="E221" s="13" t="s">
        <v>1055</v>
      </c>
      <c r="F221" s="45" t="s">
        <v>25</v>
      </c>
      <c r="G221" s="20" t="s">
        <v>158</v>
      </c>
      <c r="H221" s="57" t="s">
        <v>1056</v>
      </c>
      <c r="I221" s="53">
        <v>395942.40000000002</v>
      </c>
      <c r="J221" s="13" t="s">
        <v>707</v>
      </c>
      <c r="K221" s="32" t="s">
        <v>22</v>
      </c>
    </row>
    <row r="222" spans="1:11" ht="15.75" customHeight="1" x14ac:dyDescent="0.25">
      <c r="A222" s="32">
        <v>2016</v>
      </c>
      <c r="B222" s="32">
        <v>14049</v>
      </c>
      <c r="C222" s="66" t="s">
        <v>1040</v>
      </c>
      <c r="D222" s="52">
        <v>1010177631</v>
      </c>
      <c r="E222" s="13" t="s">
        <v>674</v>
      </c>
      <c r="F222" s="46" t="s">
        <v>129</v>
      </c>
      <c r="G222" s="25" t="s">
        <v>130</v>
      </c>
      <c r="H222" s="18" t="s">
        <v>1041</v>
      </c>
      <c r="I222" s="53">
        <v>951654.40000000002</v>
      </c>
      <c r="J222" s="13" t="s">
        <v>707</v>
      </c>
      <c r="K222" s="32" t="s">
        <v>22</v>
      </c>
    </row>
    <row r="223" spans="1:11" ht="15.75" customHeight="1" x14ac:dyDescent="0.25">
      <c r="A223" s="32">
        <v>2016</v>
      </c>
      <c r="B223" s="32">
        <v>13886</v>
      </c>
      <c r="C223" s="45" t="s">
        <v>278</v>
      </c>
      <c r="D223" s="52">
        <v>79711730</v>
      </c>
      <c r="E223" s="13" t="s">
        <v>1014</v>
      </c>
      <c r="F223" s="45" t="s">
        <v>25</v>
      </c>
      <c r="G223" s="25" t="s">
        <v>267</v>
      </c>
      <c r="H223" s="18" t="s">
        <v>1015</v>
      </c>
      <c r="I223" s="53">
        <v>85000</v>
      </c>
      <c r="J223" s="13" t="s">
        <v>707</v>
      </c>
      <c r="K223" s="32" t="s">
        <v>22</v>
      </c>
    </row>
    <row r="224" spans="1:11" ht="15.75" customHeight="1" x14ac:dyDescent="0.25">
      <c r="A224" s="32">
        <v>2016</v>
      </c>
      <c r="B224" s="32">
        <v>13935</v>
      </c>
      <c r="C224" s="45" t="s">
        <v>278</v>
      </c>
      <c r="D224" s="52">
        <v>79711730</v>
      </c>
      <c r="E224" s="13" t="s">
        <v>279</v>
      </c>
      <c r="F224" s="45" t="s">
        <v>25</v>
      </c>
      <c r="G224" s="25" t="s">
        <v>267</v>
      </c>
      <c r="H224" s="18" t="s">
        <v>280</v>
      </c>
      <c r="I224" s="53">
        <v>3221265.5999999996</v>
      </c>
      <c r="J224" s="13" t="s">
        <v>16</v>
      </c>
      <c r="K224" s="32" t="s">
        <v>22</v>
      </c>
    </row>
    <row r="225" spans="1:11" ht="15.75" customHeight="1" x14ac:dyDescent="0.25">
      <c r="A225" s="32">
        <v>2016</v>
      </c>
      <c r="B225" s="32">
        <v>14282</v>
      </c>
      <c r="C225" s="47" t="s">
        <v>216</v>
      </c>
      <c r="D225" s="52">
        <v>19220589</v>
      </c>
      <c r="E225" s="13" t="s">
        <v>114</v>
      </c>
      <c r="F225" s="45" t="s">
        <v>25</v>
      </c>
      <c r="G225" s="25" t="s">
        <v>61</v>
      </c>
      <c r="H225" s="18" t="s">
        <v>389</v>
      </c>
      <c r="I225" s="53">
        <v>6862419.2000000002</v>
      </c>
      <c r="J225" s="13" t="s">
        <v>16</v>
      </c>
      <c r="K225" s="32" t="s">
        <v>22</v>
      </c>
    </row>
    <row r="226" spans="1:11" ht="15.75" customHeight="1" x14ac:dyDescent="0.25">
      <c r="A226" s="32">
        <v>2016</v>
      </c>
      <c r="B226" s="32">
        <v>13958</v>
      </c>
      <c r="C226" s="66" t="s">
        <v>304</v>
      </c>
      <c r="D226" s="52">
        <v>80904248</v>
      </c>
      <c r="E226" s="13" t="s">
        <v>305</v>
      </c>
      <c r="F226" s="46" t="s">
        <v>82</v>
      </c>
      <c r="G226" s="25" t="s">
        <v>83</v>
      </c>
      <c r="H226" s="18" t="s">
        <v>306</v>
      </c>
      <c r="I226" s="53">
        <v>5048387.04</v>
      </c>
      <c r="J226" s="13" t="s">
        <v>16</v>
      </c>
      <c r="K226" s="32" t="s">
        <v>22</v>
      </c>
    </row>
    <row r="227" spans="1:11" ht="15.75" customHeight="1" x14ac:dyDescent="0.25">
      <c r="A227" s="32">
        <v>2016</v>
      </c>
      <c r="B227" s="32">
        <v>14173</v>
      </c>
      <c r="C227" s="46" t="s">
        <v>1065</v>
      </c>
      <c r="D227" s="52" t="s">
        <v>1066</v>
      </c>
      <c r="E227" s="13" t="s">
        <v>202</v>
      </c>
      <c r="F227" s="46" t="s">
        <v>82</v>
      </c>
      <c r="G227" s="25" t="s">
        <v>83</v>
      </c>
      <c r="H227" s="18" t="s">
        <v>358</v>
      </c>
      <c r="I227" s="53">
        <v>8666326.4000000004</v>
      </c>
      <c r="J227" s="13" t="s">
        <v>16</v>
      </c>
      <c r="K227" s="32" t="s">
        <v>22</v>
      </c>
    </row>
    <row r="228" spans="1:11" ht="15.75" customHeight="1" x14ac:dyDescent="0.25">
      <c r="A228" s="32">
        <v>2016</v>
      </c>
      <c r="B228" s="32">
        <v>13943</v>
      </c>
      <c r="C228" s="66" t="s">
        <v>296</v>
      </c>
      <c r="D228" s="52">
        <v>52834533</v>
      </c>
      <c r="E228" s="32" t="s">
        <v>14</v>
      </c>
      <c r="F228" s="46" t="s">
        <v>43</v>
      </c>
      <c r="G228" s="25" t="s">
        <v>44</v>
      </c>
      <c r="H228" s="18" t="s">
        <v>297</v>
      </c>
      <c r="I228" s="53">
        <v>3184943.92</v>
      </c>
      <c r="J228" s="13" t="s">
        <v>16</v>
      </c>
      <c r="K228" s="32" t="s">
        <v>22</v>
      </c>
    </row>
    <row r="229" spans="1:11" ht="15.75" customHeight="1" x14ac:dyDescent="0.25">
      <c r="A229" s="32">
        <v>2016</v>
      </c>
      <c r="B229" s="32">
        <v>13970</v>
      </c>
      <c r="C229" s="66" t="s">
        <v>311</v>
      </c>
      <c r="D229" s="52">
        <v>10306834</v>
      </c>
      <c r="E229" s="13" t="s">
        <v>242</v>
      </c>
      <c r="F229" s="46" t="s">
        <v>93</v>
      </c>
      <c r="G229" s="25" t="s">
        <v>113</v>
      </c>
      <c r="H229" s="18" t="s">
        <v>312</v>
      </c>
      <c r="I229" s="53">
        <v>2256908</v>
      </c>
      <c r="J229" s="13" t="s">
        <v>16</v>
      </c>
      <c r="K229" s="32" t="s">
        <v>22</v>
      </c>
    </row>
    <row r="230" spans="1:11" ht="15.75" customHeight="1" x14ac:dyDescent="0.25">
      <c r="A230" s="32">
        <v>2016</v>
      </c>
      <c r="B230" s="32">
        <v>14361</v>
      </c>
      <c r="C230" s="45" t="s">
        <v>401</v>
      </c>
      <c r="D230" s="52">
        <v>80205155</v>
      </c>
      <c r="E230" s="13" t="s">
        <v>363</v>
      </c>
      <c r="F230" s="46" t="s">
        <v>169</v>
      </c>
      <c r="G230" s="25" t="s">
        <v>170</v>
      </c>
      <c r="H230" s="18" t="s">
        <v>402</v>
      </c>
      <c r="I230" s="53">
        <v>4496347.3</v>
      </c>
      <c r="J230" s="13" t="s">
        <v>16</v>
      </c>
      <c r="K230" s="32" t="s">
        <v>22</v>
      </c>
    </row>
    <row r="231" spans="1:11" ht="15.75" customHeight="1" x14ac:dyDescent="0.25">
      <c r="A231" s="32">
        <v>2016</v>
      </c>
      <c r="B231" s="32">
        <v>14277</v>
      </c>
      <c r="C231" s="46" t="s">
        <v>1089</v>
      </c>
      <c r="D231" s="52">
        <v>79955992</v>
      </c>
      <c r="E231" s="32" t="s">
        <v>14</v>
      </c>
      <c r="F231" s="46" t="s">
        <v>93</v>
      </c>
      <c r="G231" s="20" t="s">
        <v>1090</v>
      </c>
      <c r="H231" s="18" t="s">
        <v>1091</v>
      </c>
      <c r="I231" s="53">
        <v>1459931.2</v>
      </c>
      <c r="J231" s="13" t="s">
        <v>707</v>
      </c>
      <c r="K231" s="32" t="s">
        <v>22</v>
      </c>
    </row>
    <row r="232" spans="1:11" ht="15.75" customHeight="1" x14ac:dyDescent="0.25">
      <c r="A232" s="32">
        <v>2016</v>
      </c>
      <c r="B232" s="32">
        <v>13942</v>
      </c>
      <c r="C232" s="66" t="s">
        <v>292</v>
      </c>
      <c r="D232" s="52">
        <v>343701</v>
      </c>
      <c r="E232" s="13" t="s">
        <v>293</v>
      </c>
      <c r="F232" s="46" t="s">
        <v>43</v>
      </c>
      <c r="G232" s="25" t="s">
        <v>44</v>
      </c>
      <c r="H232" s="18" t="s">
        <v>294</v>
      </c>
      <c r="I232" s="53">
        <v>1622081.36</v>
      </c>
      <c r="J232" s="13" t="s">
        <v>16</v>
      </c>
      <c r="K232" s="32" t="s">
        <v>22</v>
      </c>
    </row>
    <row r="233" spans="1:11" ht="15.75" customHeight="1" x14ac:dyDescent="0.25">
      <c r="A233" s="32">
        <v>2016</v>
      </c>
      <c r="B233" s="32">
        <v>14175</v>
      </c>
      <c r="C233" s="46" t="s">
        <v>192</v>
      </c>
      <c r="D233" s="52">
        <v>52621159</v>
      </c>
      <c r="E233" s="13" t="s">
        <v>242</v>
      </c>
      <c r="F233" s="45" t="s">
        <v>194</v>
      </c>
      <c r="G233" s="25" t="s">
        <v>195</v>
      </c>
      <c r="H233" s="18" t="s">
        <v>361</v>
      </c>
      <c r="I233" s="53">
        <v>10060200</v>
      </c>
      <c r="J233" s="13" t="s">
        <v>16</v>
      </c>
      <c r="K233" s="30" t="s">
        <v>17</v>
      </c>
    </row>
    <row r="234" spans="1:11" ht="15.75" customHeight="1" x14ac:dyDescent="0.25">
      <c r="A234" s="32">
        <v>2016</v>
      </c>
      <c r="B234" s="32">
        <v>13966</v>
      </c>
      <c r="C234" s="66" t="s">
        <v>309</v>
      </c>
      <c r="D234" s="52">
        <v>52242648</v>
      </c>
      <c r="E234" s="13" t="s">
        <v>202</v>
      </c>
      <c r="F234" s="46" t="s">
        <v>19</v>
      </c>
      <c r="G234" s="25" t="s">
        <v>40</v>
      </c>
      <c r="H234" s="18" t="s">
        <v>310</v>
      </c>
      <c r="I234" s="53">
        <v>3214933.3333333335</v>
      </c>
      <c r="J234" s="13" t="s">
        <v>16</v>
      </c>
      <c r="K234" s="32" t="s">
        <v>22</v>
      </c>
    </row>
    <row r="235" spans="1:11" ht="15.75" customHeight="1" x14ac:dyDescent="0.25">
      <c r="A235" s="32">
        <v>2016</v>
      </c>
      <c r="B235" s="32">
        <v>14295</v>
      </c>
      <c r="C235" s="66" t="s">
        <v>309</v>
      </c>
      <c r="D235" s="52">
        <v>52242648</v>
      </c>
      <c r="E235" s="13" t="s">
        <v>97</v>
      </c>
      <c r="F235" s="47" t="s">
        <v>945</v>
      </c>
      <c r="G235" s="20" t="s">
        <v>946</v>
      </c>
      <c r="H235" s="18" t="s">
        <v>1103</v>
      </c>
      <c r="I235" s="53">
        <v>286000</v>
      </c>
      <c r="J235" s="13" t="s">
        <v>707</v>
      </c>
      <c r="K235" s="32" t="s">
        <v>22</v>
      </c>
    </row>
    <row r="236" spans="1:11" ht="15.75" customHeight="1" x14ac:dyDescent="0.25">
      <c r="A236" s="32">
        <v>2016</v>
      </c>
      <c r="B236" s="32">
        <v>14120</v>
      </c>
      <c r="C236" s="4" t="s">
        <v>350</v>
      </c>
      <c r="D236" s="52">
        <v>21068364</v>
      </c>
      <c r="E236" s="13" t="s">
        <v>348</v>
      </c>
      <c r="F236" s="46" t="s">
        <v>56</v>
      </c>
      <c r="G236" s="25" t="s">
        <v>57</v>
      </c>
      <c r="H236" s="57" t="s">
        <v>349</v>
      </c>
      <c r="I236" s="53">
        <v>5572351.4000000004</v>
      </c>
      <c r="J236" s="13" t="s">
        <v>16</v>
      </c>
      <c r="K236" s="32" t="s">
        <v>22</v>
      </c>
    </row>
    <row r="237" spans="1:11" ht="15.75" customHeight="1" x14ac:dyDescent="0.25">
      <c r="A237" s="32">
        <v>2016</v>
      </c>
      <c r="B237" s="32">
        <v>14005</v>
      </c>
      <c r="C237" s="66" t="s">
        <v>1033</v>
      </c>
      <c r="D237" s="52">
        <v>79876131</v>
      </c>
      <c r="E237" s="13" t="s">
        <v>1034</v>
      </c>
      <c r="F237" s="45" t="s">
        <v>188</v>
      </c>
      <c r="G237" s="25" t="s">
        <v>189</v>
      </c>
      <c r="H237" s="18" t="s">
        <v>1035</v>
      </c>
      <c r="I237" s="53">
        <v>2799000</v>
      </c>
      <c r="J237" s="13" t="s">
        <v>707</v>
      </c>
      <c r="K237" s="32" t="s">
        <v>22</v>
      </c>
    </row>
    <row r="238" spans="1:11" ht="15.75" customHeight="1" x14ac:dyDescent="0.25">
      <c r="A238" s="32">
        <v>2016</v>
      </c>
      <c r="B238" s="32">
        <v>13945</v>
      </c>
      <c r="C238" s="66" t="s">
        <v>300</v>
      </c>
      <c r="D238" s="52">
        <v>41394375</v>
      </c>
      <c r="E238" s="13" t="s">
        <v>301</v>
      </c>
      <c r="F238" s="46" t="s">
        <v>129</v>
      </c>
      <c r="G238" s="25" t="s">
        <v>130</v>
      </c>
      <c r="H238" s="18" t="s">
        <v>302</v>
      </c>
      <c r="I238" s="53">
        <v>2888986.571</v>
      </c>
      <c r="J238" s="13" t="s">
        <v>16</v>
      </c>
      <c r="K238" s="32" t="s">
        <v>22</v>
      </c>
    </row>
    <row r="239" spans="1:11" ht="15.75" customHeight="1" x14ac:dyDescent="0.25">
      <c r="A239" s="32">
        <v>2016</v>
      </c>
      <c r="B239" s="32">
        <v>13898</v>
      </c>
      <c r="C239" s="46" t="s">
        <v>289</v>
      </c>
      <c r="D239" s="52">
        <v>1018412804</v>
      </c>
      <c r="E239" s="13" t="s">
        <v>153</v>
      </c>
      <c r="F239" s="46" t="s">
        <v>19</v>
      </c>
      <c r="G239" s="25" t="s">
        <v>290</v>
      </c>
      <c r="H239" s="18" t="s">
        <v>291</v>
      </c>
      <c r="I239" s="53">
        <v>4708710.4000000004</v>
      </c>
      <c r="J239" s="13" t="s">
        <v>16</v>
      </c>
      <c r="K239" s="32" t="s">
        <v>22</v>
      </c>
    </row>
    <row r="240" spans="1:11" ht="15.75" customHeight="1" x14ac:dyDescent="0.25">
      <c r="A240" s="32">
        <v>2016</v>
      </c>
      <c r="B240" s="32">
        <v>13889</v>
      </c>
      <c r="C240" s="5" t="s">
        <v>974</v>
      </c>
      <c r="D240" s="52">
        <v>1010175676</v>
      </c>
      <c r="E240" s="13" t="s">
        <v>242</v>
      </c>
      <c r="F240" s="46" t="s">
        <v>67</v>
      </c>
      <c r="G240" s="25" t="s">
        <v>68</v>
      </c>
      <c r="H240" s="26" t="s">
        <v>1016</v>
      </c>
      <c r="I240" s="53">
        <v>110000</v>
      </c>
      <c r="J240" s="13" t="s">
        <v>707</v>
      </c>
      <c r="K240" s="32" t="s">
        <v>22</v>
      </c>
    </row>
    <row r="241" spans="1:11" ht="15.75" customHeight="1" x14ac:dyDescent="0.25">
      <c r="A241" s="32">
        <v>2016</v>
      </c>
      <c r="B241" s="32">
        <v>14124</v>
      </c>
      <c r="C241" s="5" t="s">
        <v>974</v>
      </c>
      <c r="D241" s="52">
        <v>1010175676</v>
      </c>
      <c r="E241" s="13" t="s">
        <v>242</v>
      </c>
      <c r="F241" s="46" t="s">
        <v>67</v>
      </c>
      <c r="G241" s="25" t="s">
        <v>68</v>
      </c>
      <c r="H241" s="57" t="s">
        <v>1053</v>
      </c>
      <c r="I241" s="53">
        <v>1864781.7</v>
      </c>
      <c r="J241" s="13" t="s">
        <v>707</v>
      </c>
      <c r="K241" s="32" t="s">
        <v>22</v>
      </c>
    </row>
    <row r="242" spans="1:11" ht="15.75" customHeight="1" x14ac:dyDescent="0.25">
      <c r="A242" s="32">
        <v>2016</v>
      </c>
      <c r="B242" s="32">
        <v>14363</v>
      </c>
      <c r="C242" s="46" t="s">
        <v>409</v>
      </c>
      <c r="D242" s="52">
        <v>79154005</v>
      </c>
      <c r="E242" s="13" t="s">
        <v>97</v>
      </c>
      <c r="F242" s="46" t="s">
        <v>67</v>
      </c>
      <c r="G242" s="25" t="s">
        <v>105</v>
      </c>
      <c r="H242" s="18" t="s">
        <v>410</v>
      </c>
      <c r="I242" s="53">
        <v>12604229.18</v>
      </c>
      <c r="J242" s="13" t="s">
        <v>16</v>
      </c>
      <c r="K242" s="30" t="s">
        <v>17</v>
      </c>
    </row>
    <row r="243" spans="1:11" ht="15.75" customHeight="1" x14ac:dyDescent="0.25">
      <c r="A243" s="32">
        <v>2016</v>
      </c>
      <c r="B243" s="32">
        <v>14131</v>
      </c>
      <c r="C243" s="46" t="s">
        <v>27</v>
      </c>
      <c r="D243" s="52">
        <v>79940191</v>
      </c>
      <c r="E243" s="13" t="s">
        <v>1055</v>
      </c>
      <c r="F243" s="47" t="s">
        <v>15</v>
      </c>
      <c r="G243" s="25" t="s">
        <v>1058</v>
      </c>
      <c r="H243" s="57" t="s">
        <v>1056</v>
      </c>
      <c r="I243" s="53">
        <v>544643.1</v>
      </c>
      <c r="J243" s="13" t="s">
        <v>707</v>
      </c>
      <c r="K243" s="32" t="s">
        <v>22</v>
      </c>
    </row>
    <row r="244" spans="1:11" ht="15.75" customHeight="1" x14ac:dyDescent="0.25">
      <c r="A244" s="32">
        <v>2016</v>
      </c>
      <c r="B244" s="32">
        <v>13862</v>
      </c>
      <c r="C244" s="4" t="s">
        <v>66</v>
      </c>
      <c r="D244" s="52">
        <v>13017553</v>
      </c>
      <c r="E244" s="32" t="s">
        <v>14</v>
      </c>
      <c r="F244" s="46" t="s">
        <v>67</v>
      </c>
      <c r="G244" s="25" t="s">
        <v>68</v>
      </c>
      <c r="H244" s="18" t="s">
        <v>1011</v>
      </c>
      <c r="I244" s="53">
        <v>2125327.2000000002</v>
      </c>
      <c r="J244" s="13" t="s">
        <v>707</v>
      </c>
      <c r="K244" s="32" t="s">
        <v>22</v>
      </c>
    </row>
    <row r="245" spans="1:11" ht="15.75" customHeight="1" x14ac:dyDescent="0.25">
      <c r="A245" s="32">
        <v>2016</v>
      </c>
      <c r="B245" s="32">
        <v>14210</v>
      </c>
      <c r="C245" s="46" t="s">
        <v>757</v>
      </c>
      <c r="D245" s="52">
        <v>1032411403</v>
      </c>
      <c r="E245" s="13" t="s">
        <v>242</v>
      </c>
      <c r="F245" s="45" t="s">
        <v>25</v>
      </c>
      <c r="G245" s="25" t="s">
        <v>267</v>
      </c>
      <c r="H245" s="18" t="s">
        <v>1070</v>
      </c>
      <c r="I245" s="53">
        <v>1234485.6000000001</v>
      </c>
      <c r="J245" s="13" t="s">
        <v>707</v>
      </c>
      <c r="K245" s="32" t="s">
        <v>22</v>
      </c>
    </row>
    <row r="246" spans="1:11" ht="15.75" customHeight="1" x14ac:dyDescent="0.25">
      <c r="A246" s="32">
        <v>2016</v>
      </c>
      <c r="B246" s="32">
        <v>13750</v>
      </c>
      <c r="C246" s="46" t="s">
        <v>213</v>
      </c>
      <c r="D246" s="52">
        <v>1032387574</v>
      </c>
      <c r="E246" s="13" t="s">
        <v>114</v>
      </c>
      <c r="F246" s="46" t="s">
        <v>19</v>
      </c>
      <c r="G246" s="25" t="s">
        <v>214</v>
      </c>
      <c r="H246" s="18" t="s">
        <v>1004</v>
      </c>
      <c r="I246" s="53">
        <v>947209.06666666665</v>
      </c>
      <c r="J246" s="13" t="s">
        <v>707</v>
      </c>
      <c r="K246" s="32" t="s">
        <v>22</v>
      </c>
    </row>
    <row r="247" spans="1:11" ht="15.75" customHeight="1" x14ac:dyDescent="0.25">
      <c r="A247" s="32">
        <v>2016</v>
      </c>
      <c r="B247" s="32">
        <v>14295</v>
      </c>
      <c r="C247" s="46" t="s">
        <v>540</v>
      </c>
      <c r="D247" s="52">
        <v>65773492</v>
      </c>
      <c r="E247" s="13" t="s">
        <v>97</v>
      </c>
      <c r="F247" s="47" t="s">
        <v>945</v>
      </c>
      <c r="G247" s="20" t="s">
        <v>946</v>
      </c>
      <c r="H247" s="18" t="s">
        <v>1103</v>
      </c>
      <c r="I247" s="53">
        <v>286000</v>
      </c>
      <c r="J247" s="13" t="s">
        <v>707</v>
      </c>
      <c r="K247" s="32" t="s">
        <v>22</v>
      </c>
    </row>
    <row r="248" spans="1:11" ht="15.75" customHeight="1" x14ac:dyDescent="0.25">
      <c r="A248" s="32">
        <v>2016</v>
      </c>
      <c r="B248" s="32">
        <v>13939</v>
      </c>
      <c r="C248" s="45" t="s">
        <v>1026</v>
      </c>
      <c r="D248" s="52">
        <v>41683181</v>
      </c>
      <c r="E248" s="13" t="s">
        <v>108</v>
      </c>
      <c r="F248" s="46" t="s">
        <v>67</v>
      </c>
      <c r="G248" s="25" t="s">
        <v>105</v>
      </c>
      <c r="H248" s="18" t="s">
        <v>1027</v>
      </c>
      <c r="I248" s="53">
        <v>63609.090909090912</v>
      </c>
      <c r="J248" s="13" t="s">
        <v>707</v>
      </c>
      <c r="K248" s="32" t="s">
        <v>22</v>
      </c>
    </row>
    <row r="249" spans="1:11" ht="15.75" customHeight="1" x14ac:dyDescent="0.25">
      <c r="A249" s="32">
        <v>2016</v>
      </c>
      <c r="B249" s="32">
        <v>14060</v>
      </c>
      <c r="C249" s="66" t="s">
        <v>1045</v>
      </c>
      <c r="D249" s="52">
        <v>52395111</v>
      </c>
      <c r="E249" s="32" t="s">
        <v>14</v>
      </c>
      <c r="F249" s="46" t="s">
        <v>93</v>
      </c>
      <c r="G249" s="25" t="s">
        <v>332</v>
      </c>
      <c r="H249" s="18" t="s">
        <v>1046</v>
      </c>
      <c r="I249" s="53">
        <v>1320739.2</v>
      </c>
      <c r="J249" s="13" t="s">
        <v>707</v>
      </c>
      <c r="K249" s="32" t="s">
        <v>22</v>
      </c>
    </row>
    <row r="250" spans="1:11" ht="15.75" customHeight="1" x14ac:dyDescent="0.25">
      <c r="A250" s="32">
        <v>2016</v>
      </c>
      <c r="B250" s="32">
        <v>14283</v>
      </c>
      <c r="C250" s="4" t="s">
        <v>733</v>
      </c>
      <c r="D250" s="52">
        <v>79409295</v>
      </c>
      <c r="E250" s="32" t="s">
        <v>14</v>
      </c>
      <c r="F250" s="45" t="s">
        <v>25</v>
      </c>
      <c r="G250" s="20" t="s">
        <v>158</v>
      </c>
      <c r="H250" s="18" t="s">
        <v>1096</v>
      </c>
      <c r="I250" s="53">
        <v>1812489.963</v>
      </c>
      <c r="J250" s="13" t="s">
        <v>707</v>
      </c>
      <c r="K250" s="32" t="s">
        <v>22</v>
      </c>
    </row>
    <row r="251" spans="1:11" ht="15.75" customHeight="1" x14ac:dyDescent="0.25">
      <c r="A251" s="32">
        <v>2016</v>
      </c>
      <c r="B251" s="32">
        <v>14338</v>
      </c>
      <c r="C251" s="45" t="s">
        <v>796</v>
      </c>
      <c r="D251" s="52">
        <v>1019030224</v>
      </c>
      <c r="E251" s="32" t="s">
        <v>14</v>
      </c>
      <c r="F251" s="46" t="s">
        <v>93</v>
      </c>
      <c r="G251" s="20" t="s">
        <v>346</v>
      </c>
      <c r="H251" s="18" t="s">
        <v>1115</v>
      </c>
      <c r="I251" s="53">
        <v>1978725.0000000002</v>
      </c>
      <c r="J251" s="13" t="s">
        <v>707</v>
      </c>
      <c r="K251" s="32" t="s">
        <v>22</v>
      </c>
    </row>
    <row r="252" spans="1:11" ht="15.75" customHeight="1" x14ac:dyDescent="0.25">
      <c r="A252" s="32">
        <v>2016</v>
      </c>
      <c r="B252" s="32">
        <v>13859</v>
      </c>
      <c r="C252" s="45" t="s">
        <v>1008</v>
      </c>
      <c r="D252" s="52">
        <v>63498236</v>
      </c>
      <c r="E252" s="13" t="s">
        <v>324</v>
      </c>
      <c r="F252" s="46" t="s">
        <v>67</v>
      </c>
      <c r="G252" s="25" t="s">
        <v>963</v>
      </c>
      <c r="H252" s="18" t="s">
        <v>1007</v>
      </c>
      <c r="I252" s="53">
        <v>425030</v>
      </c>
      <c r="J252" s="13" t="s">
        <v>707</v>
      </c>
      <c r="K252" s="32" t="s">
        <v>22</v>
      </c>
    </row>
    <row r="253" spans="1:11" ht="15.75" customHeight="1" x14ac:dyDescent="0.25">
      <c r="A253" s="32">
        <v>2016</v>
      </c>
      <c r="B253" s="32">
        <v>14301</v>
      </c>
      <c r="C253" s="46" t="s">
        <v>1104</v>
      </c>
      <c r="D253" s="52">
        <v>52009729</v>
      </c>
      <c r="E253" s="13" t="s">
        <v>207</v>
      </c>
      <c r="F253" s="46" t="s">
        <v>169</v>
      </c>
      <c r="G253" s="25" t="s">
        <v>170</v>
      </c>
      <c r="H253" s="18" t="s">
        <v>1105</v>
      </c>
      <c r="I253" s="53">
        <v>4793018</v>
      </c>
      <c r="J253" s="13" t="s">
        <v>707</v>
      </c>
      <c r="K253" s="32" t="s">
        <v>22</v>
      </c>
    </row>
    <row r="254" spans="1:11" ht="15.75" customHeight="1" x14ac:dyDescent="0.25">
      <c r="A254" s="32">
        <v>2016</v>
      </c>
      <c r="B254" s="32">
        <v>13934</v>
      </c>
      <c r="C254" s="45" t="s">
        <v>761</v>
      </c>
      <c r="D254" s="52">
        <v>79838992</v>
      </c>
      <c r="E254" s="13" t="s">
        <v>193</v>
      </c>
      <c r="F254" s="45" t="s">
        <v>25</v>
      </c>
      <c r="G254" s="25" t="s">
        <v>267</v>
      </c>
      <c r="H254" s="18" t="s">
        <v>1020</v>
      </c>
      <c r="I254" s="53">
        <v>724665.6</v>
      </c>
      <c r="J254" s="13" t="s">
        <v>707</v>
      </c>
      <c r="K254" s="32" t="s">
        <v>22</v>
      </c>
    </row>
    <row r="255" spans="1:11" ht="15.75" customHeight="1" x14ac:dyDescent="0.25">
      <c r="A255" s="32">
        <v>2016</v>
      </c>
      <c r="B255" s="32">
        <v>14354</v>
      </c>
      <c r="C255" s="46" t="s">
        <v>404</v>
      </c>
      <c r="D255" s="52">
        <v>37392644</v>
      </c>
      <c r="E255" s="13" t="s">
        <v>242</v>
      </c>
      <c r="F255" s="46" t="s">
        <v>93</v>
      </c>
      <c r="G255" s="20" t="s">
        <v>1116</v>
      </c>
      <c r="H255" s="26" t="s">
        <v>1117</v>
      </c>
      <c r="I255" s="53">
        <v>1133739.2</v>
      </c>
      <c r="J255" s="13" t="s">
        <v>707</v>
      </c>
      <c r="K255" s="32" t="s">
        <v>22</v>
      </c>
    </row>
    <row r="256" spans="1:11" ht="15.75" customHeight="1" x14ac:dyDescent="0.25">
      <c r="A256" s="32">
        <v>2016</v>
      </c>
      <c r="B256" s="32">
        <v>14146</v>
      </c>
      <c r="C256" s="46" t="s">
        <v>404</v>
      </c>
      <c r="D256" s="52">
        <v>37392644</v>
      </c>
      <c r="E256" s="32" t="s">
        <v>14</v>
      </c>
      <c r="F256" s="46" t="s">
        <v>19</v>
      </c>
      <c r="G256" s="25" t="s">
        <v>290</v>
      </c>
      <c r="H256" s="18" t="s">
        <v>391</v>
      </c>
      <c r="I256" s="53">
        <v>3405132</v>
      </c>
      <c r="J256" s="13" t="s">
        <v>16</v>
      </c>
      <c r="K256" s="32" t="s">
        <v>22</v>
      </c>
    </row>
    <row r="257" spans="1:11" ht="15.75" customHeight="1" x14ac:dyDescent="0.25">
      <c r="A257" s="32">
        <v>2016</v>
      </c>
      <c r="B257" s="32">
        <v>14301</v>
      </c>
      <c r="C257" s="45" t="s">
        <v>1106</v>
      </c>
      <c r="D257" s="52">
        <v>52334703</v>
      </c>
      <c r="E257" s="13" t="s">
        <v>207</v>
      </c>
      <c r="F257" s="46" t="s">
        <v>169</v>
      </c>
      <c r="G257" s="25" t="s">
        <v>170</v>
      </c>
      <c r="H257" s="18" t="s">
        <v>1105</v>
      </c>
      <c r="I257" s="53">
        <v>4954283.57</v>
      </c>
      <c r="J257" s="13" t="s">
        <v>707</v>
      </c>
      <c r="K257" s="32" t="s">
        <v>22</v>
      </c>
    </row>
    <row r="258" spans="1:11" ht="15.75" customHeight="1" x14ac:dyDescent="0.25">
      <c r="A258" s="32">
        <v>2016</v>
      </c>
      <c r="B258" s="32">
        <v>13989</v>
      </c>
      <c r="C258" s="45" t="s">
        <v>144</v>
      </c>
      <c r="D258" s="52">
        <v>1020718394</v>
      </c>
      <c r="E258" s="13" t="s">
        <v>11</v>
      </c>
      <c r="F258" s="46" t="s">
        <v>19</v>
      </c>
      <c r="G258" s="25" t="s">
        <v>50</v>
      </c>
      <c r="H258" s="18" t="s">
        <v>320</v>
      </c>
      <c r="I258" s="53">
        <v>9610848</v>
      </c>
      <c r="J258" s="13" t="s">
        <v>16</v>
      </c>
      <c r="K258" s="32" t="s">
        <v>22</v>
      </c>
    </row>
    <row r="259" spans="1:11" ht="15.75" customHeight="1" x14ac:dyDescent="0.25">
      <c r="A259" s="32">
        <v>2016</v>
      </c>
      <c r="B259" s="32">
        <v>13837</v>
      </c>
      <c r="C259" s="45" t="s">
        <v>255</v>
      </c>
      <c r="D259" s="52">
        <v>426883</v>
      </c>
      <c r="E259" s="32" t="s">
        <v>14</v>
      </c>
      <c r="F259" s="46" t="s">
        <v>129</v>
      </c>
      <c r="G259" s="25" t="s">
        <v>130</v>
      </c>
      <c r="H259" s="18" t="s">
        <v>256</v>
      </c>
      <c r="I259" s="53">
        <v>2094080</v>
      </c>
      <c r="J259" s="13" t="s">
        <v>16</v>
      </c>
      <c r="K259" s="32" t="s">
        <v>22</v>
      </c>
    </row>
    <row r="260" spans="1:11" ht="15.75" customHeight="1" x14ac:dyDescent="0.25">
      <c r="A260" s="32">
        <v>2016</v>
      </c>
      <c r="B260" s="32">
        <v>13944</v>
      </c>
      <c r="C260" s="66" t="s">
        <v>255</v>
      </c>
      <c r="D260" s="52">
        <v>426883</v>
      </c>
      <c r="E260" s="32" t="s">
        <v>14</v>
      </c>
      <c r="F260" s="46" t="s">
        <v>129</v>
      </c>
      <c r="G260" s="25" t="s">
        <v>130</v>
      </c>
      <c r="H260" s="18" t="s">
        <v>299</v>
      </c>
      <c r="I260" s="53">
        <v>2300985.6</v>
      </c>
      <c r="J260" s="13" t="s">
        <v>16</v>
      </c>
      <c r="K260" s="32" t="s">
        <v>22</v>
      </c>
    </row>
    <row r="261" spans="1:11" ht="15.75" customHeight="1" x14ac:dyDescent="0.25">
      <c r="A261" s="32">
        <v>2016</v>
      </c>
      <c r="B261" s="32">
        <v>14123</v>
      </c>
      <c r="C261" s="45" t="s">
        <v>891</v>
      </c>
      <c r="D261" s="52">
        <v>63506277</v>
      </c>
      <c r="E261" s="13" t="s">
        <v>242</v>
      </c>
      <c r="F261" s="46" t="s">
        <v>67</v>
      </c>
      <c r="G261" s="25" t="s">
        <v>963</v>
      </c>
      <c r="H261" s="57" t="s">
        <v>1052</v>
      </c>
      <c r="I261" s="53">
        <v>830059.8</v>
      </c>
      <c r="J261" s="13" t="s">
        <v>707</v>
      </c>
      <c r="K261" s="32" t="s">
        <v>22</v>
      </c>
    </row>
    <row r="262" spans="1:11" ht="15.75" customHeight="1" x14ac:dyDescent="0.25">
      <c r="A262" s="32">
        <v>2016</v>
      </c>
      <c r="B262" s="32">
        <v>14218</v>
      </c>
      <c r="C262" s="45" t="s">
        <v>891</v>
      </c>
      <c r="D262" s="52">
        <v>63506277</v>
      </c>
      <c r="E262" s="32" t="s">
        <v>14</v>
      </c>
      <c r="F262" s="46" t="s">
        <v>67</v>
      </c>
      <c r="G262" s="25" t="s">
        <v>963</v>
      </c>
      <c r="H262" s="18" t="s">
        <v>1075</v>
      </c>
      <c r="I262" s="53">
        <v>2278032.75</v>
      </c>
      <c r="J262" s="13" t="s">
        <v>707</v>
      </c>
      <c r="K262" s="32" t="s">
        <v>22</v>
      </c>
    </row>
    <row r="263" spans="1:11" ht="15.75" customHeight="1" x14ac:dyDescent="0.25">
      <c r="A263" s="32">
        <v>2016</v>
      </c>
      <c r="B263" s="32">
        <v>13860</v>
      </c>
      <c r="C263" s="45" t="s">
        <v>627</v>
      </c>
      <c r="D263" s="52">
        <v>1014180785</v>
      </c>
      <c r="E263" s="32" t="s">
        <v>14</v>
      </c>
      <c r="F263" s="46" t="s">
        <v>67</v>
      </c>
      <c r="G263" s="25" t="s">
        <v>105</v>
      </c>
      <c r="H263" s="18" t="s">
        <v>1025</v>
      </c>
      <c r="I263" s="53">
        <v>1262923.2000000002</v>
      </c>
      <c r="J263" s="13" t="s">
        <v>707</v>
      </c>
      <c r="K263" s="32" t="s">
        <v>22</v>
      </c>
    </row>
    <row r="264" spans="1:11" ht="15.75" customHeight="1" x14ac:dyDescent="0.25">
      <c r="A264" s="32">
        <v>2016</v>
      </c>
      <c r="B264" s="32">
        <v>13751</v>
      </c>
      <c r="C264" s="46" t="s">
        <v>209</v>
      </c>
      <c r="D264" s="52">
        <v>52888850</v>
      </c>
      <c r="E264" s="13" t="s">
        <v>114</v>
      </c>
      <c r="F264" s="46" t="s">
        <v>19</v>
      </c>
      <c r="G264" s="25" t="s">
        <v>210</v>
      </c>
      <c r="H264" s="18" t="s">
        <v>1004</v>
      </c>
      <c r="I264" s="53">
        <v>1778039.2</v>
      </c>
      <c r="J264" s="13" t="s">
        <v>707</v>
      </c>
      <c r="K264" s="32" t="s">
        <v>22</v>
      </c>
    </row>
    <row r="265" spans="1:11" ht="15.75" customHeight="1" x14ac:dyDescent="0.25">
      <c r="A265" s="32">
        <v>2016</v>
      </c>
      <c r="B265" s="32">
        <v>14057</v>
      </c>
      <c r="C265" s="46" t="s">
        <v>209</v>
      </c>
      <c r="D265" s="52">
        <v>52888850</v>
      </c>
      <c r="E265" s="13" t="s">
        <v>250</v>
      </c>
      <c r="F265" s="46" t="s">
        <v>19</v>
      </c>
      <c r="G265" s="25" t="s">
        <v>210</v>
      </c>
      <c r="H265" s="57" t="s">
        <v>373</v>
      </c>
      <c r="I265" s="53">
        <v>36841176</v>
      </c>
      <c r="J265" s="13" t="s">
        <v>16</v>
      </c>
      <c r="K265" s="32" t="s">
        <v>22</v>
      </c>
    </row>
    <row r="266" spans="1:11" ht="15.75" customHeight="1" x14ac:dyDescent="0.25">
      <c r="A266" s="32">
        <v>2016</v>
      </c>
      <c r="B266" s="32">
        <v>14147</v>
      </c>
      <c r="C266" s="46" t="s">
        <v>209</v>
      </c>
      <c r="D266" s="52">
        <v>52888850</v>
      </c>
      <c r="E266" s="13" t="s">
        <v>202</v>
      </c>
      <c r="F266" s="46" t="s">
        <v>19</v>
      </c>
      <c r="G266" s="25" t="s">
        <v>210</v>
      </c>
      <c r="H266" s="18" t="s">
        <v>405</v>
      </c>
      <c r="I266" s="53">
        <v>9768235.1999999993</v>
      </c>
      <c r="J266" s="13" t="s">
        <v>16</v>
      </c>
      <c r="K266" s="32" t="s">
        <v>22</v>
      </c>
    </row>
    <row r="267" spans="1:11" ht="15.75" customHeight="1" x14ac:dyDescent="0.25">
      <c r="A267" s="32">
        <v>2016</v>
      </c>
      <c r="B267" s="32">
        <v>14369</v>
      </c>
      <c r="C267" s="46" t="s">
        <v>209</v>
      </c>
      <c r="D267" s="52">
        <v>52888850</v>
      </c>
      <c r="E267" s="13" t="s">
        <v>207</v>
      </c>
      <c r="F267" s="46" t="s">
        <v>19</v>
      </c>
      <c r="G267" s="25" t="s">
        <v>210</v>
      </c>
      <c r="H267" s="18" t="s">
        <v>415</v>
      </c>
      <c r="I267" s="53">
        <v>6596732</v>
      </c>
      <c r="J267" s="13" t="s">
        <v>16</v>
      </c>
      <c r="K267" s="32" t="s">
        <v>22</v>
      </c>
    </row>
    <row r="268" spans="1:11" ht="15.75" customHeight="1" x14ac:dyDescent="0.25">
      <c r="A268" s="32">
        <v>2016</v>
      </c>
      <c r="B268" s="32">
        <v>14131</v>
      </c>
      <c r="C268" s="46" t="s">
        <v>1059</v>
      </c>
      <c r="D268" s="52">
        <v>52157236</v>
      </c>
      <c r="E268" s="13" t="s">
        <v>1055</v>
      </c>
      <c r="F268" s="47" t="s">
        <v>15</v>
      </c>
      <c r="G268" s="25" t="s">
        <v>124</v>
      </c>
      <c r="H268" s="57" t="s">
        <v>1056</v>
      </c>
      <c r="I268" s="53">
        <v>395942.40000000002</v>
      </c>
      <c r="J268" s="13" t="s">
        <v>707</v>
      </c>
      <c r="K268" s="32" t="s">
        <v>22</v>
      </c>
    </row>
    <row r="269" spans="1:11" ht="15.75" customHeight="1" x14ac:dyDescent="0.25">
      <c r="A269" s="32">
        <v>2016</v>
      </c>
      <c r="B269" s="32">
        <v>14040</v>
      </c>
      <c r="C269" s="66" t="s">
        <v>334</v>
      </c>
      <c r="D269" s="52">
        <v>19192036</v>
      </c>
      <c r="E269" s="32" t="s">
        <v>14</v>
      </c>
      <c r="F269" s="46" t="s">
        <v>93</v>
      </c>
      <c r="G269" s="25" t="s">
        <v>332</v>
      </c>
      <c r="H269" s="18" t="s">
        <v>333</v>
      </c>
      <c r="I269" s="53">
        <v>6601860.8000000007</v>
      </c>
      <c r="J269" s="13" t="s">
        <v>16</v>
      </c>
      <c r="K269" s="32" t="s">
        <v>22</v>
      </c>
    </row>
    <row r="270" spans="1:11" ht="15.75" customHeight="1" x14ac:dyDescent="0.25">
      <c r="A270" s="32">
        <v>2016</v>
      </c>
      <c r="B270" s="32">
        <v>14369</v>
      </c>
      <c r="C270" s="45" t="s">
        <v>416</v>
      </c>
      <c r="D270" s="52">
        <v>1020742617</v>
      </c>
      <c r="E270" s="13" t="s">
        <v>207</v>
      </c>
      <c r="F270" s="46" t="s">
        <v>19</v>
      </c>
      <c r="G270" s="25" t="s">
        <v>214</v>
      </c>
      <c r="H270" s="18" t="s">
        <v>415</v>
      </c>
      <c r="I270" s="53">
        <v>5179136</v>
      </c>
      <c r="J270" s="13" t="s">
        <v>16</v>
      </c>
      <c r="K270" s="32" t="s">
        <v>22</v>
      </c>
    </row>
    <row r="271" spans="1:11" ht="15.75" customHeight="1" x14ac:dyDescent="0.25">
      <c r="A271" s="32">
        <v>2016</v>
      </c>
      <c r="B271" s="32">
        <v>14042</v>
      </c>
      <c r="C271" s="46" t="s">
        <v>339</v>
      </c>
      <c r="D271" s="52">
        <v>73580690</v>
      </c>
      <c r="E271" s="13" t="s">
        <v>340</v>
      </c>
      <c r="F271" s="46" t="s">
        <v>169</v>
      </c>
      <c r="G271" s="25" t="s">
        <v>341</v>
      </c>
      <c r="H271" s="18" t="s">
        <v>342</v>
      </c>
      <c r="I271" s="53">
        <v>3604435.2</v>
      </c>
      <c r="J271" s="13" t="s">
        <v>16</v>
      </c>
      <c r="K271" s="32" t="s">
        <v>22</v>
      </c>
    </row>
    <row r="272" spans="1:11" ht="15.75" customHeight="1" x14ac:dyDescent="0.25">
      <c r="A272" s="32">
        <v>2016</v>
      </c>
      <c r="B272" s="32">
        <v>14121</v>
      </c>
      <c r="C272" s="47" t="s">
        <v>155</v>
      </c>
      <c r="D272" s="52">
        <v>79691871</v>
      </c>
      <c r="E272" s="13" t="s">
        <v>242</v>
      </c>
      <c r="F272" s="45" t="s">
        <v>25</v>
      </c>
      <c r="G272" s="25" t="s">
        <v>26</v>
      </c>
      <c r="H272" s="57" t="s">
        <v>1050</v>
      </c>
      <c r="I272" s="53">
        <v>6478938.8000000007</v>
      </c>
      <c r="J272" s="13" t="s">
        <v>707</v>
      </c>
      <c r="K272" s="30" t="s">
        <v>17</v>
      </c>
    </row>
    <row r="273" spans="1:11" ht="15.75" customHeight="1" x14ac:dyDescent="0.25">
      <c r="A273" s="32">
        <v>2016</v>
      </c>
      <c r="B273" s="32">
        <v>14328</v>
      </c>
      <c r="C273" s="46" t="s">
        <v>75</v>
      </c>
      <c r="D273" s="52">
        <v>98583</v>
      </c>
      <c r="E273" s="32" t="s">
        <v>14</v>
      </c>
      <c r="F273" s="46" t="s">
        <v>77</v>
      </c>
      <c r="G273" s="25" t="s">
        <v>78</v>
      </c>
      <c r="H273" s="18" t="s">
        <v>399</v>
      </c>
      <c r="I273" s="53">
        <v>14353248</v>
      </c>
      <c r="J273" s="13" t="s">
        <v>16</v>
      </c>
      <c r="K273" s="30" t="s">
        <v>17</v>
      </c>
    </row>
    <row r="274" spans="1:11" ht="15.75" customHeight="1" x14ac:dyDescent="0.25">
      <c r="A274" s="32">
        <v>2016</v>
      </c>
      <c r="B274" s="32">
        <v>13981</v>
      </c>
      <c r="C274" s="66" t="s">
        <v>138</v>
      </c>
      <c r="D274" s="52">
        <v>7311516</v>
      </c>
      <c r="E274" s="13" t="s">
        <v>24</v>
      </c>
      <c r="F274" s="46" t="s">
        <v>136</v>
      </c>
      <c r="G274" s="25" t="s">
        <v>136</v>
      </c>
      <c r="H274" s="18" t="s">
        <v>315</v>
      </c>
      <c r="I274" s="53">
        <v>5162133.2</v>
      </c>
      <c r="J274" s="13" t="s">
        <v>16</v>
      </c>
      <c r="K274" s="30" t="s">
        <v>17</v>
      </c>
    </row>
    <row r="275" spans="1:11" ht="15.75" customHeight="1" x14ac:dyDescent="0.25">
      <c r="A275" s="32">
        <v>2016</v>
      </c>
      <c r="B275" s="32">
        <v>14251</v>
      </c>
      <c r="C275" s="46" t="s">
        <v>161</v>
      </c>
      <c r="D275" s="52">
        <v>46454699</v>
      </c>
      <c r="E275" s="13" t="s">
        <v>242</v>
      </c>
      <c r="F275" s="45" t="s">
        <v>25</v>
      </c>
      <c r="G275" s="20" t="s">
        <v>267</v>
      </c>
      <c r="H275" s="18" t="s">
        <v>377</v>
      </c>
      <c r="I275" s="53">
        <v>4801232</v>
      </c>
      <c r="J275" s="13" t="s">
        <v>16</v>
      </c>
      <c r="K275" s="32" t="s">
        <v>22</v>
      </c>
    </row>
    <row r="276" spans="1:11" ht="15.75" customHeight="1" x14ac:dyDescent="0.25">
      <c r="A276" s="32">
        <v>2016</v>
      </c>
      <c r="B276" s="32">
        <v>13859</v>
      </c>
      <c r="C276" s="45" t="s">
        <v>961</v>
      </c>
      <c r="D276" s="52">
        <v>21166840</v>
      </c>
      <c r="E276" s="13" t="s">
        <v>324</v>
      </c>
      <c r="F276" s="46" t="s">
        <v>67</v>
      </c>
      <c r="G276" s="25" t="s">
        <v>963</v>
      </c>
      <c r="H276" s="18" t="s">
        <v>1007</v>
      </c>
      <c r="I276" s="53">
        <v>519630</v>
      </c>
      <c r="J276" s="13" t="s">
        <v>707</v>
      </c>
      <c r="K276" s="30" t="s">
        <v>17</v>
      </c>
    </row>
    <row r="277" spans="1:11" ht="15.75" customHeight="1" x14ac:dyDescent="0.25">
      <c r="A277" s="32">
        <v>2016</v>
      </c>
      <c r="B277" s="32">
        <v>13937</v>
      </c>
      <c r="C277" s="45" t="s">
        <v>961</v>
      </c>
      <c r="D277" s="52">
        <v>21166840</v>
      </c>
      <c r="E277" s="13" t="s">
        <v>261</v>
      </c>
      <c r="F277" s="46" t="s">
        <v>67</v>
      </c>
      <c r="G277" s="25" t="s">
        <v>963</v>
      </c>
      <c r="H277" s="18" t="s">
        <v>1021</v>
      </c>
      <c r="I277" s="53">
        <v>2556515.2000000002</v>
      </c>
      <c r="J277" s="13" t="s">
        <v>707</v>
      </c>
      <c r="K277" s="30" t="s">
        <v>17</v>
      </c>
    </row>
    <row r="278" spans="1:11" ht="15.75" customHeight="1" x14ac:dyDescent="0.25">
      <c r="A278" s="32">
        <v>2016</v>
      </c>
      <c r="B278" s="32">
        <v>14217</v>
      </c>
      <c r="C278" s="45" t="s">
        <v>961</v>
      </c>
      <c r="D278" s="52">
        <v>21166840</v>
      </c>
      <c r="E278" s="13" t="s">
        <v>261</v>
      </c>
      <c r="F278" s="46" t="s">
        <v>67</v>
      </c>
      <c r="G278" s="25" t="s">
        <v>963</v>
      </c>
      <c r="H278" s="18" t="s">
        <v>1074</v>
      </c>
      <c r="I278" s="53">
        <v>3177193.5999999996</v>
      </c>
      <c r="J278" s="13" t="s">
        <v>707</v>
      </c>
      <c r="K278" s="30" t="s">
        <v>17</v>
      </c>
    </row>
    <row r="279" spans="1:11" ht="15.75" customHeight="1" x14ac:dyDescent="0.25">
      <c r="A279" s="32">
        <v>2016</v>
      </c>
      <c r="B279" s="32">
        <v>13796</v>
      </c>
      <c r="C279" s="45" t="s">
        <v>393</v>
      </c>
      <c r="D279" s="52">
        <v>1020728774</v>
      </c>
      <c r="E279" s="13" t="s">
        <v>242</v>
      </c>
      <c r="F279" s="46" t="s">
        <v>129</v>
      </c>
      <c r="G279" s="25" t="s">
        <v>130</v>
      </c>
      <c r="H279" s="18" t="s">
        <v>1001</v>
      </c>
      <c r="I279" s="53">
        <v>1900862.4</v>
      </c>
      <c r="J279" s="13" t="s">
        <v>707</v>
      </c>
      <c r="K279" s="30" t="s">
        <v>17</v>
      </c>
    </row>
    <row r="280" spans="1:11" ht="15.75" customHeight="1" x14ac:dyDescent="0.25">
      <c r="A280" s="32">
        <v>2016</v>
      </c>
      <c r="B280" s="32">
        <v>14306</v>
      </c>
      <c r="C280" s="45" t="s">
        <v>393</v>
      </c>
      <c r="D280" s="52">
        <v>1020728774</v>
      </c>
      <c r="E280" s="32" t="s">
        <v>14</v>
      </c>
      <c r="F280" s="46" t="s">
        <v>129</v>
      </c>
      <c r="G280" s="25" t="s">
        <v>130</v>
      </c>
      <c r="H280" s="18" t="s">
        <v>394</v>
      </c>
      <c r="I280" s="53">
        <v>1200862.3999999999</v>
      </c>
      <c r="J280" s="13" t="s">
        <v>16</v>
      </c>
      <c r="K280" s="32" t="s">
        <v>22</v>
      </c>
    </row>
    <row r="281" spans="1:11" ht="15.75" customHeight="1" x14ac:dyDescent="0.25">
      <c r="A281" s="32">
        <v>2016</v>
      </c>
      <c r="B281" s="32">
        <v>13766</v>
      </c>
      <c r="C281" s="45" t="s">
        <v>241</v>
      </c>
      <c r="D281" s="52">
        <v>31447376</v>
      </c>
      <c r="E281" s="13" t="s">
        <v>242</v>
      </c>
      <c r="F281" s="46" t="s">
        <v>129</v>
      </c>
      <c r="G281" s="25" t="s">
        <v>130</v>
      </c>
      <c r="H281" s="18" t="s">
        <v>243</v>
      </c>
      <c r="I281" s="53">
        <v>2915586.45</v>
      </c>
      <c r="J281" s="13" t="s">
        <v>16</v>
      </c>
      <c r="K281" s="32" t="s">
        <v>22</v>
      </c>
    </row>
    <row r="282" spans="1:11" ht="15.75" customHeight="1" x14ac:dyDescent="0.25">
      <c r="A282" s="32">
        <v>2016</v>
      </c>
      <c r="B282" s="32">
        <v>13840</v>
      </c>
      <c r="C282" s="45" t="s">
        <v>241</v>
      </c>
      <c r="D282" s="52">
        <v>31447376</v>
      </c>
      <c r="E282" s="32" t="s">
        <v>14</v>
      </c>
      <c r="F282" s="46" t="s">
        <v>129</v>
      </c>
      <c r="G282" s="25" t="s">
        <v>130</v>
      </c>
      <c r="H282" s="18" t="s">
        <v>257</v>
      </c>
      <c r="I282" s="53">
        <v>3372469.16</v>
      </c>
      <c r="J282" s="13" t="s">
        <v>16</v>
      </c>
      <c r="K282" s="32" t="s">
        <v>22</v>
      </c>
    </row>
    <row r="283" spans="1:11" ht="15.75" customHeight="1" x14ac:dyDescent="0.25">
      <c r="A283" s="32">
        <v>2016</v>
      </c>
      <c r="B283" s="32">
        <v>14306</v>
      </c>
      <c r="C283" s="45" t="s">
        <v>241</v>
      </c>
      <c r="D283" s="52">
        <v>31447376</v>
      </c>
      <c r="E283" s="32" t="s">
        <v>14</v>
      </c>
      <c r="F283" s="46" t="s">
        <v>129</v>
      </c>
      <c r="G283" s="25" t="s">
        <v>130</v>
      </c>
      <c r="H283" s="18" t="s">
        <v>394</v>
      </c>
      <c r="I283" s="53">
        <v>2215586.4500000002</v>
      </c>
      <c r="J283" s="13" t="s">
        <v>16</v>
      </c>
      <c r="K283" s="32" t="s">
        <v>22</v>
      </c>
    </row>
    <row r="284" spans="1:11" ht="15.75" customHeight="1" x14ac:dyDescent="0.25">
      <c r="A284" s="32">
        <v>2016</v>
      </c>
      <c r="B284" s="32">
        <v>141211</v>
      </c>
      <c r="C284" s="46" t="s">
        <v>543</v>
      </c>
      <c r="D284" s="52">
        <v>52711608</v>
      </c>
      <c r="E284" s="13" t="s">
        <v>97</v>
      </c>
      <c r="F284" s="45" t="s">
        <v>25</v>
      </c>
      <c r="G284" s="25" t="s">
        <v>267</v>
      </c>
      <c r="H284" s="18" t="s">
        <v>1124</v>
      </c>
      <c r="I284" s="53">
        <v>2920739.2</v>
      </c>
      <c r="J284" s="13" t="s">
        <v>707</v>
      </c>
      <c r="K284" s="32" t="s">
        <v>22</v>
      </c>
    </row>
    <row r="285" spans="1:11" ht="15.75" customHeight="1" x14ac:dyDescent="0.25">
      <c r="A285" s="32">
        <v>2016</v>
      </c>
      <c r="B285" s="32">
        <v>13859</v>
      </c>
      <c r="C285" s="45" t="s">
        <v>1010</v>
      </c>
      <c r="D285" s="52">
        <v>52032528</v>
      </c>
      <c r="E285" s="13" t="s">
        <v>324</v>
      </c>
      <c r="F285" s="46" t="s">
        <v>67</v>
      </c>
      <c r="G285" s="25" t="s">
        <v>963</v>
      </c>
      <c r="H285" s="18" t="s">
        <v>1007</v>
      </c>
      <c r="I285" s="53">
        <v>425030</v>
      </c>
      <c r="J285" s="13" t="s">
        <v>707</v>
      </c>
      <c r="K285" s="32" t="s">
        <v>22</v>
      </c>
    </row>
    <row r="286" spans="1:11" ht="15.75" customHeight="1" x14ac:dyDescent="0.25">
      <c r="A286" s="32">
        <v>2016</v>
      </c>
      <c r="B286" s="32">
        <v>13858</v>
      </c>
      <c r="C286" s="4" t="s">
        <v>427</v>
      </c>
      <c r="D286" s="52">
        <v>80180434</v>
      </c>
      <c r="E286" s="13" t="s">
        <v>207</v>
      </c>
      <c r="F286" s="45" t="s">
        <v>25</v>
      </c>
      <c r="G286" s="25" t="s">
        <v>34</v>
      </c>
      <c r="H286" s="18" t="s">
        <v>1005</v>
      </c>
      <c r="I286" s="53">
        <v>1400000</v>
      </c>
      <c r="J286" s="13" t="s">
        <v>707</v>
      </c>
      <c r="K286" s="32" t="s">
        <v>22</v>
      </c>
    </row>
    <row r="287" spans="1:11" ht="15.75" customHeight="1" x14ac:dyDescent="0.25">
      <c r="A287" s="32">
        <v>2016</v>
      </c>
      <c r="B287" s="32">
        <v>13933</v>
      </c>
      <c r="C287" s="45" t="s">
        <v>1018</v>
      </c>
      <c r="D287" s="52">
        <v>52111172</v>
      </c>
      <c r="E287" s="13" t="s">
        <v>307</v>
      </c>
      <c r="F287" s="47" t="s">
        <v>15</v>
      </c>
      <c r="G287" s="25" t="s">
        <v>124</v>
      </c>
      <c r="H287" s="18" t="s">
        <v>1019</v>
      </c>
      <c r="I287" s="53">
        <v>1461884.8</v>
      </c>
      <c r="J287" s="13" t="s">
        <v>707</v>
      </c>
      <c r="K287" s="32" t="s">
        <v>22</v>
      </c>
    </row>
    <row r="288" spans="1:11" ht="15.75" customHeight="1" x14ac:dyDescent="0.25">
      <c r="A288" s="32">
        <v>2016</v>
      </c>
      <c r="B288" s="32">
        <v>13945</v>
      </c>
      <c r="C288" s="66" t="s">
        <v>303</v>
      </c>
      <c r="D288" s="52" t="s">
        <v>1030</v>
      </c>
      <c r="E288" s="13" t="s">
        <v>301</v>
      </c>
      <c r="F288" s="46" t="s">
        <v>129</v>
      </c>
      <c r="G288" s="25" t="s">
        <v>130</v>
      </c>
      <c r="H288" s="18" t="s">
        <v>302</v>
      </c>
      <c r="I288" s="53">
        <v>2201724.7999999998</v>
      </c>
      <c r="J288" s="13" t="s">
        <v>16</v>
      </c>
      <c r="K288" s="32" t="s">
        <v>22</v>
      </c>
    </row>
    <row r="289" spans="1:11" ht="15.75" customHeight="1" x14ac:dyDescent="0.25">
      <c r="A289" s="32">
        <v>2016</v>
      </c>
      <c r="B289" s="32">
        <v>14339</v>
      </c>
      <c r="C289" s="45" t="s">
        <v>115</v>
      </c>
      <c r="D289" s="52">
        <v>386811</v>
      </c>
      <c r="E289" s="13" t="s">
        <v>24</v>
      </c>
      <c r="F289" s="46" t="s">
        <v>82</v>
      </c>
      <c r="G289" s="20" t="s">
        <v>117</v>
      </c>
      <c r="H289" s="18" t="s">
        <v>400</v>
      </c>
      <c r="I289" s="53">
        <v>3507450.0000000005</v>
      </c>
      <c r="J289" s="13" t="s">
        <v>16</v>
      </c>
      <c r="K289" s="30" t="s">
        <v>17</v>
      </c>
    </row>
    <row r="290" spans="1:11" ht="15.75" customHeight="1" x14ac:dyDescent="0.25">
      <c r="A290" s="32">
        <v>2016</v>
      </c>
      <c r="B290" s="32">
        <v>13986</v>
      </c>
      <c r="C290" s="45" t="s">
        <v>318</v>
      </c>
      <c r="D290" s="52">
        <v>52115793</v>
      </c>
      <c r="E290" s="32" t="s">
        <v>14</v>
      </c>
      <c r="F290" s="46" t="s">
        <v>129</v>
      </c>
      <c r="G290" s="25" t="s">
        <v>130</v>
      </c>
      <c r="H290" s="18" t="s">
        <v>319</v>
      </c>
      <c r="I290" s="53">
        <v>1832022.24</v>
      </c>
      <c r="J290" s="13" t="s">
        <v>16</v>
      </c>
      <c r="K290" s="32" t="s">
        <v>22</v>
      </c>
    </row>
    <row r="291" spans="1:11" ht="15.75" customHeight="1" x14ac:dyDescent="0.25">
      <c r="A291" s="32">
        <v>2016</v>
      </c>
      <c r="B291" s="32">
        <v>14115</v>
      </c>
      <c r="C291" s="45" t="s">
        <v>1048</v>
      </c>
      <c r="D291" s="52"/>
      <c r="E291" s="13" t="s">
        <v>261</v>
      </c>
      <c r="F291" s="45" t="s">
        <v>188</v>
      </c>
      <c r="G291" s="25" t="s">
        <v>189</v>
      </c>
      <c r="H291" s="57" t="s">
        <v>1049</v>
      </c>
      <c r="I291" s="53">
        <v>1850739.2</v>
      </c>
      <c r="J291" s="13" t="s">
        <v>707</v>
      </c>
      <c r="K291" s="32" t="s">
        <v>22</v>
      </c>
    </row>
    <row r="292" spans="1:11" ht="15.75" customHeight="1" x14ac:dyDescent="0.25">
      <c r="A292" s="32">
        <v>2016</v>
      </c>
      <c r="B292" s="32">
        <v>13861</v>
      </c>
      <c r="C292" s="45" t="s">
        <v>287</v>
      </c>
      <c r="D292" s="52">
        <v>79709462</v>
      </c>
      <c r="E292" s="13" t="s">
        <v>202</v>
      </c>
      <c r="F292" s="46" t="s">
        <v>67</v>
      </c>
      <c r="G292" s="25" t="s">
        <v>105</v>
      </c>
      <c r="H292" s="18" t="s">
        <v>288</v>
      </c>
      <c r="I292" s="53">
        <v>13083222.566</v>
      </c>
      <c r="J292" s="13" t="s">
        <v>16</v>
      </c>
      <c r="K292" s="32" t="s">
        <v>22</v>
      </c>
    </row>
    <row r="293" spans="1:11" ht="15.75" customHeight="1" x14ac:dyDescent="0.25">
      <c r="A293" s="32">
        <v>2016</v>
      </c>
      <c r="B293" s="32">
        <v>13984</v>
      </c>
      <c r="C293" s="45" t="s">
        <v>287</v>
      </c>
      <c r="D293" s="52">
        <v>79709462</v>
      </c>
      <c r="E293" s="13" t="s">
        <v>231</v>
      </c>
      <c r="F293" s="46" t="s">
        <v>67</v>
      </c>
      <c r="G293" s="25" t="s">
        <v>105</v>
      </c>
      <c r="H293" s="18" t="s">
        <v>357</v>
      </c>
      <c r="I293" s="53">
        <v>3907316.8140000002</v>
      </c>
      <c r="J293" s="13" t="s">
        <v>16</v>
      </c>
      <c r="K293" s="32" t="s">
        <v>22</v>
      </c>
    </row>
    <row r="294" spans="1:11" ht="15.75" customHeight="1" x14ac:dyDescent="0.25">
      <c r="A294" s="32">
        <v>2016</v>
      </c>
      <c r="B294" s="32">
        <v>14363</v>
      </c>
      <c r="C294" s="45" t="s">
        <v>287</v>
      </c>
      <c r="D294" s="52">
        <v>79709462</v>
      </c>
      <c r="E294" s="13" t="s">
        <v>97</v>
      </c>
      <c r="F294" s="46" t="s">
        <v>67</v>
      </c>
      <c r="G294" s="25" t="s">
        <v>105</v>
      </c>
      <c r="H294" s="18" t="s">
        <v>410</v>
      </c>
      <c r="I294" s="53">
        <v>9871149.379999999</v>
      </c>
      <c r="J294" s="13" t="s">
        <v>16</v>
      </c>
      <c r="K294" s="30" t="s">
        <v>17</v>
      </c>
    </row>
    <row r="295" spans="1:11" ht="15.75" customHeight="1" x14ac:dyDescent="0.25">
      <c r="A295" s="32">
        <v>2016</v>
      </c>
      <c r="B295" s="32">
        <v>14179</v>
      </c>
      <c r="C295" s="47" t="s">
        <v>362</v>
      </c>
      <c r="D295" s="52">
        <v>35330464</v>
      </c>
      <c r="E295" s="13" t="s">
        <v>363</v>
      </c>
      <c r="F295" s="46" t="s">
        <v>169</v>
      </c>
      <c r="G295" s="25" t="s">
        <v>170</v>
      </c>
      <c r="H295" s="18" t="s">
        <v>364</v>
      </c>
      <c r="I295" s="53">
        <v>6748458</v>
      </c>
      <c r="J295" s="13" t="s">
        <v>16</v>
      </c>
      <c r="K295" s="32" t="s">
        <v>22</v>
      </c>
    </row>
    <row r="296" spans="1:11" ht="15.75" customHeight="1" x14ac:dyDescent="0.25">
      <c r="A296" s="32">
        <v>2016</v>
      </c>
      <c r="B296" s="32">
        <v>14207</v>
      </c>
      <c r="C296" s="46" t="s">
        <v>572</v>
      </c>
      <c r="D296" s="52">
        <v>52544857</v>
      </c>
      <c r="E296" s="32" t="s">
        <v>14</v>
      </c>
      <c r="F296" s="46" t="s">
        <v>93</v>
      </c>
      <c r="G296" s="25" t="s">
        <v>332</v>
      </c>
      <c r="H296" s="18" t="s">
        <v>1069</v>
      </c>
      <c r="I296" s="53">
        <v>1337827.2000000002</v>
      </c>
      <c r="J296" s="13" t="s">
        <v>707</v>
      </c>
      <c r="K296" s="32" t="s">
        <v>22</v>
      </c>
    </row>
    <row r="297" spans="1:11" ht="15.75" customHeight="1" x14ac:dyDescent="0.25">
      <c r="A297" s="32">
        <v>2016</v>
      </c>
      <c r="B297" s="32">
        <v>13934</v>
      </c>
      <c r="C297" s="46" t="s">
        <v>140</v>
      </c>
      <c r="D297" s="52">
        <v>51768432</v>
      </c>
      <c r="E297" s="13" t="s">
        <v>193</v>
      </c>
      <c r="F297" s="45" t="s">
        <v>25</v>
      </c>
      <c r="G297" s="25" t="s">
        <v>267</v>
      </c>
      <c r="H297" s="18" t="s">
        <v>1020</v>
      </c>
      <c r="I297" s="53">
        <v>857827.20000000007</v>
      </c>
      <c r="J297" s="13" t="s">
        <v>707</v>
      </c>
      <c r="K297" s="32" t="s">
        <v>22</v>
      </c>
    </row>
    <row r="298" spans="1:11" ht="15.75" customHeight="1" x14ac:dyDescent="0.25">
      <c r="A298" s="32">
        <v>2016</v>
      </c>
      <c r="B298" s="32">
        <v>14014</v>
      </c>
      <c r="C298" s="46" t="s">
        <v>140</v>
      </c>
      <c r="D298" s="52">
        <v>51768432</v>
      </c>
      <c r="E298" s="13" t="s">
        <v>11</v>
      </c>
      <c r="F298" s="45" t="s">
        <v>25</v>
      </c>
      <c r="G298" s="25" t="s">
        <v>61</v>
      </c>
      <c r="H298" s="18" t="s">
        <v>1039</v>
      </c>
      <c r="I298" s="53">
        <v>9591753.5999999996</v>
      </c>
      <c r="J298" s="13" t="s">
        <v>707</v>
      </c>
      <c r="K298" s="32" t="s">
        <v>22</v>
      </c>
    </row>
    <row r="299" spans="1:11" ht="15.75" customHeight="1" x14ac:dyDescent="0.25">
      <c r="A299" s="32">
        <v>2016</v>
      </c>
      <c r="B299" s="32">
        <v>13883</v>
      </c>
      <c r="C299" s="45" t="s">
        <v>263</v>
      </c>
      <c r="D299" s="52" t="s">
        <v>1094</v>
      </c>
      <c r="E299" s="13" t="s">
        <v>24</v>
      </c>
      <c r="F299" s="46" t="s">
        <v>136</v>
      </c>
      <c r="G299" s="25" t="s">
        <v>136</v>
      </c>
      <c r="H299" s="18" t="s">
        <v>264</v>
      </c>
      <c r="I299" s="53">
        <v>3800985.6000000001</v>
      </c>
      <c r="J299" s="13" t="s">
        <v>16</v>
      </c>
      <c r="K299" s="32" t="s">
        <v>22</v>
      </c>
    </row>
    <row r="300" spans="1:11" ht="15.75" customHeight="1" x14ac:dyDescent="0.25">
      <c r="A300" s="32">
        <v>2016</v>
      </c>
      <c r="B300" s="32">
        <v>14278</v>
      </c>
      <c r="C300" s="46" t="s">
        <v>263</v>
      </c>
      <c r="D300" s="52" t="s">
        <v>1094</v>
      </c>
      <c r="E300" s="13" t="s">
        <v>120</v>
      </c>
      <c r="F300" s="46" t="s">
        <v>93</v>
      </c>
      <c r="G300" s="25" t="s">
        <v>522</v>
      </c>
      <c r="H300" s="18" t="s">
        <v>1095</v>
      </c>
      <c r="I300" s="53">
        <v>400246.4</v>
      </c>
      <c r="J300" s="13" t="s">
        <v>707</v>
      </c>
      <c r="K300" s="32" t="s">
        <v>22</v>
      </c>
    </row>
    <row r="301" spans="1:11" ht="15.75" customHeight="1" x14ac:dyDescent="0.25">
      <c r="A301" s="32">
        <v>2016</v>
      </c>
      <c r="B301" s="32">
        <v>13888</v>
      </c>
      <c r="C301" s="45" t="s">
        <v>269</v>
      </c>
      <c r="D301" s="52">
        <v>79659010</v>
      </c>
      <c r="E301" s="32" t="s">
        <v>14</v>
      </c>
      <c r="F301" s="45" t="s">
        <v>25</v>
      </c>
      <c r="G301" s="25" t="s">
        <v>267</v>
      </c>
      <c r="H301" s="18" t="s">
        <v>270</v>
      </c>
      <c r="I301" s="53">
        <v>3344106.16</v>
      </c>
      <c r="J301" s="13" t="s">
        <v>16</v>
      </c>
      <c r="K301" s="32" t="s">
        <v>22</v>
      </c>
    </row>
    <row r="302" spans="1:11" ht="15.75" customHeight="1" x14ac:dyDescent="0.25">
      <c r="A302" s="32">
        <v>2016</v>
      </c>
      <c r="B302" s="32">
        <v>14314</v>
      </c>
      <c r="C302" s="45" t="s">
        <v>397</v>
      </c>
      <c r="D302" s="52">
        <v>93402906</v>
      </c>
      <c r="E302" s="32" t="s">
        <v>14</v>
      </c>
      <c r="F302" s="46" t="s">
        <v>43</v>
      </c>
      <c r="G302" s="25" t="s">
        <v>44</v>
      </c>
      <c r="H302" s="18" t="s">
        <v>398</v>
      </c>
      <c r="I302" s="53">
        <v>1967539.2</v>
      </c>
      <c r="J302" s="13" t="s">
        <v>16</v>
      </c>
      <c r="K302" s="32" t="s">
        <v>22</v>
      </c>
    </row>
    <row r="303" spans="1:11" ht="15.75" customHeight="1" x14ac:dyDescent="0.25">
      <c r="A303" s="32">
        <v>2016</v>
      </c>
      <c r="B303" s="32">
        <v>14268</v>
      </c>
      <c r="C303" s="46" t="s">
        <v>382</v>
      </c>
      <c r="D303" s="52">
        <v>32677781</v>
      </c>
      <c r="E303" s="13" t="s">
        <v>24</v>
      </c>
      <c r="F303" s="46" t="s">
        <v>52</v>
      </c>
      <c r="G303" s="20" t="s">
        <v>383</v>
      </c>
      <c r="H303" s="18" t="s">
        <v>384</v>
      </c>
      <c r="I303" s="53">
        <v>3750469.6</v>
      </c>
      <c r="J303" s="13" t="s">
        <v>16</v>
      </c>
      <c r="K303" s="32" t="s">
        <v>22</v>
      </c>
    </row>
    <row r="304" spans="1:11" ht="15.75" customHeight="1" x14ac:dyDescent="0.25">
      <c r="A304" s="32">
        <v>2016</v>
      </c>
      <c r="B304" s="32">
        <v>13959</v>
      </c>
      <c r="C304" s="66" t="s">
        <v>122</v>
      </c>
      <c r="D304" s="52">
        <v>42978029</v>
      </c>
      <c r="E304" s="13" t="s">
        <v>307</v>
      </c>
      <c r="F304" s="47" t="s">
        <v>15</v>
      </c>
      <c r="G304" s="25" t="s">
        <v>124</v>
      </c>
      <c r="H304" s="18" t="s">
        <v>308</v>
      </c>
      <c r="I304" s="53">
        <v>6560200</v>
      </c>
      <c r="J304" s="13" t="s">
        <v>16</v>
      </c>
      <c r="K304" s="30" t="s">
        <v>17</v>
      </c>
    </row>
    <row r="305" spans="1:11" ht="15.75" customHeight="1" x14ac:dyDescent="0.25">
      <c r="A305" s="32">
        <v>2016</v>
      </c>
      <c r="B305" s="32">
        <v>13868</v>
      </c>
      <c r="C305" s="45" t="s">
        <v>792</v>
      </c>
      <c r="D305" s="52">
        <v>71555413</v>
      </c>
      <c r="E305" s="13" t="s">
        <v>60</v>
      </c>
      <c r="F305" s="45" t="s">
        <v>188</v>
      </c>
      <c r="G305" s="25" t="s">
        <v>794</v>
      </c>
      <c r="H305" s="18" t="s">
        <v>1012</v>
      </c>
      <c r="I305" s="53">
        <v>3188139.2</v>
      </c>
      <c r="J305" s="13" t="s">
        <v>707</v>
      </c>
      <c r="K305" s="32" t="s">
        <v>22</v>
      </c>
    </row>
    <row r="306" spans="1:11" ht="15.75" customHeight="1" x14ac:dyDescent="0.25">
      <c r="A306" s="32">
        <v>2016</v>
      </c>
      <c r="B306" s="32">
        <v>13943</v>
      </c>
      <c r="C306" s="66" t="s">
        <v>298</v>
      </c>
      <c r="D306" s="52" t="s">
        <v>1029</v>
      </c>
      <c r="E306" s="32" t="s">
        <v>14</v>
      </c>
      <c r="F306" s="46" t="s">
        <v>43</v>
      </c>
      <c r="G306" s="25" t="s">
        <v>44</v>
      </c>
      <c r="H306" s="18" t="s">
        <v>297</v>
      </c>
      <c r="I306" s="53">
        <v>3661308.4</v>
      </c>
      <c r="J306" s="13" t="s">
        <v>16</v>
      </c>
      <c r="K306" s="32" t="s">
        <v>22</v>
      </c>
    </row>
    <row r="307" spans="1:11" ht="15.75" customHeight="1" x14ac:dyDescent="0.25">
      <c r="A307" s="32">
        <v>2016</v>
      </c>
      <c r="B307" s="32">
        <v>13934</v>
      </c>
      <c r="C307" s="46" t="s">
        <v>107</v>
      </c>
      <c r="D307" s="52">
        <v>80241303</v>
      </c>
      <c r="E307" s="13" t="s">
        <v>193</v>
      </c>
      <c r="F307" s="45" t="s">
        <v>25</v>
      </c>
      <c r="G307" s="25" t="s">
        <v>267</v>
      </c>
      <c r="H307" s="18" t="s">
        <v>1020</v>
      </c>
      <c r="I307" s="53">
        <v>724665.6</v>
      </c>
      <c r="J307" s="13" t="s">
        <v>707</v>
      </c>
      <c r="K307" s="32" t="s">
        <v>22</v>
      </c>
    </row>
    <row r="308" spans="1:11" ht="15.75" customHeight="1" x14ac:dyDescent="0.25">
      <c r="A308" s="32">
        <v>2016</v>
      </c>
      <c r="B308" s="32">
        <v>14210</v>
      </c>
      <c r="C308" s="46" t="s">
        <v>107</v>
      </c>
      <c r="D308" s="52">
        <v>80241303</v>
      </c>
      <c r="E308" s="13" t="s">
        <v>242</v>
      </c>
      <c r="F308" s="45" t="s">
        <v>25</v>
      </c>
      <c r="G308" s="25" t="s">
        <v>267</v>
      </c>
      <c r="H308" s="18" t="s">
        <v>1070</v>
      </c>
      <c r="I308" s="53">
        <v>1234485.6000000001</v>
      </c>
      <c r="J308" s="13" t="s">
        <v>707</v>
      </c>
      <c r="K308" s="32" t="s">
        <v>22</v>
      </c>
    </row>
    <row r="309" spans="1:11" ht="15.75" customHeight="1" x14ac:dyDescent="0.25">
      <c r="A309" s="32">
        <v>2016</v>
      </c>
      <c r="B309" s="32">
        <v>14043</v>
      </c>
      <c r="C309" s="66" t="s">
        <v>28</v>
      </c>
      <c r="D309" s="52">
        <v>52853388</v>
      </c>
      <c r="E309" s="13" t="s">
        <v>24</v>
      </c>
      <c r="F309" s="45" t="s">
        <v>25</v>
      </c>
      <c r="G309" s="25" t="s">
        <v>26</v>
      </c>
      <c r="H309" s="18" t="s">
        <v>343</v>
      </c>
      <c r="I309" s="53">
        <v>5051482.2</v>
      </c>
      <c r="J309" s="13" t="s">
        <v>16</v>
      </c>
      <c r="K309" s="32" t="s">
        <v>22</v>
      </c>
    </row>
    <row r="310" spans="1:11" ht="15.75" customHeight="1" x14ac:dyDescent="0.25">
      <c r="A310" s="32">
        <v>2016</v>
      </c>
      <c r="B310" s="32">
        <v>13770</v>
      </c>
      <c r="C310" s="45" t="s">
        <v>283</v>
      </c>
      <c r="D310" s="52">
        <v>7229319</v>
      </c>
      <c r="E310" s="13" t="s">
        <v>250</v>
      </c>
      <c r="F310" s="46" t="s">
        <v>67</v>
      </c>
      <c r="G310" s="25" t="s">
        <v>105</v>
      </c>
      <c r="H310" s="57" t="s">
        <v>284</v>
      </c>
      <c r="I310" s="53">
        <v>1732240</v>
      </c>
      <c r="J310" s="13" t="s">
        <v>16</v>
      </c>
      <c r="K310" s="32" t="s">
        <v>22</v>
      </c>
    </row>
    <row r="311" spans="1:11" ht="15.75" customHeight="1" x14ac:dyDescent="0.25">
      <c r="A311" s="32">
        <v>2016</v>
      </c>
      <c r="B311" s="32">
        <v>14046</v>
      </c>
      <c r="C311" s="47" t="s">
        <v>104</v>
      </c>
      <c r="D311" s="52">
        <v>19458991</v>
      </c>
      <c r="E311" s="32" t="s">
        <v>14</v>
      </c>
      <c r="F311" s="46" t="s">
        <v>67</v>
      </c>
      <c r="G311" s="25" t="s">
        <v>105</v>
      </c>
      <c r="H311" s="26" t="s">
        <v>366</v>
      </c>
      <c r="I311" s="53">
        <v>5683769.5999999996</v>
      </c>
      <c r="J311" s="13" t="s">
        <v>16</v>
      </c>
      <c r="K311" s="32" t="s">
        <v>22</v>
      </c>
    </row>
    <row r="312" spans="1:11" ht="15.75" customHeight="1" x14ac:dyDescent="0.25">
      <c r="A312" s="32">
        <v>2016</v>
      </c>
      <c r="B312" s="32">
        <v>14058</v>
      </c>
      <c r="C312" s="66" t="s">
        <v>607</v>
      </c>
      <c r="D312" s="52">
        <v>52267505</v>
      </c>
      <c r="E312" s="13" t="s">
        <v>674</v>
      </c>
      <c r="F312" s="46" t="s">
        <v>19</v>
      </c>
      <c r="G312" s="25" t="s">
        <v>20</v>
      </c>
      <c r="H312" s="18" t="s">
        <v>1041</v>
      </c>
      <c r="I312" s="53">
        <v>860527.20000000007</v>
      </c>
      <c r="J312" s="13" t="s">
        <v>707</v>
      </c>
      <c r="K312" s="32" t="s">
        <v>22</v>
      </c>
    </row>
    <row r="313" spans="1:11" ht="15.75" customHeight="1" x14ac:dyDescent="0.25">
      <c r="A313" s="32">
        <v>2016</v>
      </c>
      <c r="B313" s="32">
        <v>13985</v>
      </c>
      <c r="C313" s="66" t="s">
        <v>316</v>
      </c>
      <c r="D313" s="52">
        <v>79981647</v>
      </c>
      <c r="E313" s="32" t="s">
        <v>14</v>
      </c>
      <c r="F313" s="46" t="s">
        <v>129</v>
      </c>
      <c r="G313" s="25" t="s">
        <v>130</v>
      </c>
      <c r="H313" s="18" t="s">
        <v>317</v>
      </c>
      <c r="I313" s="53">
        <v>5743991.6799999997</v>
      </c>
      <c r="J313" s="13" t="s">
        <v>16</v>
      </c>
      <c r="K313" s="32" t="s">
        <v>22</v>
      </c>
    </row>
    <row r="314" spans="1:11" ht="15.75" customHeight="1" x14ac:dyDescent="0.25">
      <c r="A314" s="32">
        <v>2016</v>
      </c>
      <c r="B314" s="32">
        <v>14294</v>
      </c>
      <c r="C314" s="46" t="s">
        <v>1100</v>
      </c>
      <c r="D314" s="52">
        <v>19165020</v>
      </c>
      <c r="E314" s="32" t="s">
        <v>14</v>
      </c>
      <c r="F314" s="45" t="s">
        <v>25</v>
      </c>
      <c r="G314" s="20" t="s">
        <v>1101</v>
      </c>
      <c r="H314" s="18" t="s">
        <v>1102</v>
      </c>
      <c r="I314" s="53">
        <v>1334428.152</v>
      </c>
      <c r="J314" s="13" t="s">
        <v>750</v>
      </c>
      <c r="K314" s="32" t="s">
        <v>22</v>
      </c>
    </row>
    <row r="315" spans="1:11" ht="15.75" customHeight="1" x14ac:dyDescent="0.25">
      <c r="A315" s="32">
        <v>2016</v>
      </c>
      <c r="B315" s="32">
        <v>14275</v>
      </c>
      <c r="C315" s="46" t="s">
        <v>1085</v>
      </c>
      <c r="D315" s="52">
        <v>19320803</v>
      </c>
      <c r="E315" s="32" t="s">
        <v>14</v>
      </c>
      <c r="F315" s="46" t="s">
        <v>77</v>
      </c>
      <c r="G315" s="25" t="s">
        <v>78</v>
      </c>
      <c r="H315" s="18" t="s">
        <v>1087</v>
      </c>
      <c r="I315" s="53">
        <v>2797974.571</v>
      </c>
      <c r="J315" s="13" t="s">
        <v>707</v>
      </c>
      <c r="K315" s="32" t="s">
        <v>22</v>
      </c>
    </row>
    <row r="316" spans="1:11" ht="15.75" customHeight="1" x14ac:dyDescent="0.25">
      <c r="A316" s="32">
        <v>2016</v>
      </c>
      <c r="B316" s="32">
        <v>14216</v>
      </c>
      <c r="C316" s="46" t="s">
        <v>370</v>
      </c>
      <c r="D316" s="52">
        <v>79235841</v>
      </c>
      <c r="E316" s="13" t="s">
        <v>371</v>
      </c>
      <c r="F316" s="45" t="s">
        <v>25</v>
      </c>
      <c r="G316" s="25" t="s">
        <v>267</v>
      </c>
      <c r="H316" s="18" t="s">
        <v>372</v>
      </c>
      <c r="I316" s="53">
        <v>368913.60000000003</v>
      </c>
      <c r="J316" s="13" t="s">
        <v>16</v>
      </c>
      <c r="K316" s="32" t="s">
        <v>22</v>
      </c>
    </row>
    <row r="317" spans="1:11" ht="15.75" customHeight="1" x14ac:dyDescent="0.25">
      <c r="A317" s="32">
        <v>2016</v>
      </c>
      <c r="B317" s="32">
        <v>14301</v>
      </c>
      <c r="C317" s="45" t="s">
        <v>1107</v>
      </c>
      <c r="D317" s="52">
        <v>1032390732</v>
      </c>
      <c r="E317" s="13" t="s">
        <v>207</v>
      </c>
      <c r="F317" s="46" t="s">
        <v>169</v>
      </c>
      <c r="G317" s="25" t="s">
        <v>170</v>
      </c>
      <c r="H317" s="18" t="s">
        <v>1105</v>
      </c>
      <c r="I317" s="53">
        <v>3700904</v>
      </c>
      <c r="J317" s="13" t="s">
        <v>707</v>
      </c>
      <c r="K317" s="32" t="s">
        <v>22</v>
      </c>
    </row>
    <row r="318" spans="1:11" ht="15.75" customHeight="1" x14ac:dyDescent="0.25">
      <c r="A318" s="32">
        <v>2016</v>
      </c>
      <c r="B318" s="32">
        <v>14013</v>
      </c>
      <c r="C318" s="45" t="s">
        <v>327</v>
      </c>
      <c r="D318" s="52">
        <v>1026255107</v>
      </c>
      <c r="E318" s="13" t="s">
        <v>11</v>
      </c>
      <c r="F318" s="46" t="s">
        <v>82</v>
      </c>
      <c r="G318" s="25" t="s">
        <v>328</v>
      </c>
      <c r="H318" s="18" t="s">
        <v>329</v>
      </c>
      <c r="I318" s="53">
        <v>6829002</v>
      </c>
      <c r="J318" s="13" t="s">
        <v>16</v>
      </c>
      <c r="K318" s="30" t="s">
        <v>17</v>
      </c>
    </row>
    <row r="319" spans="1:11" ht="15.75" customHeight="1" x14ac:dyDescent="0.25">
      <c r="A319" s="32">
        <v>2016</v>
      </c>
      <c r="B319" s="32">
        <v>13980</v>
      </c>
      <c r="C319" s="66" t="s">
        <v>313</v>
      </c>
      <c r="D319" s="52">
        <v>79236173</v>
      </c>
      <c r="E319" s="13" t="s">
        <v>76</v>
      </c>
      <c r="F319" s="46" t="s">
        <v>82</v>
      </c>
      <c r="G319" s="25" t="s">
        <v>117</v>
      </c>
      <c r="H319" s="18" t="s">
        <v>314</v>
      </c>
      <c r="I319" s="53">
        <v>5237892.72</v>
      </c>
      <c r="J319" s="13" t="s">
        <v>16</v>
      </c>
      <c r="K319" s="32" t="s">
        <v>22</v>
      </c>
    </row>
    <row r="320" spans="1:11" ht="15.75" customHeight="1" x14ac:dyDescent="0.25">
      <c r="A320" s="32">
        <v>2016</v>
      </c>
      <c r="B320" s="32">
        <v>14182</v>
      </c>
      <c r="C320" s="46" t="s">
        <v>547</v>
      </c>
      <c r="D320" s="52">
        <v>52328478</v>
      </c>
      <c r="E320" s="13" t="s">
        <v>261</v>
      </c>
      <c r="F320" s="45" t="s">
        <v>25</v>
      </c>
      <c r="G320" s="25" t="s">
        <v>34</v>
      </c>
      <c r="H320" s="18" t="s">
        <v>1067</v>
      </c>
      <c r="I320" s="53">
        <v>2922758.72</v>
      </c>
      <c r="J320" s="13" t="s">
        <v>707</v>
      </c>
      <c r="K320" s="32" t="s">
        <v>22</v>
      </c>
    </row>
    <row r="321" spans="1:11" ht="15.75" customHeight="1" x14ac:dyDescent="0.25">
      <c r="A321" s="32">
        <v>2016</v>
      </c>
      <c r="B321" s="32">
        <v>13832</v>
      </c>
      <c r="C321" s="45" t="s">
        <v>48</v>
      </c>
      <c r="D321" s="52">
        <v>39774561</v>
      </c>
      <c r="E321" s="32" t="s">
        <v>14</v>
      </c>
      <c r="F321" s="46" t="s">
        <v>43</v>
      </c>
      <c r="G321" s="25" t="s">
        <v>44</v>
      </c>
      <c r="H321" s="18" t="s">
        <v>254</v>
      </c>
      <c r="I321" s="53">
        <v>6024674</v>
      </c>
      <c r="J321" s="13" t="s">
        <v>16</v>
      </c>
      <c r="K321" s="32" t="s">
        <v>22</v>
      </c>
    </row>
    <row r="322" spans="1:11" ht="15.75" customHeight="1" x14ac:dyDescent="0.25">
      <c r="A322" s="32">
        <v>2016</v>
      </c>
      <c r="B322" s="32">
        <v>13990</v>
      </c>
      <c r="C322" s="45" t="s">
        <v>48</v>
      </c>
      <c r="D322" s="52">
        <v>39774561</v>
      </c>
      <c r="E322" s="13" t="s">
        <v>231</v>
      </c>
      <c r="F322" s="46" t="s">
        <v>19</v>
      </c>
      <c r="G322" s="25" t="s">
        <v>50</v>
      </c>
      <c r="H322" s="18" t="s">
        <v>321</v>
      </c>
      <c r="I322" s="53">
        <v>2324674</v>
      </c>
      <c r="J322" s="13" t="s">
        <v>16</v>
      </c>
      <c r="K322" s="32" t="s">
        <v>22</v>
      </c>
    </row>
    <row r="323" spans="1:11" ht="15.75" customHeight="1" x14ac:dyDescent="0.25">
      <c r="A323" s="32">
        <v>2016</v>
      </c>
      <c r="B323" s="32">
        <v>14010</v>
      </c>
      <c r="C323" s="45" t="s">
        <v>48</v>
      </c>
      <c r="D323" s="52">
        <v>39774561</v>
      </c>
      <c r="E323" s="32" t="s">
        <v>14</v>
      </c>
      <c r="F323" s="46" t="s">
        <v>43</v>
      </c>
      <c r="G323" s="25" t="s">
        <v>44</v>
      </c>
      <c r="H323" s="18" t="s">
        <v>326</v>
      </c>
      <c r="I323" s="53">
        <v>8674022</v>
      </c>
      <c r="J323" s="13" t="s">
        <v>16</v>
      </c>
      <c r="K323" s="32" t="s">
        <v>22</v>
      </c>
    </row>
    <row r="324" spans="1:11" ht="15.75" customHeight="1" x14ac:dyDescent="0.25">
      <c r="A324" s="32">
        <v>2016</v>
      </c>
      <c r="B324" s="32">
        <v>14024</v>
      </c>
      <c r="C324" s="4" t="s">
        <v>36</v>
      </c>
      <c r="D324" s="52" t="s">
        <v>713</v>
      </c>
      <c r="E324" s="13" t="s">
        <v>14</v>
      </c>
      <c r="F324" s="45" t="s">
        <v>25</v>
      </c>
      <c r="G324" s="25" t="s">
        <v>267</v>
      </c>
      <c r="H324" s="18" t="s">
        <v>330</v>
      </c>
      <c r="I324" s="53">
        <v>5781036.7999999998</v>
      </c>
      <c r="J324" s="13" t="s">
        <v>16</v>
      </c>
      <c r="K324" s="32" t="s">
        <v>22</v>
      </c>
    </row>
    <row r="325" spans="1:11" ht="15.75" customHeight="1" x14ac:dyDescent="0.25">
      <c r="A325" s="32">
        <v>2016</v>
      </c>
      <c r="B325" s="32">
        <v>13761</v>
      </c>
      <c r="C325" s="47" t="s">
        <v>237</v>
      </c>
      <c r="D325" s="52">
        <v>79323359</v>
      </c>
      <c r="E325" s="32" t="s">
        <v>14</v>
      </c>
      <c r="F325" s="47" t="s">
        <v>238</v>
      </c>
      <c r="G325" s="25" t="s">
        <v>239</v>
      </c>
      <c r="H325" s="18" t="s">
        <v>240</v>
      </c>
      <c r="I325" s="53">
        <v>7395627</v>
      </c>
      <c r="J325" s="13" t="s">
        <v>16</v>
      </c>
      <c r="K325" s="30" t="s">
        <v>17</v>
      </c>
    </row>
    <row r="326" spans="1:11" ht="15.75" customHeight="1" x14ac:dyDescent="0.25">
      <c r="A326" s="32">
        <v>2016</v>
      </c>
      <c r="B326" s="32">
        <v>14249</v>
      </c>
      <c r="C326" s="47" t="s">
        <v>768</v>
      </c>
      <c r="D326" s="52">
        <v>52153874</v>
      </c>
      <c r="E326" s="13" t="s">
        <v>24</v>
      </c>
      <c r="F326" s="45" t="s">
        <v>25</v>
      </c>
      <c r="G326" s="25" t="s">
        <v>61</v>
      </c>
      <c r="H326" s="18" t="s">
        <v>1078</v>
      </c>
      <c r="I326" s="53">
        <v>2705739.2</v>
      </c>
      <c r="J326" s="13" t="s">
        <v>707</v>
      </c>
      <c r="K326" s="32" t="s">
        <v>22</v>
      </c>
    </row>
    <row r="327" spans="1:11" ht="15.75" customHeight="1" x14ac:dyDescent="0.25">
      <c r="A327" s="32">
        <v>2016</v>
      </c>
      <c r="B327" s="32">
        <v>13982</v>
      </c>
      <c r="C327" s="46" t="s">
        <v>98</v>
      </c>
      <c r="D327" s="52">
        <v>52797643</v>
      </c>
      <c r="E327" s="13" t="s">
        <v>153</v>
      </c>
      <c r="F327" s="45" t="s">
        <v>25</v>
      </c>
      <c r="G327" s="25" t="s">
        <v>267</v>
      </c>
      <c r="H327" s="18" t="s">
        <v>1032</v>
      </c>
      <c r="I327" s="53">
        <v>2108717.2000000002</v>
      </c>
      <c r="J327" s="13" t="s">
        <v>707</v>
      </c>
      <c r="K327" s="32" t="s">
        <v>22</v>
      </c>
    </row>
    <row r="328" spans="1:11" ht="15.75" customHeight="1" x14ac:dyDescent="0.25">
      <c r="A328" s="32">
        <v>2016</v>
      </c>
      <c r="B328" s="32">
        <v>13792</v>
      </c>
      <c r="C328" s="45" t="s">
        <v>462</v>
      </c>
      <c r="D328" s="52">
        <v>53107678</v>
      </c>
      <c r="E328" s="13" t="s">
        <v>242</v>
      </c>
      <c r="F328" s="46" t="s">
        <v>169</v>
      </c>
      <c r="G328" s="25" t="s">
        <v>170</v>
      </c>
      <c r="H328" s="18" t="s">
        <v>998</v>
      </c>
      <c r="I328" s="53">
        <v>950739.2</v>
      </c>
      <c r="J328" s="13" t="s">
        <v>707</v>
      </c>
      <c r="K328" s="32" t="s">
        <v>22</v>
      </c>
    </row>
    <row r="329" spans="1:11" ht="15.75" customHeight="1" x14ac:dyDescent="0.25">
      <c r="A329" s="32">
        <v>2016</v>
      </c>
      <c r="B329" s="32">
        <v>14361</v>
      </c>
      <c r="C329" s="45" t="s">
        <v>403</v>
      </c>
      <c r="D329" s="52">
        <v>52429180</v>
      </c>
      <c r="E329" s="13" t="s">
        <v>307</v>
      </c>
      <c r="F329" s="46" t="s">
        <v>169</v>
      </c>
      <c r="G329" s="25" t="s">
        <v>170</v>
      </c>
      <c r="H329" s="18" t="s">
        <v>402</v>
      </c>
      <c r="I329" s="53">
        <v>4496347.3</v>
      </c>
      <c r="J329" s="13" t="s">
        <v>16</v>
      </c>
      <c r="K329" s="32" t="s">
        <v>22</v>
      </c>
    </row>
    <row r="330" spans="1:11" ht="15.75" customHeight="1" x14ac:dyDescent="0.25">
      <c r="A330" s="32">
        <v>2016</v>
      </c>
      <c r="B330" s="32">
        <v>13710</v>
      </c>
      <c r="C330" s="45" t="s">
        <v>234</v>
      </c>
      <c r="D330" s="52">
        <v>52190229</v>
      </c>
      <c r="E330" s="32" t="s">
        <v>14</v>
      </c>
      <c r="F330" s="46" t="s">
        <v>82</v>
      </c>
      <c r="G330" s="25" t="s">
        <v>235</v>
      </c>
      <c r="H330" s="57" t="s">
        <v>236</v>
      </c>
      <c r="I330" s="53">
        <v>5577749</v>
      </c>
      <c r="J330" s="13" t="s">
        <v>16</v>
      </c>
      <c r="K330" s="32" t="s">
        <v>22</v>
      </c>
    </row>
    <row r="331" spans="1:11" ht="15.75" customHeight="1" x14ac:dyDescent="0.25">
      <c r="A331" s="32">
        <v>2016</v>
      </c>
      <c r="B331" s="32">
        <v>14266</v>
      </c>
      <c r="C331" s="46" t="s">
        <v>380</v>
      </c>
      <c r="D331" s="52" t="s">
        <v>13</v>
      </c>
      <c r="E331" s="32" t="s">
        <v>14</v>
      </c>
      <c r="F331" s="46" t="s">
        <v>52</v>
      </c>
      <c r="G331" s="25" t="s">
        <v>177</v>
      </c>
      <c r="H331" s="18" t="s">
        <v>381</v>
      </c>
      <c r="I331" s="53">
        <v>2730000</v>
      </c>
      <c r="J331" s="13" t="s">
        <v>16</v>
      </c>
      <c r="K331" s="30" t="s">
        <v>22</v>
      </c>
    </row>
    <row r="332" spans="1:11" ht="15.75" customHeight="1" x14ac:dyDescent="0.25">
      <c r="A332" s="32">
        <v>2016</v>
      </c>
      <c r="B332" s="32">
        <v>14424</v>
      </c>
      <c r="C332" s="45" t="s">
        <v>411</v>
      </c>
      <c r="D332" s="52">
        <v>3146545</v>
      </c>
      <c r="E332" s="13" t="s">
        <v>207</v>
      </c>
      <c r="F332" s="46" t="s">
        <v>52</v>
      </c>
      <c r="G332" s="20" t="s">
        <v>412</v>
      </c>
      <c r="H332" s="18" t="s">
        <v>413</v>
      </c>
      <c r="I332" s="53">
        <v>4254773.8149999995</v>
      </c>
      <c r="J332" s="13" t="s">
        <v>16</v>
      </c>
      <c r="K332" s="32" t="s">
        <v>22</v>
      </c>
    </row>
    <row r="333" spans="1:11" ht="15.75" customHeight="1" x14ac:dyDescent="0.25">
      <c r="A333" s="32">
        <v>2016</v>
      </c>
      <c r="B333" s="32">
        <v>14131</v>
      </c>
      <c r="C333" s="46" t="s">
        <v>992</v>
      </c>
      <c r="D333" s="52" t="s">
        <v>993</v>
      </c>
      <c r="E333" s="13" t="s">
        <v>1055</v>
      </c>
      <c r="F333" s="46" t="s">
        <v>19</v>
      </c>
      <c r="G333" s="25" t="s">
        <v>40</v>
      </c>
      <c r="H333" s="57" t="s">
        <v>1056</v>
      </c>
      <c r="I333" s="53">
        <v>395942.40000000002</v>
      </c>
      <c r="J333" s="13" t="s">
        <v>707</v>
      </c>
      <c r="K333" s="32" t="s">
        <v>22</v>
      </c>
    </row>
    <row r="334" spans="1:11" ht="15.75" customHeight="1" x14ac:dyDescent="0.25">
      <c r="A334" s="32">
        <v>2016</v>
      </c>
      <c r="B334" s="32">
        <v>14187</v>
      </c>
      <c r="C334" s="45" t="s">
        <v>148</v>
      </c>
      <c r="D334" s="52">
        <v>52386701</v>
      </c>
      <c r="E334" s="13" t="s">
        <v>242</v>
      </c>
      <c r="F334" s="46" t="s">
        <v>129</v>
      </c>
      <c r="G334" s="25" t="s">
        <v>130</v>
      </c>
      <c r="H334" s="18" t="s">
        <v>1068</v>
      </c>
      <c r="I334" s="53">
        <v>2042697</v>
      </c>
      <c r="J334" s="13" t="s">
        <v>707</v>
      </c>
      <c r="K334" s="32" t="s">
        <v>22</v>
      </c>
    </row>
    <row r="335" spans="1:11" ht="15.75" customHeight="1" x14ac:dyDescent="0.25">
      <c r="A335" s="32">
        <v>2016</v>
      </c>
      <c r="B335" s="32">
        <v>14008</v>
      </c>
      <c r="C335" s="46" t="s">
        <v>159</v>
      </c>
      <c r="D335" s="52">
        <v>52991828</v>
      </c>
      <c r="E335" s="13" t="s">
        <v>7</v>
      </c>
      <c r="F335" s="45" t="s">
        <v>25</v>
      </c>
      <c r="G335" s="25" t="s">
        <v>267</v>
      </c>
      <c r="H335" s="18" t="s">
        <v>322</v>
      </c>
      <c r="I335" s="53">
        <v>3316739.2</v>
      </c>
      <c r="J335" s="13" t="s">
        <v>16</v>
      </c>
      <c r="K335" s="32" t="s">
        <v>22</v>
      </c>
    </row>
    <row r="336" spans="1:11" ht="15.75" customHeight="1" x14ac:dyDescent="0.25">
      <c r="A336" s="32">
        <v>2016</v>
      </c>
      <c r="B336" s="32">
        <v>13797</v>
      </c>
      <c r="C336" s="45" t="s">
        <v>248</v>
      </c>
      <c r="D336" s="52">
        <v>7720493</v>
      </c>
      <c r="E336" s="32" t="s">
        <v>14</v>
      </c>
      <c r="F336" s="46" t="s">
        <v>129</v>
      </c>
      <c r="G336" s="25" t="s">
        <v>130</v>
      </c>
      <c r="H336" s="18" t="s">
        <v>249</v>
      </c>
      <c r="I336" s="53">
        <v>1200000</v>
      </c>
      <c r="J336" s="13" t="s">
        <v>16</v>
      </c>
      <c r="K336" s="32" t="s">
        <v>22</v>
      </c>
    </row>
    <row r="337" spans="1:11" ht="15.75" customHeight="1" x14ac:dyDescent="0.25">
      <c r="A337" s="32">
        <v>2016</v>
      </c>
      <c r="B337" s="32">
        <v>14301</v>
      </c>
      <c r="C337" s="45" t="s">
        <v>1109</v>
      </c>
      <c r="D337" s="52" t="s">
        <v>1110</v>
      </c>
      <c r="E337" s="13" t="s">
        <v>207</v>
      </c>
      <c r="F337" s="46" t="s">
        <v>169</v>
      </c>
      <c r="G337" s="25" t="s">
        <v>170</v>
      </c>
      <c r="H337" s="18" t="s">
        <v>1105</v>
      </c>
      <c r="I337" s="53">
        <v>3901232</v>
      </c>
      <c r="J337" s="13" t="s">
        <v>707</v>
      </c>
      <c r="K337" s="32" t="s">
        <v>22</v>
      </c>
    </row>
    <row r="338" spans="1:11" ht="15.75" customHeight="1" x14ac:dyDescent="0.25">
      <c r="A338" s="32">
        <v>2016</v>
      </c>
      <c r="B338" s="32">
        <v>13965</v>
      </c>
      <c r="C338" s="66" t="s">
        <v>353</v>
      </c>
      <c r="D338" s="52">
        <v>14956346</v>
      </c>
      <c r="E338" s="13" t="s">
        <v>242</v>
      </c>
      <c r="F338" s="46" t="s">
        <v>19</v>
      </c>
      <c r="G338" s="25" t="s">
        <v>175</v>
      </c>
      <c r="H338" s="18" t="s">
        <v>354</v>
      </c>
      <c r="I338" s="53">
        <v>4137827.2</v>
      </c>
      <c r="J338" s="13" t="s">
        <v>16</v>
      </c>
      <c r="K338" s="32" t="s">
        <v>22</v>
      </c>
    </row>
    <row r="339" spans="1:11" ht="15.75" customHeight="1" x14ac:dyDescent="0.25">
      <c r="A339" s="32">
        <v>2016</v>
      </c>
      <c r="B339" s="32">
        <v>13793</v>
      </c>
      <c r="C339" s="46" t="s">
        <v>810</v>
      </c>
      <c r="D339" s="52">
        <v>211536</v>
      </c>
      <c r="E339" s="13" t="s">
        <v>261</v>
      </c>
      <c r="F339" s="45" t="s">
        <v>25</v>
      </c>
      <c r="G339" s="25" t="s">
        <v>267</v>
      </c>
      <c r="H339" s="18" t="s">
        <v>999</v>
      </c>
      <c r="I339" s="53">
        <v>1235000</v>
      </c>
      <c r="J339" s="13" t="s">
        <v>707</v>
      </c>
      <c r="K339" s="30" t="s">
        <v>17</v>
      </c>
    </row>
    <row r="340" spans="1:11" ht="15.75" customHeight="1" x14ac:dyDescent="0.25">
      <c r="A340" s="32">
        <v>2016</v>
      </c>
      <c r="B340" s="32">
        <v>14291</v>
      </c>
      <c r="C340" s="46" t="s">
        <v>1097</v>
      </c>
      <c r="D340" s="52">
        <v>1075653746</v>
      </c>
      <c r="E340" s="13" t="s">
        <v>363</v>
      </c>
      <c r="F340" s="46" t="s">
        <v>19</v>
      </c>
      <c r="G340" s="25" t="s">
        <v>20</v>
      </c>
      <c r="H340" s="18" t="s">
        <v>1099</v>
      </c>
      <c r="I340" s="53">
        <v>1676672.672</v>
      </c>
      <c r="J340" s="13" t="s">
        <v>707</v>
      </c>
      <c r="K340" s="32" t="s">
        <v>22</v>
      </c>
    </row>
    <row r="341" spans="1:11" ht="15.75" customHeight="1" x14ac:dyDescent="0.25">
      <c r="A341" s="32">
        <v>2016</v>
      </c>
      <c r="B341" s="32">
        <v>14128</v>
      </c>
      <c r="C341" s="47" t="s">
        <v>351</v>
      </c>
      <c r="D341" s="52">
        <v>39523456</v>
      </c>
      <c r="E341" s="32" t="s">
        <v>14</v>
      </c>
      <c r="F341" s="46" t="s">
        <v>129</v>
      </c>
      <c r="G341" s="25" t="s">
        <v>130</v>
      </c>
      <c r="H341" s="57" t="s">
        <v>352</v>
      </c>
      <c r="I341" s="53">
        <v>3510306.7800000003</v>
      </c>
      <c r="J341" s="13" t="s">
        <v>16</v>
      </c>
      <c r="K341" s="32" t="s">
        <v>22</v>
      </c>
    </row>
    <row r="342" spans="1:11" ht="15.75" customHeight="1" x14ac:dyDescent="0.25">
      <c r="A342" s="32">
        <v>2016</v>
      </c>
      <c r="B342" s="32">
        <v>14274</v>
      </c>
      <c r="C342" s="46" t="s">
        <v>534</v>
      </c>
      <c r="D342" s="52">
        <v>52266060</v>
      </c>
      <c r="E342" s="13" t="s">
        <v>1083</v>
      </c>
      <c r="F342" s="46" t="s">
        <v>82</v>
      </c>
      <c r="G342" s="20" t="s">
        <v>117</v>
      </c>
      <c r="H342" s="18" t="s">
        <v>1084</v>
      </c>
      <c r="I342" s="53">
        <v>1124140.1200000001</v>
      </c>
      <c r="J342" s="13" t="s">
        <v>707</v>
      </c>
      <c r="K342" s="32" t="s">
        <v>22</v>
      </c>
    </row>
    <row r="343" spans="1:11" ht="15.75" customHeight="1" x14ac:dyDescent="0.25">
      <c r="A343" s="32">
        <v>2016</v>
      </c>
      <c r="B343" s="32">
        <v>14302</v>
      </c>
      <c r="C343" s="46" t="s">
        <v>1113</v>
      </c>
      <c r="D343" s="52">
        <v>26861506</v>
      </c>
      <c r="E343" s="13" t="s">
        <v>363</v>
      </c>
      <c r="F343" s="47" t="s">
        <v>15</v>
      </c>
      <c r="G343" s="25" t="s">
        <v>15</v>
      </c>
      <c r="H343" s="18" t="s">
        <v>1114</v>
      </c>
      <c r="I343" s="53">
        <v>3430991.08</v>
      </c>
      <c r="J343" s="13" t="s">
        <v>707</v>
      </c>
      <c r="K343" s="32" t="s">
        <v>22</v>
      </c>
    </row>
    <row r="344" spans="1:11" ht="15.75" customHeight="1" x14ac:dyDescent="0.25">
      <c r="A344" s="32">
        <v>2016</v>
      </c>
      <c r="B344" s="32">
        <v>14250</v>
      </c>
      <c r="C344" s="46" t="s">
        <v>1079</v>
      </c>
      <c r="D344" s="52">
        <v>52155040</v>
      </c>
      <c r="E344" s="13" t="s">
        <v>242</v>
      </c>
      <c r="F344" s="45" t="s">
        <v>25</v>
      </c>
      <c r="G344" s="25" t="s">
        <v>61</v>
      </c>
      <c r="H344" s="18" t="s">
        <v>1080</v>
      </c>
      <c r="I344" s="53">
        <v>3206801.6</v>
      </c>
      <c r="J344" s="13" t="s">
        <v>707</v>
      </c>
      <c r="K344" s="32" t="s">
        <v>22</v>
      </c>
    </row>
    <row r="345" spans="1:11" ht="15.75" customHeight="1" x14ac:dyDescent="0.25">
      <c r="A345" s="32">
        <v>2016</v>
      </c>
      <c r="B345" s="32">
        <v>14276</v>
      </c>
      <c r="C345" s="46" t="s">
        <v>953</v>
      </c>
      <c r="D345" s="52">
        <v>73154119</v>
      </c>
      <c r="E345" s="32" t="s">
        <v>14</v>
      </c>
      <c r="F345" s="46" t="s">
        <v>93</v>
      </c>
      <c r="G345" s="20" t="s">
        <v>346</v>
      </c>
      <c r="H345" s="18" t="s">
        <v>1088</v>
      </c>
      <c r="I345" s="53">
        <v>1880325.5999999999</v>
      </c>
      <c r="J345" s="13" t="s">
        <v>707</v>
      </c>
      <c r="K345" s="30" t="s">
        <v>17</v>
      </c>
    </row>
    <row r="346" spans="1:11" ht="15.75" customHeight="1" x14ac:dyDescent="0.25">
      <c r="A346" s="32">
        <v>2016</v>
      </c>
      <c r="B346" s="32">
        <v>14254</v>
      </c>
      <c r="C346" s="46" t="s">
        <v>378</v>
      </c>
      <c r="D346" s="52">
        <v>39773093</v>
      </c>
      <c r="E346" s="13" t="s">
        <v>348</v>
      </c>
      <c r="F346" s="46" t="s">
        <v>43</v>
      </c>
      <c r="G346" s="25" t="s">
        <v>44</v>
      </c>
      <c r="H346" s="18" t="s">
        <v>379</v>
      </c>
      <c r="I346" s="53">
        <v>2423917.7999999998</v>
      </c>
      <c r="J346" s="13" t="s">
        <v>16</v>
      </c>
      <c r="K346" s="32" t="s">
        <v>22</v>
      </c>
    </row>
    <row r="347" spans="1:11" ht="15.75" customHeight="1" x14ac:dyDescent="0.25">
      <c r="A347" s="32">
        <v>2016</v>
      </c>
      <c r="B347" s="32">
        <v>14273</v>
      </c>
      <c r="C347" s="46" t="s">
        <v>378</v>
      </c>
      <c r="D347" s="52">
        <v>39773093</v>
      </c>
      <c r="E347" s="13" t="s">
        <v>348</v>
      </c>
      <c r="F347" s="46" t="s">
        <v>43</v>
      </c>
      <c r="G347" s="25" t="s">
        <v>44</v>
      </c>
      <c r="H347" s="18" t="s">
        <v>379</v>
      </c>
      <c r="I347" s="53">
        <v>271699</v>
      </c>
      <c r="J347" s="13" t="s">
        <v>16</v>
      </c>
      <c r="K347" s="32" t="s">
        <v>22</v>
      </c>
    </row>
    <row r="348" spans="1:11" ht="15.75" customHeight="1" x14ac:dyDescent="0.25">
      <c r="A348" s="32">
        <v>2016</v>
      </c>
      <c r="B348" s="32">
        <v>14253</v>
      </c>
      <c r="C348" s="47" t="s">
        <v>160</v>
      </c>
      <c r="D348" s="52">
        <v>39690288</v>
      </c>
      <c r="E348" s="13" t="s">
        <v>242</v>
      </c>
      <c r="F348" s="45" t="s">
        <v>25</v>
      </c>
      <c r="G348" s="25" t="s">
        <v>100</v>
      </c>
      <c r="H348" s="26" t="s">
        <v>1081</v>
      </c>
      <c r="I348" s="53">
        <v>2844319.2</v>
      </c>
      <c r="J348" s="13" t="s">
        <v>707</v>
      </c>
      <c r="K348" s="30" t="s">
        <v>17</v>
      </c>
    </row>
    <row r="349" spans="1:11" ht="15.75" customHeight="1" x14ac:dyDescent="0.25">
      <c r="A349" s="32">
        <v>2016</v>
      </c>
      <c r="B349" s="32">
        <v>14213</v>
      </c>
      <c r="C349" s="46" t="s">
        <v>33</v>
      </c>
      <c r="D349" s="52">
        <v>52103067</v>
      </c>
      <c r="E349" s="13" t="s">
        <v>261</v>
      </c>
      <c r="F349" s="45" t="s">
        <v>25</v>
      </c>
      <c r="G349" s="25" t="s">
        <v>267</v>
      </c>
      <c r="H349" s="18" t="s">
        <v>369</v>
      </c>
      <c r="I349" s="53">
        <v>4400739.2</v>
      </c>
      <c r="J349" s="13" t="s">
        <v>16</v>
      </c>
      <c r="K349" s="32" t="s">
        <v>22</v>
      </c>
    </row>
    <row r="350" spans="1:11" ht="15.75" customHeight="1" x14ac:dyDescent="0.25">
      <c r="A350" s="32">
        <v>2016</v>
      </c>
      <c r="B350" s="32">
        <v>14277</v>
      </c>
      <c r="C350" s="46" t="s">
        <v>1092</v>
      </c>
      <c r="D350" s="52" t="s">
        <v>1093</v>
      </c>
      <c r="E350" s="32" t="s">
        <v>14</v>
      </c>
      <c r="F350" s="46" t="s">
        <v>93</v>
      </c>
      <c r="G350" s="20" t="s">
        <v>1090</v>
      </c>
      <c r="H350" s="18" t="s">
        <v>1091</v>
      </c>
      <c r="I350" s="53">
        <v>2319587.2000000002</v>
      </c>
      <c r="J350" s="13" t="s">
        <v>707</v>
      </c>
      <c r="K350" s="32" t="s">
        <v>22</v>
      </c>
    </row>
    <row r="351" spans="1:11" ht="15.75" customHeight="1" x14ac:dyDescent="0.25">
      <c r="A351" s="32">
        <v>2016</v>
      </c>
      <c r="B351" s="32">
        <v>14009</v>
      </c>
      <c r="C351" s="66" t="s">
        <v>323</v>
      </c>
      <c r="D351" s="52">
        <v>41936267</v>
      </c>
      <c r="E351" s="13" t="s">
        <v>324</v>
      </c>
      <c r="F351" s="45" t="s">
        <v>25</v>
      </c>
      <c r="G351" s="25" t="s">
        <v>267</v>
      </c>
      <c r="H351" s="18" t="s">
        <v>325</v>
      </c>
      <c r="I351" s="53">
        <v>2967904.8</v>
      </c>
      <c r="J351" s="13" t="s">
        <v>16</v>
      </c>
      <c r="K351" s="32" t="s">
        <v>22</v>
      </c>
    </row>
    <row r="352" spans="1:11" ht="15.75" customHeight="1" x14ac:dyDescent="0.25">
      <c r="A352" s="32">
        <v>2016</v>
      </c>
      <c r="B352" s="32">
        <v>14186</v>
      </c>
      <c r="C352" s="66" t="s">
        <v>1119</v>
      </c>
      <c r="D352" s="52">
        <v>72289534</v>
      </c>
      <c r="E352" s="13" t="s">
        <v>1120</v>
      </c>
      <c r="F352" s="46" t="s">
        <v>67</v>
      </c>
      <c r="G352" s="25" t="s">
        <v>105</v>
      </c>
      <c r="H352" s="18" t="s">
        <v>1121</v>
      </c>
      <c r="I352" s="53">
        <v>1605977.12</v>
      </c>
      <c r="J352" s="13" t="s">
        <v>707</v>
      </c>
      <c r="K352" s="32" t="s">
        <v>22</v>
      </c>
    </row>
    <row r="353" spans="1:11" ht="15.75" customHeight="1" x14ac:dyDescent="0.25">
      <c r="A353" s="32">
        <v>2016</v>
      </c>
      <c r="B353" s="32">
        <v>13887</v>
      </c>
      <c r="C353" s="46" t="s">
        <v>142</v>
      </c>
      <c r="D353" s="52">
        <v>51607235</v>
      </c>
      <c r="E353" s="13" t="s">
        <v>266</v>
      </c>
      <c r="F353" s="45" t="s">
        <v>25</v>
      </c>
      <c r="G353" s="25" t="s">
        <v>267</v>
      </c>
      <c r="H353" s="18" t="s">
        <v>268</v>
      </c>
      <c r="I353" s="53">
        <v>6649402.7999999998</v>
      </c>
      <c r="J353" s="13" t="s">
        <v>16</v>
      </c>
      <c r="K353" s="32" t="s">
        <v>22</v>
      </c>
    </row>
    <row r="354" spans="1:11" ht="15.75" customHeight="1" x14ac:dyDescent="0.25">
      <c r="A354" s="32">
        <v>2016</v>
      </c>
      <c r="B354" s="32">
        <v>14214</v>
      </c>
      <c r="C354" s="46" t="s">
        <v>142</v>
      </c>
      <c r="D354" s="52">
        <v>51607235</v>
      </c>
      <c r="E354" s="32" t="s">
        <v>14</v>
      </c>
      <c r="F354" s="45" t="s">
        <v>25</v>
      </c>
      <c r="G354" s="25" t="s">
        <v>267</v>
      </c>
      <c r="H354" s="18" t="s">
        <v>1071</v>
      </c>
      <c r="I354" s="53">
        <v>2971002</v>
      </c>
      <c r="J354" s="13" t="s">
        <v>707</v>
      </c>
      <c r="K354" s="32" t="s">
        <v>22</v>
      </c>
    </row>
    <row r="355" spans="1:11" ht="15.75" customHeight="1" x14ac:dyDescent="0.25">
      <c r="A355" s="32">
        <v>2016</v>
      </c>
      <c r="B355" s="32">
        <v>13931</v>
      </c>
      <c r="C355" s="46" t="s">
        <v>274</v>
      </c>
      <c r="D355" s="52">
        <v>79592629</v>
      </c>
      <c r="E355" s="32" t="s">
        <v>14</v>
      </c>
      <c r="F355" s="46" t="s">
        <v>77</v>
      </c>
      <c r="G355" s="25" t="s">
        <v>78</v>
      </c>
      <c r="H355" s="18" t="s">
        <v>275</v>
      </c>
      <c r="I355" s="53">
        <v>6230612</v>
      </c>
      <c r="J355" s="13" t="s">
        <v>16</v>
      </c>
      <c r="K355" s="32" t="s">
        <v>22</v>
      </c>
    </row>
    <row r="356" spans="1:11" ht="15.75" customHeight="1" x14ac:dyDescent="0.25">
      <c r="A356" s="32">
        <v>2016</v>
      </c>
      <c r="B356" s="32">
        <v>14245</v>
      </c>
      <c r="C356" s="46" t="s">
        <v>201</v>
      </c>
      <c r="D356" s="52">
        <v>41594438</v>
      </c>
      <c r="E356" s="13" t="s">
        <v>1076</v>
      </c>
      <c r="F356" s="46" t="s">
        <v>56</v>
      </c>
      <c r="G356" s="25" t="s">
        <v>57</v>
      </c>
      <c r="H356" s="18" t="s">
        <v>1077</v>
      </c>
      <c r="I356" s="53">
        <v>3517525.8</v>
      </c>
      <c r="J356" s="13" t="s">
        <v>707</v>
      </c>
      <c r="K356" s="30" t="s">
        <v>17</v>
      </c>
    </row>
    <row r="357" spans="1:11" ht="15.75" customHeight="1" x14ac:dyDescent="0.25">
      <c r="A357" s="32">
        <v>2016</v>
      </c>
      <c r="B357" s="32">
        <v>13862</v>
      </c>
      <c r="C357" s="4" t="s">
        <v>70</v>
      </c>
      <c r="D357" s="52">
        <v>19078055</v>
      </c>
      <c r="E357" s="32" t="s">
        <v>14</v>
      </c>
      <c r="F357" s="46" t="s">
        <v>67</v>
      </c>
      <c r="G357" s="25" t="s">
        <v>68</v>
      </c>
      <c r="H357" s="18" t="s">
        <v>1011</v>
      </c>
      <c r="I357" s="53">
        <v>2677045.2000000002</v>
      </c>
      <c r="J357" s="13" t="s">
        <v>707</v>
      </c>
      <c r="K357" s="30" t="s">
        <v>17</v>
      </c>
    </row>
    <row r="358" spans="1:11" ht="15.75" customHeight="1" x14ac:dyDescent="0.25">
      <c r="A358" s="32">
        <v>2016</v>
      </c>
      <c r="B358" s="32">
        <v>13765</v>
      </c>
      <c r="C358" s="46" t="s">
        <v>724</v>
      </c>
      <c r="D358" s="52">
        <v>17062566</v>
      </c>
      <c r="E358" s="13" t="s">
        <v>261</v>
      </c>
      <c r="F358" s="46" t="s">
        <v>129</v>
      </c>
      <c r="G358" s="25" t="s">
        <v>130</v>
      </c>
      <c r="H358" s="18" t="s">
        <v>997</v>
      </c>
      <c r="I358" s="53">
        <v>3434316.2</v>
      </c>
      <c r="J358" s="13" t="s">
        <v>707</v>
      </c>
      <c r="K358" s="30" t="s">
        <v>17</v>
      </c>
    </row>
    <row r="359" spans="1:11" ht="15.75" customHeight="1" x14ac:dyDescent="0.25">
      <c r="A359" s="32">
        <v>2016</v>
      </c>
      <c r="B359" s="32">
        <v>13750</v>
      </c>
      <c r="C359" s="66" t="s">
        <v>590</v>
      </c>
      <c r="D359" s="52">
        <v>1023890572</v>
      </c>
      <c r="E359" s="13" t="s">
        <v>114</v>
      </c>
      <c r="F359" s="46" t="s">
        <v>19</v>
      </c>
      <c r="G359" s="25" t="s">
        <v>214</v>
      </c>
      <c r="H359" s="18" t="s">
        <v>1004</v>
      </c>
      <c r="I359" s="53">
        <v>844148.26666666672</v>
      </c>
      <c r="J359" s="13" t="s">
        <v>707</v>
      </c>
      <c r="K359" s="32" t="s">
        <v>22</v>
      </c>
    </row>
    <row r="360" spans="1:11" ht="15.75" customHeight="1" x14ac:dyDescent="0.25">
      <c r="A360" s="32">
        <v>2016</v>
      </c>
      <c r="B360" s="32">
        <v>14050</v>
      </c>
      <c r="C360" s="45" t="s">
        <v>367</v>
      </c>
      <c r="D360" s="52">
        <v>52471253</v>
      </c>
      <c r="E360" s="13" t="s">
        <v>368</v>
      </c>
      <c r="F360" s="46" t="s">
        <v>67</v>
      </c>
      <c r="G360" s="25" t="s">
        <v>105</v>
      </c>
      <c r="H360" s="57" t="s">
        <v>1280</v>
      </c>
      <c r="I360" s="53">
        <v>3604435.2</v>
      </c>
      <c r="J360" s="13" t="s">
        <v>16</v>
      </c>
      <c r="K360" s="32" t="s">
        <v>22</v>
      </c>
    </row>
    <row r="361" spans="1:11" ht="15.75" customHeight="1" x14ac:dyDescent="0.25">
      <c r="A361" s="32">
        <v>2016</v>
      </c>
      <c r="B361" s="32">
        <v>14186</v>
      </c>
      <c r="C361" s="46" t="s">
        <v>1122</v>
      </c>
      <c r="D361" s="52" t="s">
        <v>13</v>
      </c>
      <c r="E361" s="13" t="s">
        <v>1120</v>
      </c>
      <c r="F361" s="46" t="s">
        <v>67</v>
      </c>
      <c r="G361" s="25" t="s">
        <v>105</v>
      </c>
      <c r="H361" s="18" t="s">
        <v>1121</v>
      </c>
      <c r="I361" s="53">
        <v>1605977.12</v>
      </c>
      <c r="J361" s="13" t="s">
        <v>707</v>
      </c>
      <c r="K361" s="32" t="s">
        <v>22</v>
      </c>
    </row>
    <row r="362" spans="1:11" ht="15.75" customHeight="1" x14ac:dyDescent="0.25">
      <c r="A362" s="32">
        <v>2016</v>
      </c>
      <c r="B362" s="32">
        <v>13882</v>
      </c>
      <c r="C362" s="45" t="s">
        <v>491</v>
      </c>
      <c r="D362" s="52">
        <v>79941401</v>
      </c>
      <c r="E362" s="13" t="s">
        <v>242</v>
      </c>
      <c r="F362" s="45" t="s">
        <v>188</v>
      </c>
      <c r="G362" s="25" t="s">
        <v>189</v>
      </c>
      <c r="H362" s="18" t="s">
        <v>1013</v>
      </c>
      <c r="I362" s="53">
        <v>4266990.8</v>
      </c>
      <c r="J362" s="13" t="s">
        <v>707</v>
      </c>
      <c r="K362" s="30" t="s">
        <v>17</v>
      </c>
    </row>
    <row r="363" spans="1:11" ht="15.75" customHeight="1" x14ac:dyDescent="0.25">
      <c r="A363" s="32">
        <v>2016</v>
      </c>
      <c r="B363" s="32">
        <v>14115</v>
      </c>
      <c r="C363" s="45" t="s">
        <v>491</v>
      </c>
      <c r="D363" s="52">
        <v>79941401</v>
      </c>
      <c r="E363" s="13" t="s">
        <v>261</v>
      </c>
      <c r="F363" s="45" t="s">
        <v>188</v>
      </c>
      <c r="G363" s="25" t="s">
        <v>189</v>
      </c>
      <c r="H363" s="57" t="s">
        <v>1049</v>
      </c>
      <c r="I363" s="53">
        <v>3129390.8</v>
      </c>
      <c r="J363" s="13" t="s">
        <v>707</v>
      </c>
      <c r="K363" s="30" t="s">
        <v>17</v>
      </c>
    </row>
    <row r="364" spans="1:11" ht="15.75" customHeight="1" x14ac:dyDescent="0.25">
      <c r="A364" s="32">
        <v>2016</v>
      </c>
      <c r="B364" s="32">
        <v>14041</v>
      </c>
      <c r="C364" s="66" t="s">
        <v>335</v>
      </c>
      <c r="D364" s="52">
        <v>24483934</v>
      </c>
      <c r="E364" s="32" t="s">
        <v>14</v>
      </c>
      <c r="F364" s="47" t="s">
        <v>336</v>
      </c>
      <c r="G364" s="25" t="s">
        <v>337</v>
      </c>
      <c r="H364" s="18" t="s">
        <v>338</v>
      </c>
      <c r="I364" s="53">
        <v>5197905.5199999996</v>
      </c>
      <c r="J364" s="13" t="s">
        <v>16</v>
      </c>
      <c r="K364" s="32" t="s">
        <v>22</v>
      </c>
    </row>
    <row r="365" spans="1:11" ht="15.75" customHeight="1" x14ac:dyDescent="0.25">
      <c r="A365" s="32">
        <v>2016</v>
      </c>
      <c r="B365" s="32">
        <v>14281</v>
      </c>
      <c r="C365" s="46" t="s">
        <v>387</v>
      </c>
      <c r="D365" s="52">
        <v>88160481</v>
      </c>
      <c r="E365" s="32" t="s">
        <v>14</v>
      </c>
      <c r="F365" s="45" t="s">
        <v>25</v>
      </c>
      <c r="G365" s="20" t="s">
        <v>26</v>
      </c>
      <c r="H365" s="18" t="s">
        <v>388</v>
      </c>
      <c r="I365" s="53">
        <v>6652904.5999999996</v>
      </c>
      <c r="J365" s="13" t="s">
        <v>16</v>
      </c>
      <c r="K365" s="32" t="s">
        <v>22</v>
      </c>
    </row>
    <row r="366" spans="1:11" ht="15.75" customHeight="1" x14ac:dyDescent="0.25">
      <c r="A366" s="32">
        <v>2016</v>
      </c>
      <c r="B366" s="32">
        <v>13683</v>
      </c>
      <c r="C366" s="47" t="s">
        <v>12</v>
      </c>
      <c r="D366" s="52">
        <v>35497790</v>
      </c>
      <c r="E366" s="13" t="s">
        <v>231</v>
      </c>
      <c r="F366" s="47" t="s">
        <v>15</v>
      </c>
      <c r="G366" s="25" t="s">
        <v>15</v>
      </c>
      <c r="H366" s="57" t="s">
        <v>232</v>
      </c>
      <c r="I366" s="53">
        <v>8000000</v>
      </c>
      <c r="J366" s="13" t="s">
        <v>16</v>
      </c>
      <c r="K366" s="30" t="s">
        <v>17</v>
      </c>
    </row>
    <row r="367" spans="1:11" ht="15.75" customHeight="1" x14ac:dyDescent="0.25">
      <c r="A367" s="32">
        <v>2016</v>
      </c>
      <c r="B367" s="32">
        <v>13961</v>
      </c>
      <c r="C367" s="47" t="s">
        <v>12</v>
      </c>
      <c r="D367" s="52">
        <v>35497790</v>
      </c>
      <c r="E367" s="13" t="s">
        <v>242</v>
      </c>
      <c r="F367" s="47" t="s">
        <v>15</v>
      </c>
      <c r="G367" s="25" t="s">
        <v>15</v>
      </c>
      <c r="H367" s="18" t="s">
        <v>1031</v>
      </c>
      <c r="I367" s="53">
        <v>1390000</v>
      </c>
      <c r="J367" s="13" t="s">
        <v>707</v>
      </c>
      <c r="K367" s="30" t="s">
        <v>17</v>
      </c>
    </row>
    <row r="368" spans="1:11" ht="15.75" customHeight="1" x14ac:dyDescent="0.25">
      <c r="A368" s="32">
        <v>2016</v>
      </c>
      <c r="B368" s="32">
        <v>13750</v>
      </c>
      <c r="C368" s="46" t="s">
        <v>225</v>
      </c>
      <c r="D368" s="52">
        <v>52170724</v>
      </c>
      <c r="E368" s="13" t="s">
        <v>114</v>
      </c>
      <c r="F368" s="46" t="s">
        <v>19</v>
      </c>
      <c r="G368" s="25" t="s">
        <v>214</v>
      </c>
      <c r="H368" s="57" t="s">
        <v>1004</v>
      </c>
      <c r="I368" s="53">
        <v>1085529.4117647058</v>
      </c>
      <c r="J368" s="13" t="s">
        <v>707</v>
      </c>
      <c r="K368" s="32" t="s">
        <v>22</v>
      </c>
    </row>
    <row r="369" spans="1:11" ht="15.75" customHeight="1" x14ac:dyDescent="0.25">
      <c r="A369" s="32">
        <v>2016</v>
      </c>
      <c r="B369" s="32">
        <v>14148</v>
      </c>
      <c r="C369" s="46" t="s">
        <v>225</v>
      </c>
      <c r="D369" s="52">
        <v>52170724</v>
      </c>
      <c r="E369" s="13" t="s">
        <v>202</v>
      </c>
      <c r="F369" s="46" t="s">
        <v>19</v>
      </c>
      <c r="G369" s="25" t="s">
        <v>214</v>
      </c>
      <c r="H369" s="18" t="s">
        <v>406</v>
      </c>
      <c r="I369" s="53">
        <v>11575073.4</v>
      </c>
      <c r="J369" s="13" t="s">
        <v>16</v>
      </c>
      <c r="K369" s="32" t="s">
        <v>22</v>
      </c>
    </row>
    <row r="370" spans="1:11" ht="15.75" customHeight="1" x14ac:dyDescent="0.25">
      <c r="A370" s="32">
        <v>2016</v>
      </c>
      <c r="B370" s="32">
        <v>14369</v>
      </c>
      <c r="C370" s="46" t="s">
        <v>225</v>
      </c>
      <c r="D370" s="52">
        <v>52170724</v>
      </c>
      <c r="E370" s="13" t="s">
        <v>207</v>
      </c>
      <c r="F370" s="46" t="s">
        <v>19</v>
      </c>
      <c r="G370" s="25" t="s">
        <v>214</v>
      </c>
      <c r="H370" s="18" t="s">
        <v>415</v>
      </c>
      <c r="I370" s="53">
        <v>6964493</v>
      </c>
      <c r="J370" s="13" t="s">
        <v>16</v>
      </c>
      <c r="K370" s="32" t="s">
        <v>22</v>
      </c>
    </row>
    <row r="371" spans="1:11" ht="15.75" customHeight="1" x14ac:dyDescent="0.25">
      <c r="A371" s="32">
        <v>2016</v>
      </c>
      <c r="B371" s="32">
        <v>13703</v>
      </c>
      <c r="C371" s="45" t="s">
        <v>63</v>
      </c>
      <c r="D371" s="52">
        <v>52251573</v>
      </c>
      <c r="E371" s="13" t="s">
        <v>231</v>
      </c>
      <c r="F371" s="45" t="s">
        <v>25</v>
      </c>
      <c r="G371" s="25" t="s">
        <v>34</v>
      </c>
      <c r="H371" s="57" t="s">
        <v>233</v>
      </c>
      <c r="I371" s="53">
        <v>10711263</v>
      </c>
      <c r="J371" s="13" t="s">
        <v>16</v>
      </c>
      <c r="K371" s="30" t="s">
        <v>17</v>
      </c>
    </row>
    <row r="372" spans="1:11" ht="15.75" customHeight="1" x14ac:dyDescent="0.25">
      <c r="A372" s="32">
        <v>2016</v>
      </c>
      <c r="B372" s="32">
        <v>14121</v>
      </c>
      <c r="C372" s="45" t="s">
        <v>63</v>
      </c>
      <c r="D372" s="52">
        <v>52251573</v>
      </c>
      <c r="E372" s="13" t="s">
        <v>242</v>
      </c>
      <c r="F372" s="45" t="s">
        <v>25</v>
      </c>
      <c r="G372" s="25" t="s">
        <v>34</v>
      </c>
      <c r="H372" s="57" t="s">
        <v>1050</v>
      </c>
      <c r="I372" s="53">
        <v>6478938.8000000007</v>
      </c>
      <c r="J372" s="13" t="s">
        <v>707</v>
      </c>
      <c r="K372" s="30" t="s">
        <v>17</v>
      </c>
    </row>
    <row r="373" spans="1:11" ht="15.75" customHeight="1" x14ac:dyDescent="0.25">
      <c r="A373" s="32">
        <v>2016</v>
      </c>
      <c r="B373" s="32">
        <v>13751</v>
      </c>
      <c r="C373" s="66" t="s">
        <v>212</v>
      </c>
      <c r="D373" s="52">
        <v>1018410379</v>
      </c>
      <c r="E373" s="13" t="s">
        <v>114</v>
      </c>
      <c r="F373" s="46" t="s">
        <v>19</v>
      </c>
      <c r="G373" s="25" t="s">
        <v>210</v>
      </c>
      <c r="H373" s="18" t="s">
        <v>1004</v>
      </c>
      <c r="I373" s="53">
        <v>1150739.2</v>
      </c>
      <c r="J373" s="13" t="s">
        <v>707</v>
      </c>
      <c r="K373" s="32" t="s">
        <v>22</v>
      </c>
    </row>
    <row r="374" spans="1:11" ht="15.75" customHeight="1" x14ac:dyDescent="0.25">
      <c r="A374" s="32">
        <v>2016</v>
      </c>
      <c r="B374" s="32">
        <v>14061</v>
      </c>
      <c r="C374" s="66" t="s">
        <v>395</v>
      </c>
      <c r="D374" s="52">
        <v>45506520</v>
      </c>
      <c r="E374" s="32" t="s">
        <v>14</v>
      </c>
      <c r="F374" s="46" t="s">
        <v>93</v>
      </c>
      <c r="G374" s="25" t="s">
        <v>332</v>
      </c>
      <c r="H374" s="18" t="s">
        <v>1047</v>
      </c>
      <c r="I374" s="53">
        <v>1650739.2</v>
      </c>
      <c r="J374" s="13" t="s">
        <v>707</v>
      </c>
      <c r="K374" s="32" t="s">
        <v>22</v>
      </c>
    </row>
    <row r="375" spans="1:11" ht="15.75" customHeight="1" x14ac:dyDescent="0.25">
      <c r="A375" s="32">
        <v>2016</v>
      </c>
      <c r="B375" s="32">
        <v>14312</v>
      </c>
      <c r="C375" s="45" t="s">
        <v>395</v>
      </c>
      <c r="D375" s="52">
        <v>45506520</v>
      </c>
      <c r="E375" s="32" t="s">
        <v>14</v>
      </c>
      <c r="F375" s="46" t="s">
        <v>93</v>
      </c>
      <c r="G375" s="20" t="s">
        <v>94</v>
      </c>
      <c r="H375" s="18" t="s">
        <v>396</v>
      </c>
      <c r="I375" s="53">
        <v>5019281.2</v>
      </c>
      <c r="J375" s="13" t="s">
        <v>16</v>
      </c>
      <c r="K375" s="32" t="s">
        <v>22</v>
      </c>
    </row>
    <row r="376" spans="1:11" ht="15.75" customHeight="1" x14ac:dyDescent="0.25">
      <c r="A376" s="32">
        <v>2016</v>
      </c>
      <c r="B376" s="32">
        <v>14187</v>
      </c>
      <c r="C376" s="46" t="s">
        <v>879</v>
      </c>
      <c r="D376" s="52">
        <v>20423885</v>
      </c>
      <c r="E376" s="13" t="s">
        <v>242</v>
      </c>
      <c r="F376" s="46" t="s">
        <v>129</v>
      </c>
      <c r="G376" s="25" t="s">
        <v>130</v>
      </c>
      <c r="H376" s="18" t="s">
        <v>1068</v>
      </c>
      <c r="I376" s="53">
        <v>1487827.2000000002</v>
      </c>
      <c r="J376" s="13" t="s">
        <v>707</v>
      </c>
      <c r="K376" s="32" t="s">
        <v>22</v>
      </c>
    </row>
    <row r="377" spans="1:11" ht="15.75" customHeight="1" x14ac:dyDescent="0.25">
      <c r="A377" s="32">
        <v>2016</v>
      </c>
      <c r="B377" s="32">
        <v>13787</v>
      </c>
      <c r="C377" s="4" t="s">
        <v>51</v>
      </c>
      <c r="D377" s="52">
        <v>79370084</v>
      </c>
      <c r="E377" s="13" t="s">
        <v>246</v>
      </c>
      <c r="F377" s="46" t="s">
        <v>52</v>
      </c>
      <c r="G377" s="25" t="s">
        <v>53</v>
      </c>
      <c r="H377" s="18" t="s">
        <v>247</v>
      </c>
      <c r="I377" s="53">
        <v>6658490</v>
      </c>
      <c r="J377" s="13" t="s">
        <v>16</v>
      </c>
      <c r="K377" s="32" t="s">
        <v>22</v>
      </c>
    </row>
    <row r="378" spans="1:11" ht="15.75" customHeight="1" x14ac:dyDescent="0.25">
      <c r="A378" s="32">
        <v>2016</v>
      </c>
      <c r="B378" s="32">
        <v>13792</v>
      </c>
      <c r="C378" s="45" t="s">
        <v>460</v>
      </c>
      <c r="D378" s="52">
        <v>52808114</v>
      </c>
      <c r="E378" s="13" t="s">
        <v>108</v>
      </c>
      <c r="F378" s="46" t="s">
        <v>169</v>
      </c>
      <c r="G378" s="25" t="s">
        <v>170</v>
      </c>
      <c r="H378" s="18" t="s">
        <v>998</v>
      </c>
      <c r="I378" s="53">
        <v>950739.2</v>
      </c>
      <c r="J378" s="13" t="s">
        <v>707</v>
      </c>
      <c r="K378" s="32" t="s">
        <v>22</v>
      </c>
    </row>
    <row r="379" spans="1:11" ht="15.75" customHeight="1" x14ac:dyDescent="0.25">
      <c r="A379" s="32">
        <v>2016</v>
      </c>
      <c r="B379" s="32">
        <v>14048</v>
      </c>
      <c r="C379" s="66" t="s">
        <v>344</v>
      </c>
      <c r="D379" s="52">
        <v>45518304</v>
      </c>
      <c r="E379" s="13" t="s">
        <v>220</v>
      </c>
      <c r="F379" s="46" t="s">
        <v>129</v>
      </c>
      <c r="G379" s="25" t="s">
        <v>130</v>
      </c>
      <c r="H379" s="18" t="s">
        <v>345</v>
      </c>
      <c r="I379" s="53">
        <v>5151308.8000000007</v>
      </c>
      <c r="J379" s="13" t="s">
        <v>16</v>
      </c>
      <c r="K379" s="32" t="s">
        <v>22</v>
      </c>
    </row>
    <row r="380" spans="1:11" ht="15.75" customHeight="1" x14ac:dyDescent="0.25">
      <c r="A380" s="32">
        <v>2016</v>
      </c>
      <c r="B380" s="32">
        <v>13841</v>
      </c>
      <c r="C380" s="46" t="s">
        <v>258</v>
      </c>
      <c r="D380" s="52">
        <v>35497723</v>
      </c>
      <c r="E380" s="32" t="s">
        <v>14</v>
      </c>
      <c r="F380" s="46" t="s">
        <v>129</v>
      </c>
      <c r="G380" s="25" t="s">
        <v>130</v>
      </c>
      <c r="H380" s="18" t="s">
        <v>259</v>
      </c>
      <c r="I380" s="53">
        <v>4054589.8760000002</v>
      </c>
      <c r="J380" s="13" t="s">
        <v>16</v>
      </c>
      <c r="K380" s="32" t="s">
        <v>22</v>
      </c>
    </row>
    <row r="381" spans="1:11" ht="15.75" customHeight="1" x14ac:dyDescent="0.25">
      <c r="A381" s="32">
        <v>2016</v>
      </c>
      <c r="B381" s="32">
        <v>14301</v>
      </c>
      <c r="C381" s="46" t="s">
        <v>1111</v>
      </c>
      <c r="D381" s="52" t="s">
        <v>1112</v>
      </c>
      <c r="E381" s="13" t="s">
        <v>207</v>
      </c>
      <c r="F381" s="46" t="s">
        <v>169</v>
      </c>
      <c r="G381" s="25" t="s">
        <v>170</v>
      </c>
      <c r="H381" s="18" t="s">
        <v>1105</v>
      </c>
      <c r="I381" s="53">
        <v>3901232</v>
      </c>
      <c r="J381" s="13" t="s">
        <v>707</v>
      </c>
      <c r="K381" s="32" t="s">
        <v>22</v>
      </c>
    </row>
    <row r="382" spans="1:11" ht="15.75" customHeight="1" x14ac:dyDescent="0.25">
      <c r="A382" s="32">
        <v>2016</v>
      </c>
      <c r="B382" s="32">
        <v>14215</v>
      </c>
      <c r="C382" s="46" t="s">
        <v>935</v>
      </c>
      <c r="D382" s="52">
        <v>72155281</v>
      </c>
      <c r="E382" s="13" t="s">
        <v>937</v>
      </c>
      <c r="F382" s="45" t="s">
        <v>25</v>
      </c>
      <c r="G382" s="25" t="s">
        <v>267</v>
      </c>
      <c r="H382" s="18" t="s">
        <v>1072</v>
      </c>
      <c r="I382" s="53">
        <v>896246.4</v>
      </c>
      <c r="J382" s="13" t="s">
        <v>707</v>
      </c>
      <c r="K382" s="32" t="s">
        <v>22</v>
      </c>
    </row>
    <row r="383" spans="1:11" ht="15.75" customHeight="1" x14ac:dyDescent="0.25">
      <c r="A383" s="32">
        <v>2016</v>
      </c>
      <c r="B383" s="32">
        <v>14304</v>
      </c>
      <c r="C383" s="46" t="s">
        <v>407</v>
      </c>
      <c r="D383" s="52">
        <v>39773061</v>
      </c>
      <c r="E383" s="32" t="s">
        <v>14</v>
      </c>
      <c r="F383" s="46" t="s">
        <v>67</v>
      </c>
      <c r="G383" s="25" t="s">
        <v>105</v>
      </c>
      <c r="H383" s="18" t="s">
        <v>408</v>
      </c>
      <c r="I383" s="53">
        <v>3892014</v>
      </c>
      <c r="J383" s="13" t="s">
        <v>16</v>
      </c>
      <c r="K383" s="32" t="s">
        <v>22</v>
      </c>
    </row>
    <row r="384" spans="1:11" ht="15.75" customHeight="1" x14ac:dyDescent="0.25">
      <c r="A384" s="32">
        <v>2016</v>
      </c>
      <c r="B384" s="32">
        <v>13897</v>
      </c>
      <c r="C384" s="46" t="s">
        <v>271</v>
      </c>
      <c r="D384" s="52">
        <v>51748730</v>
      </c>
      <c r="E384" s="32" t="s">
        <v>14</v>
      </c>
      <c r="F384" s="46" t="s">
        <v>19</v>
      </c>
      <c r="G384" s="25" t="s">
        <v>40</v>
      </c>
      <c r="H384" s="18" t="s">
        <v>272</v>
      </c>
      <c r="I384" s="53">
        <v>4618874.666666667</v>
      </c>
      <c r="J384" s="13" t="s">
        <v>16</v>
      </c>
      <c r="K384" s="32" t="s">
        <v>22</v>
      </c>
    </row>
    <row r="385" spans="1:11" ht="15.75" customHeight="1" x14ac:dyDescent="0.25">
      <c r="A385" s="32">
        <v>2016</v>
      </c>
      <c r="B385" s="32">
        <v>13795</v>
      </c>
      <c r="C385" s="45" t="s">
        <v>260</v>
      </c>
      <c r="D385" s="52">
        <v>79147587</v>
      </c>
      <c r="E385" s="13" t="s">
        <v>261</v>
      </c>
      <c r="F385" s="46" t="s">
        <v>43</v>
      </c>
      <c r="G385" s="25" t="s">
        <v>44</v>
      </c>
      <c r="H385" s="18" t="s">
        <v>1000</v>
      </c>
      <c r="I385" s="53">
        <v>1000000</v>
      </c>
      <c r="J385" s="13" t="s">
        <v>707</v>
      </c>
      <c r="K385" s="30" t="s">
        <v>17</v>
      </c>
    </row>
    <row r="386" spans="1:11" ht="15.75" customHeight="1" x14ac:dyDescent="0.25">
      <c r="A386" s="32">
        <v>2016</v>
      </c>
      <c r="B386" s="32">
        <v>13864</v>
      </c>
      <c r="C386" s="45" t="s">
        <v>260</v>
      </c>
      <c r="D386" s="52">
        <v>79147587</v>
      </c>
      <c r="E386" s="13" t="s">
        <v>261</v>
      </c>
      <c r="F386" s="46" t="s">
        <v>43</v>
      </c>
      <c r="G386" s="25" t="s">
        <v>44</v>
      </c>
      <c r="H386" s="18" t="s">
        <v>262</v>
      </c>
      <c r="I386" s="53">
        <v>7477525.7999999998</v>
      </c>
      <c r="J386" s="13" t="s">
        <v>16</v>
      </c>
      <c r="K386" s="30" t="s">
        <v>17</v>
      </c>
    </row>
    <row r="387" spans="1:11" ht="15.75" customHeight="1" x14ac:dyDescent="0.25">
      <c r="A387" s="32">
        <v>2016</v>
      </c>
      <c r="B387" s="32">
        <v>14305</v>
      </c>
      <c r="C387" s="45" t="s">
        <v>260</v>
      </c>
      <c r="D387" s="52">
        <v>79147587</v>
      </c>
      <c r="E387" s="13" t="s">
        <v>202</v>
      </c>
      <c r="F387" s="46" t="s">
        <v>43</v>
      </c>
      <c r="G387" s="25" t="s">
        <v>44</v>
      </c>
      <c r="H387" s="18" t="s">
        <v>392</v>
      </c>
      <c r="I387" s="53">
        <v>10425086</v>
      </c>
      <c r="J387" s="13" t="s">
        <v>16</v>
      </c>
      <c r="K387" s="30" t="s">
        <v>17</v>
      </c>
    </row>
    <row r="388" spans="1:11" ht="15.75" customHeight="1" x14ac:dyDescent="0.25">
      <c r="A388" s="32">
        <v>2016</v>
      </c>
      <c r="B388" s="32">
        <v>13828</v>
      </c>
      <c r="C388" s="46" t="s">
        <v>443</v>
      </c>
      <c r="D388" s="52">
        <v>40442771</v>
      </c>
      <c r="E388" s="13" t="s">
        <v>1002</v>
      </c>
      <c r="F388" s="45" t="s">
        <v>25</v>
      </c>
      <c r="G388" s="25" t="s">
        <v>100</v>
      </c>
      <c r="H388" s="18" t="s">
        <v>1003</v>
      </c>
      <c r="I388" s="53">
        <v>1168236</v>
      </c>
      <c r="J388" s="13" t="s">
        <v>707</v>
      </c>
      <c r="K388" s="32" t="s">
        <v>22</v>
      </c>
    </row>
    <row r="389" spans="1:11" ht="15.75" customHeight="1" x14ac:dyDescent="0.25">
      <c r="A389" s="32">
        <v>2016</v>
      </c>
      <c r="B389" s="32">
        <v>13982</v>
      </c>
      <c r="C389" s="46" t="s">
        <v>443</v>
      </c>
      <c r="D389" s="52">
        <v>40442771</v>
      </c>
      <c r="E389" s="13" t="s">
        <v>153</v>
      </c>
      <c r="F389" s="45" t="s">
        <v>25</v>
      </c>
      <c r="G389" s="25" t="s">
        <v>267</v>
      </c>
      <c r="H389" s="18" t="s">
        <v>1032</v>
      </c>
      <c r="I389" s="53">
        <v>2245805.2000000002</v>
      </c>
      <c r="J389" s="13" t="s">
        <v>707</v>
      </c>
      <c r="K389" s="32" t="s">
        <v>22</v>
      </c>
    </row>
    <row r="390" spans="1:11" ht="15.75" customHeight="1" x14ac:dyDescent="0.25">
      <c r="A390" s="32">
        <v>2016</v>
      </c>
      <c r="B390" s="32">
        <v>14131</v>
      </c>
      <c r="C390" s="46" t="s">
        <v>443</v>
      </c>
      <c r="D390" s="52">
        <v>40442771</v>
      </c>
      <c r="E390" s="13" t="s">
        <v>1055</v>
      </c>
      <c r="F390" s="45" t="s">
        <v>25</v>
      </c>
      <c r="G390" s="25" t="s">
        <v>100</v>
      </c>
      <c r="H390" s="57" t="s">
        <v>1056</v>
      </c>
      <c r="I390" s="53">
        <v>395942.40000000002</v>
      </c>
      <c r="J390" s="13" t="s">
        <v>707</v>
      </c>
      <c r="K390" s="32" t="s">
        <v>22</v>
      </c>
    </row>
    <row r="391" spans="1:11" ht="15.75" customHeight="1" x14ac:dyDescent="0.25">
      <c r="A391" s="32">
        <v>2016</v>
      </c>
      <c r="B391" s="32">
        <v>13934</v>
      </c>
      <c r="C391" s="4" t="s">
        <v>150</v>
      </c>
      <c r="D391" s="52">
        <v>52354819</v>
      </c>
      <c r="E391" s="13" t="s">
        <v>193</v>
      </c>
      <c r="F391" s="45" t="s">
        <v>25</v>
      </c>
      <c r="G391" s="25" t="s">
        <v>267</v>
      </c>
      <c r="H391" s="18" t="s">
        <v>1020</v>
      </c>
      <c r="I391" s="53">
        <v>1201036.8</v>
      </c>
      <c r="J391" s="13" t="s">
        <v>707</v>
      </c>
      <c r="K391" s="32" t="s">
        <v>22</v>
      </c>
    </row>
    <row r="392" spans="1:11" ht="15.75" customHeight="1" x14ac:dyDescent="0.25">
      <c r="A392" s="32">
        <v>2016</v>
      </c>
      <c r="B392" s="32">
        <v>14210</v>
      </c>
      <c r="C392" s="4" t="s">
        <v>150</v>
      </c>
      <c r="D392" s="52">
        <v>52354819</v>
      </c>
      <c r="E392" s="13" t="s">
        <v>242</v>
      </c>
      <c r="F392" s="45" t="s">
        <v>25</v>
      </c>
      <c r="G392" s="25" t="s">
        <v>267</v>
      </c>
      <c r="H392" s="18" t="s">
        <v>1070</v>
      </c>
      <c r="I392" s="53">
        <v>1874882.4000000001</v>
      </c>
      <c r="J392" s="13" t="s">
        <v>707</v>
      </c>
      <c r="K392" s="32" t="s">
        <v>22</v>
      </c>
    </row>
    <row r="393" spans="1:11" ht="15.75" customHeight="1" x14ac:dyDescent="0.25">
      <c r="A393" s="32">
        <v>2016</v>
      </c>
      <c r="B393" s="32">
        <v>13767</v>
      </c>
      <c r="C393" s="45" t="s">
        <v>244</v>
      </c>
      <c r="D393" s="52">
        <v>40042428</v>
      </c>
      <c r="E393" s="32" t="s">
        <v>14</v>
      </c>
      <c r="F393" s="46" t="s">
        <v>129</v>
      </c>
      <c r="G393" s="25" t="s">
        <v>130</v>
      </c>
      <c r="H393" s="18" t="s">
        <v>245</v>
      </c>
      <c r="I393" s="53">
        <v>2151170.4</v>
      </c>
      <c r="J393" s="13" t="s">
        <v>16</v>
      </c>
      <c r="K393" s="32" t="s">
        <v>22</v>
      </c>
    </row>
    <row r="394" spans="1:11" ht="15.75" customHeight="1" x14ac:dyDescent="0.25">
      <c r="A394" s="32">
        <v>2016</v>
      </c>
      <c r="B394" s="32">
        <v>13884</v>
      </c>
      <c r="C394" s="46" t="s">
        <v>223</v>
      </c>
      <c r="D394" s="52">
        <v>79277313</v>
      </c>
      <c r="E394" s="13" t="s">
        <v>242</v>
      </c>
      <c r="F394" s="46" t="s">
        <v>82</v>
      </c>
      <c r="G394" s="25" t="s">
        <v>83</v>
      </c>
      <c r="H394" s="18" t="s">
        <v>265</v>
      </c>
      <c r="I394" s="53">
        <v>2568875.2000000002</v>
      </c>
      <c r="J394" s="13" t="s">
        <v>16</v>
      </c>
      <c r="K394" s="30" t="s">
        <v>17</v>
      </c>
    </row>
    <row r="395" spans="1:11" ht="15.75" customHeight="1" x14ac:dyDescent="0.25">
      <c r="A395" s="32">
        <v>2016</v>
      </c>
      <c r="B395" s="32">
        <v>14279</v>
      </c>
      <c r="C395" s="46" t="s">
        <v>223</v>
      </c>
      <c r="D395" s="52">
        <v>79277313</v>
      </c>
      <c r="E395" s="13" t="s">
        <v>202</v>
      </c>
      <c r="F395" s="46" t="s">
        <v>82</v>
      </c>
      <c r="G395" s="20" t="s">
        <v>385</v>
      </c>
      <c r="H395" s="18" t="s">
        <v>386</v>
      </c>
      <c r="I395" s="53">
        <v>9575500.8000000007</v>
      </c>
      <c r="J395" s="13" t="s">
        <v>16</v>
      </c>
      <c r="K395" s="30" t="s">
        <v>17</v>
      </c>
    </row>
    <row r="396" spans="1:11" ht="15.75" customHeight="1" x14ac:dyDescent="0.25">
      <c r="A396" s="32">
        <v>2016</v>
      </c>
      <c r="B396" s="32">
        <v>13940</v>
      </c>
      <c r="C396" s="66" t="s">
        <v>1042</v>
      </c>
      <c r="D396" s="52">
        <v>52816626</v>
      </c>
      <c r="E396" s="32" t="s">
        <v>14</v>
      </c>
      <c r="F396" s="46" t="s">
        <v>67</v>
      </c>
      <c r="G396" s="25" t="s">
        <v>105</v>
      </c>
      <c r="H396" s="18" t="s">
        <v>1044</v>
      </c>
      <c r="I396" s="53">
        <v>1654271.2</v>
      </c>
      <c r="J396" s="13" t="s">
        <v>707</v>
      </c>
      <c r="K396" s="32" t="s">
        <v>22</v>
      </c>
    </row>
    <row r="397" spans="1:11" ht="15.75" customHeight="1" x14ac:dyDescent="0.25">
      <c r="A397" s="32">
        <v>2016</v>
      </c>
      <c r="B397" s="32">
        <v>14295</v>
      </c>
      <c r="C397" s="66" t="s">
        <v>458</v>
      </c>
      <c r="D397" s="52">
        <v>80903255</v>
      </c>
      <c r="E397" s="13" t="s">
        <v>97</v>
      </c>
      <c r="F397" s="47" t="s">
        <v>945</v>
      </c>
      <c r="G397" s="20" t="s">
        <v>946</v>
      </c>
      <c r="H397" s="18" t="s">
        <v>1103</v>
      </c>
      <c r="I397" s="53">
        <v>286000</v>
      </c>
      <c r="J397" s="13" t="s">
        <v>707</v>
      </c>
      <c r="K397" s="32" t="s">
        <v>22</v>
      </c>
    </row>
    <row r="398" spans="1:11" ht="15.75" customHeight="1" x14ac:dyDescent="0.25">
      <c r="A398" s="32">
        <v>2016</v>
      </c>
      <c r="B398" s="32">
        <v>13923</v>
      </c>
      <c r="C398" s="4" t="s">
        <v>89</v>
      </c>
      <c r="D398" s="52">
        <v>80410714</v>
      </c>
      <c r="E398" s="13" t="s">
        <v>202</v>
      </c>
      <c r="F398" s="47" t="s">
        <v>90</v>
      </c>
      <c r="G398" s="25" t="s">
        <v>91</v>
      </c>
      <c r="H398" s="18" t="s">
        <v>273</v>
      </c>
      <c r="I398" s="53">
        <v>10000000</v>
      </c>
      <c r="J398" s="13" t="s">
        <v>16</v>
      </c>
      <c r="K398" s="30" t="s">
        <v>17</v>
      </c>
    </row>
    <row r="399" spans="1:11" ht="15.75" customHeight="1" x14ac:dyDescent="0.25">
      <c r="A399" s="32">
        <v>2016</v>
      </c>
      <c r="B399" s="32">
        <v>14244</v>
      </c>
      <c r="C399" s="46" t="s">
        <v>375</v>
      </c>
      <c r="D399" s="52">
        <v>1015402830</v>
      </c>
      <c r="E399" s="13" t="s">
        <v>363</v>
      </c>
      <c r="F399" s="47" t="s">
        <v>336</v>
      </c>
      <c r="G399" s="25" t="s">
        <v>337</v>
      </c>
      <c r="H399" s="18" t="s">
        <v>376</v>
      </c>
      <c r="I399" s="53">
        <v>1645543.2</v>
      </c>
      <c r="J399" s="13" t="s">
        <v>16</v>
      </c>
      <c r="K399" s="32" t="s">
        <v>22</v>
      </c>
    </row>
    <row r="400" spans="1:11" ht="15.75" customHeight="1" x14ac:dyDescent="0.25">
      <c r="A400" s="32">
        <v>2016</v>
      </c>
      <c r="B400" s="32">
        <v>14131</v>
      </c>
      <c r="C400" s="46" t="s">
        <v>1060</v>
      </c>
      <c r="D400" s="52">
        <v>2994782</v>
      </c>
      <c r="E400" s="13" t="s">
        <v>1055</v>
      </c>
      <c r="F400" s="46" t="s">
        <v>129</v>
      </c>
      <c r="G400" s="25" t="s">
        <v>130</v>
      </c>
      <c r="H400" s="57" t="s">
        <v>1056</v>
      </c>
      <c r="I400" s="53">
        <v>395942.40000000002</v>
      </c>
      <c r="J400" s="13" t="s">
        <v>707</v>
      </c>
      <c r="K400" s="32" t="s">
        <v>22</v>
      </c>
    </row>
    <row r="401" spans="1:11" ht="15.75" customHeight="1" x14ac:dyDescent="0.25">
      <c r="A401" s="32">
        <v>2016</v>
      </c>
      <c r="B401" s="32">
        <v>14121</v>
      </c>
      <c r="C401" s="45" t="s">
        <v>1051</v>
      </c>
      <c r="D401" s="52">
        <v>79519129</v>
      </c>
      <c r="E401" s="13" t="s">
        <v>242</v>
      </c>
      <c r="F401" s="45" t="s">
        <v>25</v>
      </c>
      <c r="G401" s="25" t="s">
        <v>267</v>
      </c>
      <c r="H401" s="57" t="s">
        <v>1050</v>
      </c>
      <c r="I401" s="53">
        <v>6846077.6000000006</v>
      </c>
      <c r="J401" s="13" t="s">
        <v>707</v>
      </c>
      <c r="K401" s="30" t="s">
        <v>17</v>
      </c>
    </row>
    <row r="402" spans="1:11" ht="15.75" customHeight="1" x14ac:dyDescent="0.25">
      <c r="A402" s="32">
        <v>2016</v>
      </c>
      <c r="B402" s="32">
        <v>13759</v>
      </c>
      <c r="C402" s="46" t="s">
        <v>96</v>
      </c>
      <c r="D402" s="52">
        <v>51959144</v>
      </c>
      <c r="E402" s="13" t="s">
        <v>153</v>
      </c>
      <c r="F402" s="46" t="s">
        <v>93</v>
      </c>
      <c r="G402" s="25" t="s">
        <v>346</v>
      </c>
      <c r="H402" s="18" t="s">
        <v>996</v>
      </c>
      <c r="I402" s="53">
        <v>4056033</v>
      </c>
      <c r="J402" s="13" t="s">
        <v>707</v>
      </c>
      <c r="K402" s="30" t="s">
        <v>17</v>
      </c>
    </row>
    <row r="403" spans="1:11" ht="15.75" customHeight="1" x14ac:dyDescent="0.25">
      <c r="A403" s="32">
        <v>2016</v>
      </c>
      <c r="B403" s="32">
        <v>14168</v>
      </c>
      <c r="C403" s="46" t="s">
        <v>96</v>
      </c>
      <c r="D403" s="52">
        <v>51959144</v>
      </c>
      <c r="E403" s="13" t="s">
        <v>261</v>
      </c>
      <c r="F403" s="46" t="s">
        <v>93</v>
      </c>
      <c r="G403" s="25" t="s">
        <v>346</v>
      </c>
      <c r="H403" s="18" t="s">
        <v>1064</v>
      </c>
      <c r="I403" s="53">
        <v>3906033</v>
      </c>
      <c r="J403" s="13" t="s">
        <v>707</v>
      </c>
      <c r="K403" s="30" t="s">
        <v>17</v>
      </c>
    </row>
    <row r="404" spans="1:11" ht="15.75" customHeight="1" x14ac:dyDescent="0.25">
      <c r="A404" s="32">
        <v>2016</v>
      </c>
      <c r="B404" s="32">
        <v>13942</v>
      </c>
      <c r="C404" s="66" t="s">
        <v>295</v>
      </c>
      <c r="D404" s="52" t="s">
        <v>1028</v>
      </c>
      <c r="E404" s="13" t="s">
        <v>293</v>
      </c>
      <c r="F404" s="46" t="s">
        <v>43</v>
      </c>
      <c r="G404" s="25" t="s">
        <v>44</v>
      </c>
      <c r="H404" s="18" t="s">
        <v>294</v>
      </c>
      <c r="I404" s="53">
        <v>2369988.2000000002</v>
      </c>
      <c r="J404" s="13" t="s">
        <v>16</v>
      </c>
      <c r="K404" s="32" t="s">
        <v>22</v>
      </c>
    </row>
    <row r="405" spans="1:11" ht="15.75" customHeight="1" x14ac:dyDescent="0.25">
      <c r="A405" s="32">
        <v>2016</v>
      </c>
      <c r="B405" s="32">
        <v>13932</v>
      </c>
      <c r="C405" s="45" t="s">
        <v>276</v>
      </c>
      <c r="D405" s="52">
        <v>52452787</v>
      </c>
      <c r="E405" s="32" t="s">
        <v>14</v>
      </c>
      <c r="F405" s="46" t="s">
        <v>136</v>
      </c>
      <c r="G405" s="25" t="s">
        <v>136</v>
      </c>
      <c r="H405" s="18" t="s">
        <v>277</v>
      </c>
      <c r="I405" s="53">
        <v>2280286.4000000004</v>
      </c>
      <c r="J405" s="13" t="s">
        <v>16</v>
      </c>
      <c r="K405" s="32" t="s">
        <v>22</v>
      </c>
    </row>
    <row r="406" spans="1:11" ht="15.75" customHeight="1" x14ac:dyDescent="0.25">
      <c r="A406" s="32">
        <v>2016</v>
      </c>
      <c r="B406" s="32">
        <v>13827</v>
      </c>
      <c r="C406" s="45" t="s">
        <v>252</v>
      </c>
      <c r="D406" s="52">
        <v>79390708</v>
      </c>
      <c r="E406" s="32" t="s">
        <v>14</v>
      </c>
      <c r="F406" s="45" t="s">
        <v>25</v>
      </c>
      <c r="G406" s="25" t="s">
        <v>26</v>
      </c>
      <c r="H406" s="18" t="s">
        <v>253</v>
      </c>
      <c r="I406" s="53">
        <v>6071036.7999999998</v>
      </c>
      <c r="J406" s="13" t="s">
        <v>16</v>
      </c>
      <c r="K406" s="32" t="s">
        <v>22</v>
      </c>
    </row>
    <row r="407" spans="1:11" ht="15.75" customHeight="1" x14ac:dyDescent="0.25">
      <c r="A407" s="32">
        <v>2016</v>
      </c>
      <c r="B407" s="32">
        <v>14180</v>
      </c>
      <c r="C407" s="45" t="s">
        <v>252</v>
      </c>
      <c r="D407" s="52">
        <v>79390708</v>
      </c>
      <c r="E407" s="13" t="s">
        <v>7</v>
      </c>
      <c r="F407" s="45" t="s">
        <v>25</v>
      </c>
      <c r="G407" s="25" t="s">
        <v>26</v>
      </c>
      <c r="H407" s="18" t="s">
        <v>365</v>
      </c>
      <c r="I407" s="53">
        <v>5866382.4000000004</v>
      </c>
      <c r="J407" s="13" t="s">
        <v>16</v>
      </c>
      <c r="K407" s="32" t="s">
        <v>22</v>
      </c>
    </row>
    <row r="408" spans="1:11" ht="15.75" customHeight="1" x14ac:dyDescent="0.25">
      <c r="A408" s="32">
        <v>2016</v>
      </c>
      <c r="B408" s="32">
        <v>14224</v>
      </c>
      <c r="C408" s="46" t="s">
        <v>252</v>
      </c>
      <c r="D408" s="52">
        <v>79390708</v>
      </c>
      <c r="E408" s="32" t="s">
        <v>14</v>
      </c>
      <c r="F408" s="45" t="s">
        <v>25</v>
      </c>
      <c r="G408" s="25" t="s">
        <v>26</v>
      </c>
      <c r="H408" s="18" t="s">
        <v>374</v>
      </c>
      <c r="I408" s="53">
        <v>5866382.4000000004</v>
      </c>
      <c r="J408" s="13" t="s">
        <v>16</v>
      </c>
      <c r="K408" s="32" t="s">
        <v>22</v>
      </c>
    </row>
    <row r="409" spans="1:11" ht="15.75" customHeight="1" x14ac:dyDescent="0.25">
      <c r="A409" s="32">
        <v>2016</v>
      </c>
      <c r="B409" s="32">
        <v>14174</v>
      </c>
      <c r="C409" s="46" t="s">
        <v>359</v>
      </c>
      <c r="D409" s="52">
        <v>31178408</v>
      </c>
      <c r="E409" s="13" t="s">
        <v>242</v>
      </c>
      <c r="F409" s="46" t="s">
        <v>82</v>
      </c>
      <c r="G409" s="25" t="s">
        <v>83</v>
      </c>
      <c r="H409" s="18" t="s">
        <v>360</v>
      </c>
      <c r="I409" s="53">
        <v>2534239.4</v>
      </c>
      <c r="J409" s="13" t="s">
        <v>16</v>
      </c>
      <c r="K409" s="32" t="s">
        <v>22</v>
      </c>
    </row>
    <row r="410" spans="1:11" ht="15.75" customHeight="1" x14ac:dyDescent="0.25">
      <c r="A410" s="32">
        <v>2016</v>
      </c>
      <c r="B410" s="32">
        <v>13831</v>
      </c>
      <c r="C410" s="45" t="s">
        <v>285</v>
      </c>
      <c r="D410" s="52" t="s">
        <v>1024</v>
      </c>
      <c r="E410" s="32" t="s">
        <v>14</v>
      </c>
      <c r="F410" s="46" t="s">
        <v>67</v>
      </c>
      <c r="G410" s="25" t="s">
        <v>105</v>
      </c>
      <c r="H410" s="18" t="s">
        <v>286</v>
      </c>
      <c r="I410" s="53">
        <v>5068913.5999999996</v>
      </c>
      <c r="J410" s="13" t="s">
        <v>16</v>
      </c>
      <c r="K410" s="32" t="s">
        <v>22</v>
      </c>
    </row>
    <row r="411" spans="1:11" ht="15.75" customHeight="1" x14ac:dyDescent="0.25">
      <c r="A411" s="32">
        <v>2016</v>
      </c>
      <c r="B411" s="32">
        <v>13798</v>
      </c>
      <c r="C411" s="45" t="s">
        <v>197</v>
      </c>
      <c r="D411" s="52">
        <v>74243035</v>
      </c>
      <c r="E411" s="13" t="s">
        <v>250</v>
      </c>
      <c r="F411" s="45" t="s">
        <v>188</v>
      </c>
      <c r="G411" s="25" t="s">
        <v>221</v>
      </c>
      <c r="H411" s="27" t="s">
        <v>251</v>
      </c>
      <c r="I411" s="53">
        <v>4822400</v>
      </c>
      <c r="J411" s="13" t="s">
        <v>16</v>
      </c>
      <c r="K411" s="32" t="s">
        <v>22</v>
      </c>
    </row>
    <row r="412" spans="1:11" ht="15.75" customHeight="1" x14ac:dyDescent="0.25">
      <c r="A412" s="32">
        <v>2016</v>
      </c>
      <c r="B412" s="32">
        <v>14119</v>
      </c>
      <c r="C412" s="45" t="s">
        <v>347</v>
      </c>
      <c r="D412" s="52">
        <v>53121716</v>
      </c>
      <c r="E412" s="13" t="s">
        <v>348</v>
      </c>
      <c r="F412" s="46" t="s">
        <v>56</v>
      </c>
      <c r="G412" s="25" t="s">
        <v>57</v>
      </c>
      <c r="H412" s="57" t="s">
        <v>349</v>
      </c>
      <c r="I412" s="53">
        <v>2314712</v>
      </c>
      <c r="J412" s="13" t="s">
        <v>16</v>
      </c>
      <c r="K412" s="32" t="s">
        <v>22</v>
      </c>
    </row>
    <row r="413" spans="1:11" ht="15.75" customHeight="1" x14ac:dyDescent="0.25">
      <c r="A413" s="32">
        <v>2016</v>
      </c>
      <c r="B413" s="32">
        <v>13983</v>
      </c>
      <c r="C413" s="66" t="s">
        <v>355</v>
      </c>
      <c r="D413" s="52">
        <v>19250027</v>
      </c>
      <c r="E413" s="32" t="s">
        <v>14</v>
      </c>
      <c r="F413" s="46" t="s">
        <v>67</v>
      </c>
      <c r="G413" s="25" t="s">
        <v>105</v>
      </c>
      <c r="H413" s="18" t="s">
        <v>356</v>
      </c>
      <c r="I413" s="53">
        <v>3760476.8</v>
      </c>
      <c r="J413" s="13" t="s">
        <v>16</v>
      </c>
      <c r="K413" s="32" t="s">
        <v>22</v>
      </c>
    </row>
    <row r="414" spans="1:11" ht="15.75" customHeight="1" x14ac:dyDescent="0.25">
      <c r="A414" s="32">
        <v>2016</v>
      </c>
      <c r="B414" s="32">
        <v>14049</v>
      </c>
      <c r="C414" s="66" t="s">
        <v>842</v>
      </c>
      <c r="D414" s="52">
        <v>53124124</v>
      </c>
      <c r="E414" s="13" t="s">
        <v>674</v>
      </c>
      <c r="F414" s="46" t="s">
        <v>129</v>
      </c>
      <c r="G414" s="25" t="s">
        <v>130</v>
      </c>
      <c r="H414" s="18" t="s">
        <v>1041</v>
      </c>
      <c r="I414" s="53">
        <v>1100492.8</v>
      </c>
      <c r="J414" s="13" t="s">
        <v>707</v>
      </c>
      <c r="K414" s="32" t="s">
        <v>22</v>
      </c>
    </row>
    <row r="415" spans="1:11" ht="15.75" customHeight="1" x14ac:dyDescent="0.25">
      <c r="A415" s="32">
        <v>2016</v>
      </c>
      <c r="B415" s="32">
        <v>13936</v>
      </c>
      <c r="C415" s="45" t="s">
        <v>281</v>
      </c>
      <c r="D415" s="52">
        <v>79581841</v>
      </c>
      <c r="E415" s="13" t="s">
        <v>24</v>
      </c>
      <c r="F415" s="45" t="s">
        <v>25</v>
      </c>
      <c r="G415" s="25" t="s">
        <v>267</v>
      </c>
      <c r="H415" s="18" t="s">
        <v>282</v>
      </c>
      <c r="I415" s="53">
        <v>5218884.8</v>
      </c>
      <c r="J415" s="13" t="s">
        <v>16</v>
      </c>
      <c r="K415" s="32" t="s">
        <v>22</v>
      </c>
    </row>
    <row r="416" spans="1:11" ht="15.75" customHeight="1" x14ac:dyDescent="0.25">
      <c r="A416" s="32">
        <v>2016</v>
      </c>
      <c r="B416" s="32">
        <v>14182</v>
      </c>
      <c r="C416" s="45" t="s">
        <v>281</v>
      </c>
      <c r="D416" s="52">
        <v>79581841</v>
      </c>
      <c r="E416" s="13" t="s">
        <v>261</v>
      </c>
      <c r="F416" s="45" t="s">
        <v>25</v>
      </c>
      <c r="G416" s="25" t="s">
        <v>34</v>
      </c>
      <c r="H416" s="18" t="s">
        <v>1067</v>
      </c>
      <c r="I416" s="53">
        <v>3450327.2</v>
      </c>
      <c r="J416" s="13" t="s">
        <v>707</v>
      </c>
      <c r="K416" s="32" t="s">
        <v>22</v>
      </c>
    </row>
    <row r="417" spans="1:11" ht="15.75" customHeight="1" x14ac:dyDescent="0.25">
      <c r="A417" s="32">
        <v>2016</v>
      </c>
      <c r="B417" s="32">
        <v>14145</v>
      </c>
      <c r="C417" s="46" t="s">
        <v>390</v>
      </c>
      <c r="D417" s="52">
        <v>52278790</v>
      </c>
      <c r="E417" s="32" t="s">
        <v>14</v>
      </c>
      <c r="F417" s="46" t="s">
        <v>19</v>
      </c>
      <c r="G417" s="25" t="s">
        <v>290</v>
      </c>
      <c r="H417" s="18" t="s">
        <v>391</v>
      </c>
      <c r="I417" s="53">
        <v>3907482</v>
      </c>
      <c r="J417" s="13" t="s">
        <v>16</v>
      </c>
      <c r="K417" s="32" t="s">
        <v>22</v>
      </c>
    </row>
    <row r="418" spans="1:11" ht="15.75" customHeight="1" x14ac:dyDescent="0.25">
      <c r="A418" s="32">
        <v>2016</v>
      </c>
      <c r="B418" s="32">
        <v>14007</v>
      </c>
      <c r="C418" s="66" t="s">
        <v>1036</v>
      </c>
      <c r="D418" s="52">
        <v>79785427</v>
      </c>
      <c r="E418" s="13" t="s">
        <v>1037</v>
      </c>
      <c r="F418" s="46" t="s">
        <v>82</v>
      </c>
      <c r="G418" s="25" t="s">
        <v>83</v>
      </c>
      <c r="H418" s="18" t="s">
        <v>1038</v>
      </c>
      <c r="I418" s="53">
        <v>605500</v>
      </c>
      <c r="J418" s="13" t="s">
        <v>707</v>
      </c>
      <c r="K418" s="32" t="s">
        <v>22</v>
      </c>
    </row>
    <row r="419" spans="1:11" ht="15.75" customHeight="1" x14ac:dyDescent="0.25">
      <c r="A419" s="32">
        <v>2017</v>
      </c>
      <c r="B419" s="32">
        <v>14815</v>
      </c>
      <c r="C419" s="45" t="s">
        <v>1173</v>
      </c>
      <c r="D419" s="13">
        <v>63481221</v>
      </c>
      <c r="E419" s="13" t="s">
        <v>692</v>
      </c>
      <c r="F419" s="46" t="s">
        <v>67</v>
      </c>
      <c r="G419" s="20" t="s">
        <v>105</v>
      </c>
      <c r="H419" s="18" t="s">
        <v>1172</v>
      </c>
      <c r="I419" s="53">
        <v>1314500</v>
      </c>
      <c r="J419" s="13" t="s">
        <v>707</v>
      </c>
      <c r="K419" s="32" t="s">
        <v>22</v>
      </c>
    </row>
    <row r="420" spans="1:11" ht="15.75" customHeight="1" x14ac:dyDescent="0.25">
      <c r="A420" s="32">
        <v>2017</v>
      </c>
      <c r="B420" s="32">
        <v>14631</v>
      </c>
      <c r="C420" s="50" t="s">
        <v>1022</v>
      </c>
      <c r="D420" s="13">
        <v>40041872</v>
      </c>
      <c r="E420" s="33" t="s">
        <v>242</v>
      </c>
      <c r="F420" s="46" t="s">
        <v>67</v>
      </c>
      <c r="G420" s="20" t="s">
        <v>20</v>
      </c>
      <c r="H420" s="18" t="s">
        <v>1145</v>
      </c>
      <c r="I420" s="53">
        <v>786120</v>
      </c>
      <c r="J420" s="13" t="s">
        <v>707</v>
      </c>
      <c r="K420" s="32" t="s">
        <v>22</v>
      </c>
    </row>
    <row r="421" spans="1:11" ht="15.75" customHeight="1" x14ac:dyDescent="0.25">
      <c r="A421" s="32">
        <v>2017</v>
      </c>
      <c r="B421" s="32">
        <v>15045</v>
      </c>
      <c r="C421" s="4" t="s">
        <v>589</v>
      </c>
      <c r="D421" s="13">
        <v>80099375</v>
      </c>
      <c r="E421" s="13" t="s">
        <v>64</v>
      </c>
      <c r="F421" s="46" t="s">
        <v>19</v>
      </c>
      <c r="G421" s="20" t="s">
        <v>210</v>
      </c>
      <c r="H421" s="57" t="s">
        <v>588</v>
      </c>
      <c r="I421" s="53">
        <v>4105000</v>
      </c>
      <c r="J421" s="13" t="s">
        <v>16</v>
      </c>
      <c r="K421" s="30" t="s">
        <v>22</v>
      </c>
    </row>
    <row r="422" spans="1:11" ht="15.75" customHeight="1" x14ac:dyDescent="0.25">
      <c r="A422" s="32">
        <v>2017</v>
      </c>
      <c r="B422" s="32">
        <v>14910</v>
      </c>
      <c r="C422" s="45" t="s">
        <v>1057</v>
      </c>
      <c r="D422" s="13">
        <v>79559754</v>
      </c>
      <c r="E422" s="13" t="s">
        <v>14</v>
      </c>
      <c r="F422" s="45" t="s">
        <v>25</v>
      </c>
      <c r="G422" s="20" t="s">
        <v>494</v>
      </c>
      <c r="H422" s="18" t="s">
        <v>1188</v>
      </c>
      <c r="I422" s="53">
        <v>543000</v>
      </c>
      <c r="J422" s="13" t="s">
        <v>707</v>
      </c>
      <c r="K422" s="30" t="s">
        <v>22</v>
      </c>
    </row>
    <row r="423" spans="1:11" ht="15.75" customHeight="1" x14ac:dyDescent="0.25">
      <c r="A423" s="32">
        <v>2017</v>
      </c>
      <c r="B423" s="32">
        <v>14566</v>
      </c>
      <c r="C423" s="45" t="s">
        <v>278</v>
      </c>
      <c r="D423" s="13">
        <v>79711730</v>
      </c>
      <c r="E423" s="13" t="s">
        <v>1132</v>
      </c>
      <c r="F423" s="45" t="s">
        <v>25</v>
      </c>
      <c r="G423" s="20" t="s">
        <v>494</v>
      </c>
      <c r="H423" s="18" t="s">
        <v>1133</v>
      </c>
      <c r="I423" s="53">
        <v>100000</v>
      </c>
      <c r="J423" s="13" t="s">
        <v>707</v>
      </c>
      <c r="K423" s="30" t="s">
        <v>22</v>
      </c>
    </row>
    <row r="424" spans="1:11" ht="15.75" customHeight="1" x14ac:dyDescent="0.25">
      <c r="A424" s="32">
        <v>2017</v>
      </c>
      <c r="B424" s="32">
        <v>14662</v>
      </c>
      <c r="C424" s="45" t="s">
        <v>278</v>
      </c>
      <c r="D424" s="13">
        <v>79711730</v>
      </c>
      <c r="E424" s="13" t="s">
        <v>493</v>
      </c>
      <c r="F424" s="45" t="s">
        <v>25</v>
      </c>
      <c r="G424" s="20" t="s">
        <v>494</v>
      </c>
      <c r="H424" s="18" t="s">
        <v>495</v>
      </c>
      <c r="I424" s="53">
        <v>1238428.5714285714</v>
      </c>
      <c r="J424" s="13" t="s">
        <v>16</v>
      </c>
      <c r="K424" s="30" t="s">
        <v>22</v>
      </c>
    </row>
    <row r="425" spans="1:11" ht="15.75" customHeight="1" x14ac:dyDescent="0.25">
      <c r="A425" s="32">
        <v>2017</v>
      </c>
      <c r="B425" s="32">
        <v>14947</v>
      </c>
      <c r="C425" s="4" t="s">
        <v>278</v>
      </c>
      <c r="D425" s="13">
        <v>79711730</v>
      </c>
      <c r="E425" s="13" t="s">
        <v>242</v>
      </c>
      <c r="F425" s="45" t="s">
        <v>25</v>
      </c>
      <c r="G425" s="20" t="s">
        <v>494</v>
      </c>
      <c r="H425" s="57" t="s">
        <v>560</v>
      </c>
      <c r="I425" s="53">
        <v>4647000</v>
      </c>
      <c r="J425" s="13" t="s">
        <v>16</v>
      </c>
      <c r="K425" s="30" t="s">
        <v>22</v>
      </c>
    </row>
    <row r="426" spans="1:11" ht="15.75" customHeight="1" x14ac:dyDescent="0.25">
      <c r="A426" s="32">
        <v>2017</v>
      </c>
      <c r="B426" s="32">
        <v>14970</v>
      </c>
      <c r="C426" s="4" t="s">
        <v>278</v>
      </c>
      <c r="D426" s="13">
        <v>79711730</v>
      </c>
      <c r="E426" s="13" t="s">
        <v>1014</v>
      </c>
      <c r="F426" s="45" t="s">
        <v>25</v>
      </c>
      <c r="G426" s="20" t="s">
        <v>494</v>
      </c>
      <c r="H426" s="58" t="s">
        <v>1212</v>
      </c>
      <c r="I426" s="53">
        <v>284000</v>
      </c>
      <c r="J426" s="13" t="s">
        <v>707</v>
      </c>
      <c r="K426" s="30" t="s">
        <v>22</v>
      </c>
    </row>
    <row r="427" spans="1:11" ht="15.75" customHeight="1" x14ac:dyDescent="0.25">
      <c r="A427" s="32">
        <v>2017</v>
      </c>
      <c r="B427" s="32">
        <v>14737</v>
      </c>
      <c r="C427" s="45" t="s">
        <v>1160</v>
      </c>
      <c r="D427" s="13">
        <v>52622958</v>
      </c>
      <c r="E427" s="13" t="s">
        <v>14</v>
      </c>
      <c r="F427" s="46" t="s">
        <v>43</v>
      </c>
      <c r="G427" s="20" t="s">
        <v>1161</v>
      </c>
      <c r="H427" s="18" t="s">
        <v>1162</v>
      </c>
      <c r="I427" s="53">
        <v>1141750</v>
      </c>
      <c r="J427" s="13" t="s">
        <v>707</v>
      </c>
      <c r="K427" s="30" t="s">
        <v>22</v>
      </c>
    </row>
    <row r="428" spans="1:11" ht="15.75" customHeight="1" x14ac:dyDescent="0.25">
      <c r="A428" s="32">
        <v>2017</v>
      </c>
      <c r="B428" s="32">
        <v>14930</v>
      </c>
      <c r="C428" s="45" t="s">
        <v>1197</v>
      </c>
      <c r="D428" s="13">
        <v>1032374854</v>
      </c>
      <c r="E428" s="13" t="s">
        <v>242</v>
      </c>
      <c r="F428" s="46" t="s">
        <v>43</v>
      </c>
      <c r="G428" s="20" t="s">
        <v>44</v>
      </c>
      <c r="H428" s="18" t="s">
        <v>1192</v>
      </c>
      <c r="I428" s="53">
        <v>661967.39130434778</v>
      </c>
      <c r="J428" s="13" t="s">
        <v>707</v>
      </c>
      <c r="K428" s="30" t="s">
        <v>22</v>
      </c>
    </row>
    <row r="429" spans="1:11" ht="15.75" customHeight="1" x14ac:dyDescent="0.25">
      <c r="A429" s="32">
        <v>2017</v>
      </c>
      <c r="B429" s="32">
        <v>14930</v>
      </c>
      <c r="C429" s="4" t="s">
        <v>1202</v>
      </c>
      <c r="D429" s="13">
        <v>10306834</v>
      </c>
      <c r="E429" s="13" t="s">
        <v>242</v>
      </c>
      <c r="F429" s="46" t="s">
        <v>43</v>
      </c>
      <c r="G429" s="20" t="s">
        <v>44</v>
      </c>
      <c r="H429" s="18" t="s">
        <v>1192</v>
      </c>
      <c r="I429" s="53">
        <v>628217.39130434778</v>
      </c>
      <c r="J429" s="13" t="s">
        <v>707</v>
      </c>
      <c r="K429" s="30" t="s">
        <v>22</v>
      </c>
    </row>
    <row r="430" spans="1:11" ht="15.75" customHeight="1" x14ac:dyDescent="0.25">
      <c r="A430" s="32">
        <v>2017</v>
      </c>
      <c r="B430" s="32">
        <v>14633</v>
      </c>
      <c r="C430" s="4" t="s">
        <v>479</v>
      </c>
      <c r="D430" s="13">
        <v>399483</v>
      </c>
      <c r="E430" s="33" t="s">
        <v>480</v>
      </c>
      <c r="F430" s="46" t="s">
        <v>43</v>
      </c>
      <c r="G430" s="20" t="s">
        <v>44</v>
      </c>
      <c r="H430" s="18" t="s">
        <v>481</v>
      </c>
      <c r="I430" s="53">
        <v>350000</v>
      </c>
      <c r="J430" s="13" t="s">
        <v>16</v>
      </c>
      <c r="K430" s="30" t="s">
        <v>22</v>
      </c>
    </row>
    <row r="431" spans="1:11" ht="15.75" customHeight="1" x14ac:dyDescent="0.25">
      <c r="A431" s="32">
        <v>2017</v>
      </c>
      <c r="B431" s="32">
        <v>14930</v>
      </c>
      <c r="C431" s="45" t="s">
        <v>479</v>
      </c>
      <c r="D431" s="13">
        <v>399483</v>
      </c>
      <c r="E431" s="13" t="s">
        <v>242</v>
      </c>
      <c r="F431" s="46" t="s">
        <v>43</v>
      </c>
      <c r="G431" s="20" t="s">
        <v>44</v>
      </c>
      <c r="H431" s="18" t="s">
        <v>1192</v>
      </c>
      <c r="I431" s="53">
        <v>628217.39130434778</v>
      </c>
      <c r="J431" s="13" t="s">
        <v>707</v>
      </c>
      <c r="K431" s="30" t="s">
        <v>22</v>
      </c>
    </row>
    <row r="432" spans="1:11" ht="15.75" customHeight="1" x14ac:dyDescent="0.25">
      <c r="A432" s="32">
        <v>2017</v>
      </c>
      <c r="B432" s="32">
        <v>15073</v>
      </c>
      <c r="C432" s="4" t="s">
        <v>1224</v>
      </c>
      <c r="D432" s="13">
        <v>51782079</v>
      </c>
      <c r="E432" s="13" t="s">
        <v>64</v>
      </c>
      <c r="F432" s="46" t="s">
        <v>93</v>
      </c>
      <c r="G432" s="20" t="s">
        <v>113</v>
      </c>
      <c r="H432" s="18" t="s">
        <v>1225</v>
      </c>
      <c r="I432" s="53">
        <v>621750</v>
      </c>
      <c r="J432" s="13" t="s">
        <v>707</v>
      </c>
      <c r="K432" s="30" t="s">
        <v>22</v>
      </c>
    </row>
    <row r="433" spans="1:11" ht="15.75" customHeight="1" x14ac:dyDescent="0.25">
      <c r="A433" s="32">
        <v>2017</v>
      </c>
      <c r="B433" s="32">
        <v>14533</v>
      </c>
      <c r="C433" s="4" t="s">
        <v>192</v>
      </c>
      <c r="D433" s="13">
        <v>52621159</v>
      </c>
      <c r="E433" s="13" t="s">
        <v>261</v>
      </c>
      <c r="F433" s="45" t="s">
        <v>194</v>
      </c>
      <c r="G433" s="20"/>
      <c r="H433" s="18" t="s">
        <v>442</v>
      </c>
      <c r="I433" s="53">
        <v>3556250</v>
      </c>
      <c r="J433" s="13" t="s">
        <v>16</v>
      </c>
      <c r="K433" s="30" t="s">
        <v>17</v>
      </c>
    </row>
    <row r="434" spans="1:11" ht="15.75" customHeight="1" x14ac:dyDescent="0.25">
      <c r="A434" s="32">
        <v>2017</v>
      </c>
      <c r="B434" s="32">
        <v>14816</v>
      </c>
      <c r="C434" s="45" t="s">
        <v>192</v>
      </c>
      <c r="D434" s="13">
        <v>52621159</v>
      </c>
      <c r="E434" s="13" t="s">
        <v>692</v>
      </c>
      <c r="F434" s="45" t="s">
        <v>194</v>
      </c>
      <c r="G434" s="20" t="s">
        <v>1174</v>
      </c>
      <c r="H434" s="18" t="s">
        <v>1172</v>
      </c>
      <c r="I434" s="53">
        <v>1934520</v>
      </c>
      <c r="J434" s="13" t="s">
        <v>707</v>
      </c>
      <c r="K434" s="30" t="s">
        <v>17</v>
      </c>
    </row>
    <row r="435" spans="1:11" ht="15.75" customHeight="1" x14ac:dyDescent="0.25">
      <c r="A435" s="32">
        <v>2017</v>
      </c>
      <c r="B435" s="32">
        <v>14905</v>
      </c>
      <c r="C435" s="45" t="s">
        <v>192</v>
      </c>
      <c r="D435" s="13">
        <v>52621159</v>
      </c>
      <c r="E435" s="13" t="s">
        <v>242</v>
      </c>
      <c r="F435" s="46" t="s">
        <v>194</v>
      </c>
      <c r="G435" s="20" t="s">
        <v>194</v>
      </c>
      <c r="H435" s="18" t="s">
        <v>542</v>
      </c>
      <c r="I435" s="53">
        <v>10204750</v>
      </c>
      <c r="J435" s="13" t="s">
        <v>16</v>
      </c>
      <c r="K435" s="30" t="s">
        <v>17</v>
      </c>
    </row>
    <row r="436" spans="1:11" ht="15.75" customHeight="1" x14ac:dyDescent="0.25">
      <c r="A436" s="32">
        <v>2017</v>
      </c>
      <c r="B436" s="32">
        <v>14930</v>
      </c>
      <c r="C436" s="45" t="s">
        <v>1195</v>
      </c>
      <c r="D436" s="13">
        <v>80875436</v>
      </c>
      <c r="E436" s="13" t="s">
        <v>242</v>
      </c>
      <c r="F436" s="46" t="s">
        <v>43</v>
      </c>
      <c r="G436" s="20" t="s">
        <v>44</v>
      </c>
      <c r="H436" s="18" t="s">
        <v>1192</v>
      </c>
      <c r="I436" s="53">
        <v>661967.39130434778</v>
      </c>
      <c r="J436" s="13" t="s">
        <v>707</v>
      </c>
      <c r="K436" s="30" t="s">
        <v>22</v>
      </c>
    </row>
    <row r="437" spans="1:11" ht="15.75" customHeight="1" x14ac:dyDescent="0.25">
      <c r="A437" s="32">
        <v>2017</v>
      </c>
      <c r="B437" s="32">
        <v>15021</v>
      </c>
      <c r="C437" s="4" t="s">
        <v>289</v>
      </c>
      <c r="D437" s="13">
        <v>1018412804</v>
      </c>
      <c r="E437" s="13" t="s">
        <v>14</v>
      </c>
      <c r="F437" s="46" t="s">
        <v>19</v>
      </c>
      <c r="G437" s="20" t="s">
        <v>554</v>
      </c>
      <c r="H437" s="18" t="s">
        <v>1218</v>
      </c>
      <c r="I437" s="53">
        <v>646750</v>
      </c>
      <c r="J437" s="13" t="s">
        <v>707</v>
      </c>
      <c r="K437" s="30" t="s">
        <v>22</v>
      </c>
    </row>
    <row r="438" spans="1:11" ht="15.75" customHeight="1" x14ac:dyDescent="0.25">
      <c r="A438" s="32">
        <v>2017</v>
      </c>
      <c r="B438" s="32">
        <v>15021</v>
      </c>
      <c r="C438" s="4" t="s">
        <v>688</v>
      </c>
      <c r="D438" s="13">
        <v>52178336</v>
      </c>
      <c r="E438" s="13" t="s">
        <v>14</v>
      </c>
      <c r="F438" s="46" t="s">
        <v>19</v>
      </c>
      <c r="G438" s="20" t="s">
        <v>554</v>
      </c>
      <c r="H438" s="18" t="s">
        <v>1218</v>
      </c>
      <c r="I438" s="53">
        <v>691750</v>
      </c>
      <c r="J438" s="13" t="s">
        <v>707</v>
      </c>
      <c r="K438" s="30" t="s">
        <v>22</v>
      </c>
    </row>
    <row r="439" spans="1:11" ht="15.75" customHeight="1" x14ac:dyDescent="0.25">
      <c r="A439" s="32">
        <v>2017</v>
      </c>
      <c r="B439" s="32">
        <v>15021</v>
      </c>
      <c r="C439" s="4" t="s">
        <v>670</v>
      </c>
      <c r="D439" s="13">
        <v>1030546273</v>
      </c>
      <c r="E439" s="13" t="s">
        <v>14</v>
      </c>
      <c r="F439" s="46" t="s">
        <v>19</v>
      </c>
      <c r="G439" s="20" t="s">
        <v>554</v>
      </c>
      <c r="H439" s="18" t="s">
        <v>1218</v>
      </c>
      <c r="I439" s="53">
        <v>646750</v>
      </c>
      <c r="J439" s="13" t="s">
        <v>707</v>
      </c>
      <c r="K439" s="30" t="s">
        <v>22</v>
      </c>
    </row>
    <row r="440" spans="1:11" ht="15.75" customHeight="1" x14ac:dyDescent="0.25">
      <c r="A440" s="32">
        <v>2017</v>
      </c>
      <c r="B440" s="32">
        <v>14950</v>
      </c>
      <c r="C440" s="4" t="s">
        <v>974</v>
      </c>
      <c r="D440" s="13">
        <v>1010175676</v>
      </c>
      <c r="E440" s="13" t="s">
        <v>307</v>
      </c>
      <c r="F440" s="46" t="s">
        <v>67</v>
      </c>
      <c r="G440" s="20" t="s">
        <v>630</v>
      </c>
      <c r="H440" s="57" t="s">
        <v>1211</v>
      </c>
      <c r="I440" s="53">
        <v>923800</v>
      </c>
      <c r="J440" s="13" t="s">
        <v>707</v>
      </c>
      <c r="K440" s="30" t="s">
        <v>22</v>
      </c>
    </row>
    <row r="441" spans="1:11" ht="15.75" customHeight="1" x14ac:dyDescent="0.25">
      <c r="A441" s="32">
        <v>2017</v>
      </c>
      <c r="B441" s="32">
        <v>14930</v>
      </c>
      <c r="C441" s="45" t="s">
        <v>1201</v>
      </c>
      <c r="D441" s="13">
        <v>1013616323</v>
      </c>
      <c r="E441" s="13" t="s">
        <v>242</v>
      </c>
      <c r="F441" s="46" t="s">
        <v>43</v>
      </c>
      <c r="G441" s="20" t="s">
        <v>44</v>
      </c>
      <c r="H441" s="18" t="s">
        <v>1192</v>
      </c>
      <c r="I441" s="53">
        <v>661967.39130434778</v>
      </c>
      <c r="J441" s="13" t="s">
        <v>707</v>
      </c>
      <c r="K441" s="30" t="s">
        <v>22</v>
      </c>
    </row>
    <row r="442" spans="1:11" ht="15.75" customHeight="1" x14ac:dyDescent="0.25">
      <c r="A442" s="32">
        <v>2017</v>
      </c>
      <c r="B442" s="32">
        <v>14481</v>
      </c>
      <c r="C442" s="45" t="s">
        <v>409</v>
      </c>
      <c r="D442" s="13">
        <v>79154005</v>
      </c>
      <c r="E442" s="13" t="s">
        <v>14</v>
      </c>
      <c r="F442" s="46" t="s">
        <v>67</v>
      </c>
      <c r="G442" s="25" t="s">
        <v>105</v>
      </c>
      <c r="H442" s="18" t="s">
        <v>429</v>
      </c>
      <c r="I442" s="53">
        <v>4471506</v>
      </c>
      <c r="J442" s="13" t="s">
        <v>16</v>
      </c>
      <c r="K442" s="30" t="s">
        <v>22</v>
      </c>
    </row>
    <row r="443" spans="1:11" ht="15.75" customHeight="1" x14ac:dyDescent="0.25">
      <c r="A443" s="32">
        <v>2017</v>
      </c>
      <c r="B443" s="32">
        <v>14651</v>
      </c>
      <c r="C443" s="45" t="s">
        <v>409</v>
      </c>
      <c r="D443" s="13">
        <v>79154005</v>
      </c>
      <c r="E443" s="13" t="s">
        <v>266</v>
      </c>
      <c r="F443" s="46" t="s">
        <v>67</v>
      </c>
      <c r="G443" s="20"/>
      <c r="H443" s="18" t="s">
        <v>490</v>
      </c>
      <c r="I443" s="53">
        <v>16425750</v>
      </c>
      <c r="J443" s="13" t="s">
        <v>16</v>
      </c>
      <c r="K443" s="30" t="s">
        <v>17</v>
      </c>
    </row>
    <row r="444" spans="1:11" ht="15.75" customHeight="1" x14ac:dyDescent="0.25">
      <c r="A444" s="32">
        <v>2017</v>
      </c>
      <c r="B444" s="32">
        <v>14714</v>
      </c>
      <c r="C444" s="45" t="s">
        <v>1154</v>
      </c>
      <c r="D444" s="13">
        <v>1018407028</v>
      </c>
      <c r="E444" s="13" t="s">
        <v>14</v>
      </c>
      <c r="F444" s="46" t="s">
        <v>129</v>
      </c>
      <c r="G444" s="20" t="s">
        <v>130</v>
      </c>
      <c r="H444" s="18" t="s">
        <v>1155</v>
      </c>
      <c r="I444" s="53">
        <v>729000</v>
      </c>
      <c r="J444" s="13" t="s">
        <v>707</v>
      </c>
      <c r="K444" s="30" t="s">
        <v>22</v>
      </c>
    </row>
    <row r="445" spans="1:11" ht="15.75" customHeight="1" x14ac:dyDescent="0.25">
      <c r="A445" s="32">
        <v>2017</v>
      </c>
      <c r="B445" s="32">
        <v>14623</v>
      </c>
      <c r="C445" s="50" t="s">
        <v>27</v>
      </c>
      <c r="D445" s="13">
        <v>79940191</v>
      </c>
      <c r="E445" s="33" t="s">
        <v>14</v>
      </c>
      <c r="F445" s="71" t="s">
        <v>1140</v>
      </c>
      <c r="G445" s="20"/>
      <c r="H445" s="18" t="s">
        <v>1139</v>
      </c>
      <c r="I445" s="53">
        <v>367500</v>
      </c>
      <c r="J445" s="13" t="s">
        <v>707</v>
      </c>
      <c r="K445" s="30" t="s">
        <v>22</v>
      </c>
    </row>
    <row r="446" spans="1:11" ht="15.75" customHeight="1" x14ac:dyDescent="0.25">
      <c r="A446" s="32">
        <v>2017</v>
      </c>
      <c r="B446" s="32">
        <v>14487</v>
      </c>
      <c r="C446" s="45" t="s">
        <v>213</v>
      </c>
      <c r="D446" s="13">
        <v>1032387574</v>
      </c>
      <c r="E446" s="13" t="s">
        <v>114</v>
      </c>
      <c r="F446" s="46" t="s">
        <v>19</v>
      </c>
      <c r="G446" s="25" t="s">
        <v>214</v>
      </c>
      <c r="H446" s="18" t="s">
        <v>1126</v>
      </c>
      <c r="I446" s="53">
        <v>396750</v>
      </c>
      <c r="J446" s="13" t="s">
        <v>707</v>
      </c>
      <c r="K446" s="30" t="s">
        <v>22</v>
      </c>
    </row>
    <row r="447" spans="1:11" ht="15.75" customHeight="1" x14ac:dyDescent="0.25">
      <c r="A447" s="32">
        <v>2017</v>
      </c>
      <c r="B447" s="32">
        <v>14552</v>
      </c>
      <c r="C447" s="45" t="s">
        <v>213</v>
      </c>
      <c r="D447" s="13">
        <v>1032387574</v>
      </c>
      <c r="E447" s="13" t="s">
        <v>261</v>
      </c>
      <c r="F447" s="46" t="s">
        <v>19</v>
      </c>
      <c r="G447" s="20" t="s">
        <v>214</v>
      </c>
      <c r="H447" s="18" t="s">
        <v>453</v>
      </c>
      <c r="I447" s="53">
        <v>4477750</v>
      </c>
      <c r="J447" s="13" t="s">
        <v>16</v>
      </c>
      <c r="K447" s="30" t="s">
        <v>22</v>
      </c>
    </row>
    <row r="448" spans="1:11" ht="15.75" customHeight="1" x14ac:dyDescent="0.25">
      <c r="A448" s="32">
        <v>2017</v>
      </c>
      <c r="B448" s="32">
        <v>14830</v>
      </c>
      <c r="C448" s="45" t="s">
        <v>213</v>
      </c>
      <c r="D448" s="13">
        <v>1032387574</v>
      </c>
      <c r="E448" s="13" t="s">
        <v>64</v>
      </c>
      <c r="F448" s="46" t="s">
        <v>19</v>
      </c>
      <c r="G448" s="20" t="s">
        <v>214</v>
      </c>
      <c r="H448" s="57" t="s">
        <v>529</v>
      </c>
      <c r="I448" s="53">
        <v>3629000</v>
      </c>
      <c r="J448" s="13" t="s">
        <v>16</v>
      </c>
      <c r="K448" s="30" t="s">
        <v>22</v>
      </c>
    </row>
    <row r="449" spans="1:11" ht="15.75" customHeight="1" x14ac:dyDescent="0.25">
      <c r="A449" s="32">
        <v>2017</v>
      </c>
      <c r="B449" s="32">
        <v>15045</v>
      </c>
      <c r="C449" s="5" t="s">
        <v>213</v>
      </c>
      <c r="D449" s="13">
        <v>1032387574</v>
      </c>
      <c r="E449" s="13" t="s">
        <v>64</v>
      </c>
      <c r="F449" s="46" t="s">
        <v>19</v>
      </c>
      <c r="G449" s="20" t="s">
        <v>214</v>
      </c>
      <c r="H449" s="57" t="s">
        <v>588</v>
      </c>
      <c r="I449" s="53">
        <v>1661250</v>
      </c>
      <c r="J449" s="13" t="s">
        <v>16</v>
      </c>
      <c r="K449" s="30" t="s">
        <v>22</v>
      </c>
    </row>
    <row r="450" spans="1:11" ht="15.75" customHeight="1" x14ac:dyDescent="0.25">
      <c r="A450" s="32">
        <v>2017</v>
      </c>
      <c r="B450" s="32">
        <v>15088</v>
      </c>
      <c r="C450" s="5" t="s">
        <v>213</v>
      </c>
      <c r="D450" s="13">
        <v>1032387574</v>
      </c>
      <c r="E450" s="13" t="s">
        <v>207</v>
      </c>
      <c r="F450" s="46" t="s">
        <v>19</v>
      </c>
      <c r="G450" s="20" t="s">
        <v>214</v>
      </c>
      <c r="H450" s="57" t="s">
        <v>599</v>
      </c>
      <c r="I450" s="53">
        <v>4481250</v>
      </c>
      <c r="J450" s="13" t="s">
        <v>16</v>
      </c>
      <c r="K450" s="30" t="s">
        <v>22</v>
      </c>
    </row>
    <row r="451" spans="1:11" ht="15.75" customHeight="1" x14ac:dyDescent="0.25">
      <c r="A451" s="32">
        <v>2017</v>
      </c>
      <c r="B451" s="32">
        <v>14886</v>
      </c>
      <c r="C451" s="45" t="s">
        <v>540</v>
      </c>
      <c r="D451" s="13">
        <v>65773492</v>
      </c>
      <c r="E451" s="13" t="s">
        <v>24</v>
      </c>
      <c r="F451" s="46" t="s">
        <v>19</v>
      </c>
      <c r="G451" s="20"/>
      <c r="H451" s="18" t="s">
        <v>541</v>
      </c>
      <c r="I451" s="53">
        <v>4586250</v>
      </c>
      <c r="J451" s="13" t="s">
        <v>16</v>
      </c>
      <c r="K451" s="30" t="s">
        <v>22</v>
      </c>
    </row>
    <row r="452" spans="1:11" ht="15.75" customHeight="1" x14ac:dyDescent="0.25">
      <c r="A452" s="32">
        <v>2017</v>
      </c>
      <c r="B452" s="32">
        <v>14738</v>
      </c>
      <c r="C452" s="4" t="s">
        <v>1166</v>
      </c>
      <c r="D452" s="13">
        <v>52249906</v>
      </c>
      <c r="E452" s="13" t="s">
        <v>14</v>
      </c>
      <c r="F452" s="46" t="s">
        <v>43</v>
      </c>
      <c r="G452" s="20" t="s">
        <v>44</v>
      </c>
      <c r="H452" s="18" t="s">
        <v>1164</v>
      </c>
      <c r="I452" s="53">
        <v>1641750</v>
      </c>
      <c r="J452" s="13" t="s">
        <v>707</v>
      </c>
      <c r="K452" s="30" t="s">
        <v>22</v>
      </c>
    </row>
    <row r="453" spans="1:11" ht="15.75" customHeight="1" x14ac:dyDescent="0.25">
      <c r="A453" s="32">
        <v>2017</v>
      </c>
      <c r="B453" s="32">
        <v>15021</v>
      </c>
      <c r="C453" s="4" t="s">
        <v>985</v>
      </c>
      <c r="D453" s="13">
        <v>79340133</v>
      </c>
      <c r="E453" s="13" t="s">
        <v>14</v>
      </c>
      <c r="F453" s="46" t="s">
        <v>19</v>
      </c>
      <c r="G453" s="20" t="s">
        <v>554</v>
      </c>
      <c r="H453" s="18" t="s">
        <v>1218</v>
      </c>
      <c r="I453" s="53">
        <v>338000</v>
      </c>
      <c r="J453" s="13" t="s">
        <v>707</v>
      </c>
      <c r="K453" s="30" t="s">
        <v>22</v>
      </c>
    </row>
    <row r="454" spans="1:11" ht="15.75" customHeight="1" x14ac:dyDescent="0.25">
      <c r="A454" s="32">
        <v>2017</v>
      </c>
      <c r="B454" s="32">
        <v>14813</v>
      </c>
      <c r="C454" s="45" t="s">
        <v>733</v>
      </c>
      <c r="D454" s="13">
        <v>79409295</v>
      </c>
      <c r="E454" s="13" t="s">
        <v>153</v>
      </c>
      <c r="F454" s="45" t="s">
        <v>25</v>
      </c>
      <c r="G454" s="20" t="s">
        <v>494</v>
      </c>
      <c r="H454" s="18" t="s">
        <v>1168</v>
      </c>
      <c r="I454" s="53">
        <v>813000</v>
      </c>
      <c r="J454" s="13" t="s">
        <v>707</v>
      </c>
      <c r="K454" s="30" t="s">
        <v>17</v>
      </c>
    </row>
    <row r="455" spans="1:11" ht="15.75" customHeight="1" x14ac:dyDescent="0.25">
      <c r="A455" s="32">
        <v>2017</v>
      </c>
      <c r="B455" s="32">
        <v>14855</v>
      </c>
      <c r="C455" s="45" t="s">
        <v>733</v>
      </c>
      <c r="D455" s="13">
        <v>79409295</v>
      </c>
      <c r="E455" s="13" t="s">
        <v>242</v>
      </c>
      <c r="F455" s="45" t="s">
        <v>25</v>
      </c>
      <c r="G455" s="20" t="s">
        <v>494</v>
      </c>
      <c r="H455" s="57" t="s">
        <v>1182</v>
      </c>
      <c r="I455" s="53">
        <v>3384000</v>
      </c>
      <c r="J455" s="13" t="s">
        <v>707</v>
      </c>
      <c r="K455" s="30" t="s">
        <v>17</v>
      </c>
    </row>
    <row r="456" spans="1:11" ht="15.75" customHeight="1" x14ac:dyDescent="0.25">
      <c r="A456" s="32">
        <v>2017</v>
      </c>
      <c r="B456" s="32">
        <v>14930</v>
      </c>
      <c r="C456" s="45" t="s">
        <v>1193</v>
      </c>
      <c r="D456" s="13">
        <v>1085049551</v>
      </c>
      <c r="E456" s="13" t="s">
        <v>242</v>
      </c>
      <c r="F456" s="46" t="s">
        <v>43</v>
      </c>
      <c r="G456" s="20" t="s">
        <v>44</v>
      </c>
      <c r="H456" s="18" t="s">
        <v>1192</v>
      </c>
      <c r="I456" s="53">
        <v>661967.39130434778</v>
      </c>
      <c r="J456" s="13" t="s">
        <v>707</v>
      </c>
      <c r="K456" s="30" t="s">
        <v>22</v>
      </c>
    </row>
    <row r="457" spans="1:11" ht="15.75" customHeight="1" x14ac:dyDescent="0.25">
      <c r="A457" s="32">
        <v>2017</v>
      </c>
      <c r="B457" s="32">
        <v>14930</v>
      </c>
      <c r="C457" s="45" t="s">
        <v>1203</v>
      </c>
      <c r="D457" s="13" t="s">
        <v>13</v>
      </c>
      <c r="E457" s="13" t="s">
        <v>242</v>
      </c>
      <c r="F457" s="46" t="s">
        <v>43</v>
      </c>
      <c r="G457" s="20" t="s">
        <v>44</v>
      </c>
      <c r="H457" s="18" t="s">
        <v>1192</v>
      </c>
      <c r="I457" s="53">
        <v>565217.39130434778</v>
      </c>
      <c r="J457" s="13" t="s">
        <v>707</v>
      </c>
      <c r="K457" s="30" t="s">
        <v>22</v>
      </c>
    </row>
    <row r="458" spans="1:11" ht="15.75" customHeight="1" x14ac:dyDescent="0.25">
      <c r="A458" s="32">
        <v>2017</v>
      </c>
      <c r="B458" s="32">
        <v>14714</v>
      </c>
      <c r="C458" s="45" t="s">
        <v>1009</v>
      </c>
      <c r="D458" s="13">
        <v>1049602181</v>
      </c>
      <c r="E458" s="13" t="s">
        <v>14</v>
      </c>
      <c r="F458" s="46" t="s">
        <v>129</v>
      </c>
      <c r="G458" s="20" t="s">
        <v>130</v>
      </c>
      <c r="H458" s="18" t="s">
        <v>1155</v>
      </c>
      <c r="I458" s="53">
        <v>729000</v>
      </c>
      <c r="J458" s="13" t="s">
        <v>707</v>
      </c>
      <c r="K458" s="30" t="s">
        <v>22</v>
      </c>
    </row>
    <row r="459" spans="1:11" ht="15.75" customHeight="1" x14ac:dyDescent="0.25">
      <c r="A459" s="32">
        <v>2017</v>
      </c>
      <c r="B459" s="32">
        <v>14633</v>
      </c>
      <c r="C459" s="4" t="s">
        <v>482</v>
      </c>
      <c r="D459" s="13">
        <v>52710139</v>
      </c>
      <c r="E459" s="33" t="s">
        <v>480</v>
      </c>
      <c r="F459" s="46" t="s">
        <v>43</v>
      </c>
      <c r="G459" s="20" t="s">
        <v>44</v>
      </c>
      <c r="H459" s="18" t="s">
        <v>481</v>
      </c>
      <c r="I459" s="53">
        <v>350000</v>
      </c>
      <c r="J459" s="13" t="s">
        <v>16</v>
      </c>
      <c r="K459" s="30" t="s">
        <v>22</v>
      </c>
    </row>
    <row r="460" spans="1:11" ht="15.75" customHeight="1" x14ac:dyDescent="0.25">
      <c r="A460" s="32">
        <v>2017</v>
      </c>
      <c r="B460" s="32">
        <v>14930</v>
      </c>
      <c r="C460" s="4" t="s">
        <v>1200</v>
      </c>
      <c r="D460" s="13">
        <v>52112224</v>
      </c>
      <c r="E460" s="13" t="s">
        <v>242</v>
      </c>
      <c r="F460" s="46" t="s">
        <v>43</v>
      </c>
      <c r="G460" s="20" t="s">
        <v>44</v>
      </c>
      <c r="H460" s="18" t="s">
        <v>1192</v>
      </c>
      <c r="I460" s="53">
        <v>706967.39130434778</v>
      </c>
      <c r="J460" s="13" t="s">
        <v>707</v>
      </c>
      <c r="K460" s="30" t="s">
        <v>22</v>
      </c>
    </row>
    <row r="461" spans="1:11" ht="15.75" customHeight="1" x14ac:dyDescent="0.25">
      <c r="A461" s="32">
        <v>2017</v>
      </c>
      <c r="B461" s="32">
        <v>14454</v>
      </c>
      <c r="C461" s="45" t="s">
        <v>144</v>
      </c>
      <c r="D461" s="13">
        <v>1020718394</v>
      </c>
      <c r="E461" s="13" t="s">
        <v>14</v>
      </c>
      <c r="F461" s="46" t="s">
        <v>43</v>
      </c>
      <c r="G461" s="25" t="s">
        <v>44</v>
      </c>
      <c r="H461" s="18" t="s">
        <v>418</v>
      </c>
      <c r="I461" s="53">
        <v>1911250</v>
      </c>
      <c r="J461" s="13" t="s">
        <v>16</v>
      </c>
      <c r="K461" s="30" t="s">
        <v>22</v>
      </c>
    </row>
    <row r="462" spans="1:11" ht="15.75" customHeight="1" x14ac:dyDescent="0.25">
      <c r="A462" s="32">
        <v>2017</v>
      </c>
      <c r="B462" s="32">
        <v>14632</v>
      </c>
      <c r="C462" s="4" t="s">
        <v>144</v>
      </c>
      <c r="D462" s="13">
        <v>1020718394</v>
      </c>
      <c r="E462" s="33" t="s">
        <v>14</v>
      </c>
      <c r="F462" s="46" t="s">
        <v>43</v>
      </c>
      <c r="G462" s="20" t="s">
        <v>44</v>
      </c>
      <c r="H462" s="18" t="s">
        <v>478</v>
      </c>
      <c r="I462" s="53">
        <v>3025750</v>
      </c>
      <c r="J462" s="13" t="s">
        <v>16</v>
      </c>
      <c r="K462" s="30" t="s">
        <v>22</v>
      </c>
    </row>
    <row r="463" spans="1:11" ht="15.75" customHeight="1" x14ac:dyDescent="0.25">
      <c r="A463" s="32">
        <v>2017</v>
      </c>
      <c r="B463" s="32">
        <v>14930</v>
      </c>
      <c r="C463" s="45" t="s">
        <v>144</v>
      </c>
      <c r="D463" s="13">
        <v>1020718394</v>
      </c>
      <c r="E463" s="13" t="s">
        <v>242</v>
      </c>
      <c r="F463" s="46" t="s">
        <v>43</v>
      </c>
      <c r="G463" s="20" t="s">
        <v>44</v>
      </c>
      <c r="H463" s="18" t="s">
        <v>1192</v>
      </c>
      <c r="I463" s="53">
        <v>661967.39130434778</v>
      </c>
      <c r="J463" s="13" t="s">
        <v>707</v>
      </c>
      <c r="K463" s="30" t="s">
        <v>22</v>
      </c>
    </row>
    <row r="464" spans="1:11" ht="15.75" customHeight="1" x14ac:dyDescent="0.25">
      <c r="A464" s="32">
        <v>2017</v>
      </c>
      <c r="B464" s="32">
        <v>15006</v>
      </c>
      <c r="C464" s="45" t="s">
        <v>581</v>
      </c>
      <c r="D464" s="13">
        <v>52693591</v>
      </c>
      <c r="E464" s="13" t="s">
        <v>14</v>
      </c>
      <c r="F464" s="46" t="s">
        <v>129</v>
      </c>
      <c r="G464" s="20" t="s">
        <v>130</v>
      </c>
      <c r="H464" s="18" t="s">
        <v>582</v>
      </c>
      <c r="I464" s="53">
        <v>4751750</v>
      </c>
      <c r="J464" s="13" t="s">
        <v>16</v>
      </c>
      <c r="K464" s="30" t="s">
        <v>22</v>
      </c>
    </row>
    <row r="465" spans="1:11" ht="15.75" customHeight="1" x14ac:dyDescent="0.25">
      <c r="A465" s="32">
        <v>2017</v>
      </c>
      <c r="B465" s="32">
        <v>14466</v>
      </c>
      <c r="C465" s="45" t="s">
        <v>38</v>
      </c>
      <c r="D465" s="13">
        <v>52528618</v>
      </c>
      <c r="E465" s="13" t="s">
        <v>14</v>
      </c>
      <c r="F465" s="46" t="s">
        <v>19</v>
      </c>
      <c r="G465" s="25" t="s">
        <v>40</v>
      </c>
      <c r="H465" s="18" t="s">
        <v>418</v>
      </c>
      <c r="I465" s="53">
        <v>4631300</v>
      </c>
      <c r="J465" s="13" t="s">
        <v>16</v>
      </c>
      <c r="K465" s="30" t="s">
        <v>22</v>
      </c>
    </row>
    <row r="466" spans="1:11" ht="15.75" customHeight="1" x14ac:dyDescent="0.25">
      <c r="A466" s="32">
        <v>2017</v>
      </c>
      <c r="B466" s="32">
        <v>14930</v>
      </c>
      <c r="C466" s="45" t="s">
        <v>38</v>
      </c>
      <c r="D466" s="13">
        <v>52528618</v>
      </c>
      <c r="E466" s="13" t="s">
        <v>242</v>
      </c>
      <c r="F466" s="46" t="s">
        <v>43</v>
      </c>
      <c r="G466" s="20" t="s">
        <v>44</v>
      </c>
      <c r="H466" s="18" t="s">
        <v>1192</v>
      </c>
      <c r="I466" s="53">
        <v>706967.39130434778</v>
      </c>
      <c r="J466" s="13" t="s">
        <v>707</v>
      </c>
      <c r="K466" s="30" t="s">
        <v>22</v>
      </c>
    </row>
    <row r="467" spans="1:11" ht="15.75" customHeight="1" x14ac:dyDescent="0.25">
      <c r="A467" s="32">
        <v>2017</v>
      </c>
      <c r="B467" s="32">
        <v>14537</v>
      </c>
      <c r="C467" s="45" t="s">
        <v>447</v>
      </c>
      <c r="D467" s="13">
        <v>79116814</v>
      </c>
      <c r="E467" s="13" t="s">
        <v>448</v>
      </c>
      <c r="F467" s="45" t="s">
        <v>25</v>
      </c>
      <c r="G467" s="20"/>
      <c r="H467" s="18" t="s">
        <v>449</v>
      </c>
      <c r="I467" s="53">
        <v>1163170</v>
      </c>
      <c r="J467" s="13" t="s">
        <v>16</v>
      </c>
      <c r="K467" s="30" t="s">
        <v>22</v>
      </c>
    </row>
    <row r="468" spans="1:11" ht="15.75" customHeight="1" x14ac:dyDescent="0.25">
      <c r="A468" s="32">
        <v>2017</v>
      </c>
      <c r="B468" s="32">
        <v>14613</v>
      </c>
      <c r="C468" s="45" t="s">
        <v>447</v>
      </c>
      <c r="D468" s="13">
        <v>79116814</v>
      </c>
      <c r="E468" s="13" t="s">
        <v>64</v>
      </c>
      <c r="F468" s="45" t="s">
        <v>25</v>
      </c>
      <c r="G468" s="20"/>
      <c r="H468" s="18" t="s">
        <v>1134</v>
      </c>
      <c r="I468" s="53">
        <v>941780</v>
      </c>
      <c r="J468" s="13" t="s">
        <v>707</v>
      </c>
      <c r="K468" s="30" t="s">
        <v>22</v>
      </c>
    </row>
    <row r="469" spans="1:11" ht="15.75" customHeight="1" x14ac:dyDescent="0.25">
      <c r="A469" s="32">
        <v>2017</v>
      </c>
      <c r="B469" s="32">
        <v>14925</v>
      </c>
      <c r="C469" s="4" t="s">
        <v>552</v>
      </c>
      <c r="D469" s="13">
        <v>79827150</v>
      </c>
      <c r="E469" s="13" t="s">
        <v>553</v>
      </c>
      <c r="F469" s="46" t="s">
        <v>19</v>
      </c>
      <c r="G469" s="20" t="s">
        <v>554</v>
      </c>
      <c r="H469" s="18" t="s">
        <v>555</v>
      </c>
      <c r="I469" s="53">
        <v>733217.39130434778</v>
      </c>
      <c r="J469" s="13" t="s">
        <v>16</v>
      </c>
      <c r="K469" s="30" t="s">
        <v>22</v>
      </c>
    </row>
    <row r="470" spans="1:11" ht="15.75" customHeight="1" x14ac:dyDescent="0.25">
      <c r="A470" s="32">
        <v>2017</v>
      </c>
      <c r="B470" s="32">
        <v>14683</v>
      </c>
      <c r="C470" s="45" t="s">
        <v>502</v>
      </c>
      <c r="D470" s="13">
        <v>80034309</v>
      </c>
      <c r="E470" s="13" t="s">
        <v>324</v>
      </c>
      <c r="F470" s="46" t="s">
        <v>336</v>
      </c>
      <c r="G470" s="20" t="s">
        <v>503</v>
      </c>
      <c r="H470" s="18" t="s">
        <v>504</v>
      </c>
      <c r="I470" s="53">
        <v>1347000</v>
      </c>
      <c r="J470" s="13" t="s">
        <v>16</v>
      </c>
      <c r="K470" s="30" t="s">
        <v>22</v>
      </c>
    </row>
    <row r="471" spans="1:11" ht="15.75" customHeight="1" x14ac:dyDescent="0.25">
      <c r="A471" s="32">
        <v>2017</v>
      </c>
      <c r="B471" s="32">
        <v>14552</v>
      </c>
      <c r="C471" s="4" t="s">
        <v>209</v>
      </c>
      <c r="D471" s="13">
        <v>52888850</v>
      </c>
      <c r="E471" s="13" t="s">
        <v>261</v>
      </c>
      <c r="F471" s="46" t="s">
        <v>19</v>
      </c>
      <c r="G471" s="20" t="s">
        <v>214</v>
      </c>
      <c r="H471" s="18" t="s">
        <v>453</v>
      </c>
      <c r="I471" s="53">
        <v>4882000</v>
      </c>
      <c r="J471" s="13" t="s">
        <v>16</v>
      </c>
      <c r="K471" s="30" t="s">
        <v>22</v>
      </c>
    </row>
    <row r="472" spans="1:11" ht="15.75" customHeight="1" x14ac:dyDescent="0.25">
      <c r="A472" s="32">
        <v>2017</v>
      </c>
      <c r="B472" s="32">
        <v>14830</v>
      </c>
      <c r="C472" s="45" t="s">
        <v>209</v>
      </c>
      <c r="D472" s="13">
        <v>52888850</v>
      </c>
      <c r="E472" s="13" t="s">
        <v>528</v>
      </c>
      <c r="F472" s="46" t="s">
        <v>19</v>
      </c>
      <c r="G472" s="20" t="s">
        <v>214</v>
      </c>
      <c r="H472" s="57" t="s">
        <v>529</v>
      </c>
      <c r="I472" s="53">
        <v>3689000</v>
      </c>
      <c r="J472" s="13" t="s">
        <v>16</v>
      </c>
      <c r="K472" s="30" t="s">
        <v>22</v>
      </c>
    </row>
    <row r="473" spans="1:11" ht="15.75" customHeight="1" x14ac:dyDescent="0.25">
      <c r="A473" s="32">
        <v>2017</v>
      </c>
      <c r="B473" s="32">
        <v>14978</v>
      </c>
      <c r="C473" s="4" t="s">
        <v>209</v>
      </c>
      <c r="D473" s="13">
        <v>52888850</v>
      </c>
      <c r="E473" s="13" t="s">
        <v>509</v>
      </c>
      <c r="F473" s="46" t="s">
        <v>19</v>
      </c>
      <c r="G473" s="20" t="s">
        <v>565</v>
      </c>
      <c r="H473" s="18" t="s">
        <v>566</v>
      </c>
      <c r="I473" s="53">
        <v>4160700</v>
      </c>
      <c r="J473" s="13" t="s">
        <v>16</v>
      </c>
      <c r="K473" s="30" t="s">
        <v>22</v>
      </c>
    </row>
    <row r="474" spans="1:11" ht="15.75" customHeight="1" x14ac:dyDescent="0.25">
      <c r="A474" s="32">
        <v>2017</v>
      </c>
      <c r="B474" s="32">
        <v>15045</v>
      </c>
      <c r="C474" s="4" t="s">
        <v>209</v>
      </c>
      <c r="D474" s="13">
        <v>52888850</v>
      </c>
      <c r="E474" s="13" t="s">
        <v>64</v>
      </c>
      <c r="F474" s="46" t="s">
        <v>19</v>
      </c>
      <c r="G474" s="20" t="s">
        <v>210</v>
      </c>
      <c r="H474" s="57" t="s">
        <v>588</v>
      </c>
      <c r="I474" s="53">
        <v>6736250</v>
      </c>
      <c r="J474" s="13" t="s">
        <v>16</v>
      </c>
      <c r="K474" s="30" t="s">
        <v>22</v>
      </c>
    </row>
    <row r="475" spans="1:11" ht="15.75" customHeight="1" x14ac:dyDescent="0.25">
      <c r="A475" s="32">
        <v>2017</v>
      </c>
      <c r="B475" s="32">
        <v>15088</v>
      </c>
      <c r="C475" s="4" t="s">
        <v>209</v>
      </c>
      <c r="D475" s="13">
        <v>52888850</v>
      </c>
      <c r="E475" s="13" t="s">
        <v>207</v>
      </c>
      <c r="F475" s="46" t="s">
        <v>19</v>
      </c>
      <c r="G475" s="20" t="s">
        <v>565</v>
      </c>
      <c r="H475" s="57" t="s">
        <v>599</v>
      </c>
      <c r="I475" s="53">
        <v>4586250</v>
      </c>
      <c r="J475" s="13" t="s">
        <v>16</v>
      </c>
      <c r="K475" s="30" t="s">
        <v>22</v>
      </c>
    </row>
    <row r="476" spans="1:11" ht="15.75" customHeight="1" x14ac:dyDescent="0.25">
      <c r="A476" s="32">
        <v>2017</v>
      </c>
      <c r="B476" s="32">
        <v>14856</v>
      </c>
      <c r="C476" s="45" t="s">
        <v>1183</v>
      </c>
      <c r="D476" s="13">
        <v>80037224</v>
      </c>
      <c r="E476" s="13" t="s">
        <v>242</v>
      </c>
      <c r="F476" s="45" t="s">
        <v>25</v>
      </c>
      <c r="G476" s="20" t="s">
        <v>494</v>
      </c>
      <c r="H476" s="57" t="s">
        <v>1184</v>
      </c>
      <c r="I476" s="53">
        <v>963000</v>
      </c>
      <c r="J476" s="13" t="s">
        <v>707</v>
      </c>
      <c r="K476" s="30" t="s">
        <v>22</v>
      </c>
    </row>
    <row r="477" spans="1:11" ht="15.75" customHeight="1" x14ac:dyDescent="0.25">
      <c r="A477" s="32">
        <v>2017</v>
      </c>
      <c r="B477" s="32">
        <v>14623</v>
      </c>
      <c r="C477" s="4" t="s">
        <v>1059</v>
      </c>
      <c r="D477" s="13">
        <v>52157236</v>
      </c>
      <c r="E477" s="33" t="s">
        <v>14</v>
      </c>
      <c r="F477" s="71" t="s">
        <v>1138</v>
      </c>
      <c r="G477" s="20"/>
      <c r="H477" s="18" t="s">
        <v>1139</v>
      </c>
      <c r="I477" s="53">
        <v>367500</v>
      </c>
      <c r="J477" s="13" t="s">
        <v>707</v>
      </c>
      <c r="K477" s="30" t="s">
        <v>22</v>
      </c>
    </row>
    <row r="478" spans="1:11" ht="15.75" customHeight="1" x14ac:dyDescent="0.25">
      <c r="A478" s="32">
        <v>2017</v>
      </c>
      <c r="B478" s="32">
        <v>15081</v>
      </c>
      <c r="C478" s="45" t="s">
        <v>1226</v>
      </c>
      <c r="D478" s="13">
        <v>79154584</v>
      </c>
      <c r="E478" s="13" t="s">
        <v>1227</v>
      </c>
      <c r="F478" s="46" t="s">
        <v>67</v>
      </c>
      <c r="G478" s="20" t="s">
        <v>105</v>
      </c>
      <c r="H478" s="18" t="s">
        <v>1228</v>
      </c>
      <c r="I478" s="53">
        <v>839500</v>
      </c>
      <c r="J478" s="13" t="s">
        <v>707</v>
      </c>
      <c r="K478" s="30" t="s">
        <v>22</v>
      </c>
    </row>
    <row r="479" spans="1:11" ht="15.75" customHeight="1" x14ac:dyDescent="0.25">
      <c r="A479" s="32">
        <v>2017</v>
      </c>
      <c r="B479" s="32">
        <v>14472</v>
      </c>
      <c r="C479" s="45" t="s">
        <v>92</v>
      </c>
      <c r="D479" s="13">
        <v>79533529</v>
      </c>
      <c r="E479" s="13" t="s">
        <v>14</v>
      </c>
      <c r="F479" s="46" t="s">
        <v>93</v>
      </c>
      <c r="G479" s="25" t="s">
        <v>94</v>
      </c>
      <c r="H479" s="18" t="s">
        <v>424</v>
      </c>
      <c r="I479" s="53">
        <v>2305000</v>
      </c>
      <c r="J479" s="13" t="s">
        <v>16</v>
      </c>
      <c r="K479" s="30" t="s">
        <v>22</v>
      </c>
    </row>
    <row r="480" spans="1:11" ht="15.75" customHeight="1" x14ac:dyDescent="0.25">
      <c r="A480" s="32">
        <v>2017</v>
      </c>
      <c r="B480" s="32">
        <v>14487</v>
      </c>
      <c r="C480" s="45" t="s">
        <v>416</v>
      </c>
      <c r="D480" s="13">
        <v>1020742617</v>
      </c>
      <c r="E480" s="13" t="s">
        <v>114</v>
      </c>
      <c r="F480" s="46" t="s">
        <v>19</v>
      </c>
      <c r="G480" s="20" t="s">
        <v>565</v>
      </c>
      <c r="H480" s="18" t="s">
        <v>1126</v>
      </c>
      <c r="I480" s="53">
        <v>396750</v>
      </c>
      <c r="J480" s="13" t="s">
        <v>707</v>
      </c>
      <c r="K480" s="30" t="s">
        <v>22</v>
      </c>
    </row>
    <row r="481" spans="1:11" ht="15.75" customHeight="1" x14ac:dyDescent="0.25">
      <c r="A481" s="32">
        <v>2017</v>
      </c>
      <c r="B481" s="32">
        <v>14552</v>
      </c>
      <c r="C481" s="45" t="s">
        <v>416</v>
      </c>
      <c r="D481" s="13">
        <v>1020742617</v>
      </c>
      <c r="E481" s="13" t="s">
        <v>261</v>
      </c>
      <c r="F481" s="46" t="s">
        <v>19</v>
      </c>
      <c r="G481" s="20" t="s">
        <v>214</v>
      </c>
      <c r="H481" s="18" t="s">
        <v>453</v>
      </c>
      <c r="I481" s="53">
        <v>5060750</v>
      </c>
      <c r="J481" s="13" t="s">
        <v>16</v>
      </c>
      <c r="K481" s="30" t="s">
        <v>22</v>
      </c>
    </row>
    <row r="482" spans="1:11" ht="15.75" customHeight="1" x14ac:dyDescent="0.25">
      <c r="A482" s="32">
        <v>2017</v>
      </c>
      <c r="B482" s="32">
        <v>14453</v>
      </c>
      <c r="C482" s="4" t="s">
        <v>45</v>
      </c>
      <c r="D482" s="13">
        <v>52084234</v>
      </c>
      <c r="E482" s="13" t="s">
        <v>14</v>
      </c>
      <c r="F482" s="46" t="s">
        <v>43</v>
      </c>
      <c r="G482" s="25" t="s">
        <v>44</v>
      </c>
      <c r="H482" s="18" t="s">
        <v>418</v>
      </c>
      <c r="I482" s="53">
        <v>4736250</v>
      </c>
      <c r="J482" s="13" t="s">
        <v>16</v>
      </c>
      <c r="K482" s="30" t="s">
        <v>22</v>
      </c>
    </row>
    <row r="483" spans="1:11" ht="15.75" customHeight="1" x14ac:dyDescent="0.25">
      <c r="A483" s="32">
        <v>2017</v>
      </c>
      <c r="B483" s="32">
        <v>14930</v>
      </c>
      <c r="C483" s="45" t="s">
        <v>45</v>
      </c>
      <c r="D483" s="13">
        <v>52084234</v>
      </c>
      <c r="E483" s="13" t="s">
        <v>242</v>
      </c>
      <c r="F483" s="46" t="s">
        <v>43</v>
      </c>
      <c r="G483" s="20" t="s">
        <v>44</v>
      </c>
      <c r="H483" s="18" t="s">
        <v>1192</v>
      </c>
      <c r="I483" s="53">
        <v>706967.39130434778</v>
      </c>
      <c r="J483" s="13" t="s">
        <v>707</v>
      </c>
      <c r="K483" s="30" t="s">
        <v>22</v>
      </c>
    </row>
    <row r="484" spans="1:11" ht="15.75" customHeight="1" x14ac:dyDescent="0.25">
      <c r="A484" s="32">
        <v>2017</v>
      </c>
      <c r="B484" s="32">
        <v>14518</v>
      </c>
      <c r="C484" s="4" t="s">
        <v>75</v>
      </c>
      <c r="D484" s="13">
        <v>98583</v>
      </c>
      <c r="E484" s="13" t="s">
        <v>231</v>
      </c>
      <c r="F484" s="46" t="s">
        <v>77</v>
      </c>
      <c r="G484" s="20" t="s">
        <v>1128</v>
      </c>
      <c r="H484" s="18" t="s">
        <v>1129</v>
      </c>
      <c r="I484" s="53">
        <v>2909500</v>
      </c>
      <c r="J484" s="13" t="s">
        <v>707</v>
      </c>
      <c r="K484" s="30" t="s">
        <v>17</v>
      </c>
    </row>
    <row r="485" spans="1:11" ht="15.75" customHeight="1" x14ac:dyDescent="0.25">
      <c r="A485" s="32">
        <v>2017</v>
      </c>
      <c r="B485" s="32">
        <v>15024</v>
      </c>
      <c r="C485" s="4" t="s">
        <v>75</v>
      </c>
      <c r="D485" s="13">
        <v>98583</v>
      </c>
      <c r="E485" s="13" t="s">
        <v>307</v>
      </c>
      <c r="F485" s="46" t="s">
        <v>77</v>
      </c>
      <c r="G485" s="20" t="s">
        <v>585</v>
      </c>
      <c r="H485" s="18" t="s">
        <v>586</v>
      </c>
      <c r="I485" s="53">
        <v>1830750</v>
      </c>
      <c r="J485" s="13" t="s">
        <v>16</v>
      </c>
      <c r="K485" s="30" t="s">
        <v>17</v>
      </c>
    </row>
    <row r="486" spans="1:11" ht="15.75" customHeight="1" x14ac:dyDescent="0.25">
      <c r="A486" s="32">
        <v>2017</v>
      </c>
      <c r="B486" s="32">
        <v>15031</v>
      </c>
      <c r="C486" s="4" t="s">
        <v>138</v>
      </c>
      <c r="D486" s="13">
        <v>7311516</v>
      </c>
      <c r="E486" s="13" t="s">
        <v>220</v>
      </c>
      <c r="F486" s="46" t="s">
        <v>136</v>
      </c>
      <c r="G486" s="20" t="s">
        <v>1220</v>
      </c>
      <c r="H486" s="18" t="s">
        <v>1221</v>
      </c>
      <c r="I486" s="53">
        <v>2760120</v>
      </c>
      <c r="J486" s="13" t="s">
        <v>707</v>
      </c>
      <c r="K486" s="30" t="s">
        <v>17</v>
      </c>
    </row>
    <row r="487" spans="1:11" ht="15.75" customHeight="1" x14ac:dyDescent="0.25">
      <c r="A487" s="32">
        <v>2017</v>
      </c>
      <c r="B487" s="32">
        <v>14909</v>
      </c>
      <c r="C487" s="45" t="s">
        <v>161</v>
      </c>
      <c r="D487" s="13">
        <v>46454699</v>
      </c>
      <c r="E487" s="13" t="s">
        <v>242</v>
      </c>
      <c r="F487" s="45" t="s">
        <v>25</v>
      </c>
      <c r="G487" s="20" t="s">
        <v>26</v>
      </c>
      <c r="H487" s="18" t="s">
        <v>546</v>
      </c>
      <c r="I487" s="53">
        <v>3483500</v>
      </c>
      <c r="J487" s="13" t="s">
        <v>16</v>
      </c>
      <c r="K487" s="30" t="s">
        <v>22</v>
      </c>
    </row>
    <row r="488" spans="1:11" ht="15.75" customHeight="1" x14ac:dyDescent="0.25">
      <c r="A488" s="32">
        <v>2017</v>
      </c>
      <c r="B488" s="32">
        <v>14538</v>
      </c>
      <c r="C488" s="45" t="s">
        <v>450</v>
      </c>
      <c r="D488" s="13">
        <v>1020752664</v>
      </c>
      <c r="E488" s="13" t="s">
        <v>448</v>
      </c>
      <c r="F488" s="45" t="s">
        <v>25</v>
      </c>
      <c r="G488" s="20"/>
      <c r="H488" s="18" t="s">
        <v>451</v>
      </c>
      <c r="I488" s="53">
        <v>581585</v>
      </c>
      <c r="J488" s="13" t="s">
        <v>16</v>
      </c>
      <c r="K488" s="30" t="s">
        <v>22</v>
      </c>
    </row>
    <row r="489" spans="1:11" ht="15.75" customHeight="1" x14ac:dyDescent="0.25">
      <c r="A489" s="32">
        <v>2017</v>
      </c>
      <c r="B489" s="32">
        <v>14625</v>
      </c>
      <c r="C489" s="50" t="s">
        <v>450</v>
      </c>
      <c r="D489" s="13">
        <v>1020752664</v>
      </c>
      <c r="E489" s="33" t="s">
        <v>476</v>
      </c>
      <c r="F489" s="45" t="s">
        <v>25</v>
      </c>
      <c r="G489" s="20" t="s">
        <v>445</v>
      </c>
      <c r="H489" s="18" t="s">
        <v>477</v>
      </c>
      <c r="I489" s="53">
        <v>637000</v>
      </c>
      <c r="J489" s="13" t="s">
        <v>16</v>
      </c>
      <c r="K489" s="30" t="s">
        <v>22</v>
      </c>
    </row>
    <row r="490" spans="1:11" ht="15.75" customHeight="1" x14ac:dyDescent="0.25">
      <c r="A490" s="32">
        <v>2017</v>
      </c>
      <c r="B490" s="32">
        <v>14687</v>
      </c>
      <c r="C490" s="45" t="s">
        <v>450</v>
      </c>
      <c r="D490" s="13">
        <v>1020752664</v>
      </c>
      <c r="E490" s="13" t="s">
        <v>64</v>
      </c>
      <c r="F490" s="45" t="s">
        <v>25</v>
      </c>
      <c r="G490" s="20"/>
      <c r="H490" s="18" t="s">
        <v>1150</v>
      </c>
      <c r="I490" s="53">
        <v>1080000</v>
      </c>
      <c r="J490" s="13" t="s">
        <v>707</v>
      </c>
      <c r="K490" s="30" t="s">
        <v>22</v>
      </c>
    </row>
    <row r="491" spans="1:11" ht="15.75" customHeight="1" x14ac:dyDescent="0.25">
      <c r="A491" s="32">
        <v>2017</v>
      </c>
      <c r="B491" s="32">
        <v>14918</v>
      </c>
      <c r="C491" s="45" t="s">
        <v>450</v>
      </c>
      <c r="D491" s="13">
        <v>1020752664</v>
      </c>
      <c r="E491" s="13" t="s">
        <v>24</v>
      </c>
      <c r="F491" s="45" t="s">
        <v>25</v>
      </c>
      <c r="G491" s="20"/>
      <c r="H491" s="18" t="s">
        <v>551</v>
      </c>
      <c r="I491" s="53">
        <v>4481250</v>
      </c>
      <c r="J491" s="13" t="s">
        <v>16</v>
      </c>
      <c r="K491" s="30" t="s">
        <v>22</v>
      </c>
    </row>
    <row r="492" spans="1:11" ht="15.75" customHeight="1" x14ac:dyDescent="0.25">
      <c r="A492" s="32">
        <v>2017</v>
      </c>
      <c r="B492" s="32">
        <v>14684</v>
      </c>
      <c r="C492" s="45" t="s">
        <v>505</v>
      </c>
      <c r="D492" s="13">
        <v>79949822</v>
      </c>
      <c r="E492" s="13" t="s">
        <v>14</v>
      </c>
      <c r="F492" s="46" t="s">
        <v>336</v>
      </c>
      <c r="G492" s="20"/>
      <c r="H492" s="18" t="s">
        <v>506</v>
      </c>
      <c r="I492" s="53">
        <v>1647000</v>
      </c>
      <c r="J492" s="13" t="s">
        <v>16</v>
      </c>
      <c r="K492" s="30" t="s">
        <v>22</v>
      </c>
    </row>
    <row r="493" spans="1:11" ht="15.75" customHeight="1" x14ac:dyDescent="0.25">
      <c r="A493" s="32">
        <v>2017</v>
      </c>
      <c r="B493" s="32">
        <v>14630</v>
      </c>
      <c r="C493" s="50" t="s">
        <v>961</v>
      </c>
      <c r="D493" s="13">
        <v>21166840</v>
      </c>
      <c r="E493" s="33" t="s">
        <v>261</v>
      </c>
      <c r="F493" s="46" t="s">
        <v>67</v>
      </c>
      <c r="G493" s="20" t="s">
        <v>963</v>
      </c>
      <c r="H493" s="18" t="s">
        <v>1144</v>
      </c>
      <c r="I493" s="53">
        <v>1106170</v>
      </c>
      <c r="J493" s="13" t="s">
        <v>707</v>
      </c>
      <c r="K493" s="30" t="s">
        <v>17</v>
      </c>
    </row>
    <row r="494" spans="1:11" ht="15.75" customHeight="1" x14ac:dyDescent="0.25">
      <c r="A494" s="32">
        <v>2017</v>
      </c>
      <c r="B494" s="32">
        <v>14815</v>
      </c>
      <c r="C494" s="45" t="s">
        <v>961</v>
      </c>
      <c r="D494" s="13">
        <v>21166840</v>
      </c>
      <c r="E494" s="13" t="s">
        <v>692</v>
      </c>
      <c r="F494" s="46" t="s">
        <v>67</v>
      </c>
      <c r="G494" s="20" t="s">
        <v>105</v>
      </c>
      <c r="H494" s="18" t="s">
        <v>1172</v>
      </c>
      <c r="I494" s="53">
        <v>1314500</v>
      </c>
      <c r="J494" s="13" t="s">
        <v>707</v>
      </c>
      <c r="K494" s="30" t="s">
        <v>17</v>
      </c>
    </row>
    <row r="495" spans="1:11" ht="15.75" customHeight="1" x14ac:dyDescent="0.25">
      <c r="A495" s="32">
        <v>2017</v>
      </c>
      <c r="B495" s="32">
        <v>14634</v>
      </c>
      <c r="C495" s="50" t="s">
        <v>393</v>
      </c>
      <c r="D495" s="13">
        <v>1020728774</v>
      </c>
      <c r="E495" s="33" t="s">
        <v>14</v>
      </c>
      <c r="F495" s="46" t="s">
        <v>129</v>
      </c>
      <c r="G495" s="20" t="s">
        <v>130</v>
      </c>
      <c r="H495" s="18" t="s">
        <v>488</v>
      </c>
      <c r="I495" s="53">
        <v>1225750</v>
      </c>
      <c r="J495" s="13" t="s">
        <v>16</v>
      </c>
      <c r="K495" s="30" t="s">
        <v>22</v>
      </c>
    </row>
    <row r="496" spans="1:11" ht="15.75" customHeight="1" x14ac:dyDescent="0.25">
      <c r="A496" s="32">
        <v>2017</v>
      </c>
      <c r="B496" s="32">
        <v>14634</v>
      </c>
      <c r="C496" s="45" t="s">
        <v>241</v>
      </c>
      <c r="D496" s="13">
        <v>31447376</v>
      </c>
      <c r="E496" s="33" t="s">
        <v>14</v>
      </c>
      <c r="F496" s="46" t="s">
        <v>129</v>
      </c>
      <c r="G496" s="20" t="s">
        <v>130</v>
      </c>
      <c r="H496" s="18" t="s">
        <v>488</v>
      </c>
      <c r="I496" s="53">
        <v>1147000</v>
      </c>
      <c r="J496" s="13" t="s">
        <v>16</v>
      </c>
      <c r="K496" s="30" t="s">
        <v>22</v>
      </c>
    </row>
    <row r="497" spans="1:11" ht="15.75" customHeight="1" x14ac:dyDescent="0.25">
      <c r="A497" s="32">
        <v>2017</v>
      </c>
      <c r="B497" s="32">
        <v>14907</v>
      </c>
      <c r="C497" s="45" t="s">
        <v>543</v>
      </c>
      <c r="D497" s="13">
        <v>52711608</v>
      </c>
      <c r="E497" s="13" t="s">
        <v>14</v>
      </c>
      <c r="F497" s="45" t="s">
        <v>25</v>
      </c>
      <c r="G497" s="20" t="s">
        <v>544</v>
      </c>
      <c r="H497" s="18" t="s">
        <v>545</v>
      </c>
      <c r="I497" s="53">
        <v>4633500</v>
      </c>
      <c r="J497" s="13" t="s">
        <v>16</v>
      </c>
      <c r="K497" s="30" t="s">
        <v>22</v>
      </c>
    </row>
    <row r="498" spans="1:11" ht="15.75" customHeight="1" x14ac:dyDescent="0.25">
      <c r="A498" s="32">
        <v>2017</v>
      </c>
      <c r="B498" s="32">
        <v>14497</v>
      </c>
      <c r="C498" s="4" t="s">
        <v>439</v>
      </c>
      <c r="D498" s="13">
        <v>79751361</v>
      </c>
      <c r="E498" s="13" t="s">
        <v>231</v>
      </c>
      <c r="F498" s="46" t="s">
        <v>82</v>
      </c>
      <c r="G498" s="20" t="s">
        <v>437</v>
      </c>
      <c r="H498" s="18" t="s">
        <v>438</v>
      </c>
      <c r="I498" s="53">
        <v>2821000</v>
      </c>
      <c r="J498" s="13" t="s">
        <v>16</v>
      </c>
      <c r="K498" s="30" t="s">
        <v>17</v>
      </c>
    </row>
    <row r="499" spans="1:11" ht="15.75" customHeight="1" x14ac:dyDescent="0.25">
      <c r="A499" s="32">
        <v>2017</v>
      </c>
      <c r="B499" s="32">
        <v>14575</v>
      </c>
      <c r="C499" s="45" t="s">
        <v>72</v>
      </c>
      <c r="D499" s="13">
        <v>1013583188</v>
      </c>
      <c r="E499" s="13" t="s">
        <v>14</v>
      </c>
      <c r="F499" s="46" t="s">
        <v>19</v>
      </c>
      <c r="G499" s="20" t="s">
        <v>20</v>
      </c>
      <c r="H499" s="57" t="s">
        <v>467</v>
      </c>
      <c r="I499" s="53">
        <v>4513500</v>
      </c>
      <c r="J499" s="13" t="s">
        <v>16</v>
      </c>
      <c r="K499" s="30" t="s">
        <v>22</v>
      </c>
    </row>
    <row r="500" spans="1:11" ht="15.75" customHeight="1" x14ac:dyDescent="0.25">
      <c r="A500" s="32">
        <v>2017</v>
      </c>
      <c r="B500" s="32">
        <v>14481</v>
      </c>
      <c r="C500" s="45" t="s">
        <v>427</v>
      </c>
      <c r="D500" s="13">
        <v>80180434</v>
      </c>
      <c r="E500" s="13" t="s">
        <v>14</v>
      </c>
      <c r="F500" s="46" t="s">
        <v>67</v>
      </c>
      <c r="G500" s="25" t="s">
        <v>105</v>
      </c>
      <c r="H500" s="18" t="s">
        <v>428</v>
      </c>
      <c r="I500" s="53">
        <v>3913361</v>
      </c>
      <c r="J500" s="13" t="s">
        <v>16</v>
      </c>
      <c r="K500" s="30" t="s">
        <v>22</v>
      </c>
    </row>
    <row r="501" spans="1:11" ht="15.75" customHeight="1" x14ac:dyDescent="0.25">
      <c r="A501" s="32">
        <v>2017</v>
      </c>
      <c r="B501" s="32">
        <v>14623</v>
      </c>
      <c r="C501" s="50" t="s">
        <v>1018</v>
      </c>
      <c r="D501" s="13">
        <v>52111172</v>
      </c>
      <c r="E501" s="33" t="s">
        <v>14</v>
      </c>
      <c r="F501" s="71" t="s">
        <v>1138</v>
      </c>
      <c r="G501" s="20"/>
      <c r="H501" s="18" t="s">
        <v>1139</v>
      </c>
      <c r="I501" s="53">
        <v>367500</v>
      </c>
      <c r="J501" s="13" t="s">
        <v>707</v>
      </c>
      <c r="K501" s="30" t="s">
        <v>22</v>
      </c>
    </row>
    <row r="502" spans="1:11" ht="15.75" customHeight="1" x14ac:dyDescent="0.25">
      <c r="A502" s="32">
        <v>2017</v>
      </c>
      <c r="B502" s="32">
        <v>14942</v>
      </c>
      <c r="C502" s="4" t="s">
        <v>1206</v>
      </c>
      <c r="D502" s="13">
        <v>71339077</v>
      </c>
      <c r="E502" s="13" t="s">
        <v>14</v>
      </c>
      <c r="F502" s="46" t="s">
        <v>336</v>
      </c>
      <c r="G502" s="20" t="s">
        <v>1207</v>
      </c>
      <c r="H502" s="18" t="s">
        <v>1208</v>
      </c>
      <c r="I502" s="53">
        <v>986250</v>
      </c>
      <c r="J502" s="13" t="s">
        <v>707</v>
      </c>
      <c r="K502" s="30" t="s">
        <v>22</v>
      </c>
    </row>
    <row r="503" spans="1:11" ht="15.75" customHeight="1" x14ac:dyDescent="0.25">
      <c r="A503" s="32">
        <v>2017</v>
      </c>
      <c r="B503" s="32">
        <v>14620</v>
      </c>
      <c r="C503" s="50" t="s">
        <v>115</v>
      </c>
      <c r="D503" s="13">
        <v>386811</v>
      </c>
      <c r="E503" s="33" t="s">
        <v>60</v>
      </c>
      <c r="F503" s="46" t="s">
        <v>82</v>
      </c>
      <c r="G503" s="20" t="s">
        <v>117</v>
      </c>
      <c r="H503" s="18" t="s">
        <v>474</v>
      </c>
      <c r="I503" s="53">
        <v>3972500</v>
      </c>
      <c r="J503" s="13" t="s">
        <v>16</v>
      </c>
      <c r="K503" s="30" t="s">
        <v>17</v>
      </c>
    </row>
    <row r="504" spans="1:11" ht="15.75" customHeight="1" x14ac:dyDescent="0.25">
      <c r="A504" s="32">
        <v>2017</v>
      </c>
      <c r="B504" s="32">
        <v>14850</v>
      </c>
      <c r="C504" s="4" t="s">
        <v>115</v>
      </c>
      <c r="D504" s="13">
        <v>386811</v>
      </c>
      <c r="E504" s="13" t="s">
        <v>14</v>
      </c>
      <c r="F504" s="46" t="s">
        <v>82</v>
      </c>
      <c r="G504" s="20" t="s">
        <v>117</v>
      </c>
      <c r="H504" s="18" t="s">
        <v>532</v>
      </c>
      <c r="I504" s="53">
        <v>1689000</v>
      </c>
      <c r="J504" s="13" t="s">
        <v>16</v>
      </c>
      <c r="K504" s="30" t="s">
        <v>17</v>
      </c>
    </row>
    <row r="505" spans="1:11" ht="15.75" customHeight="1" x14ac:dyDescent="0.25">
      <c r="A505" s="32">
        <v>2017</v>
      </c>
      <c r="B505" s="32">
        <v>14941</v>
      </c>
      <c r="C505" s="45" t="s">
        <v>115</v>
      </c>
      <c r="D505" s="13">
        <v>386811</v>
      </c>
      <c r="E505" s="13" t="s">
        <v>553</v>
      </c>
      <c r="F505" s="46" t="s">
        <v>82</v>
      </c>
      <c r="G505" s="20" t="s">
        <v>117</v>
      </c>
      <c r="H505" s="18" t="s">
        <v>556</v>
      </c>
      <c r="I505" s="53">
        <v>3773000</v>
      </c>
      <c r="J505" s="13" t="s">
        <v>16</v>
      </c>
      <c r="K505" s="30" t="s">
        <v>17</v>
      </c>
    </row>
    <row r="506" spans="1:11" ht="15.75" customHeight="1" x14ac:dyDescent="0.25">
      <c r="A506" s="32">
        <v>2017</v>
      </c>
      <c r="B506" s="32">
        <v>14557</v>
      </c>
      <c r="C506" s="4" t="s">
        <v>455</v>
      </c>
      <c r="D506" s="13">
        <v>53108140</v>
      </c>
      <c r="E506" s="13" t="s">
        <v>14</v>
      </c>
      <c r="F506" s="46" t="s">
        <v>67</v>
      </c>
      <c r="G506" s="20" t="s">
        <v>456</v>
      </c>
      <c r="H506" s="18" t="s">
        <v>457</v>
      </c>
      <c r="I506" s="53">
        <v>887000</v>
      </c>
      <c r="J506" s="13" t="s">
        <v>16</v>
      </c>
      <c r="K506" s="30" t="s">
        <v>22</v>
      </c>
    </row>
    <row r="507" spans="1:11" ht="15.75" customHeight="1" x14ac:dyDescent="0.25">
      <c r="A507" s="32">
        <v>2017</v>
      </c>
      <c r="B507" s="32">
        <v>14481</v>
      </c>
      <c r="C507" s="45" t="s">
        <v>287</v>
      </c>
      <c r="D507" s="13">
        <v>79709462</v>
      </c>
      <c r="E507" s="13" t="s">
        <v>14</v>
      </c>
      <c r="F507" s="46" t="s">
        <v>67</v>
      </c>
      <c r="G507" s="25" t="s">
        <v>105</v>
      </c>
      <c r="H507" s="18" t="s">
        <v>430</v>
      </c>
      <c r="I507" s="53">
        <v>4501456</v>
      </c>
      <c r="J507" s="13" t="s">
        <v>16</v>
      </c>
      <c r="K507" s="30" t="s">
        <v>22</v>
      </c>
    </row>
    <row r="508" spans="1:11" ht="15.75" customHeight="1" x14ac:dyDescent="0.25">
      <c r="A508" s="32">
        <v>2017</v>
      </c>
      <c r="B508" s="32">
        <v>14992</v>
      </c>
      <c r="C508" s="4" t="s">
        <v>572</v>
      </c>
      <c r="D508" s="13">
        <v>52544857</v>
      </c>
      <c r="E508" s="13" t="s">
        <v>202</v>
      </c>
      <c r="F508" s="46" t="s">
        <v>93</v>
      </c>
      <c r="G508" s="20" t="s">
        <v>573</v>
      </c>
      <c r="H508" s="26" t="s">
        <v>574</v>
      </c>
      <c r="I508" s="53">
        <v>3621886.14</v>
      </c>
      <c r="J508" s="13" t="s">
        <v>16</v>
      </c>
      <c r="K508" s="30" t="s">
        <v>22</v>
      </c>
    </row>
    <row r="509" spans="1:11" ht="15.75" customHeight="1" x14ac:dyDescent="0.25">
      <c r="A509" s="32">
        <v>2017</v>
      </c>
      <c r="B509" s="32">
        <v>14930</v>
      </c>
      <c r="C509" s="45" t="s">
        <v>1196</v>
      </c>
      <c r="D509" s="13">
        <v>43220352</v>
      </c>
      <c r="E509" s="13" t="s">
        <v>242</v>
      </c>
      <c r="F509" s="46" t="s">
        <v>43</v>
      </c>
      <c r="G509" s="20" t="s">
        <v>44</v>
      </c>
      <c r="H509" s="18" t="s">
        <v>1192</v>
      </c>
      <c r="I509" s="53">
        <v>706967.39130434778</v>
      </c>
      <c r="J509" s="13" t="s">
        <v>707</v>
      </c>
      <c r="K509" s="30" t="s">
        <v>22</v>
      </c>
    </row>
    <row r="510" spans="1:11" ht="15.75" customHeight="1" x14ac:dyDescent="0.25">
      <c r="A510" s="32">
        <v>2017</v>
      </c>
      <c r="B510" s="32">
        <v>14944</v>
      </c>
      <c r="C510" s="4" t="s">
        <v>140</v>
      </c>
      <c r="D510" s="13">
        <v>51768432</v>
      </c>
      <c r="E510" s="13" t="s">
        <v>557</v>
      </c>
      <c r="F510" s="45" t="s">
        <v>25</v>
      </c>
      <c r="G510" s="20" t="s">
        <v>558</v>
      </c>
      <c r="H510" s="18" t="s">
        <v>559</v>
      </c>
      <c r="I510" s="53">
        <v>1404500</v>
      </c>
      <c r="J510" s="13" t="s">
        <v>16</v>
      </c>
      <c r="K510" s="30" t="s">
        <v>22</v>
      </c>
    </row>
    <row r="511" spans="1:11" ht="15.75" customHeight="1" x14ac:dyDescent="0.25">
      <c r="A511" s="32">
        <v>2017</v>
      </c>
      <c r="B511" s="32">
        <v>14576</v>
      </c>
      <c r="C511" s="45" t="s">
        <v>468</v>
      </c>
      <c r="D511" s="13">
        <v>1022348890</v>
      </c>
      <c r="E511" s="13" t="s">
        <v>14</v>
      </c>
      <c r="F511" s="46" t="s">
        <v>19</v>
      </c>
      <c r="G511" s="20"/>
      <c r="H511" s="57" t="s">
        <v>469</v>
      </c>
      <c r="I511" s="53">
        <v>4513500</v>
      </c>
      <c r="J511" s="13" t="s">
        <v>16</v>
      </c>
      <c r="K511" s="30" t="s">
        <v>22</v>
      </c>
    </row>
    <row r="512" spans="1:11" ht="15.75" customHeight="1" x14ac:dyDescent="0.25">
      <c r="A512" s="32">
        <v>2017</v>
      </c>
      <c r="B512" s="32">
        <v>14732</v>
      </c>
      <c r="C512" s="45" t="s">
        <v>1157</v>
      </c>
      <c r="D512" s="13">
        <v>81735002</v>
      </c>
      <c r="E512" s="13" t="s">
        <v>1158</v>
      </c>
      <c r="F512" s="46" t="s">
        <v>93</v>
      </c>
      <c r="G512" s="20" t="s">
        <v>522</v>
      </c>
      <c r="H512" s="18" t="s">
        <v>1159</v>
      </c>
      <c r="I512" s="53">
        <v>264500</v>
      </c>
      <c r="J512" s="13" t="s">
        <v>707</v>
      </c>
      <c r="K512" s="30" t="s">
        <v>22</v>
      </c>
    </row>
    <row r="513" spans="1:11" ht="15.75" customHeight="1" x14ac:dyDescent="0.25">
      <c r="A513" s="32">
        <v>2017</v>
      </c>
      <c r="B513" s="32">
        <v>14617</v>
      </c>
      <c r="C513" s="45" t="s">
        <v>471</v>
      </c>
      <c r="D513" s="13">
        <v>80101920</v>
      </c>
      <c r="E513" s="13" t="s">
        <v>14</v>
      </c>
      <c r="F513" s="46" t="s">
        <v>93</v>
      </c>
      <c r="G513" s="20" t="s">
        <v>472</v>
      </c>
      <c r="H513" s="18" t="s">
        <v>473</v>
      </c>
      <c r="I513" s="53">
        <v>5025750</v>
      </c>
      <c r="J513" s="13" t="s">
        <v>16</v>
      </c>
      <c r="K513" s="30" t="s">
        <v>22</v>
      </c>
    </row>
    <row r="514" spans="1:11" ht="15.75" customHeight="1" x14ac:dyDescent="0.25">
      <c r="A514" s="32">
        <v>2017</v>
      </c>
      <c r="B514" s="32">
        <v>14999</v>
      </c>
      <c r="C514" s="45" t="s">
        <v>579</v>
      </c>
      <c r="D514" s="13">
        <v>39692949</v>
      </c>
      <c r="E514" s="13" t="s">
        <v>509</v>
      </c>
      <c r="F514" s="46" t="s">
        <v>129</v>
      </c>
      <c r="G514" s="20" t="s">
        <v>130</v>
      </c>
      <c r="H514" s="18" t="s">
        <v>580</v>
      </c>
      <c r="I514" s="53">
        <v>1189000</v>
      </c>
      <c r="J514" s="13" t="s">
        <v>16</v>
      </c>
      <c r="K514" s="30" t="s">
        <v>22</v>
      </c>
    </row>
    <row r="515" spans="1:11" ht="15.75" customHeight="1" x14ac:dyDescent="0.25">
      <c r="A515" s="32">
        <v>2017</v>
      </c>
      <c r="B515" s="32">
        <v>14697</v>
      </c>
      <c r="C515" s="45" t="s">
        <v>508</v>
      </c>
      <c r="D515" s="13">
        <v>35479712</v>
      </c>
      <c r="E515" s="13" t="s">
        <v>509</v>
      </c>
      <c r="F515" s="46" t="s">
        <v>19</v>
      </c>
      <c r="G515" s="20" t="s">
        <v>510</v>
      </c>
      <c r="H515" s="18" t="s">
        <v>511</v>
      </c>
      <c r="I515" s="53">
        <v>4964250</v>
      </c>
      <c r="J515" s="13" t="s">
        <v>16</v>
      </c>
      <c r="K515" s="30" t="s">
        <v>22</v>
      </c>
    </row>
    <row r="516" spans="1:11" ht="15.75" customHeight="1" x14ac:dyDescent="0.25">
      <c r="A516" s="32">
        <v>2017</v>
      </c>
      <c r="B516" s="32">
        <v>15022</v>
      </c>
      <c r="C516" s="4" t="s">
        <v>508</v>
      </c>
      <c r="D516" s="13">
        <v>35479712</v>
      </c>
      <c r="E516" s="13" t="s">
        <v>14</v>
      </c>
      <c r="F516" s="46" t="s">
        <v>19</v>
      </c>
      <c r="G516" s="20" t="s">
        <v>583</v>
      </c>
      <c r="H516" s="18" t="s">
        <v>584</v>
      </c>
      <c r="I516" s="53">
        <v>4751750</v>
      </c>
      <c r="J516" s="13" t="s">
        <v>16</v>
      </c>
      <c r="K516" s="30" t="s">
        <v>22</v>
      </c>
    </row>
    <row r="517" spans="1:11" ht="15.75" customHeight="1" x14ac:dyDescent="0.25">
      <c r="A517" s="32">
        <v>2017</v>
      </c>
      <c r="B517" s="32">
        <v>14633</v>
      </c>
      <c r="C517" s="50" t="s">
        <v>483</v>
      </c>
      <c r="D517" s="13">
        <v>39788490</v>
      </c>
      <c r="E517" s="33" t="s">
        <v>480</v>
      </c>
      <c r="F517" s="46" t="s">
        <v>43</v>
      </c>
      <c r="G517" s="20" t="s">
        <v>44</v>
      </c>
      <c r="H517" s="18" t="s">
        <v>481</v>
      </c>
      <c r="I517" s="53">
        <v>350000</v>
      </c>
      <c r="J517" s="13" t="s">
        <v>16</v>
      </c>
      <c r="K517" s="30" t="s">
        <v>22</v>
      </c>
    </row>
    <row r="518" spans="1:11" ht="15.75" customHeight="1" x14ac:dyDescent="0.25">
      <c r="A518" s="32">
        <v>2017</v>
      </c>
      <c r="B518" s="32">
        <v>14623</v>
      </c>
      <c r="C518" s="50" t="s">
        <v>122</v>
      </c>
      <c r="D518" s="13">
        <v>42978029</v>
      </c>
      <c r="E518" s="33" t="s">
        <v>14</v>
      </c>
      <c r="F518" s="71" t="s">
        <v>1138</v>
      </c>
      <c r="G518" s="20"/>
      <c r="H518" s="18" t="s">
        <v>1139</v>
      </c>
      <c r="I518" s="53">
        <v>367500</v>
      </c>
      <c r="J518" s="13" t="s">
        <v>707</v>
      </c>
      <c r="K518" s="30" t="s">
        <v>17</v>
      </c>
    </row>
    <row r="519" spans="1:11" ht="15.75" customHeight="1" x14ac:dyDescent="0.25">
      <c r="A519" s="32">
        <v>2017</v>
      </c>
      <c r="B519" s="32">
        <v>14619</v>
      </c>
      <c r="C519" s="45" t="s">
        <v>1135</v>
      </c>
      <c r="D519" s="13">
        <v>80074377</v>
      </c>
      <c r="E519" s="13" t="s">
        <v>1136</v>
      </c>
      <c r="F519" s="46" t="s">
        <v>136</v>
      </c>
      <c r="G519" s="20" t="s">
        <v>136</v>
      </c>
      <c r="H519" s="18" t="s">
        <v>1137</v>
      </c>
      <c r="I519" s="53">
        <v>208000</v>
      </c>
      <c r="J519" s="13" t="s">
        <v>707</v>
      </c>
      <c r="K519" s="30" t="s">
        <v>22</v>
      </c>
    </row>
    <row r="520" spans="1:11" ht="15.75" customHeight="1" x14ac:dyDescent="0.25">
      <c r="A520" s="32">
        <v>2017</v>
      </c>
      <c r="B520" s="32">
        <v>14738</v>
      </c>
      <c r="C520" s="45" t="s">
        <v>1167</v>
      </c>
      <c r="D520" s="13">
        <v>52005479</v>
      </c>
      <c r="E520" s="13" t="s">
        <v>14</v>
      </c>
      <c r="F520" s="46" t="s">
        <v>43</v>
      </c>
      <c r="G520" s="20" t="s">
        <v>44</v>
      </c>
      <c r="H520" s="18" t="s">
        <v>1164</v>
      </c>
      <c r="I520" s="53">
        <v>1641750</v>
      </c>
      <c r="J520" s="13" t="s">
        <v>707</v>
      </c>
      <c r="K520" s="30" t="s">
        <v>22</v>
      </c>
    </row>
    <row r="521" spans="1:11" ht="15.75" customHeight="1" x14ac:dyDescent="0.25">
      <c r="A521" s="32">
        <v>2017</v>
      </c>
      <c r="B521" s="32">
        <v>14645</v>
      </c>
      <c r="C521" s="45" t="s">
        <v>792</v>
      </c>
      <c r="D521" s="13">
        <v>71555413</v>
      </c>
      <c r="E521" s="13" t="s">
        <v>60</v>
      </c>
      <c r="F521" s="45" t="s">
        <v>188</v>
      </c>
      <c r="G521" s="20" t="s">
        <v>1146</v>
      </c>
      <c r="H521" s="57" t="s">
        <v>1147</v>
      </c>
      <c r="I521" s="53">
        <v>3428000</v>
      </c>
      <c r="J521" s="13" t="s">
        <v>707</v>
      </c>
      <c r="K521" s="30" t="s">
        <v>22</v>
      </c>
    </row>
    <row r="522" spans="1:11" ht="15.75" customHeight="1" x14ac:dyDescent="0.25">
      <c r="A522" s="32">
        <v>2017</v>
      </c>
      <c r="B522" s="32">
        <v>14685</v>
      </c>
      <c r="C522" s="45" t="s">
        <v>107</v>
      </c>
      <c r="D522" s="13">
        <v>80241303</v>
      </c>
      <c r="E522" s="13" t="s">
        <v>242</v>
      </c>
      <c r="F522" s="45" t="s">
        <v>25</v>
      </c>
      <c r="G522" s="20" t="s">
        <v>26</v>
      </c>
      <c r="H522" s="18" t="s">
        <v>1148</v>
      </c>
      <c r="I522" s="53">
        <v>78000</v>
      </c>
      <c r="J522" s="13" t="s">
        <v>707</v>
      </c>
      <c r="K522" s="30" t="s">
        <v>22</v>
      </c>
    </row>
    <row r="523" spans="1:11" ht="15.75" customHeight="1" x14ac:dyDescent="0.25">
      <c r="A523" s="32">
        <v>2017</v>
      </c>
      <c r="B523" s="32">
        <v>14454</v>
      </c>
      <c r="C523" s="45" t="s">
        <v>420</v>
      </c>
      <c r="D523" s="13">
        <v>51563367</v>
      </c>
      <c r="E523" s="13" t="s">
        <v>14</v>
      </c>
      <c r="F523" s="46" t="s">
        <v>43</v>
      </c>
      <c r="G523" s="25" t="s">
        <v>44</v>
      </c>
      <c r="H523" s="18" t="s">
        <v>418</v>
      </c>
      <c r="I523" s="53">
        <v>1481300</v>
      </c>
      <c r="J523" s="13" t="s">
        <v>16</v>
      </c>
      <c r="K523" s="30" t="s">
        <v>22</v>
      </c>
    </row>
    <row r="524" spans="1:11" ht="15.75" customHeight="1" x14ac:dyDescent="0.25">
      <c r="A524" s="32">
        <v>2017</v>
      </c>
      <c r="B524" s="32">
        <v>15046</v>
      </c>
      <c r="C524" s="4" t="s">
        <v>593</v>
      </c>
      <c r="D524" s="13">
        <v>1032358619</v>
      </c>
      <c r="E524" s="13" t="s">
        <v>14</v>
      </c>
      <c r="F524" s="46" t="s">
        <v>19</v>
      </c>
      <c r="G524" s="20" t="s">
        <v>175</v>
      </c>
      <c r="H524" s="18" t="s">
        <v>592</v>
      </c>
      <c r="I524" s="53">
        <v>4675750</v>
      </c>
      <c r="J524" s="13" t="s">
        <v>16</v>
      </c>
      <c r="K524" s="30" t="s">
        <v>22</v>
      </c>
    </row>
    <row r="525" spans="1:11" ht="15.75" customHeight="1" x14ac:dyDescent="0.25">
      <c r="A525" s="32">
        <v>2017</v>
      </c>
      <c r="B525" s="32">
        <v>14669</v>
      </c>
      <c r="C525" s="45" t="s">
        <v>496</v>
      </c>
      <c r="D525" s="13">
        <v>52965296</v>
      </c>
      <c r="E525" s="13" t="s">
        <v>14</v>
      </c>
      <c r="F525" s="46" t="s">
        <v>19</v>
      </c>
      <c r="G525" s="20"/>
      <c r="H525" s="18" t="s">
        <v>497</v>
      </c>
      <c r="I525" s="53">
        <v>4491750</v>
      </c>
      <c r="J525" s="13" t="s">
        <v>16</v>
      </c>
      <c r="K525" s="30" t="s">
        <v>22</v>
      </c>
    </row>
    <row r="526" spans="1:11" ht="15.75" customHeight="1" x14ac:dyDescent="0.25">
      <c r="A526" s="32">
        <v>2017</v>
      </c>
      <c r="B526" s="32">
        <v>14738</v>
      </c>
      <c r="C526" s="45" t="s">
        <v>47</v>
      </c>
      <c r="D526" s="13">
        <v>51611423</v>
      </c>
      <c r="E526" s="13" t="s">
        <v>14</v>
      </c>
      <c r="F526" s="46" t="s">
        <v>43</v>
      </c>
      <c r="G526" s="20" t="s">
        <v>44</v>
      </c>
      <c r="H526" s="18" t="s">
        <v>1164</v>
      </c>
      <c r="I526" s="53">
        <v>1641750</v>
      </c>
      <c r="J526" s="13" t="s">
        <v>707</v>
      </c>
      <c r="K526" s="30" t="s">
        <v>22</v>
      </c>
    </row>
    <row r="527" spans="1:11" ht="15.75" customHeight="1" x14ac:dyDescent="0.25">
      <c r="A527" s="32">
        <v>2017</v>
      </c>
      <c r="B527" s="32">
        <v>14930</v>
      </c>
      <c r="C527" s="45" t="s">
        <v>47</v>
      </c>
      <c r="D527" s="13">
        <v>51611423</v>
      </c>
      <c r="E527" s="13" t="s">
        <v>242</v>
      </c>
      <c r="F527" s="46" t="s">
        <v>43</v>
      </c>
      <c r="G527" s="20" t="s">
        <v>44</v>
      </c>
      <c r="H527" s="18" t="s">
        <v>1192</v>
      </c>
      <c r="I527" s="53">
        <v>706967.39130434778</v>
      </c>
      <c r="J527" s="13" t="s">
        <v>707</v>
      </c>
      <c r="K527" s="30" t="s">
        <v>22</v>
      </c>
    </row>
    <row r="528" spans="1:11" ht="15.75" customHeight="1" x14ac:dyDescent="0.25">
      <c r="A528" s="32">
        <v>2017</v>
      </c>
      <c r="B528" s="32">
        <v>14628</v>
      </c>
      <c r="C528" s="50" t="s">
        <v>104</v>
      </c>
      <c r="D528" s="13">
        <v>19458991</v>
      </c>
      <c r="E528" s="33" t="s">
        <v>14</v>
      </c>
      <c r="F528" s="46" t="s">
        <v>67</v>
      </c>
      <c r="G528" s="20" t="s">
        <v>105</v>
      </c>
      <c r="H528" s="18" t="s">
        <v>475</v>
      </c>
      <c r="I528" s="53">
        <v>8005501</v>
      </c>
      <c r="J528" s="13" t="s">
        <v>16</v>
      </c>
      <c r="K528" s="30" t="s">
        <v>17</v>
      </c>
    </row>
    <row r="529" spans="1:11" ht="15.75" customHeight="1" x14ac:dyDescent="0.25">
      <c r="A529" s="32">
        <v>2017</v>
      </c>
      <c r="B529" s="32">
        <v>14831</v>
      </c>
      <c r="C529" s="4" t="s">
        <v>607</v>
      </c>
      <c r="D529" s="13">
        <v>52267505</v>
      </c>
      <c r="E529" s="13" t="s">
        <v>14</v>
      </c>
      <c r="F529" s="46" t="s">
        <v>19</v>
      </c>
      <c r="G529" s="20" t="s">
        <v>531</v>
      </c>
      <c r="H529" s="18" t="s">
        <v>1175</v>
      </c>
      <c r="I529" s="53">
        <v>2441750</v>
      </c>
      <c r="J529" s="13" t="s">
        <v>707</v>
      </c>
      <c r="K529" s="30" t="s">
        <v>22</v>
      </c>
    </row>
    <row r="530" spans="1:11" ht="15.75" customHeight="1" x14ac:dyDescent="0.25">
      <c r="A530" s="32">
        <v>2017</v>
      </c>
      <c r="B530" s="32">
        <v>14873</v>
      </c>
      <c r="C530" s="45" t="s">
        <v>110</v>
      </c>
      <c r="D530" s="13">
        <v>79152237</v>
      </c>
      <c r="E530" s="13" t="s">
        <v>14</v>
      </c>
      <c r="F530" s="46" t="s">
        <v>67</v>
      </c>
      <c r="G530" s="20" t="s">
        <v>105</v>
      </c>
      <c r="H530" s="18" t="s">
        <v>539</v>
      </c>
      <c r="I530" s="53">
        <v>4371000</v>
      </c>
      <c r="J530" s="13" t="s">
        <v>16</v>
      </c>
      <c r="K530" s="30" t="s">
        <v>22</v>
      </c>
    </row>
    <row r="531" spans="1:11" ht="15.75" customHeight="1" x14ac:dyDescent="0.25">
      <c r="A531" s="32">
        <v>2017</v>
      </c>
      <c r="B531" s="32">
        <v>14912</v>
      </c>
      <c r="C531" s="45" t="s">
        <v>547</v>
      </c>
      <c r="D531" s="13">
        <v>52328478</v>
      </c>
      <c r="E531" s="13" t="s">
        <v>261</v>
      </c>
      <c r="F531" s="45" t="s">
        <v>25</v>
      </c>
      <c r="G531" s="20"/>
      <c r="H531" s="18" t="s">
        <v>548</v>
      </c>
      <c r="I531" s="53">
        <v>6263780</v>
      </c>
      <c r="J531" s="13" t="s">
        <v>16</v>
      </c>
      <c r="K531" s="30" t="s">
        <v>22</v>
      </c>
    </row>
    <row r="532" spans="1:11" ht="15.75" customHeight="1" x14ac:dyDescent="0.25">
      <c r="A532" s="32">
        <v>2017</v>
      </c>
      <c r="B532" s="32">
        <v>14670</v>
      </c>
      <c r="C532" s="4" t="s">
        <v>498</v>
      </c>
      <c r="D532" s="13">
        <v>80113902</v>
      </c>
      <c r="E532" s="13" t="s">
        <v>14</v>
      </c>
      <c r="F532" s="46" t="s">
        <v>19</v>
      </c>
      <c r="G532" s="20" t="s">
        <v>499</v>
      </c>
      <c r="H532" s="26" t="s">
        <v>500</v>
      </c>
      <c r="I532" s="53">
        <v>4402500</v>
      </c>
      <c r="J532" s="13" t="s">
        <v>16</v>
      </c>
      <c r="K532" s="30" t="s">
        <v>22</v>
      </c>
    </row>
    <row r="533" spans="1:11" ht="15.75" customHeight="1" x14ac:dyDescent="0.25">
      <c r="A533" s="32">
        <v>2017</v>
      </c>
      <c r="B533" s="32">
        <v>14453</v>
      </c>
      <c r="C533" s="45" t="s">
        <v>48</v>
      </c>
      <c r="D533" s="13">
        <v>39774561</v>
      </c>
      <c r="E533" s="13" t="s">
        <v>14</v>
      </c>
      <c r="F533" s="46" t="s">
        <v>43</v>
      </c>
      <c r="G533" s="25" t="s">
        <v>44</v>
      </c>
      <c r="H533" s="18" t="s">
        <v>418</v>
      </c>
      <c r="I533" s="53">
        <v>4605000</v>
      </c>
      <c r="J533" s="13" t="s">
        <v>16</v>
      </c>
      <c r="K533" s="30" t="s">
        <v>22</v>
      </c>
    </row>
    <row r="534" spans="1:11" ht="15.75" customHeight="1" x14ac:dyDescent="0.25">
      <c r="A534" s="32">
        <v>2017</v>
      </c>
      <c r="B534" s="32">
        <v>14632</v>
      </c>
      <c r="C534" s="50" t="s">
        <v>48</v>
      </c>
      <c r="D534" s="13">
        <v>39774561</v>
      </c>
      <c r="E534" s="33" t="s">
        <v>14</v>
      </c>
      <c r="F534" s="46" t="s">
        <v>43</v>
      </c>
      <c r="G534" s="20" t="s">
        <v>44</v>
      </c>
      <c r="H534" s="18" t="s">
        <v>478</v>
      </c>
      <c r="I534" s="53">
        <v>2947000</v>
      </c>
      <c r="J534" s="13" t="s">
        <v>16</v>
      </c>
      <c r="K534" s="30" t="s">
        <v>22</v>
      </c>
    </row>
    <row r="535" spans="1:11" ht="15.75" customHeight="1" x14ac:dyDescent="0.25">
      <c r="A535" s="32">
        <v>2017</v>
      </c>
      <c r="B535" s="32">
        <v>14930</v>
      </c>
      <c r="C535" s="45" t="s">
        <v>48</v>
      </c>
      <c r="D535" s="13">
        <v>39774561</v>
      </c>
      <c r="E535" s="13" t="s">
        <v>242</v>
      </c>
      <c r="F535" s="46" t="s">
        <v>43</v>
      </c>
      <c r="G535" s="20" t="s">
        <v>44</v>
      </c>
      <c r="H535" s="18" t="s">
        <v>1192</v>
      </c>
      <c r="I535" s="53">
        <v>706967.39130434778</v>
      </c>
      <c r="J535" s="13" t="s">
        <v>707</v>
      </c>
      <c r="K535" s="30" t="s">
        <v>22</v>
      </c>
    </row>
    <row r="536" spans="1:11" ht="15.75" customHeight="1" x14ac:dyDescent="0.25">
      <c r="A536" s="32">
        <v>2017</v>
      </c>
      <c r="B536" s="32">
        <v>14714</v>
      </c>
      <c r="C536" s="45" t="s">
        <v>871</v>
      </c>
      <c r="D536" s="13">
        <v>52148165</v>
      </c>
      <c r="E536" s="13" t="s">
        <v>14</v>
      </c>
      <c r="F536" s="46" t="s">
        <v>129</v>
      </c>
      <c r="G536" s="20" t="s">
        <v>130</v>
      </c>
      <c r="H536" s="18" t="s">
        <v>1155</v>
      </c>
      <c r="I536" s="53">
        <v>789000</v>
      </c>
      <c r="J536" s="13" t="s">
        <v>707</v>
      </c>
      <c r="K536" s="30" t="s">
        <v>22</v>
      </c>
    </row>
    <row r="537" spans="1:11" ht="15.75" customHeight="1" x14ac:dyDescent="0.25">
      <c r="A537" s="32">
        <v>2017</v>
      </c>
      <c r="B537" s="32">
        <v>14714</v>
      </c>
      <c r="C537" s="45" t="s">
        <v>1156</v>
      </c>
      <c r="D537" s="13">
        <v>80822193</v>
      </c>
      <c r="E537" s="13" t="s">
        <v>14</v>
      </c>
      <c r="F537" s="46" t="s">
        <v>129</v>
      </c>
      <c r="G537" s="20" t="s">
        <v>130</v>
      </c>
      <c r="H537" s="18" t="s">
        <v>1155</v>
      </c>
      <c r="I537" s="53">
        <v>729000</v>
      </c>
      <c r="J537" s="13" t="s">
        <v>707</v>
      </c>
      <c r="K537" s="30" t="s">
        <v>22</v>
      </c>
    </row>
    <row r="538" spans="1:11" ht="15.75" customHeight="1" x14ac:dyDescent="0.25">
      <c r="A538" s="32">
        <v>2017</v>
      </c>
      <c r="B538" s="32">
        <v>14996</v>
      </c>
      <c r="C538" s="45" t="s">
        <v>575</v>
      </c>
      <c r="D538" s="13">
        <v>52585533</v>
      </c>
      <c r="E538" s="13" t="s">
        <v>14</v>
      </c>
      <c r="F538" s="45" t="s">
        <v>25</v>
      </c>
      <c r="G538" s="20" t="s">
        <v>464</v>
      </c>
      <c r="H538" s="18" t="s">
        <v>576</v>
      </c>
      <c r="I538" s="53">
        <v>1719500</v>
      </c>
      <c r="J538" s="13" t="s">
        <v>16</v>
      </c>
      <c r="K538" s="30" t="s">
        <v>22</v>
      </c>
    </row>
    <row r="539" spans="1:11" ht="15.75" customHeight="1" x14ac:dyDescent="0.25">
      <c r="A539" s="32">
        <v>2017</v>
      </c>
      <c r="B539" s="32">
        <v>14685</v>
      </c>
      <c r="C539" s="45" t="s">
        <v>893</v>
      </c>
      <c r="D539" s="13">
        <v>80094714</v>
      </c>
      <c r="E539" s="13" t="s">
        <v>242</v>
      </c>
      <c r="F539" s="45" t="s">
        <v>25</v>
      </c>
      <c r="G539" s="20" t="s">
        <v>26</v>
      </c>
      <c r="H539" s="18" t="s">
        <v>1148</v>
      </c>
      <c r="I539" s="53">
        <v>78000</v>
      </c>
      <c r="J539" s="13" t="s">
        <v>707</v>
      </c>
      <c r="K539" s="30" t="s">
        <v>22</v>
      </c>
    </row>
    <row r="540" spans="1:11" ht="15.75" customHeight="1" x14ac:dyDescent="0.25">
      <c r="A540" s="32">
        <v>2017</v>
      </c>
      <c r="B540" s="32">
        <v>14535</v>
      </c>
      <c r="C540" s="45" t="s">
        <v>98</v>
      </c>
      <c r="D540" s="13">
        <v>52797643</v>
      </c>
      <c r="E540" s="13" t="s">
        <v>444</v>
      </c>
      <c r="F540" s="45" t="s">
        <v>25</v>
      </c>
      <c r="G540" s="20" t="s">
        <v>445</v>
      </c>
      <c r="H540" s="18" t="s">
        <v>446</v>
      </c>
      <c r="I540" s="53">
        <v>425550</v>
      </c>
      <c r="J540" s="13" t="s">
        <v>16</v>
      </c>
      <c r="K540" s="30" t="s">
        <v>22</v>
      </c>
    </row>
    <row r="541" spans="1:11" ht="15.75" customHeight="1" x14ac:dyDescent="0.25">
      <c r="A541" s="32">
        <v>2017</v>
      </c>
      <c r="B541" s="32">
        <v>14687</v>
      </c>
      <c r="C541" s="45" t="s">
        <v>98</v>
      </c>
      <c r="D541" s="13">
        <v>52797643</v>
      </c>
      <c r="E541" s="13" t="s">
        <v>64</v>
      </c>
      <c r="F541" s="45" t="s">
        <v>25</v>
      </c>
      <c r="G541" s="20"/>
      <c r="H541" s="18" t="s">
        <v>1151</v>
      </c>
      <c r="I541" s="53">
        <v>1080000</v>
      </c>
      <c r="J541" s="13" t="s">
        <v>707</v>
      </c>
      <c r="K541" s="30" t="s">
        <v>22</v>
      </c>
    </row>
    <row r="542" spans="1:11" ht="15.75" customHeight="1" x14ac:dyDescent="0.25">
      <c r="A542" s="32">
        <v>2017</v>
      </c>
      <c r="B542" s="32">
        <v>14917</v>
      </c>
      <c r="C542" s="45" t="s">
        <v>98</v>
      </c>
      <c r="D542" s="13">
        <v>52797643</v>
      </c>
      <c r="E542" s="13" t="s">
        <v>202</v>
      </c>
      <c r="F542" s="45" t="s">
        <v>25</v>
      </c>
      <c r="G542" s="20" t="s">
        <v>445</v>
      </c>
      <c r="H542" s="18" t="s">
        <v>550</v>
      </c>
      <c r="I542" s="53">
        <v>4491750</v>
      </c>
      <c r="J542" s="13" t="s">
        <v>16</v>
      </c>
      <c r="K542" s="30" t="s">
        <v>22</v>
      </c>
    </row>
    <row r="543" spans="1:11" ht="15.75" customHeight="1" x14ac:dyDescent="0.25">
      <c r="A543" s="32">
        <v>2017</v>
      </c>
      <c r="B543" s="32">
        <v>14564</v>
      </c>
      <c r="C543" s="45" t="s">
        <v>462</v>
      </c>
      <c r="D543" s="13">
        <v>53107678</v>
      </c>
      <c r="E543" s="13" t="s">
        <v>14</v>
      </c>
      <c r="F543" s="46" t="s">
        <v>169</v>
      </c>
      <c r="G543" s="20"/>
      <c r="H543" s="18" t="s">
        <v>461</v>
      </c>
      <c r="I543" s="53">
        <v>917858</v>
      </c>
      <c r="J543" s="13" t="s">
        <v>16</v>
      </c>
      <c r="K543" s="30" t="s">
        <v>22</v>
      </c>
    </row>
    <row r="544" spans="1:11" ht="15.75" customHeight="1" x14ac:dyDescent="0.25">
      <c r="A544" s="32">
        <v>2017</v>
      </c>
      <c r="B544" s="32">
        <v>15077</v>
      </c>
      <c r="C544" s="4" t="s">
        <v>597</v>
      </c>
      <c r="D544" s="13">
        <v>43598676</v>
      </c>
      <c r="E544" s="13" t="s">
        <v>594</v>
      </c>
      <c r="F544" s="46" t="s">
        <v>238</v>
      </c>
      <c r="G544" s="20" t="s">
        <v>238</v>
      </c>
      <c r="H544" s="18" t="s">
        <v>595</v>
      </c>
      <c r="I544" s="53">
        <v>8743500</v>
      </c>
      <c r="J544" s="13" t="s">
        <v>16</v>
      </c>
      <c r="K544" s="30" t="s">
        <v>17</v>
      </c>
    </row>
    <row r="545" spans="1:11" ht="15.75" customHeight="1" x14ac:dyDescent="0.25">
      <c r="A545" s="32">
        <v>2017</v>
      </c>
      <c r="B545" s="32">
        <v>14738</v>
      </c>
      <c r="C545" s="45" t="s">
        <v>1165</v>
      </c>
      <c r="D545" s="13">
        <v>51857775</v>
      </c>
      <c r="E545" s="13" t="s">
        <v>14</v>
      </c>
      <c r="F545" s="46" t="s">
        <v>43</v>
      </c>
      <c r="G545" s="20" t="s">
        <v>44</v>
      </c>
      <c r="H545" s="18" t="s">
        <v>1164</v>
      </c>
      <c r="I545" s="53">
        <v>1641750</v>
      </c>
      <c r="J545" s="13" t="s">
        <v>707</v>
      </c>
      <c r="K545" s="30" t="s">
        <v>22</v>
      </c>
    </row>
    <row r="546" spans="1:11" ht="15.75" customHeight="1" x14ac:dyDescent="0.25">
      <c r="A546" s="32">
        <v>2017</v>
      </c>
      <c r="B546" s="32">
        <v>14930</v>
      </c>
      <c r="C546" s="4" t="s">
        <v>1199</v>
      </c>
      <c r="D546" s="13">
        <v>33365466</v>
      </c>
      <c r="E546" s="13" t="s">
        <v>242</v>
      </c>
      <c r="F546" s="46" t="s">
        <v>43</v>
      </c>
      <c r="G546" s="20" t="s">
        <v>44</v>
      </c>
      <c r="H546" s="18" t="s">
        <v>1192</v>
      </c>
      <c r="I546" s="53">
        <v>706967.39130434778</v>
      </c>
      <c r="J546" s="13" t="s">
        <v>707</v>
      </c>
      <c r="K546" s="30" t="s">
        <v>22</v>
      </c>
    </row>
    <row r="547" spans="1:11" ht="15.75" customHeight="1" x14ac:dyDescent="0.25">
      <c r="A547" s="32">
        <v>2017</v>
      </c>
      <c r="B547" s="32">
        <v>14713</v>
      </c>
      <c r="C547" s="5" t="s">
        <v>159</v>
      </c>
      <c r="D547" s="13">
        <v>52991828</v>
      </c>
      <c r="E547" s="13" t="s">
        <v>518</v>
      </c>
      <c r="F547" s="45" t="s">
        <v>25</v>
      </c>
      <c r="G547" s="20" t="s">
        <v>26</v>
      </c>
      <c r="H547" s="18" t="s">
        <v>519</v>
      </c>
      <c r="I547" s="53">
        <v>3500000</v>
      </c>
      <c r="J547" s="13" t="s">
        <v>16</v>
      </c>
      <c r="K547" s="30" t="s">
        <v>22</v>
      </c>
    </row>
    <row r="548" spans="1:11" ht="15.75" customHeight="1" x14ac:dyDescent="0.25">
      <c r="A548" s="32">
        <v>2017</v>
      </c>
      <c r="B548" s="32">
        <v>14855</v>
      </c>
      <c r="C548" s="45" t="s">
        <v>59</v>
      </c>
      <c r="D548" s="13">
        <v>80194587</v>
      </c>
      <c r="E548" s="13" t="s">
        <v>242</v>
      </c>
      <c r="F548" s="45" t="s">
        <v>25</v>
      </c>
      <c r="G548" s="20" t="s">
        <v>558</v>
      </c>
      <c r="H548" s="57" t="s">
        <v>1182</v>
      </c>
      <c r="I548" s="53">
        <v>3384000</v>
      </c>
      <c r="J548" s="13" t="s">
        <v>707</v>
      </c>
      <c r="K548" s="30" t="s">
        <v>17</v>
      </c>
    </row>
    <row r="549" spans="1:11" ht="15.75" customHeight="1" x14ac:dyDescent="0.25">
      <c r="A549" s="32">
        <v>2017</v>
      </c>
      <c r="B549" s="32">
        <v>15046</v>
      </c>
      <c r="C549" s="4" t="s">
        <v>591</v>
      </c>
      <c r="D549" s="13">
        <v>14956346</v>
      </c>
      <c r="E549" s="13" t="s">
        <v>14</v>
      </c>
      <c r="F549" s="46" t="s">
        <v>19</v>
      </c>
      <c r="G549" s="20" t="s">
        <v>175</v>
      </c>
      <c r="H549" s="18" t="s">
        <v>592</v>
      </c>
      <c r="I549" s="53">
        <v>4597000</v>
      </c>
      <c r="J549" s="13" t="s">
        <v>16</v>
      </c>
      <c r="K549" s="30" t="s">
        <v>22</v>
      </c>
    </row>
    <row r="550" spans="1:11" ht="15.75" customHeight="1" x14ac:dyDescent="0.25">
      <c r="A550" s="32">
        <v>2017</v>
      </c>
      <c r="B550" s="32">
        <v>14633</v>
      </c>
      <c r="C550" s="4" t="s">
        <v>484</v>
      </c>
      <c r="D550" s="13">
        <v>65726700</v>
      </c>
      <c r="E550" s="33" t="s">
        <v>480</v>
      </c>
      <c r="F550" s="46" t="s">
        <v>43</v>
      </c>
      <c r="G550" s="20" t="s">
        <v>44</v>
      </c>
      <c r="H550" s="18" t="s">
        <v>481</v>
      </c>
      <c r="I550" s="53">
        <v>350000</v>
      </c>
      <c r="J550" s="13" t="s">
        <v>16</v>
      </c>
      <c r="K550" s="30" t="s">
        <v>22</v>
      </c>
    </row>
    <row r="551" spans="1:11" ht="15.75" customHeight="1" x14ac:dyDescent="0.25">
      <c r="A551" s="32">
        <v>2017</v>
      </c>
      <c r="B551" s="32">
        <v>14613</v>
      </c>
      <c r="C551" s="45" t="s">
        <v>351</v>
      </c>
      <c r="D551" s="13">
        <v>39523456</v>
      </c>
      <c r="E551" s="13" t="s">
        <v>64</v>
      </c>
      <c r="F551" s="46" t="s">
        <v>129</v>
      </c>
      <c r="G551" s="20" t="s">
        <v>130</v>
      </c>
      <c r="H551" s="18" t="s">
        <v>1134</v>
      </c>
      <c r="I551" s="53">
        <v>1004750</v>
      </c>
      <c r="J551" s="13" t="s">
        <v>707</v>
      </c>
      <c r="K551" s="30" t="s">
        <v>22</v>
      </c>
    </row>
    <row r="552" spans="1:11" ht="15.75" customHeight="1" x14ac:dyDescent="0.25">
      <c r="A552" s="32">
        <v>2017</v>
      </c>
      <c r="B552" s="32">
        <v>14851</v>
      </c>
      <c r="C552" s="4" t="s">
        <v>534</v>
      </c>
      <c r="D552" s="13">
        <v>52266060</v>
      </c>
      <c r="E552" s="13" t="s">
        <v>242</v>
      </c>
      <c r="F552" s="46" t="s">
        <v>82</v>
      </c>
      <c r="G552" s="20" t="s">
        <v>117</v>
      </c>
      <c r="H552" s="18" t="s">
        <v>535</v>
      </c>
      <c r="I552" s="53">
        <v>1472500</v>
      </c>
      <c r="J552" s="13" t="s">
        <v>16</v>
      </c>
      <c r="K552" s="30" t="s">
        <v>22</v>
      </c>
    </row>
    <row r="553" spans="1:11" ht="15.75" customHeight="1" x14ac:dyDescent="0.25">
      <c r="A553" s="32">
        <v>2017</v>
      </c>
      <c r="B553" s="32">
        <v>14913</v>
      </c>
      <c r="C553" s="45" t="s">
        <v>126</v>
      </c>
      <c r="D553" s="13">
        <v>75086581</v>
      </c>
      <c r="E553" s="13" t="s">
        <v>202</v>
      </c>
      <c r="F553" s="45" t="s">
        <v>25</v>
      </c>
      <c r="G553" s="20" t="s">
        <v>464</v>
      </c>
      <c r="H553" s="18" t="s">
        <v>549</v>
      </c>
      <c r="I553" s="53">
        <v>5362000</v>
      </c>
      <c r="J553" s="13" t="s">
        <v>16</v>
      </c>
      <c r="K553" s="30" t="s">
        <v>22</v>
      </c>
    </row>
    <row r="554" spans="1:11" ht="15.75" customHeight="1" x14ac:dyDescent="0.25">
      <c r="A554" s="32">
        <v>2017</v>
      </c>
      <c r="B554" s="32">
        <v>14714</v>
      </c>
      <c r="C554" s="45" t="s">
        <v>840</v>
      </c>
      <c r="D554" s="13">
        <v>80197594</v>
      </c>
      <c r="E554" s="13" t="s">
        <v>14</v>
      </c>
      <c r="F554" s="46" t="s">
        <v>129</v>
      </c>
      <c r="G554" s="20" t="s">
        <v>130</v>
      </c>
      <c r="H554" s="18" t="s">
        <v>1155</v>
      </c>
      <c r="I554" s="53">
        <v>684000</v>
      </c>
      <c r="J554" s="13" t="s">
        <v>707</v>
      </c>
      <c r="K554" s="30" t="s">
        <v>22</v>
      </c>
    </row>
    <row r="555" spans="1:11" ht="15.75" customHeight="1" x14ac:dyDescent="0.25">
      <c r="A555" s="32">
        <v>2017</v>
      </c>
      <c r="B555" s="32">
        <v>14837</v>
      </c>
      <c r="C555" s="4" t="s">
        <v>80</v>
      </c>
      <c r="D555" s="13">
        <v>51747564</v>
      </c>
      <c r="E555" s="13" t="s">
        <v>202</v>
      </c>
      <c r="F555" s="46" t="s">
        <v>77</v>
      </c>
      <c r="G555" s="20" t="s">
        <v>585</v>
      </c>
      <c r="H555" s="18" t="s">
        <v>1178</v>
      </c>
      <c r="I555" s="53">
        <v>805050</v>
      </c>
      <c r="J555" s="13" t="s">
        <v>707</v>
      </c>
      <c r="K555" s="30" t="s">
        <v>22</v>
      </c>
    </row>
    <row r="556" spans="1:11" ht="15.75" customHeight="1" x14ac:dyDescent="0.25">
      <c r="A556" s="32">
        <v>2017</v>
      </c>
      <c r="B556" s="32">
        <v>15024</v>
      </c>
      <c r="C556" s="4" t="s">
        <v>80</v>
      </c>
      <c r="D556" s="13">
        <v>51747564</v>
      </c>
      <c r="E556" s="13" t="s">
        <v>307</v>
      </c>
      <c r="F556" s="46" t="s">
        <v>77</v>
      </c>
      <c r="G556" s="20" t="s">
        <v>585</v>
      </c>
      <c r="H556" s="18" t="s">
        <v>586</v>
      </c>
      <c r="I556" s="53">
        <v>1830750</v>
      </c>
      <c r="J556" s="13" t="s">
        <v>16</v>
      </c>
      <c r="K556" s="30" t="s">
        <v>22</v>
      </c>
    </row>
    <row r="557" spans="1:11" ht="15.75" customHeight="1" x14ac:dyDescent="0.25">
      <c r="A557" s="32">
        <v>2017</v>
      </c>
      <c r="B557" s="32">
        <v>14980</v>
      </c>
      <c r="C557" s="4" t="s">
        <v>1213</v>
      </c>
      <c r="D557" s="13">
        <v>35198512</v>
      </c>
      <c r="E557" s="13" t="s">
        <v>14</v>
      </c>
      <c r="F557" s="45" t="s">
        <v>25</v>
      </c>
      <c r="G557" s="20" t="s">
        <v>544</v>
      </c>
      <c r="H557" s="18" t="s">
        <v>1214</v>
      </c>
      <c r="I557" s="53">
        <v>951750</v>
      </c>
      <c r="J557" s="13" t="s">
        <v>707</v>
      </c>
      <c r="K557" s="30" t="s">
        <v>22</v>
      </c>
    </row>
    <row r="558" spans="1:11" ht="15.75" customHeight="1" x14ac:dyDescent="0.25">
      <c r="A558" s="32">
        <v>2017</v>
      </c>
      <c r="B558" s="32">
        <v>14811</v>
      </c>
      <c r="C558" s="45" t="s">
        <v>525</v>
      </c>
      <c r="D558" s="13">
        <v>73154119</v>
      </c>
      <c r="E558" s="13" t="s">
        <v>14</v>
      </c>
      <c r="F558" s="46" t="s">
        <v>93</v>
      </c>
      <c r="G558" s="20" t="s">
        <v>526</v>
      </c>
      <c r="H558" s="18" t="s">
        <v>527</v>
      </c>
      <c r="I558" s="53">
        <v>2315500</v>
      </c>
      <c r="J558" s="13" t="s">
        <v>16</v>
      </c>
      <c r="K558" s="30" t="s">
        <v>17</v>
      </c>
    </row>
    <row r="559" spans="1:11" ht="15.75" customHeight="1" x14ac:dyDescent="0.25">
      <c r="A559" s="32">
        <v>2017</v>
      </c>
      <c r="B559" s="32">
        <v>14940</v>
      </c>
      <c r="C559" s="45" t="s">
        <v>525</v>
      </c>
      <c r="D559" s="13">
        <v>73154119</v>
      </c>
      <c r="E559" s="13" t="s">
        <v>14</v>
      </c>
      <c r="F559" s="46" t="s">
        <v>93</v>
      </c>
      <c r="G559" s="20" t="s">
        <v>332</v>
      </c>
      <c r="H559" s="57" t="s">
        <v>1205</v>
      </c>
      <c r="I559" s="53">
        <v>982500</v>
      </c>
      <c r="J559" s="13" t="s">
        <v>707</v>
      </c>
      <c r="K559" s="30" t="s">
        <v>17</v>
      </c>
    </row>
    <row r="560" spans="1:11" ht="15.75" customHeight="1" x14ac:dyDescent="0.25">
      <c r="A560" s="32">
        <v>2017</v>
      </c>
      <c r="B560" s="32">
        <v>15021</v>
      </c>
      <c r="C560" s="4" t="s">
        <v>1219</v>
      </c>
      <c r="D560" s="13">
        <v>1010205811</v>
      </c>
      <c r="E560" s="13" t="s">
        <v>14</v>
      </c>
      <c r="F560" s="46" t="s">
        <v>19</v>
      </c>
      <c r="G560" s="20" t="s">
        <v>554</v>
      </c>
      <c r="H560" s="18" t="s">
        <v>1218</v>
      </c>
      <c r="I560" s="53">
        <v>646750</v>
      </c>
      <c r="J560" s="13" t="s">
        <v>707</v>
      </c>
      <c r="K560" s="30" t="s">
        <v>22</v>
      </c>
    </row>
    <row r="561" spans="1:11" ht="15.75" customHeight="1" x14ac:dyDescent="0.25">
      <c r="A561" s="32">
        <v>2017</v>
      </c>
      <c r="B561" s="32">
        <v>14624</v>
      </c>
      <c r="C561" s="50" t="s">
        <v>160</v>
      </c>
      <c r="D561" s="13">
        <v>39690288</v>
      </c>
      <c r="E561" s="33" t="s">
        <v>674</v>
      </c>
      <c r="F561" s="45" t="s">
        <v>25</v>
      </c>
      <c r="G561" s="20" t="s">
        <v>445</v>
      </c>
      <c r="H561" s="18" t="s">
        <v>1143</v>
      </c>
      <c r="I561" s="53">
        <v>1052520</v>
      </c>
      <c r="J561" s="13" t="s">
        <v>707</v>
      </c>
      <c r="K561" s="30" t="s">
        <v>17</v>
      </c>
    </row>
    <row r="562" spans="1:11" ht="15.75" customHeight="1" x14ac:dyDescent="0.25">
      <c r="A562" s="32">
        <v>2017</v>
      </c>
      <c r="B562" s="32">
        <v>14855</v>
      </c>
      <c r="C562" s="45" t="s">
        <v>160</v>
      </c>
      <c r="D562" s="13">
        <v>39690288</v>
      </c>
      <c r="E562" s="13" t="s">
        <v>193</v>
      </c>
      <c r="F562" s="45" t="s">
        <v>25</v>
      </c>
      <c r="G562" s="20" t="s">
        <v>445</v>
      </c>
      <c r="H562" s="57" t="s">
        <v>1182</v>
      </c>
      <c r="I562" s="53">
        <v>3489000</v>
      </c>
      <c r="J562" s="13" t="s">
        <v>707</v>
      </c>
      <c r="K562" s="30" t="s">
        <v>17</v>
      </c>
    </row>
    <row r="563" spans="1:11" ht="15.75" customHeight="1" x14ac:dyDescent="0.25">
      <c r="A563" s="32">
        <v>2017</v>
      </c>
      <c r="B563" s="32">
        <v>14916</v>
      </c>
      <c r="C563" s="45" t="s">
        <v>160</v>
      </c>
      <c r="D563" s="13">
        <v>39690288</v>
      </c>
      <c r="E563" s="13" t="s">
        <v>242</v>
      </c>
      <c r="F563" s="45" t="s">
        <v>25</v>
      </c>
      <c r="G563" s="20" t="s">
        <v>445</v>
      </c>
      <c r="H563" s="18" t="s">
        <v>1191</v>
      </c>
      <c r="I563" s="53">
        <v>1189000</v>
      </c>
      <c r="J563" s="13" t="s">
        <v>707</v>
      </c>
      <c r="K563" s="30" t="s">
        <v>17</v>
      </c>
    </row>
    <row r="564" spans="1:11" ht="15.75" customHeight="1" x14ac:dyDescent="0.25">
      <c r="A564" s="32">
        <v>2017</v>
      </c>
      <c r="B564" s="32">
        <v>14567</v>
      </c>
      <c r="C564" s="45" t="s">
        <v>463</v>
      </c>
      <c r="D564" s="13">
        <v>79601498</v>
      </c>
      <c r="E564" s="13" t="s">
        <v>24</v>
      </c>
      <c r="F564" s="45" t="s">
        <v>25</v>
      </c>
      <c r="G564" s="20" t="s">
        <v>464</v>
      </c>
      <c r="H564" s="18" t="s">
        <v>465</v>
      </c>
      <c r="I564" s="53">
        <v>3830080</v>
      </c>
      <c r="J564" s="13" t="s">
        <v>16</v>
      </c>
      <c r="K564" s="30" t="s">
        <v>22</v>
      </c>
    </row>
    <row r="565" spans="1:11" ht="15.75" customHeight="1" x14ac:dyDescent="0.25">
      <c r="A565" s="32">
        <v>2017</v>
      </c>
      <c r="B565" s="32">
        <v>14532</v>
      </c>
      <c r="C565" s="4" t="s">
        <v>1131</v>
      </c>
      <c r="D565" s="13">
        <v>79537624</v>
      </c>
      <c r="E565" s="13" t="s">
        <v>24</v>
      </c>
      <c r="F565" s="45" t="s">
        <v>188</v>
      </c>
      <c r="G565" s="20" t="s">
        <v>221</v>
      </c>
      <c r="H565" s="18" t="s">
        <v>1130</v>
      </c>
      <c r="I565" s="53">
        <v>1446750</v>
      </c>
      <c r="J565" s="13" t="s">
        <v>707</v>
      </c>
      <c r="K565" s="30" t="s">
        <v>17</v>
      </c>
    </row>
    <row r="566" spans="1:11" ht="15.75" customHeight="1" x14ac:dyDescent="0.25">
      <c r="A566" s="32">
        <v>2017</v>
      </c>
      <c r="B566" s="32">
        <v>14500</v>
      </c>
      <c r="C566" s="4" t="s">
        <v>440</v>
      </c>
      <c r="D566" s="13">
        <v>52696674</v>
      </c>
      <c r="E566" s="13" t="s">
        <v>14</v>
      </c>
      <c r="F566" s="46" t="s">
        <v>67</v>
      </c>
      <c r="G566" s="20" t="s">
        <v>105</v>
      </c>
      <c r="H566" s="18" t="s">
        <v>441</v>
      </c>
      <c r="I566" s="53">
        <v>3281000</v>
      </c>
      <c r="J566" s="13" t="s">
        <v>16</v>
      </c>
      <c r="K566" s="30" t="s">
        <v>22</v>
      </c>
    </row>
    <row r="567" spans="1:11" ht="15.75" customHeight="1" x14ac:dyDescent="0.25">
      <c r="A567" s="32">
        <v>2017</v>
      </c>
      <c r="B567" s="32">
        <v>14457</v>
      </c>
      <c r="C567" s="45" t="s">
        <v>421</v>
      </c>
      <c r="D567" s="13">
        <v>39693282</v>
      </c>
      <c r="E567" s="13" t="s">
        <v>14</v>
      </c>
      <c r="F567" s="46" t="s">
        <v>43</v>
      </c>
      <c r="G567" s="25" t="s">
        <v>44</v>
      </c>
      <c r="H567" s="18" t="s">
        <v>422</v>
      </c>
      <c r="I567" s="53">
        <v>2662092</v>
      </c>
      <c r="J567" s="13" t="s">
        <v>16</v>
      </c>
      <c r="K567" s="30" t="s">
        <v>22</v>
      </c>
    </row>
    <row r="568" spans="1:11" ht="15.75" customHeight="1" x14ac:dyDescent="0.25">
      <c r="A568" s="32">
        <v>2017</v>
      </c>
      <c r="B568" s="32">
        <v>14497</v>
      </c>
      <c r="C568" s="4" t="s">
        <v>436</v>
      </c>
      <c r="D568" s="13">
        <v>80037817</v>
      </c>
      <c r="E568" s="13" t="s">
        <v>231</v>
      </c>
      <c r="F568" s="46" t="s">
        <v>82</v>
      </c>
      <c r="G568" s="20" t="s">
        <v>437</v>
      </c>
      <c r="H568" s="18" t="s">
        <v>438</v>
      </c>
      <c r="I568" s="53">
        <v>3128500</v>
      </c>
      <c r="J568" s="13" t="s">
        <v>16</v>
      </c>
      <c r="K568" s="30" t="s">
        <v>17</v>
      </c>
    </row>
    <row r="569" spans="1:11" ht="15.75" customHeight="1" x14ac:dyDescent="0.25">
      <c r="A569" s="32">
        <v>2017</v>
      </c>
      <c r="B569" s="32">
        <v>14569</v>
      </c>
      <c r="C569" s="45" t="s">
        <v>142</v>
      </c>
      <c r="D569" s="13">
        <v>51607235</v>
      </c>
      <c r="E569" s="13" t="s">
        <v>202</v>
      </c>
      <c r="F569" s="45" t="s">
        <v>25</v>
      </c>
      <c r="G569" s="20" t="s">
        <v>464</v>
      </c>
      <c r="H569" s="18" t="s">
        <v>466</v>
      </c>
      <c r="I569" s="53">
        <v>3552000</v>
      </c>
      <c r="J569" s="13" t="s">
        <v>16</v>
      </c>
      <c r="K569" s="30" t="s">
        <v>22</v>
      </c>
    </row>
    <row r="570" spans="1:11" ht="15.75" customHeight="1" x14ac:dyDescent="0.25">
      <c r="A570" s="32">
        <v>2017</v>
      </c>
      <c r="B570" s="32">
        <v>14858</v>
      </c>
      <c r="C570" s="45" t="s">
        <v>142</v>
      </c>
      <c r="D570" s="13">
        <v>51607235</v>
      </c>
      <c r="E570" s="13" t="s">
        <v>60</v>
      </c>
      <c r="F570" s="45" t="s">
        <v>25</v>
      </c>
      <c r="G570" s="20" t="s">
        <v>464</v>
      </c>
      <c r="H570" s="57" t="s">
        <v>538</v>
      </c>
      <c r="I570" s="53">
        <v>3080750</v>
      </c>
      <c r="J570" s="13" t="s">
        <v>16</v>
      </c>
      <c r="K570" s="30" t="s">
        <v>22</v>
      </c>
    </row>
    <row r="571" spans="1:11" ht="15.75" customHeight="1" x14ac:dyDescent="0.25">
      <c r="A571" s="32">
        <v>2017</v>
      </c>
      <c r="B571" s="32">
        <v>14911</v>
      </c>
      <c r="C571" s="45" t="s">
        <v>142</v>
      </c>
      <c r="D571" s="13">
        <v>51607235</v>
      </c>
      <c r="E571" s="13" t="s">
        <v>207</v>
      </c>
      <c r="F571" s="45" t="s">
        <v>25</v>
      </c>
      <c r="G571" s="20" t="s">
        <v>464</v>
      </c>
      <c r="H571" s="18" t="s">
        <v>1190</v>
      </c>
      <c r="I571" s="53">
        <v>1925750</v>
      </c>
      <c r="J571" s="13" t="s">
        <v>707</v>
      </c>
      <c r="K571" s="30" t="s">
        <v>22</v>
      </c>
    </row>
    <row r="572" spans="1:11" ht="15.75" customHeight="1" x14ac:dyDescent="0.25">
      <c r="A572" s="32">
        <v>2017</v>
      </c>
      <c r="B572" s="32">
        <v>14948</v>
      </c>
      <c r="C572" s="4" t="s">
        <v>142</v>
      </c>
      <c r="D572" s="13">
        <v>51607235</v>
      </c>
      <c r="E572" s="13" t="s">
        <v>220</v>
      </c>
      <c r="F572" s="45" t="s">
        <v>25</v>
      </c>
      <c r="G572" s="20" t="s">
        <v>464</v>
      </c>
      <c r="H572" s="57" t="s">
        <v>561</v>
      </c>
      <c r="I572" s="53">
        <v>4330750</v>
      </c>
      <c r="J572" s="13" t="s">
        <v>16</v>
      </c>
      <c r="K572" s="30" t="s">
        <v>22</v>
      </c>
    </row>
    <row r="573" spans="1:11" ht="15.75" customHeight="1" x14ac:dyDescent="0.25">
      <c r="A573" s="32">
        <v>2017</v>
      </c>
      <c r="B573" s="32">
        <v>14623</v>
      </c>
      <c r="C573" s="4" t="s">
        <v>1142</v>
      </c>
      <c r="D573" s="13">
        <v>91518926</v>
      </c>
      <c r="E573" s="33" t="s">
        <v>14</v>
      </c>
      <c r="F573" s="71" t="s">
        <v>1138</v>
      </c>
      <c r="G573" s="20"/>
      <c r="H573" s="18" t="s">
        <v>1139</v>
      </c>
      <c r="I573" s="53">
        <v>367500</v>
      </c>
      <c r="J573" s="13" t="s">
        <v>707</v>
      </c>
      <c r="K573" s="30" t="s">
        <v>22</v>
      </c>
    </row>
    <row r="574" spans="1:11" ht="15.75" customHeight="1" x14ac:dyDescent="0.25">
      <c r="A574" s="32">
        <v>2017</v>
      </c>
      <c r="B574" s="32">
        <v>15032</v>
      </c>
      <c r="C574" s="4" t="s">
        <v>1142</v>
      </c>
      <c r="D574" s="13">
        <v>91518926</v>
      </c>
      <c r="E574" s="13" t="s">
        <v>60</v>
      </c>
      <c r="F574" s="46" t="s">
        <v>1138</v>
      </c>
      <c r="G574" s="20" t="s">
        <v>1222</v>
      </c>
      <c r="H574" s="18" t="s">
        <v>1223</v>
      </c>
      <c r="I574" s="53">
        <v>1232250</v>
      </c>
      <c r="J574" s="13" t="s">
        <v>707</v>
      </c>
      <c r="K574" s="30" t="s">
        <v>22</v>
      </c>
    </row>
    <row r="575" spans="1:11" ht="15.75" customHeight="1" x14ac:dyDescent="0.25">
      <c r="A575" s="32">
        <v>2017</v>
      </c>
      <c r="B575" s="32">
        <v>14651</v>
      </c>
      <c r="C575" s="45" t="s">
        <v>201</v>
      </c>
      <c r="D575" s="13">
        <v>41594438</v>
      </c>
      <c r="E575" s="13" t="s">
        <v>266</v>
      </c>
      <c r="F575" s="46" t="s">
        <v>56</v>
      </c>
      <c r="G575" s="20"/>
      <c r="H575" s="18" t="s">
        <v>490</v>
      </c>
      <c r="I575" s="53">
        <v>16383820</v>
      </c>
      <c r="J575" s="13" t="s">
        <v>16</v>
      </c>
      <c r="K575" s="30" t="s">
        <v>17</v>
      </c>
    </row>
    <row r="576" spans="1:11" ht="15.75" customHeight="1" x14ac:dyDescent="0.25">
      <c r="A576" s="32">
        <v>2017</v>
      </c>
      <c r="B576" s="32">
        <v>15015</v>
      </c>
      <c r="C576" s="45" t="s">
        <v>201</v>
      </c>
      <c r="D576" s="13">
        <v>41594438</v>
      </c>
      <c r="E576" s="13" t="s">
        <v>1216</v>
      </c>
      <c r="F576" s="46" t="s">
        <v>56</v>
      </c>
      <c r="G576" s="20" t="s">
        <v>57</v>
      </c>
      <c r="H576" s="18" t="s">
        <v>1217</v>
      </c>
      <c r="I576" s="53">
        <v>1844500</v>
      </c>
      <c r="J576" s="13" t="s">
        <v>707</v>
      </c>
      <c r="K576" s="30" t="s">
        <v>17</v>
      </c>
    </row>
    <row r="577" spans="1:11" ht="15.75" customHeight="1" x14ac:dyDescent="0.25">
      <c r="A577" s="32">
        <v>2017</v>
      </c>
      <c r="B577" s="32">
        <v>14623</v>
      </c>
      <c r="C577" s="4" t="s">
        <v>1141</v>
      </c>
      <c r="D577" s="13">
        <v>52412951</v>
      </c>
      <c r="E577" s="33" t="s">
        <v>14</v>
      </c>
      <c r="F577" s="71" t="s">
        <v>1138</v>
      </c>
      <c r="G577" s="20"/>
      <c r="H577" s="18" t="s">
        <v>1139</v>
      </c>
      <c r="I577" s="53">
        <v>367500</v>
      </c>
      <c r="J577" s="13" t="s">
        <v>707</v>
      </c>
      <c r="K577" s="30" t="s">
        <v>22</v>
      </c>
    </row>
    <row r="578" spans="1:11" ht="15.75" customHeight="1" x14ac:dyDescent="0.25">
      <c r="A578" s="32">
        <v>2017</v>
      </c>
      <c r="B578" s="32">
        <v>14502</v>
      </c>
      <c r="C578" s="4" t="s">
        <v>724</v>
      </c>
      <c r="D578" s="13">
        <v>17062566</v>
      </c>
      <c r="E578" s="13" t="s">
        <v>261</v>
      </c>
      <c r="F578" s="46" t="s">
        <v>129</v>
      </c>
      <c r="G578" s="20" t="s">
        <v>130</v>
      </c>
      <c r="H578" s="18" t="s">
        <v>1127</v>
      </c>
      <c r="I578" s="53">
        <v>1719500</v>
      </c>
      <c r="J578" s="13" t="s">
        <v>707</v>
      </c>
      <c r="K578" s="30" t="s">
        <v>17</v>
      </c>
    </row>
    <row r="579" spans="1:11" ht="15.75" customHeight="1" x14ac:dyDescent="0.25">
      <c r="A579" s="32">
        <v>2017</v>
      </c>
      <c r="B579" s="32">
        <v>14691</v>
      </c>
      <c r="C579" s="45" t="s">
        <v>724</v>
      </c>
      <c r="D579" s="13">
        <v>17062566</v>
      </c>
      <c r="E579" s="13" t="s">
        <v>14</v>
      </c>
      <c r="F579" s="46" t="s">
        <v>129</v>
      </c>
      <c r="G579" s="20" t="s">
        <v>130</v>
      </c>
      <c r="H579" s="18" t="s">
        <v>1153</v>
      </c>
      <c r="I579" s="53">
        <v>2284000</v>
      </c>
      <c r="J579" s="13" t="s">
        <v>707</v>
      </c>
      <c r="K579" s="30" t="s">
        <v>17</v>
      </c>
    </row>
    <row r="580" spans="1:11" ht="15.75" customHeight="1" x14ac:dyDescent="0.25">
      <c r="A580" s="32">
        <v>2017</v>
      </c>
      <c r="B580" s="32">
        <v>15045</v>
      </c>
      <c r="C580" s="4" t="s">
        <v>590</v>
      </c>
      <c r="D580" s="13">
        <v>1023890572</v>
      </c>
      <c r="E580" s="13" t="s">
        <v>64</v>
      </c>
      <c r="F580" s="46" t="s">
        <v>19</v>
      </c>
      <c r="G580" s="20" t="s">
        <v>210</v>
      </c>
      <c r="H580" s="57" t="s">
        <v>588</v>
      </c>
      <c r="I580" s="53">
        <v>4161250</v>
      </c>
      <c r="J580" s="13" t="s">
        <v>16</v>
      </c>
      <c r="K580" s="30" t="s">
        <v>22</v>
      </c>
    </row>
    <row r="581" spans="1:11" ht="15.75" customHeight="1" x14ac:dyDescent="0.25">
      <c r="A581" s="32">
        <v>2017</v>
      </c>
      <c r="B581" s="32">
        <v>14532</v>
      </c>
      <c r="C581" s="45" t="s">
        <v>491</v>
      </c>
      <c r="D581" s="13" t="s">
        <v>13</v>
      </c>
      <c r="E581" s="13" t="s">
        <v>24</v>
      </c>
      <c r="F581" s="45" t="s">
        <v>188</v>
      </c>
      <c r="G581" s="20" t="s">
        <v>221</v>
      </c>
      <c r="H581" s="18" t="s">
        <v>1130</v>
      </c>
      <c r="I581" s="53">
        <v>3229390.8</v>
      </c>
      <c r="J581" s="13" t="s">
        <v>707</v>
      </c>
      <c r="K581" s="30" t="s">
        <v>17</v>
      </c>
    </row>
    <row r="582" spans="1:11" ht="15.75" customHeight="1" x14ac:dyDescent="0.25">
      <c r="A582" s="32">
        <v>2017</v>
      </c>
      <c r="B582" s="32">
        <v>14660</v>
      </c>
      <c r="C582" s="45" t="s">
        <v>491</v>
      </c>
      <c r="D582" s="13" t="s">
        <v>13</v>
      </c>
      <c r="E582" s="13" t="s">
        <v>24</v>
      </c>
      <c r="F582" s="45" t="s">
        <v>188</v>
      </c>
      <c r="G582" s="20"/>
      <c r="H582" s="18" t="s">
        <v>492</v>
      </c>
      <c r="I582" s="53">
        <v>9311708.8000000007</v>
      </c>
      <c r="J582" s="13" t="s">
        <v>16</v>
      </c>
      <c r="K582" s="30" t="s">
        <v>17</v>
      </c>
    </row>
    <row r="583" spans="1:11" ht="15.75" customHeight="1" x14ac:dyDescent="0.25">
      <c r="A583" s="32">
        <v>2017</v>
      </c>
      <c r="B583" s="32">
        <v>14978</v>
      </c>
      <c r="C583" s="4" t="s">
        <v>567</v>
      </c>
      <c r="D583" s="13" t="s">
        <v>13</v>
      </c>
      <c r="E583" s="13" t="s">
        <v>509</v>
      </c>
      <c r="F583" s="46" t="s">
        <v>19</v>
      </c>
      <c r="G583" s="20" t="s">
        <v>565</v>
      </c>
      <c r="H583" s="18" t="s">
        <v>566</v>
      </c>
      <c r="I583" s="53">
        <v>3688100</v>
      </c>
      <c r="J583" s="13" t="s">
        <v>16</v>
      </c>
      <c r="K583" s="30" t="s">
        <v>22</v>
      </c>
    </row>
    <row r="584" spans="1:11" ht="15.75" customHeight="1" x14ac:dyDescent="0.25">
      <c r="A584" s="32">
        <v>2017</v>
      </c>
      <c r="B584" s="32">
        <v>14737</v>
      </c>
      <c r="C584" s="45" t="s">
        <v>1163</v>
      </c>
      <c r="D584" s="13">
        <v>79102534</v>
      </c>
      <c r="E584" s="13" t="s">
        <v>14</v>
      </c>
      <c r="F584" s="46" t="s">
        <v>43</v>
      </c>
      <c r="G584" s="20" t="s">
        <v>1161</v>
      </c>
      <c r="H584" s="18" t="s">
        <v>1162</v>
      </c>
      <c r="I584" s="53">
        <v>1049500</v>
      </c>
      <c r="J584" s="13" t="s">
        <v>707</v>
      </c>
      <c r="K584" s="30" t="s">
        <v>22</v>
      </c>
    </row>
    <row r="585" spans="1:11" ht="15.75" customHeight="1" x14ac:dyDescent="0.25">
      <c r="A585" s="32">
        <v>2017</v>
      </c>
      <c r="B585" s="32">
        <v>14651</v>
      </c>
      <c r="C585" s="45" t="s">
        <v>12</v>
      </c>
      <c r="D585" s="13">
        <v>35497790</v>
      </c>
      <c r="E585" s="13" t="s">
        <v>266</v>
      </c>
      <c r="F585" s="46" t="s">
        <v>15</v>
      </c>
      <c r="G585" s="20"/>
      <c r="H585" s="18" t="s">
        <v>490</v>
      </c>
      <c r="I585" s="53">
        <v>16425750</v>
      </c>
      <c r="J585" s="13" t="s">
        <v>16</v>
      </c>
      <c r="K585" s="30" t="s">
        <v>17</v>
      </c>
    </row>
    <row r="586" spans="1:11" ht="15.75" customHeight="1" x14ac:dyDescent="0.25">
      <c r="A586" s="32">
        <v>2017</v>
      </c>
      <c r="B586" s="32">
        <v>14878</v>
      </c>
      <c r="C586" s="45" t="s">
        <v>12</v>
      </c>
      <c r="D586" s="13">
        <v>35497790</v>
      </c>
      <c r="E586" s="13" t="s">
        <v>242</v>
      </c>
      <c r="F586" s="46" t="s">
        <v>15</v>
      </c>
      <c r="G586" s="20" t="s">
        <v>15</v>
      </c>
      <c r="H586" s="18" t="s">
        <v>1186</v>
      </c>
      <c r="I586" s="53">
        <v>2524500</v>
      </c>
      <c r="J586" s="13" t="s">
        <v>707</v>
      </c>
      <c r="K586" s="30" t="s">
        <v>17</v>
      </c>
    </row>
    <row r="587" spans="1:11" ht="15.75" customHeight="1" x14ac:dyDescent="0.25">
      <c r="A587" s="32">
        <v>2017</v>
      </c>
      <c r="B587" s="32">
        <v>15077</v>
      </c>
      <c r="C587" s="45" t="s">
        <v>12</v>
      </c>
      <c r="D587" s="13">
        <v>35497790</v>
      </c>
      <c r="E587" s="13" t="s">
        <v>594</v>
      </c>
      <c r="F587" s="46" t="s">
        <v>15</v>
      </c>
      <c r="G587" s="20" t="s">
        <v>15</v>
      </c>
      <c r="H587" s="18" t="s">
        <v>595</v>
      </c>
      <c r="I587" s="53">
        <v>8649000</v>
      </c>
      <c r="J587" s="13" t="s">
        <v>16</v>
      </c>
      <c r="K587" s="30" t="s">
        <v>17</v>
      </c>
    </row>
    <row r="588" spans="1:11" ht="15.75" customHeight="1" x14ac:dyDescent="0.25">
      <c r="A588" s="32">
        <v>2017</v>
      </c>
      <c r="B588" s="32">
        <v>14930</v>
      </c>
      <c r="C588" s="45" t="s">
        <v>1198</v>
      </c>
      <c r="D588" s="13">
        <v>71775708</v>
      </c>
      <c r="E588" s="13" t="s">
        <v>242</v>
      </c>
      <c r="F588" s="46" t="s">
        <v>43</v>
      </c>
      <c r="G588" s="20" t="s">
        <v>44</v>
      </c>
      <c r="H588" s="18" t="s">
        <v>1192</v>
      </c>
      <c r="I588" s="53">
        <v>706967.39130434778</v>
      </c>
      <c r="J588" s="13" t="s">
        <v>707</v>
      </c>
      <c r="K588" s="30" t="s">
        <v>22</v>
      </c>
    </row>
    <row r="589" spans="1:11" ht="15.75" customHeight="1" x14ac:dyDescent="0.25">
      <c r="A589" s="32">
        <v>2017</v>
      </c>
      <c r="B589" s="32">
        <v>14487</v>
      </c>
      <c r="C589" s="45" t="s">
        <v>225</v>
      </c>
      <c r="D589" s="13">
        <v>52170724</v>
      </c>
      <c r="E589" s="13" t="s">
        <v>114</v>
      </c>
      <c r="F589" s="46" t="s">
        <v>19</v>
      </c>
      <c r="G589" s="20" t="s">
        <v>214</v>
      </c>
      <c r="H589" s="18" t="s">
        <v>1126</v>
      </c>
      <c r="I589" s="53">
        <v>396750</v>
      </c>
      <c r="J589" s="13" t="s">
        <v>707</v>
      </c>
      <c r="K589" s="30" t="s">
        <v>22</v>
      </c>
    </row>
    <row r="590" spans="1:11" ht="15.75" customHeight="1" x14ac:dyDescent="0.25">
      <c r="A590" s="32">
        <v>2017</v>
      </c>
      <c r="B590" s="32">
        <v>14552</v>
      </c>
      <c r="C590" s="45" t="s">
        <v>225</v>
      </c>
      <c r="D590" s="13">
        <v>52170724</v>
      </c>
      <c r="E590" s="13" t="s">
        <v>261</v>
      </c>
      <c r="F590" s="46" t="s">
        <v>19</v>
      </c>
      <c r="G590" s="20" t="s">
        <v>214</v>
      </c>
      <c r="H590" s="18" t="s">
        <v>453</v>
      </c>
      <c r="I590" s="53">
        <v>5065750</v>
      </c>
      <c r="J590" s="13" t="s">
        <v>16</v>
      </c>
      <c r="K590" s="30" t="s">
        <v>22</v>
      </c>
    </row>
    <row r="591" spans="1:11" ht="15.75" customHeight="1" x14ac:dyDescent="0.25">
      <c r="A591" s="32">
        <v>2017</v>
      </c>
      <c r="B591" s="32">
        <v>14830</v>
      </c>
      <c r="C591" s="4" t="s">
        <v>225</v>
      </c>
      <c r="D591" s="13">
        <v>52170724</v>
      </c>
      <c r="E591" s="13" t="s">
        <v>64</v>
      </c>
      <c r="F591" s="46" t="s">
        <v>19</v>
      </c>
      <c r="G591" s="20" t="s">
        <v>214</v>
      </c>
      <c r="H591" s="57" t="s">
        <v>529</v>
      </c>
      <c r="I591" s="53">
        <v>3689000</v>
      </c>
      <c r="J591" s="13" t="s">
        <v>16</v>
      </c>
      <c r="K591" s="30" t="s">
        <v>22</v>
      </c>
    </row>
    <row r="592" spans="1:11" ht="15.75" customHeight="1" x14ac:dyDescent="0.25">
      <c r="A592" s="32">
        <v>2017</v>
      </c>
      <c r="B592" s="32">
        <v>15045</v>
      </c>
      <c r="C592" s="4" t="s">
        <v>225</v>
      </c>
      <c r="D592" s="13">
        <v>52170724</v>
      </c>
      <c r="E592" s="13" t="s">
        <v>64</v>
      </c>
      <c r="F592" s="46" t="s">
        <v>19</v>
      </c>
      <c r="G592" s="20" t="s">
        <v>214</v>
      </c>
      <c r="H592" s="57" t="s">
        <v>588</v>
      </c>
      <c r="I592" s="53">
        <v>1736250</v>
      </c>
      <c r="J592" s="13" t="s">
        <v>16</v>
      </c>
      <c r="K592" s="30" t="s">
        <v>22</v>
      </c>
    </row>
    <row r="593" spans="1:11" ht="15.75" customHeight="1" x14ac:dyDescent="0.25">
      <c r="A593" s="32">
        <v>2017</v>
      </c>
      <c r="B593" s="32">
        <v>15088</v>
      </c>
      <c r="C593" s="4" t="s">
        <v>225</v>
      </c>
      <c r="D593" s="13">
        <v>52170724</v>
      </c>
      <c r="E593" s="13" t="s">
        <v>207</v>
      </c>
      <c r="F593" s="46" t="s">
        <v>19</v>
      </c>
      <c r="G593" s="20" t="s">
        <v>214</v>
      </c>
      <c r="H593" s="57" t="s">
        <v>599</v>
      </c>
      <c r="I593" s="53">
        <v>336750</v>
      </c>
      <c r="J593" s="13" t="s">
        <v>16</v>
      </c>
      <c r="K593" s="30" t="s">
        <v>22</v>
      </c>
    </row>
    <row r="594" spans="1:11" ht="15.75" customHeight="1" x14ac:dyDescent="0.25">
      <c r="A594" s="32">
        <v>2017</v>
      </c>
      <c r="B594" s="32">
        <v>14872</v>
      </c>
      <c r="C594" s="45" t="s">
        <v>63</v>
      </c>
      <c r="D594" s="13">
        <v>52251573</v>
      </c>
      <c r="E594" s="13" t="s">
        <v>242</v>
      </c>
      <c r="F594" s="45" t="s">
        <v>25</v>
      </c>
      <c r="G594" s="20" t="s">
        <v>464</v>
      </c>
      <c r="H594" s="57" t="s">
        <v>1182</v>
      </c>
      <c r="I594" s="53">
        <v>2746250</v>
      </c>
      <c r="J594" s="13" t="s">
        <v>707</v>
      </c>
      <c r="K594" s="30" t="s">
        <v>17</v>
      </c>
    </row>
    <row r="595" spans="1:11" ht="15.75" customHeight="1" x14ac:dyDescent="0.25">
      <c r="A595" s="32">
        <v>2017</v>
      </c>
      <c r="B595" s="32">
        <v>14997</v>
      </c>
      <c r="C595" s="45" t="s">
        <v>63</v>
      </c>
      <c r="D595" s="13">
        <v>52251573</v>
      </c>
      <c r="E595" s="13" t="s">
        <v>14</v>
      </c>
      <c r="F595" s="45" t="s">
        <v>25</v>
      </c>
      <c r="G595" s="20" t="s">
        <v>464</v>
      </c>
      <c r="H595" s="18" t="s">
        <v>578</v>
      </c>
      <c r="I595" s="53">
        <v>4599525</v>
      </c>
      <c r="J595" s="13" t="s">
        <v>16</v>
      </c>
      <c r="K595" s="30" t="s">
        <v>17</v>
      </c>
    </row>
    <row r="596" spans="1:11" ht="15.75" customHeight="1" x14ac:dyDescent="0.25">
      <c r="A596" s="32">
        <v>2017</v>
      </c>
      <c r="B596" s="32">
        <v>14487</v>
      </c>
      <c r="C596" s="45" t="s">
        <v>212</v>
      </c>
      <c r="D596" s="13">
        <v>1018410379</v>
      </c>
      <c r="E596" s="13" t="s">
        <v>114</v>
      </c>
      <c r="F596" s="46" t="s">
        <v>19</v>
      </c>
      <c r="G596" s="20" t="s">
        <v>565</v>
      </c>
      <c r="H596" s="18" t="s">
        <v>1126</v>
      </c>
      <c r="I596" s="53">
        <v>363000</v>
      </c>
      <c r="J596" s="13" t="s">
        <v>707</v>
      </c>
      <c r="K596" s="30" t="s">
        <v>22</v>
      </c>
    </row>
    <row r="597" spans="1:11" ht="15.75" customHeight="1" x14ac:dyDescent="0.25">
      <c r="A597" s="32">
        <v>2017</v>
      </c>
      <c r="B597" s="32">
        <v>14552</v>
      </c>
      <c r="C597" s="45" t="s">
        <v>212</v>
      </c>
      <c r="D597" s="13">
        <v>1018410379</v>
      </c>
      <c r="E597" s="13" t="s">
        <v>261</v>
      </c>
      <c r="F597" s="46" t="s">
        <v>19</v>
      </c>
      <c r="G597" s="20" t="s">
        <v>214</v>
      </c>
      <c r="H597" s="18" t="s">
        <v>453</v>
      </c>
      <c r="I597" s="53">
        <v>5060750</v>
      </c>
      <c r="J597" s="13" t="s">
        <v>16</v>
      </c>
      <c r="K597" s="30" t="s">
        <v>22</v>
      </c>
    </row>
    <row r="598" spans="1:11" ht="15.75" customHeight="1" x14ac:dyDescent="0.25">
      <c r="A598" s="32">
        <v>2017</v>
      </c>
      <c r="B598" s="32">
        <v>15045</v>
      </c>
      <c r="C598" s="4" t="s">
        <v>454</v>
      </c>
      <c r="D598" s="13">
        <v>1018410379</v>
      </c>
      <c r="E598" s="13" t="s">
        <v>64</v>
      </c>
      <c r="F598" s="46" t="s">
        <v>19</v>
      </c>
      <c r="G598" s="20" t="s">
        <v>210</v>
      </c>
      <c r="H598" s="57" t="s">
        <v>588</v>
      </c>
      <c r="I598" s="53">
        <v>4161250</v>
      </c>
      <c r="J598" s="13" t="s">
        <v>16</v>
      </c>
      <c r="K598" s="30" t="s">
        <v>22</v>
      </c>
    </row>
    <row r="599" spans="1:11" ht="15.75" customHeight="1" x14ac:dyDescent="0.25">
      <c r="A599" s="32">
        <v>2017</v>
      </c>
      <c r="B599" s="32">
        <v>15044</v>
      </c>
      <c r="C599" s="4" t="s">
        <v>587</v>
      </c>
      <c r="D599" s="13">
        <v>52996652</v>
      </c>
      <c r="E599" s="13" t="s">
        <v>307</v>
      </c>
      <c r="F599" s="46" t="s">
        <v>77</v>
      </c>
      <c r="G599" s="20" t="s">
        <v>585</v>
      </c>
      <c r="H599" s="18" t="s">
        <v>586</v>
      </c>
      <c r="I599" s="53">
        <v>4730750</v>
      </c>
      <c r="J599" s="13" t="s">
        <v>16</v>
      </c>
      <c r="K599" s="30" t="s">
        <v>22</v>
      </c>
    </row>
    <row r="600" spans="1:11" ht="15.75" customHeight="1" x14ac:dyDescent="0.25">
      <c r="A600" s="32">
        <v>2017</v>
      </c>
      <c r="B600" s="32">
        <v>14832</v>
      </c>
      <c r="C600" s="4" t="s">
        <v>530</v>
      </c>
      <c r="D600" s="13">
        <v>26431483</v>
      </c>
      <c r="E600" s="13" t="s">
        <v>250</v>
      </c>
      <c r="F600" s="46" t="s">
        <v>19</v>
      </c>
      <c r="G600" s="20" t="s">
        <v>531</v>
      </c>
      <c r="H600" s="57" t="s">
        <v>1282</v>
      </c>
      <c r="I600" s="53">
        <v>6098250</v>
      </c>
      <c r="J600" s="13" t="s">
        <v>16</v>
      </c>
      <c r="K600" s="30" t="s">
        <v>22</v>
      </c>
    </row>
    <row r="601" spans="1:11" ht="15.75" customHeight="1" x14ac:dyDescent="0.25">
      <c r="A601" s="32">
        <v>2017</v>
      </c>
      <c r="B601" s="32">
        <v>14943</v>
      </c>
      <c r="C601" s="4" t="s">
        <v>181</v>
      </c>
      <c r="D601" s="13">
        <v>19473917</v>
      </c>
      <c r="E601" s="13" t="s">
        <v>14</v>
      </c>
      <c r="F601" s="45" t="s">
        <v>25</v>
      </c>
      <c r="G601" s="20" t="s">
        <v>558</v>
      </c>
      <c r="H601" s="18" t="s">
        <v>1210</v>
      </c>
      <c r="I601" s="53">
        <v>3627000</v>
      </c>
      <c r="J601" s="13" t="s">
        <v>707</v>
      </c>
      <c r="K601" s="30" t="s">
        <v>22</v>
      </c>
    </row>
    <row r="602" spans="1:11" ht="15.75" customHeight="1" x14ac:dyDescent="0.25">
      <c r="A602" s="32">
        <v>2017</v>
      </c>
      <c r="B602" s="32">
        <v>14836</v>
      </c>
      <c r="C602" s="4" t="s">
        <v>1176</v>
      </c>
      <c r="D602" s="13">
        <v>41791161</v>
      </c>
      <c r="E602" s="13" t="s">
        <v>202</v>
      </c>
      <c r="F602" s="46" t="s">
        <v>77</v>
      </c>
      <c r="G602" s="20" t="s">
        <v>585</v>
      </c>
      <c r="H602" s="18" t="s">
        <v>1177</v>
      </c>
      <c r="I602" s="53">
        <v>1797180</v>
      </c>
      <c r="J602" s="13" t="s">
        <v>707</v>
      </c>
      <c r="K602" s="30" t="s">
        <v>22</v>
      </c>
    </row>
    <row r="603" spans="1:11" ht="15.75" customHeight="1" x14ac:dyDescent="0.25">
      <c r="A603" s="32">
        <v>2017</v>
      </c>
      <c r="B603" s="32">
        <v>14676</v>
      </c>
      <c r="C603" s="45" t="s">
        <v>51</v>
      </c>
      <c r="D603" s="13">
        <v>79370084</v>
      </c>
      <c r="E603" s="13" t="s">
        <v>14</v>
      </c>
      <c r="F603" s="46" t="s">
        <v>489</v>
      </c>
      <c r="G603" s="20" t="s">
        <v>53</v>
      </c>
      <c r="H603" s="18" t="s">
        <v>501</v>
      </c>
      <c r="I603" s="53">
        <v>4402500</v>
      </c>
      <c r="J603" s="13" t="s">
        <v>16</v>
      </c>
      <c r="K603" s="30" t="s">
        <v>22</v>
      </c>
    </row>
    <row r="604" spans="1:11" ht="15.75" customHeight="1" x14ac:dyDescent="0.25">
      <c r="A604" s="32">
        <v>2017</v>
      </c>
      <c r="B604" s="32">
        <v>14633</v>
      </c>
      <c r="C604" s="50" t="s">
        <v>485</v>
      </c>
      <c r="D604" s="13">
        <v>51873126</v>
      </c>
      <c r="E604" s="33" t="s">
        <v>480</v>
      </c>
      <c r="F604" s="46" t="s">
        <v>43</v>
      </c>
      <c r="G604" s="20" t="s">
        <v>44</v>
      </c>
      <c r="H604" s="18" t="s">
        <v>481</v>
      </c>
      <c r="I604" s="53">
        <v>350000</v>
      </c>
      <c r="J604" s="13" t="s">
        <v>16</v>
      </c>
      <c r="K604" s="30" t="s">
        <v>22</v>
      </c>
    </row>
    <row r="605" spans="1:11" ht="15.75" customHeight="1" x14ac:dyDescent="0.25">
      <c r="A605" s="32">
        <v>2017</v>
      </c>
      <c r="B605" s="32">
        <v>14700</v>
      </c>
      <c r="C605" s="45" t="s">
        <v>512</v>
      </c>
      <c r="D605" s="13">
        <v>1019013056</v>
      </c>
      <c r="E605" s="13" t="s">
        <v>14</v>
      </c>
      <c r="F605" s="46" t="s">
        <v>129</v>
      </c>
      <c r="G605" s="20" t="s">
        <v>130</v>
      </c>
      <c r="H605" s="18" t="s">
        <v>513</v>
      </c>
      <c r="I605" s="53">
        <v>826000</v>
      </c>
      <c r="J605" s="13" t="s">
        <v>16</v>
      </c>
      <c r="K605" s="30" t="s">
        <v>22</v>
      </c>
    </row>
    <row r="606" spans="1:11" ht="15.75" customHeight="1" x14ac:dyDescent="0.25">
      <c r="A606" s="32">
        <v>2017</v>
      </c>
      <c r="B606" s="32">
        <v>14564</v>
      </c>
      <c r="C606" s="45" t="s">
        <v>460</v>
      </c>
      <c r="D606" s="13">
        <v>52808114</v>
      </c>
      <c r="E606" s="13" t="s">
        <v>14</v>
      </c>
      <c r="F606" s="46" t="s">
        <v>169</v>
      </c>
      <c r="G606" s="20"/>
      <c r="H606" s="18" t="s">
        <v>461</v>
      </c>
      <c r="I606" s="53">
        <v>1064788</v>
      </c>
      <c r="J606" s="13" t="s">
        <v>16</v>
      </c>
      <c r="K606" s="30" t="s">
        <v>22</v>
      </c>
    </row>
    <row r="607" spans="1:11" ht="15.75" customHeight="1" x14ac:dyDescent="0.25">
      <c r="A607" s="32">
        <v>2017</v>
      </c>
      <c r="B607" s="32">
        <v>14734</v>
      </c>
      <c r="C607" s="45" t="s">
        <v>524</v>
      </c>
      <c r="D607" s="13">
        <v>63544345</v>
      </c>
      <c r="E607" s="13" t="s">
        <v>521</v>
      </c>
      <c r="F607" s="46" t="s">
        <v>93</v>
      </c>
      <c r="G607" s="20" t="s">
        <v>522</v>
      </c>
      <c r="H607" s="18" t="s">
        <v>523</v>
      </c>
      <c r="I607" s="53">
        <v>2055750</v>
      </c>
      <c r="J607" s="13" t="s">
        <v>16</v>
      </c>
      <c r="K607" s="30" t="s">
        <v>22</v>
      </c>
    </row>
    <row r="608" spans="1:11" ht="15.75" customHeight="1" x14ac:dyDescent="0.25">
      <c r="A608" s="32">
        <v>2017</v>
      </c>
      <c r="B608" s="32">
        <v>14939</v>
      </c>
      <c r="C608" s="45" t="s">
        <v>524</v>
      </c>
      <c r="D608" s="13">
        <v>63544345</v>
      </c>
      <c r="E608" s="13" t="s">
        <v>14</v>
      </c>
      <c r="F608" s="46" t="s">
        <v>93</v>
      </c>
      <c r="G608" s="20" t="s">
        <v>522</v>
      </c>
      <c r="H608" s="57" t="s">
        <v>1204</v>
      </c>
      <c r="I608" s="53">
        <v>1330750</v>
      </c>
      <c r="J608" s="13" t="s">
        <v>707</v>
      </c>
      <c r="K608" s="30" t="s">
        <v>22</v>
      </c>
    </row>
    <row r="609" spans="1:11" ht="15.75" customHeight="1" x14ac:dyDescent="0.25">
      <c r="A609" s="32">
        <v>2017</v>
      </c>
      <c r="B609" s="32">
        <v>14998</v>
      </c>
      <c r="C609" s="45" t="s">
        <v>935</v>
      </c>
      <c r="D609" s="13">
        <v>72155281</v>
      </c>
      <c r="E609" s="13" t="s">
        <v>937</v>
      </c>
      <c r="F609" s="45" t="s">
        <v>25</v>
      </c>
      <c r="G609" s="20" t="s">
        <v>445</v>
      </c>
      <c r="H609" s="18" t="s">
        <v>1215</v>
      </c>
      <c r="I609" s="53">
        <v>1547250</v>
      </c>
      <c r="J609" s="13" t="s">
        <v>707</v>
      </c>
      <c r="K609" s="30" t="s">
        <v>22</v>
      </c>
    </row>
    <row r="610" spans="1:11" ht="15.75" customHeight="1" x14ac:dyDescent="0.25">
      <c r="A610" s="32">
        <v>2017</v>
      </c>
      <c r="B610" s="32">
        <v>14689</v>
      </c>
      <c r="C610" s="45" t="s">
        <v>407</v>
      </c>
      <c r="D610" s="13">
        <v>39773061</v>
      </c>
      <c r="E610" s="13" t="s">
        <v>14</v>
      </c>
      <c r="F610" s="46" t="s">
        <v>67</v>
      </c>
      <c r="G610" s="20"/>
      <c r="H610" s="18" t="s">
        <v>507</v>
      </c>
      <c r="I610" s="53">
        <v>4586250</v>
      </c>
      <c r="J610" s="13" t="s">
        <v>16</v>
      </c>
      <c r="K610" s="30" t="s">
        <v>22</v>
      </c>
    </row>
    <row r="611" spans="1:11" ht="15.75" customHeight="1" x14ac:dyDescent="0.25">
      <c r="A611" s="32">
        <v>2017</v>
      </c>
      <c r="B611" s="32">
        <v>14466</v>
      </c>
      <c r="C611" s="45" t="s">
        <v>271</v>
      </c>
      <c r="D611" s="13">
        <v>51748730</v>
      </c>
      <c r="E611" s="13" t="s">
        <v>14</v>
      </c>
      <c r="F611" s="46" t="s">
        <v>19</v>
      </c>
      <c r="G611" s="25" t="s">
        <v>40</v>
      </c>
      <c r="H611" s="18" t="s">
        <v>418</v>
      </c>
      <c r="I611" s="53">
        <v>4661250</v>
      </c>
      <c r="J611" s="13" t="s">
        <v>16</v>
      </c>
      <c r="K611" s="30" t="s">
        <v>22</v>
      </c>
    </row>
    <row r="612" spans="1:11" ht="15.75" customHeight="1" x14ac:dyDescent="0.25">
      <c r="A612" s="32">
        <v>2017</v>
      </c>
      <c r="B612" s="32">
        <v>14979</v>
      </c>
      <c r="C612" s="4" t="s">
        <v>423</v>
      </c>
      <c r="D612" s="13">
        <v>51748730</v>
      </c>
      <c r="E612" s="13" t="s">
        <v>207</v>
      </c>
      <c r="F612" s="46" t="s">
        <v>19</v>
      </c>
      <c r="G612" s="20" t="s">
        <v>40</v>
      </c>
      <c r="H612" s="18" t="s">
        <v>568</v>
      </c>
      <c r="I612" s="53">
        <v>3530750</v>
      </c>
      <c r="J612" s="13" t="s">
        <v>16</v>
      </c>
      <c r="K612" s="30" t="s">
        <v>22</v>
      </c>
    </row>
    <row r="613" spans="1:11" ht="15.75" customHeight="1" x14ac:dyDescent="0.25">
      <c r="A613" s="32">
        <v>2017</v>
      </c>
      <c r="B613" s="32">
        <v>14701</v>
      </c>
      <c r="C613" s="4" t="s">
        <v>514</v>
      </c>
      <c r="D613" s="13">
        <v>80425711</v>
      </c>
      <c r="E613" s="13" t="s">
        <v>307</v>
      </c>
      <c r="F613" s="46" t="s">
        <v>77</v>
      </c>
      <c r="G613" s="20" t="s">
        <v>78</v>
      </c>
      <c r="H613" s="18" t="s">
        <v>515</v>
      </c>
      <c r="I613" s="53">
        <v>4481250</v>
      </c>
      <c r="J613" s="13" t="s">
        <v>16</v>
      </c>
      <c r="K613" s="30" t="s">
        <v>22</v>
      </c>
    </row>
    <row r="614" spans="1:11" ht="15.75" customHeight="1" x14ac:dyDescent="0.25">
      <c r="A614" s="32">
        <v>2017</v>
      </c>
      <c r="B614" s="32">
        <v>14481</v>
      </c>
      <c r="C614" s="45" t="s">
        <v>431</v>
      </c>
      <c r="D614" s="13">
        <v>52772896</v>
      </c>
      <c r="E614" s="13" t="s">
        <v>14</v>
      </c>
      <c r="F614" s="46" t="s">
        <v>67</v>
      </c>
      <c r="G614" s="25" t="s">
        <v>105</v>
      </c>
      <c r="H614" s="18" t="s">
        <v>432</v>
      </c>
      <c r="I614" s="53">
        <v>1975000</v>
      </c>
      <c r="J614" s="13" t="s">
        <v>16</v>
      </c>
      <c r="K614" s="30" t="s">
        <v>22</v>
      </c>
    </row>
    <row r="615" spans="1:11" ht="15.75" customHeight="1" x14ac:dyDescent="0.25">
      <c r="A615" s="32">
        <v>2017</v>
      </c>
      <c r="B615" s="32">
        <v>14540</v>
      </c>
      <c r="C615" s="45" t="s">
        <v>260</v>
      </c>
      <c r="D615" s="13">
        <v>79147587</v>
      </c>
      <c r="E615" s="13" t="s">
        <v>261</v>
      </c>
      <c r="F615" s="46" t="s">
        <v>43</v>
      </c>
      <c r="G615" s="20" t="s">
        <v>44</v>
      </c>
      <c r="H615" s="18" t="s">
        <v>452</v>
      </c>
      <c r="I615" s="53">
        <v>5361250</v>
      </c>
      <c r="J615" s="13" t="s">
        <v>16</v>
      </c>
      <c r="K615" s="30" t="s">
        <v>17</v>
      </c>
    </row>
    <row r="616" spans="1:11" ht="15.75" customHeight="1" x14ac:dyDescent="0.25">
      <c r="A616" s="32">
        <v>2017</v>
      </c>
      <c r="B616" s="32">
        <v>14651</v>
      </c>
      <c r="C616" s="45" t="s">
        <v>260</v>
      </c>
      <c r="D616" s="13">
        <v>79147587</v>
      </c>
      <c r="E616" s="13" t="s">
        <v>266</v>
      </c>
      <c r="F616" s="46" t="s">
        <v>43</v>
      </c>
      <c r="G616" s="20"/>
      <c r="H616" s="18" t="s">
        <v>490</v>
      </c>
      <c r="I616" s="53">
        <v>16315500</v>
      </c>
      <c r="J616" s="13" t="s">
        <v>16</v>
      </c>
      <c r="K616" s="30" t="s">
        <v>17</v>
      </c>
    </row>
    <row r="617" spans="1:11" ht="15.75" customHeight="1" x14ac:dyDescent="0.25">
      <c r="A617" s="32">
        <v>2017</v>
      </c>
      <c r="B617" s="32">
        <v>14738</v>
      </c>
      <c r="C617" s="45" t="s">
        <v>260</v>
      </c>
      <c r="D617" s="13">
        <v>79147587</v>
      </c>
      <c r="E617" s="13" t="s">
        <v>14</v>
      </c>
      <c r="F617" s="46" t="s">
        <v>43</v>
      </c>
      <c r="G617" s="20" t="s">
        <v>44</v>
      </c>
      <c r="H617" s="18" t="s">
        <v>1164</v>
      </c>
      <c r="I617" s="53">
        <v>1849500</v>
      </c>
      <c r="J617" s="13" t="s">
        <v>707</v>
      </c>
      <c r="K617" s="30" t="s">
        <v>17</v>
      </c>
    </row>
    <row r="618" spans="1:11" ht="15.75" customHeight="1" x14ac:dyDescent="0.25">
      <c r="A618" s="32">
        <v>2017</v>
      </c>
      <c r="B618" s="32">
        <v>14535</v>
      </c>
      <c r="C618" s="4" t="s">
        <v>443</v>
      </c>
      <c r="D618" s="13">
        <v>40442771</v>
      </c>
      <c r="E618" s="13" t="s">
        <v>444</v>
      </c>
      <c r="F618" s="45" t="s">
        <v>25</v>
      </c>
      <c r="G618" s="20" t="s">
        <v>445</v>
      </c>
      <c r="H618" s="18" t="s">
        <v>446</v>
      </c>
      <c r="I618" s="53">
        <v>425550</v>
      </c>
      <c r="J618" s="13" t="s">
        <v>16</v>
      </c>
      <c r="K618" s="30" t="s">
        <v>22</v>
      </c>
    </row>
    <row r="619" spans="1:11" ht="15.75" customHeight="1" x14ac:dyDescent="0.25">
      <c r="A619" s="32">
        <v>2017</v>
      </c>
      <c r="B619" s="32">
        <v>14813</v>
      </c>
      <c r="C619" s="45" t="s">
        <v>1169</v>
      </c>
      <c r="D619" s="13">
        <v>79347975</v>
      </c>
      <c r="E619" s="13" t="s">
        <v>153</v>
      </c>
      <c r="F619" s="45" t="s">
        <v>25</v>
      </c>
      <c r="G619" s="20" t="s">
        <v>494</v>
      </c>
      <c r="H619" s="18" t="s">
        <v>1168</v>
      </c>
      <c r="I619" s="53">
        <v>813000</v>
      </c>
      <c r="J619" s="13" t="s">
        <v>707</v>
      </c>
      <c r="K619" s="30" t="s">
        <v>22</v>
      </c>
    </row>
    <row r="620" spans="1:11" ht="15.75" customHeight="1" x14ac:dyDescent="0.25">
      <c r="A620" s="32">
        <v>2017</v>
      </c>
      <c r="B620" s="32">
        <v>14854</v>
      </c>
      <c r="C620" s="45" t="s">
        <v>223</v>
      </c>
      <c r="D620" s="13">
        <v>79277313</v>
      </c>
      <c r="E620" s="13" t="s">
        <v>202</v>
      </c>
      <c r="F620" s="46" t="s">
        <v>82</v>
      </c>
      <c r="G620" s="20" t="s">
        <v>536</v>
      </c>
      <c r="H620" s="26" t="s">
        <v>537</v>
      </c>
      <c r="I620" s="53">
        <v>9998610</v>
      </c>
      <c r="J620" s="13" t="s">
        <v>16</v>
      </c>
      <c r="K620" s="30" t="s">
        <v>17</v>
      </c>
    </row>
    <row r="621" spans="1:11" ht="15.75" customHeight="1" x14ac:dyDescent="0.25">
      <c r="A621" s="32">
        <v>2017</v>
      </c>
      <c r="B621" s="32">
        <v>14563</v>
      </c>
      <c r="C621" s="45" t="s">
        <v>458</v>
      </c>
      <c r="D621" s="13">
        <v>80903255</v>
      </c>
      <c r="E621" s="13" t="s">
        <v>24</v>
      </c>
      <c r="F621" s="46" t="s">
        <v>56</v>
      </c>
      <c r="G621" s="20" t="s">
        <v>57</v>
      </c>
      <c r="H621" s="18" t="s">
        <v>459</v>
      </c>
      <c r="I621" s="53">
        <v>4845750</v>
      </c>
      <c r="J621" s="13" t="s">
        <v>16</v>
      </c>
      <c r="K621" s="30" t="s">
        <v>22</v>
      </c>
    </row>
    <row r="622" spans="1:11" ht="15.75" customHeight="1" x14ac:dyDescent="0.25">
      <c r="A622" s="32">
        <v>2017</v>
      </c>
      <c r="B622" s="32">
        <v>14711</v>
      </c>
      <c r="C622" s="4" t="s">
        <v>516</v>
      </c>
      <c r="D622" s="13">
        <v>60388016</v>
      </c>
      <c r="E622" s="13" t="s">
        <v>24</v>
      </c>
      <c r="F622" s="46" t="s">
        <v>169</v>
      </c>
      <c r="G622" s="20"/>
      <c r="H622" s="18" t="s">
        <v>517</v>
      </c>
      <c r="I622" s="53">
        <v>1284268</v>
      </c>
      <c r="J622" s="13" t="s">
        <v>16</v>
      </c>
      <c r="K622" s="30" t="s">
        <v>22</v>
      </c>
    </row>
    <row r="623" spans="1:11" ht="15.75" customHeight="1" x14ac:dyDescent="0.25">
      <c r="A623" s="32">
        <v>2017</v>
      </c>
      <c r="B623" s="32">
        <v>14491</v>
      </c>
      <c r="C623" s="45" t="s">
        <v>433</v>
      </c>
      <c r="D623" s="13">
        <v>80412676</v>
      </c>
      <c r="E623" s="13" t="s">
        <v>261</v>
      </c>
      <c r="F623" s="46" t="s">
        <v>52</v>
      </c>
      <c r="G623" s="20" t="s">
        <v>434</v>
      </c>
      <c r="H623" s="18" t="s">
        <v>435</v>
      </c>
      <c r="I623" s="53">
        <v>4761250</v>
      </c>
      <c r="J623" s="13" t="s">
        <v>16</v>
      </c>
      <c r="K623" s="30" t="s">
        <v>17</v>
      </c>
    </row>
    <row r="624" spans="1:11" ht="15.75" customHeight="1" x14ac:dyDescent="0.25">
      <c r="A624" s="32">
        <v>2017</v>
      </c>
      <c r="B624" s="32">
        <v>14481</v>
      </c>
      <c r="C624" s="45" t="s">
        <v>425</v>
      </c>
      <c r="D624" s="13">
        <v>79146852</v>
      </c>
      <c r="E624" s="13" t="s">
        <v>14</v>
      </c>
      <c r="F624" s="46" t="s">
        <v>67</v>
      </c>
      <c r="G624" s="25" t="s">
        <v>105</v>
      </c>
      <c r="H624" s="18" t="s">
        <v>426</v>
      </c>
      <c r="I624" s="53">
        <v>3913361</v>
      </c>
      <c r="J624" s="13" t="s">
        <v>16</v>
      </c>
      <c r="K624" s="30" t="s">
        <v>22</v>
      </c>
    </row>
    <row r="625" spans="1:11" ht="15.75" customHeight="1" x14ac:dyDescent="0.25">
      <c r="A625" s="32">
        <v>2017</v>
      </c>
      <c r="B625" s="32">
        <v>14871</v>
      </c>
      <c r="C625" s="45" t="s">
        <v>1051</v>
      </c>
      <c r="D625" s="13">
        <v>79519129</v>
      </c>
      <c r="E625" s="13" t="s">
        <v>242</v>
      </c>
      <c r="F625" s="45" t="s">
        <v>25</v>
      </c>
      <c r="G625" s="20" t="s">
        <v>1185</v>
      </c>
      <c r="H625" s="57" t="s">
        <v>1182</v>
      </c>
      <c r="I625" s="53">
        <v>3905000</v>
      </c>
      <c r="J625" s="13" t="s">
        <v>707</v>
      </c>
      <c r="K625" s="30" t="s">
        <v>17</v>
      </c>
    </row>
    <row r="626" spans="1:11" ht="15.75" customHeight="1" x14ac:dyDescent="0.25">
      <c r="A626" s="32">
        <v>2017</v>
      </c>
      <c r="B626" s="32">
        <v>14471</v>
      </c>
      <c r="C626" s="45" t="s">
        <v>96</v>
      </c>
      <c r="D626" s="13">
        <v>51959144</v>
      </c>
      <c r="E626" s="13" t="s">
        <v>261</v>
      </c>
      <c r="F626" s="46" t="s">
        <v>93</v>
      </c>
      <c r="G626" s="25" t="s">
        <v>346</v>
      </c>
      <c r="H626" s="18" t="s">
        <v>1125</v>
      </c>
      <c r="I626" s="53">
        <v>946750</v>
      </c>
      <c r="J626" s="13" t="s">
        <v>707</v>
      </c>
      <c r="K626" s="30" t="s">
        <v>17</v>
      </c>
    </row>
    <row r="627" spans="1:11" ht="15.75" customHeight="1" x14ac:dyDescent="0.25">
      <c r="A627" s="32">
        <v>2017</v>
      </c>
      <c r="B627" s="32">
        <v>14615</v>
      </c>
      <c r="C627" s="45" t="s">
        <v>96</v>
      </c>
      <c r="D627" s="13">
        <v>51959144</v>
      </c>
      <c r="E627" s="13" t="s">
        <v>76</v>
      </c>
      <c r="F627" s="46" t="s">
        <v>93</v>
      </c>
      <c r="G627" s="20" t="s">
        <v>94</v>
      </c>
      <c r="H627" s="18" t="s">
        <v>470</v>
      </c>
      <c r="I627" s="53">
        <v>1705040</v>
      </c>
      <c r="J627" s="13" t="s">
        <v>16</v>
      </c>
      <c r="K627" s="30" t="s">
        <v>22</v>
      </c>
    </row>
    <row r="628" spans="1:11" ht="15.75" customHeight="1" x14ac:dyDescent="0.25">
      <c r="A628" s="32">
        <v>2017</v>
      </c>
      <c r="B628" s="32">
        <v>14901</v>
      </c>
      <c r="C628" s="45" t="s">
        <v>96</v>
      </c>
      <c r="D628" s="13">
        <v>51959144</v>
      </c>
      <c r="E628" s="13" t="s">
        <v>14</v>
      </c>
      <c r="F628" s="46" t="s">
        <v>93</v>
      </c>
      <c r="G628" s="20" t="s">
        <v>94</v>
      </c>
      <c r="H628" s="18" t="s">
        <v>1187</v>
      </c>
      <c r="I628" s="53">
        <v>1136250</v>
      </c>
      <c r="J628" s="13" t="s">
        <v>707</v>
      </c>
      <c r="K628" s="30" t="s">
        <v>17</v>
      </c>
    </row>
    <row r="629" spans="1:11" ht="15.75" customHeight="1" x14ac:dyDescent="0.25">
      <c r="A629" s="32">
        <v>2017</v>
      </c>
      <c r="B629" s="32">
        <v>14686</v>
      </c>
      <c r="C629" s="45" t="s">
        <v>1149</v>
      </c>
      <c r="D629" s="13">
        <v>1031126663</v>
      </c>
      <c r="E629" s="13" t="s">
        <v>64</v>
      </c>
      <c r="F629" s="45" t="s">
        <v>25</v>
      </c>
      <c r="G629" s="20"/>
      <c r="H629" s="18" t="s">
        <v>1150</v>
      </c>
      <c r="I629" s="53">
        <v>1080000</v>
      </c>
      <c r="J629" s="13" t="s">
        <v>707</v>
      </c>
      <c r="K629" s="30" t="s">
        <v>22</v>
      </c>
    </row>
    <row r="630" spans="1:11" ht="15.75" customHeight="1" x14ac:dyDescent="0.25">
      <c r="A630" s="32">
        <v>2017</v>
      </c>
      <c r="B630" s="32">
        <v>14965</v>
      </c>
      <c r="C630" s="4" t="s">
        <v>562</v>
      </c>
      <c r="D630" s="13">
        <v>79531934</v>
      </c>
      <c r="E630" s="13" t="s">
        <v>220</v>
      </c>
      <c r="F630" s="45" t="s">
        <v>188</v>
      </c>
      <c r="G630" s="20" t="s">
        <v>563</v>
      </c>
      <c r="H630" s="18" t="s">
        <v>564</v>
      </c>
      <c r="I630" s="53">
        <v>2747000</v>
      </c>
      <c r="J630" s="13" t="s">
        <v>16</v>
      </c>
      <c r="K630" s="30" t="s">
        <v>22</v>
      </c>
    </row>
    <row r="631" spans="1:11" ht="15.75" customHeight="1" x14ac:dyDescent="0.25">
      <c r="A631" s="32">
        <v>2017</v>
      </c>
      <c r="B631" s="32">
        <v>14982</v>
      </c>
      <c r="C631" s="4" t="s">
        <v>569</v>
      </c>
      <c r="D631" s="13">
        <v>52514352</v>
      </c>
      <c r="E631" s="13" t="s">
        <v>24</v>
      </c>
      <c r="F631" s="46" t="s">
        <v>82</v>
      </c>
      <c r="G631" s="20" t="s">
        <v>570</v>
      </c>
      <c r="H631" s="18" t="s">
        <v>571</v>
      </c>
      <c r="I631" s="53">
        <v>2950750</v>
      </c>
      <c r="J631" s="13" t="s">
        <v>16</v>
      </c>
      <c r="K631" s="30" t="s">
        <v>22</v>
      </c>
    </row>
    <row r="632" spans="1:11" ht="15.75" customHeight="1" x14ac:dyDescent="0.25">
      <c r="A632" s="32">
        <v>2017</v>
      </c>
      <c r="B632" s="32">
        <v>14453</v>
      </c>
      <c r="C632" s="45" t="s">
        <v>419</v>
      </c>
      <c r="D632" s="13">
        <v>39782903</v>
      </c>
      <c r="E632" s="13" t="s">
        <v>14</v>
      </c>
      <c r="F632" s="46" t="s">
        <v>43</v>
      </c>
      <c r="G632" s="25" t="s">
        <v>44</v>
      </c>
      <c r="H632" s="18" t="s">
        <v>418</v>
      </c>
      <c r="I632" s="53">
        <v>4631300</v>
      </c>
      <c r="J632" s="13" t="s">
        <v>16</v>
      </c>
      <c r="K632" s="30" t="s">
        <v>22</v>
      </c>
    </row>
    <row r="633" spans="1:11" ht="15.75" customHeight="1" x14ac:dyDescent="0.25">
      <c r="A633" s="32">
        <v>2017</v>
      </c>
      <c r="B633" s="32">
        <v>14910</v>
      </c>
      <c r="C633" s="45" t="s">
        <v>1189</v>
      </c>
      <c r="D633" s="13">
        <v>17060156</v>
      </c>
      <c r="E633" s="13" t="s">
        <v>14</v>
      </c>
      <c r="F633" s="45" t="s">
        <v>25</v>
      </c>
      <c r="G633" s="20" t="s">
        <v>494</v>
      </c>
      <c r="H633" s="18" t="s">
        <v>1188</v>
      </c>
      <c r="I633" s="53">
        <v>543000</v>
      </c>
      <c r="J633" s="13" t="s">
        <v>707</v>
      </c>
      <c r="K633" s="30" t="s">
        <v>22</v>
      </c>
    </row>
    <row r="634" spans="1:11" ht="15.75" customHeight="1" x14ac:dyDescent="0.25">
      <c r="A634" s="32">
        <v>2017</v>
      </c>
      <c r="B634" s="32">
        <v>15077</v>
      </c>
      <c r="C634" s="45" t="s">
        <v>596</v>
      </c>
      <c r="D634" s="13" t="s">
        <v>13</v>
      </c>
      <c r="E634" s="13" t="s">
        <v>594</v>
      </c>
      <c r="F634" s="46" t="s">
        <v>417</v>
      </c>
      <c r="G634" s="20" t="s">
        <v>417</v>
      </c>
      <c r="H634" s="18" t="s">
        <v>595</v>
      </c>
      <c r="I634" s="53">
        <v>9594000</v>
      </c>
      <c r="J634" s="13" t="s">
        <v>16</v>
      </c>
      <c r="K634" s="30" t="s">
        <v>17</v>
      </c>
    </row>
    <row r="635" spans="1:11" ht="15.75" customHeight="1" x14ac:dyDescent="0.25">
      <c r="A635" s="32">
        <v>2017</v>
      </c>
      <c r="B635" s="32">
        <v>14942</v>
      </c>
      <c r="C635" s="4" t="s">
        <v>1209</v>
      </c>
      <c r="D635" s="13">
        <v>1018427833</v>
      </c>
      <c r="E635" s="13" t="s">
        <v>14</v>
      </c>
      <c r="F635" s="46" t="s">
        <v>336</v>
      </c>
      <c r="G635" s="20" t="s">
        <v>1207</v>
      </c>
      <c r="H635" s="18" t="s">
        <v>1208</v>
      </c>
      <c r="I635" s="53">
        <v>915250</v>
      </c>
      <c r="J635" s="13" t="s">
        <v>707</v>
      </c>
      <c r="K635" s="30" t="s">
        <v>22</v>
      </c>
    </row>
    <row r="636" spans="1:11" ht="15.75" customHeight="1" x14ac:dyDescent="0.25">
      <c r="A636" s="32">
        <v>2017</v>
      </c>
      <c r="B636" s="32">
        <v>14633</v>
      </c>
      <c r="C636" s="50" t="s">
        <v>486</v>
      </c>
      <c r="D636" s="13">
        <v>52328110</v>
      </c>
      <c r="E636" s="33" t="s">
        <v>480</v>
      </c>
      <c r="F636" s="46" t="s">
        <v>43</v>
      </c>
      <c r="G636" s="20" t="s">
        <v>44</v>
      </c>
      <c r="H636" s="18" t="s">
        <v>481</v>
      </c>
      <c r="I636" s="53">
        <v>350000</v>
      </c>
      <c r="J636" s="13" t="s">
        <v>16</v>
      </c>
      <c r="K636" s="30" t="s">
        <v>22</v>
      </c>
    </row>
    <row r="637" spans="1:11" ht="15.75" customHeight="1" x14ac:dyDescent="0.25">
      <c r="A637" s="32">
        <v>2017</v>
      </c>
      <c r="B637" s="32">
        <v>14633</v>
      </c>
      <c r="C637" s="50" t="s">
        <v>487</v>
      </c>
      <c r="D637" s="13">
        <v>52388034</v>
      </c>
      <c r="E637" s="33" t="s">
        <v>480</v>
      </c>
      <c r="F637" s="46" t="s">
        <v>43</v>
      </c>
      <c r="G637" s="20" t="s">
        <v>44</v>
      </c>
      <c r="H637" s="18" t="s">
        <v>481</v>
      </c>
      <c r="I637" s="53">
        <v>350000</v>
      </c>
      <c r="J637" s="13" t="s">
        <v>16</v>
      </c>
      <c r="K637" s="30" t="s">
        <v>22</v>
      </c>
    </row>
    <row r="638" spans="1:11" ht="15.75" customHeight="1" x14ac:dyDescent="0.25">
      <c r="A638" s="32">
        <v>2017</v>
      </c>
      <c r="B638" s="32">
        <v>14685</v>
      </c>
      <c r="C638" s="45" t="s">
        <v>252</v>
      </c>
      <c r="D638" s="13">
        <v>79390708</v>
      </c>
      <c r="E638" s="13" t="s">
        <v>242</v>
      </c>
      <c r="F638" s="45" t="s">
        <v>25</v>
      </c>
      <c r="G638" s="20" t="s">
        <v>26</v>
      </c>
      <c r="H638" s="18" t="s">
        <v>1148</v>
      </c>
      <c r="I638" s="53">
        <v>78000</v>
      </c>
      <c r="J638" s="13" t="s">
        <v>707</v>
      </c>
      <c r="K638" s="30" t="s">
        <v>22</v>
      </c>
    </row>
    <row r="639" spans="1:11" ht="15.75" customHeight="1" x14ac:dyDescent="0.25">
      <c r="A639" s="32">
        <v>2017</v>
      </c>
      <c r="B639" s="32">
        <v>14930</v>
      </c>
      <c r="C639" s="45" t="s">
        <v>49</v>
      </c>
      <c r="D639" s="13">
        <v>43571941</v>
      </c>
      <c r="E639" s="13" t="s">
        <v>242</v>
      </c>
      <c r="F639" s="46" t="s">
        <v>43</v>
      </c>
      <c r="G639" s="20" t="s">
        <v>44</v>
      </c>
      <c r="H639" s="18" t="s">
        <v>1192</v>
      </c>
      <c r="I639" s="53">
        <v>706967.39130434778</v>
      </c>
      <c r="J639" s="13" t="s">
        <v>707</v>
      </c>
      <c r="K639" s="30" t="s">
        <v>22</v>
      </c>
    </row>
    <row r="640" spans="1:11" ht="15.75" customHeight="1" x14ac:dyDescent="0.25">
      <c r="A640" s="32">
        <v>2017</v>
      </c>
      <c r="B640" s="32">
        <v>14814</v>
      </c>
      <c r="C640" s="45" t="s">
        <v>1170</v>
      </c>
      <c r="D640" s="13">
        <v>1019050283</v>
      </c>
      <c r="E640" s="13" t="s">
        <v>24</v>
      </c>
      <c r="F640" s="45" t="s">
        <v>25</v>
      </c>
      <c r="G640" s="20" t="s">
        <v>26</v>
      </c>
      <c r="H640" s="18" t="s">
        <v>1171</v>
      </c>
      <c r="I640" s="53">
        <v>1992350</v>
      </c>
      <c r="J640" s="13" t="s">
        <v>707</v>
      </c>
      <c r="K640" s="30" t="s">
        <v>22</v>
      </c>
    </row>
    <row r="641" spans="1:11" ht="15.75" customHeight="1" x14ac:dyDescent="0.25">
      <c r="A641" s="32">
        <v>2017</v>
      </c>
      <c r="B641" s="32">
        <v>14688</v>
      </c>
      <c r="C641" s="45" t="s">
        <v>671</v>
      </c>
      <c r="D641" s="13">
        <v>51983413</v>
      </c>
      <c r="E641" s="13" t="s">
        <v>76</v>
      </c>
      <c r="F641" s="46" t="s">
        <v>67</v>
      </c>
      <c r="G641" s="20"/>
      <c r="H641" s="18" t="s">
        <v>1152</v>
      </c>
      <c r="I641" s="53">
        <v>1025000</v>
      </c>
      <c r="J641" s="13" t="s">
        <v>707</v>
      </c>
      <c r="K641" s="30" t="s">
        <v>22</v>
      </c>
    </row>
    <row r="642" spans="1:11" ht="15.75" customHeight="1" x14ac:dyDescent="0.25">
      <c r="A642" s="32">
        <v>2017</v>
      </c>
      <c r="B642" s="32">
        <v>14734</v>
      </c>
      <c r="C642" s="45" t="s">
        <v>520</v>
      </c>
      <c r="D642" s="13">
        <v>80501469</v>
      </c>
      <c r="E642" s="13" t="s">
        <v>521</v>
      </c>
      <c r="F642" s="46" t="s">
        <v>93</v>
      </c>
      <c r="G642" s="20" t="s">
        <v>522</v>
      </c>
      <c r="H642" s="18" t="s">
        <v>523</v>
      </c>
      <c r="I642" s="53">
        <v>1950750</v>
      </c>
      <c r="J642" s="13" t="s">
        <v>16</v>
      </c>
      <c r="K642" s="30" t="s">
        <v>22</v>
      </c>
    </row>
    <row r="643" spans="1:11" ht="15.75" customHeight="1" x14ac:dyDescent="0.25">
      <c r="A643" s="32">
        <v>2017</v>
      </c>
      <c r="B643" s="32">
        <v>14913</v>
      </c>
      <c r="C643" s="45" t="s">
        <v>281</v>
      </c>
      <c r="D643" s="13">
        <v>79581841</v>
      </c>
      <c r="E643" s="13" t="s">
        <v>202</v>
      </c>
      <c r="F643" s="45" t="s">
        <v>25</v>
      </c>
      <c r="G643" s="20" t="s">
        <v>464</v>
      </c>
      <c r="H643" s="18" t="s">
        <v>549</v>
      </c>
      <c r="I643" s="53">
        <v>5398000</v>
      </c>
      <c r="J643" s="13" t="s">
        <v>16</v>
      </c>
      <c r="K643" s="30" t="s">
        <v>22</v>
      </c>
    </row>
    <row r="644" spans="1:11" ht="15.75" customHeight="1" x14ac:dyDescent="0.25">
      <c r="A644" s="32">
        <v>2017</v>
      </c>
      <c r="B644" s="32">
        <v>14930</v>
      </c>
      <c r="C644" s="4" t="s">
        <v>620</v>
      </c>
      <c r="D644" s="13">
        <v>1023888537</v>
      </c>
      <c r="E644" s="13" t="s">
        <v>242</v>
      </c>
      <c r="F644" s="46" t="s">
        <v>43</v>
      </c>
      <c r="G644" s="20" t="s">
        <v>44</v>
      </c>
      <c r="H644" s="18" t="s">
        <v>1192</v>
      </c>
      <c r="I644" s="53">
        <v>565217.39130434778</v>
      </c>
      <c r="J644" s="13" t="s">
        <v>707</v>
      </c>
      <c r="K644" s="30" t="s">
        <v>22</v>
      </c>
    </row>
    <row r="645" spans="1:11" ht="15.75" customHeight="1" x14ac:dyDescent="0.25">
      <c r="A645" s="32">
        <v>2017</v>
      </c>
      <c r="B645" s="32">
        <v>14850</v>
      </c>
      <c r="C645" s="4" t="s">
        <v>533</v>
      </c>
      <c r="D645" s="13">
        <v>60264519</v>
      </c>
      <c r="E645" s="13" t="s">
        <v>14</v>
      </c>
      <c r="F645" s="46" t="s">
        <v>82</v>
      </c>
      <c r="G645" s="20" t="s">
        <v>117</v>
      </c>
      <c r="H645" s="18" t="s">
        <v>532</v>
      </c>
      <c r="I645" s="53">
        <v>1925250</v>
      </c>
      <c r="J645" s="13" t="s">
        <v>16</v>
      </c>
      <c r="K645" s="30" t="s">
        <v>22</v>
      </c>
    </row>
    <row r="646" spans="1:11" ht="15.75" customHeight="1" x14ac:dyDescent="0.25">
      <c r="A646" s="32">
        <v>2017</v>
      </c>
      <c r="B646" s="32">
        <v>14849</v>
      </c>
      <c r="C646" s="4" t="s">
        <v>1179</v>
      </c>
      <c r="D646" s="13">
        <v>79671695</v>
      </c>
      <c r="E646" s="13" t="s">
        <v>14</v>
      </c>
      <c r="F646" s="46" t="s">
        <v>93</v>
      </c>
      <c r="G646" s="20" t="s">
        <v>1180</v>
      </c>
      <c r="H646" s="18" t="s">
        <v>1181</v>
      </c>
      <c r="I646" s="53">
        <v>1314000</v>
      </c>
      <c r="J646" s="13" t="s">
        <v>707</v>
      </c>
      <c r="K646" s="30" t="s">
        <v>22</v>
      </c>
    </row>
    <row r="647" spans="1:11" ht="15.75" customHeight="1" x14ac:dyDescent="0.25">
      <c r="A647" s="32">
        <v>2017</v>
      </c>
      <c r="B647" s="32">
        <v>15077</v>
      </c>
      <c r="C647" s="4" t="s">
        <v>598</v>
      </c>
      <c r="D647" s="13">
        <v>53123192</v>
      </c>
      <c r="E647" s="13" t="s">
        <v>594</v>
      </c>
      <c r="F647" s="46" t="s">
        <v>19</v>
      </c>
      <c r="G647" s="20" t="s">
        <v>20</v>
      </c>
      <c r="H647" s="18" t="s">
        <v>595</v>
      </c>
      <c r="I647" s="53">
        <v>8790750</v>
      </c>
      <c r="J647" s="13" t="s">
        <v>16</v>
      </c>
      <c r="K647" s="30" t="s">
        <v>17</v>
      </c>
    </row>
    <row r="648" spans="1:11" ht="15.75" customHeight="1" x14ac:dyDescent="0.25">
      <c r="A648" s="32">
        <v>2018</v>
      </c>
      <c r="B648" s="32">
        <v>15563</v>
      </c>
      <c r="C648" s="4" t="s">
        <v>1273</v>
      </c>
      <c r="D648" s="13">
        <v>1026285495</v>
      </c>
      <c r="E648" s="13" t="s">
        <v>242</v>
      </c>
      <c r="F648" s="45" t="s">
        <v>19</v>
      </c>
      <c r="G648" s="19" t="s">
        <v>19</v>
      </c>
      <c r="H648" s="26" t="s">
        <v>1272</v>
      </c>
      <c r="I648" s="53">
        <v>895760</v>
      </c>
      <c r="J648" s="13" t="s">
        <v>707</v>
      </c>
      <c r="K648" s="30" t="s">
        <v>22</v>
      </c>
    </row>
    <row r="649" spans="1:11" ht="15.75" customHeight="1" x14ac:dyDescent="0.25">
      <c r="A649" s="32">
        <v>2018</v>
      </c>
      <c r="B649" s="32">
        <v>15396</v>
      </c>
      <c r="C649" s="4" t="s">
        <v>1248</v>
      </c>
      <c r="D649" s="13">
        <v>37278988</v>
      </c>
      <c r="E649" s="13" t="s">
        <v>509</v>
      </c>
      <c r="F649" s="45" t="s">
        <v>25</v>
      </c>
      <c r="G649" s="19" t="s">
        <v>666</v>
      </c>
      <c r="H649" s="18" t="s">
        <v>1249</v>
      </c>
      <c r="I649" s="53">
        <v>3948793.5999999996</v>
      </c>
      <c r="J649" s="13" t="s">
        <v>707</v>
      </c>
      <c r="K649" s="30" t="s">
        <v>22</v>
      </c>
    </row>
    <row r="650" spans="1:11" ht="15.75" customHeight="1" x14ac:dyDescent="0.25">
      <c r="A650" s="32">
        <v>2018</v>
      </c>
      <c r="B650" s="32">
        <v>15423</v>
      </c>
      <c r="C650" s="4" t="s">
        <v>1251</v>
      </c>
      <c r="D650" s="13">
        <v>53051912</v>
      </c>
      <c r="E650" s="13" t="s">
        <v>242</v>
      </c>
      <c r="F650" s="45" t="s">
        <v>169</v>
      </c>
      <c r="G650" s="19" t="s">
        <v>625</v>
      </c>
      <c r="H650" s="18" t="s">
        <v>1252</v>
      </c>
      <c r="I650" s="53">
        <v>1481239.2</v>
      </c>
      <c r="J650" s="13" t="s">
        <v>707</v>
      </c>
      <c r="K650" s="30" t="s">
        <v>22</v>
      </c>
    </row>
    <row r="651" spans="1:11" ht="15.75" customHeight="1" x14ac:dyDescent="0.25">
      <c r="A651" s="32">
        <v>2018</v>
      </c>
      <c r="B651" s="32">
        <v>15457</v>
      </c>
      <c r="C651" s="4" t="s">
        <v>682</v>
      </c>
      <c r="D651" s="13">
        <v>52067833</v>
      </c>
      <c r="E651" s="13" t="s">
        <v>266</v>
      </c>
      <c r="F651" s="45" t="s">
        <v>25</v>
      </c>
      <c r="G651" s="19" t="s">
        <v>544</v>
      </c>
      <c r="H651" s="18" t="s">
        <v>683</v>
      </c>
      <c r="I651" s="53">
        <v>2733793.5999999996</v>
      </c>
      <c r="J651" s="13" t="s">
        <v>16</v>
      </c>
      <c r="K651" s="30" t="s">
        <v>22</v>
      </c>
    </row>
    <row r="652" spans="1:11" ht="15.75" customHeight="1" x14ac:dyDescent="0.25">
      <c r="A652" s="32">
        <v>2018</v>
      </c>
      <c r="B652" s="32">
        <v>15379</v>
      </c>
      <c r="C652" s="4" t="s">
        <v>216</v>
      </c>
      <c r="D652" s="13">
        <v>19220589</v>
      </c>
      <c r="E652" s="13" t="s">
        <v>14</v>
      </c>
      <c r="F652" s="45" t="s">
        <v>25</v>
      </c>
      <c r="G652" s="19" t="s">
        <v>544</v>
      </c>
      <c r="H652" s="18" t="s">
        <v>668</v>
      </c>
      <c r="I652" s="53">
        <v>7151760</v>
      </c>
      <c r="J652" s="13" t="s">
        <v>16</v>
      </c>
      <c r="K652" s="30" t="s">
        <v>22</v>
      </c>
    </row>
    <row r="653" spans="1:11" ht="15.75" customHeight="1" x14ac:dyDescent="0.25">
      <c r="A653" s="32">
        <v>2018</v>
      </c>
      <c r="B653" s="32">
        <v>15263</v>
      </c>
      <c r="C653" s="4" t="s">
        <v>304</v>
      </c>
      <c r="D653" s="13">
        <v>80904248</v>
      </c>
      <c r="E653" s="13" t="s">
        <v>14</v>
      </c>
      <c r="F653" s="45" t="s">
        <v>82</v>
      </c>
      <c r="G653" s="19" t="s">
        <v>637</v>
      </c>
      <c r="H653" s="18" t="s">
        <v>638</v>
      </c>
      <c r="I653" s="53">
        <v>4958793.5999999996</v>
      </c>
      <c r="J653" s="13" t="s">
        <v>16</v>
      </c>
      <c r="K653" s="30" t="s">
        <v>17</v>
      </c>
    </row>
    <row r="654" spans="1:11" ht="15.75" customHeight="1" x14ac:dyDescent="0.25">
      <c r="A654" s="32">
        <v>2018</v>
      </c>
      <c r="B654" s="32">
        <v>15368</v>
      </c>
      <c r="C654" s="4" t="s">
        <v>665</v>
      </c>
      <c r="D654" s="13">
        <v>52818273</v>
      </c>
      <c r="E654" s="13" t="s">
        <v>202</v>
      </c>
      <c r="F654" s="45" t="s">
        <v>82</v>
      </c>
      <c r="G654" s="19" t="s">
        <v>637</v>
      </c>
      <c r="H654" s="18" t="s">
        <v>664</v>
      </c>
      <c r="I654" s="53">
        <v>8617587.1999999993</v>
      </c>
      <c r="J654" s="13" t="s">
        <v>16</v>
      </c>
      <c r="K654" s="30" t="s">
        <v>22</v>
      </c>
    </row>
    <row r="655" spans="1:11" ht="15.75" customHeight="1" x14ac:dyDescent="0.25">
      <c r="A655" s="32">
        <v>2018</v>
      </c>
      <c r="B655" s="32">
        <v>15372</v>
      </c>
      <c r="C655" s="4" t="s">
        <v>1245</v>
      </c>
      <c r="D655" s="13">
        <v>39689799</v>
      </c>
      <c r="E655" s="13" t="s">
        <v>261</v>
      </c>
      <c r="F655" s="45" t="s">
        <v>43</v>
      </c>
      <c r="G655" s="19" t="s">
        <v>1246</v>
      </c>
      <c r="H655" s="18" t="s">
        <v>1247</v>
      </c>
      <c r="I655" s="53">
        <v>2020440</v>
      </c>
      <c r="J655" s="13" t="s">
        <v>707</v>
      </c>
      <c r="K655" s="30" t="s">
        <v>17</v>
      </c>
    </row>
    <row r="656" spans="1:11" ht="15.75" customHeight="1" x14ac:dyDescent="0.25">
      <c r="A656" s="32">
        <v>2018</v>
      </c>
      <c r="B656" s="32">
        <v>15450</v>
      </c>
      <c r="C656" s="4" t="s">
        <v>174</v>
      </c>
      <c r="D656" s="13">
        <v>1053584947</v>
      </c>
      <c r="E656" s="13" t="s">
        <v>14</v>
      </c>
      <c r="F656" s="45" t="s">
        <v>19</v>
      </c>
      <c r="G656" s="19" t="s">
        <v>19</v>
      </c>
      <c r="H656" s="18" t="s">
        <v>1254</v>
      </c>
      <c r="I656" s="53">
        <v>3024240</v>
      </c>
      <c r="J656" s="13" t="s">
        <v>707</v>
      </c>
      <c r="K656" s="30" t="s">
        <v>22</v>
      </c>
    </row>
    <row r="657" spans="1:11" ht="15.75" customHeight="1" x14ac:dyDescent="0.25">
      <c r="A657" s="32">
        <v>2018</v>
      </c>
      <c r="B657" s="32">
        <v>15380</v>
      </c>
      <c r="C657" s="4" t="s">
        <v>289</v>
      </c>
      <c r="D657" s="13">
        <v>1018412804</v>
      </c>
      <c r="E657" s="13" t="s">
        <v>242</v>
      </c>
      <c r="F657" s="45" t="s">
        <v>19</v>
      </c>
      <c r="G657" s="19" t="s">
        <v>19</v>
      </c>
      <c r="H657" s="18" t="s">
        <v>669</v>
      </c>
      <c r="I657" s="53">
        <v>5905793.5999999996</v>
      </c>
      <c r="J657" s="13" t="s">
        <v>16</v>
      </c>
      <c r="K657" s="30" t="s">
        <v>22</v>
      </c>
    </row>
    <row r="658" spans="1:11" ht="15.75" customHeight="1" x14ac:dyDescent="0.25">
      <c r="A658" s="32">
        <v>2018</v>
      </c>
      <c r="B658" s="32">
        <v>15544</v>
      </c>
      <c r="C658" s="4" t="s">
        <v>688</v>
      </c>
      <c r="D658" s="13">
        <v>52178336</v>
      </c>
      <c r="E658" s="13" t="s">
        <v>266</v>
      </c>
      <c r="F658" s="45" t="s">
        <v>19</v>
      </c>
      <c r="G658" s="19" t="s">
        <v>19</v>
      </c>
      <c r="H658" s="18" t="s">
        <v>689</v>
      </c>
      <c r="I658" s="53">
        <v>7081760</v>
      </c>
      <c r="J658" s="13" t="s">
        <v>16</v>
      </c>
      <c r="K658" s="30" t="s">
        <v>22</v>
      </c>
    </row>
    <row r="659" spans="1:11" ht="15.75" customHeight="1" x14ac:dyDescent="0.25">
      <c r="A659" s="32">
        <v>2018</v>
      </c>
      <c r="B659" s="32">
        <v>15380</v>
      </c>
      <c r="C659" s="4" t="s">
        <v>670</v>
      </c>
      <c r="D659" s="13">
        <v>1030546273</v>
      </c>
      <c r="E659" s="13" t="s">
        <v>242</v>
      </c>
      <c r="F659" s="45" t="s">
        <v>19</v>
      </c>
      <c r="G659" s="19" t="s">
        <v>19</v>
      </c>
      <c r="H659" s="18" t="s">
        <v>669</v>
      </c>
      <c r="I659" s="53">
        <v>5905793.5999999996</v>
      </c>
      <c r="J659" s="13" t="s">
        <v>16</v>
      </c>
      <c r="K659" s="30" t="s">
        <v>22</v>
      </c>
    </row>
    <row r="660" spans="1:11" ht="15.75" customHeight="1" x14ac:dyDescent="0.25">
      <c r="A660" s="32">
        <v>2018</v>
      </c>
      <c r="B660" s="32">
        <v>15265</v>
      </c>
      <c r="C660" s="4" t="s">
        <v>639</v>
      </c>
      <c r="D660" s="13">
        <v>448464</v>
      </c>
      <c r="E660" s="13" t="s">
        <v>24</v>
      </c>
      <c r="F660" s="45" t="s">
        <v>25</v>
      </c>
      <c r="G660" s="19" t="s">
        <v>494</v>
      </c>
      <c r="H660" s="18" t="s">
        <v>640</v>
      </c>
      <c r="I660" s="53">
        <v>3664360</v>
      </c>
      <c r="J660" s="13" t="s">
        <v>16</v>
      </c>
      <c r="K660" s="30" t="s">
        <v>22</v>
      </c>
    </row>
    <row r="661" spans="1:11" ht="15.75" customHeight="1" x14ac:dyDescent="0.25">
      <c r="A661" s="32">
        <v>2018</v>
      </c>
      <c r="B661" s="32">
        <v>15368</v>
      </c>
      <c r="C661" s="4" t="s">
        <v>663</v>
      </c>
      <c r="D661" s="13">
        <v>80225199</v>
      </c>
      <c r="E661" s="13" t="s">
        <v>202</v>
      </c>
      <c r="F661" s="45" t="s">
        <v>82</v>
      </c>
      <c r="G661" s="19" t="s">
        <v>637</v>
      </c>
      <c r="H661" s="18" t="s">
        <v>664</v>
      </c>
      <c r="I661" s="53">
        <v>11493120</v>
      </c>
      <c r="J661" s="13" t="s">
        <v>16</v>
      </c>
      <c r="K661" s="30" t="s">
        <v>22</v>
      </c>
    </row>
    <row r="662" spans="1:11" ht="15.75" customHeight="1" x14ac:dyDescent="0.25">
      <c r="A662" s="32">
        <v>2018</v>
      </c>
      <c r="B662" s="32">
        <v>15458</v>
      </c>
      <c r="C662" s="4" t="s">
        <v>1255</v>
      </c>
      <c r="D662" s="13">
        <v>79729111</v>
      </c>
      <c r="E662" s="13" t="s">
        <v>14</v>
      </c>
      <c r="F662" s="45" t="s">
        <v>1207</v>
      </c>
      <c r="G662" s="19" t="s">
        <v>1256</v>
      </c>
      <c r="H662" s="18" t="s">
        <v>1257</v>
      </c>
      <c r="I662" s="53">
        <v>1640739.2</v>
      </c>
      <c r="J662" s="13" t="s">
        <v>707</v>
      </c>
      <c r="K662" s="30" t="s">
        <v>22</v>
      </c>
    </row>
    <row r="663" spans="1:11" ht="15.75" customHeight="1" x14ac:dyDescent="0.25">
      <c r="A663" s="32">
        <v>2018</v>
      </c>
      <c r="B663" s="32">
        <v>15331</v>
      </c>
      <c r="C663" s="4" t="s">
        <v>409</v>
      </c>
      <c r="D663" s="13">
        <v>79154005</v>
      </c>
      <c r="E663" s="13" t="s">
        <v>202</v>
      </c>
      <c r="F663" s="45" t="s">
        <v>67</v>
      </c>
      <c r="G663" s="19" t="s">
        <v>605</v>
      </c>
      <c r="H663" s="18" t="s">
        <v>658</v>
      </c>
      <c r="I663" s="53">
        <v>6554760</v>
      </c>
      <c r="J663" s="13" t="s">
        <v>16</v>
      </c>
      <c r="K663" s="30" t="s">
        <v>17</v>
      </c>
    </row>
    <row r="664" spans="1:11" ht="15.75" customHeight="1" x14ac:dyDescent="0.25">
      <c r="A664" s="32">
        <v>2018</v>
      </c>
      <c r="B664" s="32">
        <v>15223</v>
      </c>
      <c r="C664" s="4" t="s">
        <v>66</v>
      </c>
      <c r="D664" s="13">
        <v>13017553</v>
      </c>
      <c r="E664" s="13" t="s">
        <v>14</v>
      </c>
      <c r="F664" s="45" t="s">
        <v>67</v>
      </c>
      <c r="G664" s="19" t="s">
        <v>630</v>
      </c>
      <c r="H664" s="18" t="s">
        <v>631</v>
      </c>
      <c r="I664" s="53">
        <v>5894360</v>
      </c>
      <c r="J664" s="13" t="s">
        <v>16</v>
      </c>
      <c r="K664" s="30" t="s">
        <v>22</v>
      </c>
    </row>
    <row r="665" spans="1:11" ht="15.75" customHeight="1" x14ac:dyDescent="0.25">
      <c r="A665" s="32">
        <v>2018</v>
      </c>
      <c r="B665" s="32">
        <v>15546</v>
      </c>
      <c r="C665" s="4" t="s">
        <v>213</v>
      </c>
      <c r="D665" s="13">
        <v>1032387574</v>
      </c>
      <c r="E665" s="13" t="s">
        <v>242</v>
      </c>
      <c r="F665" s="45" t="s">
        <v>19</v>
      </c>
      <c r="G665" s="19" t="s">
        <v>19</v>
      </c>
      <c r="H665" s="26" t="s">
        <v>690</v>
      </c>
      <c r="I665" s="53">
        <v>4958793.5999999996</v>
      </c>
      <c r="J665" s="13" t="s">
        <v>16</v>
      </c>
      <c r="K665" s="30" t="s">
        <v>22</v>
      </c>
    </row>
    <row r="666" spans="1:11" ht="15.75" customHeight="1" x14ac:dyDescent="0.25">
      <c r="A666" s="32">
        <v>2018</v>
      </c>
      <c r="B666" s="32">
        <v>15563</v>
      </c>
      <c r="C666" s="4" t="s">
        <v>1194</v>
      </c>
      <c r="D666" s="13">
        <v>1085049551</v>
      </c>
      <c r="E666" s="13" t="s">
        <v>242</v>
      </c>
      <c r="F666" s="45" t="s">
        <v>43</v>
      </c>
      <c r="G666" s="19" t="s">
        <v>1246</v>
      </c>
      <c r="H666" s="26" t="s">
        <v>1272</v>
      </c>
      <c r="I666" s="53">
        <v>1144054.3999999999</v>
      </c>
      <c r="J666" s="13" t="s">
        <v>707</v>
      </c>
      <c r="K666" s="30" t="s">
        <v>22</v>
      </c>
    </row>
    <row r="667" spans="1:11" ht="15.75" customHeight="1" x14ac:dyDescent="0.25">
      <c r="A667" s="32">
        <v>2018</v>
      </c>
      <c r="B667" s="32">
        <v>15458</v>
      </c>
      <c r="C667" s="4" t="s">
        <v>1258</v>
      </c>
      <c r="D667" s="13">
        <v>40037523</v>
      </c>
      <c r="E667" s="13" t="s">
        <v>14</v>
      </c>
      <c r="F667" s="45" t="s">
        <v>1207</v>
      </c>
      <c r="G667" s="19" t="s">
        <v>1259</v>
      </c>
      <c r="H667" s="18" t="s">
        <v>1257</v>
      </c>
      <c r="I667" s="53">
        <v>1105524</v>
      </c>
      <c r="J667" s="13" t="s">
        <v>707</v>
      </c>
      <c r="K667" s="30" t="s">
        <v>22</v>
      </c>
    </row>
    <row r="668" spans="1:11" ht="15.75" customHeight="1" x14ac:dyDescent="0.25">
      <c r="A668" s="32">
        <v>2018</v>
      </c>
      <c r="B668" s="32">
        <v>15414</v>
      </c>
      <c r="C668" s="4" t="s">
        <v>675</v>
      </c>
      <c r="D668" s="13">
        <v>9137610</v>
      </c>
      <c r="E668" s="13" t="s">
        <v>301</v>
      </c>
      <c r="F668" s="45" t="s">
        <v>77</v>
      </c>
      <c r="G668" s="19" t="s">
        <v>636</v>
      </c>
      <c r="H668" s="18" t="s">
        <v>676</v>
      </c>
      <c r="I668" s="53">
        <v>8175720</v>
      </c>
      <c r="J668" s="13" t="s">
        <v>16</v>
      </c>
      <c r="K668" s="30" t="s">
        <v>22</v>
      </c>
    </row>
    <row r="669" spans="1:11" ht="15.75" customHeight="1" x14ac:dyDescent="0.25">
      <c r="A669" s="32">
        <v>2018</v>
      </c>
      <c r="B669" s="32">
        <v>15469</v>
      </c>
      <c r="C669" s="4" t="s">
        <v>404</v>
      </c>
      <c r="D669" s="13">
        <v>37392644</v>
      </c>
      <c r="E669" s="13" t="s">
        <v>242</v>
      </c>
      <c r="F669" s="45" t="s">
        <v>19</v>
      </c>
      <c r="G669" s="19" t="s">
        <v>19</v>
      </c>
      <c r="H669" s="18" t="s">
        <v>686</v>
      </c>
      <c r="I669" s="53">
        <v>4558793.5999999996</v>
      </c>
      <c r="J669" s="13" t="s">
        <v>16</v>
      </c>
      <c r="K669" s="30" t="s">
        <v>22</v>
      </c>
    </row>
    <row r="670" spans="1:11" ht="15.75" customHeight="1" x14ac:dyDescent="0.25">
      <c r="A670" s="32">
        <v>2018</v>
      </c>
      <c r="B670" s="32">
        <v>15563</v>
      </c>
      <c r="C670" s="4" t="s">
        <v>404</v>
      </c>
      <c r="D670" s="13">
        <v>37392644</v>
      </c>
      <c r="E670" s="13" t="s">
        <v>242</v>
      </c>
      <c r="F670" s="45" t="s">
        <v>19</v>
      </c>
      <c r="G670" s="19" t="s">
        <v>19</v>
      </c>
      <c r="H670" s="26" t="s">
        <v>1272</v>
      </c>
      <c r="I670" s="53">
        <v>1008054.3999999999</v>
      </c>
      <c r="J670" s="13" t="s">
        <v>707</v>
      </c>
      <c r="K670" s="30" t="s">
        <v>22</v>
      </c>
    </row>
    <row r="671" spans="1:11" ht="15.75" customHeight="1" x14ac:dyDescent="0.25">
      <c r="A671" s="32">
        <v>2018</v>
      </c>
      <c r="B671" s="32">
        <v>15563</v>
      </c>
      <c r="C671" s="4" t="s">
        <v>1274</v>
      </c>
      <c r="D671" s="13">
        <v>37948751</v>
      </c>
      <c r="E671" s="13" t="s">
        <v>242</v>
      </c>
      <c r="F671" s="45" t="s">
        <v>19</v>
      </c>
      <c r="G671" s="19" t="s">
        <v>19</v>
      </c>
      <c r="H671" s="26" t="s">
        <v>1272</v>
      </c>
      <c r="I671" s="53">
        <v>982240</v>
      </c>
      <c r="J671" s="13" t="s">
        <v>707</v>
      </c>
      <c r="K671" s="30" t="s">
        <v>22</v>
      </c>
    </row>
    <row r="672" spans="1:11" ht="15.75" customHeight="1" x14ac:dyDescent="0.25">
      <c r="A672" s="32">
        <v>2018</v>
      </c>
      <c r="B672" s="32">
        <v>15201</v>
      </c>
      <c r="C672" s="4" t="s">
        <v>622</v>
      </c>
      <c r="D672" s="13">
        <v>1079174476</v>
      </c>
      <c r="E672" s="13" t="s">
        <v>521</v>
      </c>
      <c r="F672" s="45" t="s">
        <v>19</v>
      </c>
      <c r="G672" s="19" t="s">
        <v>19</v>
      </c>
      <c r="H672" s="18" t="s">
        <v>623</v>
      </c>
      <c r="I672" s="53">
        <v>4927940</v>
      </c>
      <c r="J672" s="13" t="s">
        <v>16</v>
      </c>
      <c r="K672" s="30" t="s">
        <v>22</v>
      </c>
    </row>
    <row r="673" spans="1:11" ht="15.75" customHeight="1" x14ac:dyDescent="0.25">
      <c r="A673" s="32">
        <v>2018</v>
      </c>
      <c r="B673" s="32">
        <v>15451</v>
      </c>
      <c r="C673" s="4" t="s">
        <v>622</v>
      </c>
      <c r="D673" s="13">
        <v>1079174476</v>
      </c>
      <c r="E673" s="13" t="s">
        <v>242</v>
      </c>
      <c r="F673" s="45" t="s">
        <v>19</v>
      </c>
      <c r="G673" s="19" t="s">
        <v>19</v>
      </c>
      <c r="H673" s="18" t="s">
        <v>681</v>
      </c>
      <c r="I673" s="53">
        <v>5782770</v>
      </c>
      <c r="J673" s="13" t="s">
        <v>16</v>
      </c>
      <c r="K673" s="30" t="s">
        <v>22</v>
      </c>
    </row>
    <row r="674" spans="1:11" ht="15.75" customHeight="1" x14ac:dyDescent="0.25">
      <c r="A674" s="32">
        <v>2018</v>
      </c>
      <c r="B674" s="32">
        <v>15332</v>
      </c>
      <c r="C674" s="4" t="s">
        <v>144</v>
      </c>
      <c r="D674" s="13">
        <v>1020718394</v>
      </c>
      <c r="E674" s="13" t="s">
        <v>207</v>
      </c>
      <c r="F674" s="45" t="s">
        <v>19</v>
      </c>
      <c r="G674" s="19" t="s">
        <v>19</v>
      </c>
      <c r="H674" s="18" t="s">
        <v>660</v>
      </c>
      <c r="I674" s="53">
        <v>6414360</v>
      </c>
      <c r="J674" s="13" t="s">
        <v>16</v>
      </c>
      <c r="K674" s="30" t="s">
        <v>22</v>
      </c>
    </row>
    <row r="675" spans="1:11" ht="15.75" customHeight="1" x14ac:dyDescent="0.25">
      <c r="A675" s="32">
        <v>2018</v>
      </c>
      <c r="B675" s="32">
        <v>15458</v>
      </c>
      <c r="C675" s="4" t="s">
        <v>1260</v>
      </c>
      <c r="D675" s="13">
        <v>1015397572</v>
      </c>
      <c r="E675" s="13" t="s">
        <v>14</v>
      </c>
      <c r="F675" s="45" t="s">
        <v>1207</v>
      </c>
      <c r="G675" s="19" t="s">
        <v>1259</v>
      </c>
      <c r="H675" s="18" t="s">
        <v>1257</v>
      </c>
      <c r="I675" s="53">
        <v>1195369.6000000001</v>
      </c>
      <c r="J675" s="13" t="s">
        <v>707</v>
      </c>
      <c r="K675" s="30" t="s">
        <v>22</v>
      </c>
    </row>
    <row r="676" spans="1:11" ht="15.75" customHeight="1" x14ac:dyDescent="0.25">
      <c r="A676" s="32">
        <v>2018</v>
      </c>
      <c r="B676" s="32">
        <v>15543</v>
      </c>
      <c r="C676" s="4" t="s">
        <v>1266</v>
      </c>
      <c r="D676" s="13">
        <v>1143330804</v>
      </c>
      <c r="E676" s="13" t="s">
        <v>266</v>
      </c>
      <c r="F676" s="45" t="s">
        <v>19</v>
      </c>
      <c r="G676" s="19" t="s">
        <v>19</v>
      </c>
      <c r="H676" s="18" t="s">
        <v>1267</v>
      </c>
      <c r="I676" s="53">
        <v>1747200</v>
      </c>
      <c r="J676" s="13" t="s">
        <v>707</v>
      </c>
      <c r="K676" s="30" t="s">
        <v>22</v>
      </c>
    </row>
    <row r="677" spans="1:11" ht="15.75" customHeight="1" x14ac:dyDescent="0.25">
      <c r="A677" s="32">
        <v>2018</v>
      </c>
      <c r="B677" s="32">
        <v>15398</v>
      </c>
      <c r="C677" s="4" t="s">
        <v>38</v>
      </c>
      <c r="D677" s="13">
        <v>52528618</v>
      </c>
      <c r="E677" s="13" t="s">
        <v>14</v>
      </c>
      <c r="F677" s="45" t="s">
        <v>19</v>
      </c>
      <c r="G677" s="19" t="s">
        <v>19</v>
      </c>
      <c r="H677" s="18" t="s">
        <v>673</v>
      </c>
      <c r="I677" s="53">
        <v>6261360</v>
      </c>
      <c r="J677" s="13" t="s">
        <v>16</v>
      </c>
      <c r="K677" s="30" t="s">
        <v>22</v>
      </c>
    </row>
    <row r="678" spans="1:11" ht="15.75" customHeight="1" x14ac:dyDescent="0.25">
      <c r="A678" s="32">
        <v>2018</v>
      </c>
      <c r="B678" s="32">
        <v>15563</v>
      </c>
      <c r="C678" s="4" t="s">
        <v>1275</v>
      </c>
      <c r="D678" s="13">
        <v>1032429059</v>
      </c>
      <c r="E678" s="13" t="s">
        <v>242</v>
      </c>
      <c r="F678" s="45" t="s">
        <v>19</v>
      </c>
      <c r="G678" s="19" t="s">
        <v>19</v>
      </c>
      <c r="H678" s="26" t="s">
        <v>1272</v>
      </c>
      <c r="I678" s="53">
        <v>876680</v>
      </c>
      <c r="J678" s="13" t="s">
        <v>707</v>
      </c>
      <c r="K678" s="30" t="s">
        <v>22</v>
      </c>
    </row>
    <row r="679" spans="1:11" ht="15.75" customHeight="1" x14ac:dyDescent="0.25">
      <c r="A679" s="32">
        <v>2018</v>
      </c>
      <c r="B679" s="32">
        <v>15229</v>
      </c>
      <c r="C679" s="4" t="s">
        <v>552</v>
      </c>
      <c r="D679" s="13">
        <v>79827150</v>
      </c>
      <c r="E679" s="13" t="s">
        <v>242</v>
      </c>
      <c r="F679" s="45" t="s">
        <v>19</v>
      </c>
      <c r="G679" s="19" t="s">
        <v>19</v>
      </c>
      <c r="H679" s="18" t="s">
        <v>632</v>
      </c>
      <c r="I679" s="53">
        <v>5894360</v>
      </c>
      <c r="J679" s="13" t="s">
        <v>16</v>
      </c>
      <c r="K679" s="30" t="s">
        <v>22</v>
      </c>
    </row>
    <row r="680" spans="1:11" ht="15.75" customHeight="1" x14ac:dyDescent="0.25">
      <c r="A680" s="32">
        <v>2018</v>
      </c>
      <c r="B680" s="32">
        <v>15563</v>
      </c>
      <c r="C680" s="4" t="s">
        <v>552</v>
      </c>
      <c r="D680" s="13">
        <v>79827150</v>
      </c>
      <c r="E680" s="13" t="s">
        <v>242</v>
      </c>
      <c r="F680" s="45" t="s">
        <v>19</v>
      </c>
      <c r="G680" s="19" t="s">
        <v>19</v>
      </c>
      <c r="H680" s="26" t="s">
        <v>1272</v>
      </c>
      <c r="I680" s="53">
        <v>1160440</v>
      </c>
      <c r="J680" s="13" t="s">
        <v>707</v>
      </c>
      <c r="K680" s="30" t="s">
        <v>22</v>
      </c>
    </row>
    <row r="681" spans="1:11" ht="15.75" customHeight="1" x14ac:dyDescent="0.25">
      <c r="A681" s="32">
        <v>2018</v>
      </c>
      <c r="B681" s="32">
        <v>15458</v>
      </c>
      <c r="C681" s="4" t="s">
        <v>502</v>
      </c>
      <c r="D681" s="13">
        <v>80034309</v>
      </c>
      <c r="E681" s="13" t="s">
        <v>14</v>
      </c>
      <c r="F681" s="45" t="s">
        <v>1207</v>
      </c>
      <c r="G681" s="19" t="s">
        <v>1259</v>
      </c>
      <c r="H681" s="18" t="s">
        <v>1257</v>
      </c>
      <c r="I681" s="53">
        <v>589490.24</v>
      </c>
      <c r="J681" s="13" t="s">
        <v>707</v>
      </c>
      <c r="K681" s="30" t="s">
        <v>22</v>
      </c>
    </row>
    <row r="682" spans="1:11" ht="15.75" customHeight="1" x14ac:dyDescent="0.25">
      <c r="A682" s="32">
        <v>2018</v>
      </c>
      <c r="B682" s="32">
        <v>15220</v>
      </c>
      <c r="C682" s="4" t="s">
        <v>627</v>
      </c>
      <c r="D682" s="13">
        <v>1014180785</v>
      </c>
      <c r="E682" s="13" t="s">
        <v>14</v>
      </c>
      <c r="F682" s="45" t="s">
        <v>67</v>
      </c>
      <c r="G682" s="19" t="s">
        <v>605</v>
      </c>
      <c r="H682" s="18" t="s">
        <v>628</v>
      </c>
      <c r="I682" s="53">
        <v>5683108.7999999998</v>
      </c>
      <c r="J682" s="13" t="s">
        <v>16</v>
      </c>
      <c r="K682" s="30" t="s">
        <v>22</v>
      </c>
    </row>
    <row r="683" spans="1:11" ht="15.75" customHeight="1" x14ac:dyDescent="0.25">
      <c r="A683" s="32">
        <v>2018</v>
      </c>
      <c r="B683" s="32">
        <v>15546</v>
      </c>
      <c r="C683" s="4" t="s">
        <v>209</v>
      </c>
      <c r="D683" s="13">
        <v>52888850</v>
      </c>
      <c r="E683" s="13" t="s">
        <v>242</v>
      </c>
      <c r="F683" s="45" t="s">
        <v>19</v>
      </c>
      <c r="G683" s="19" t="s">
        <v>19</v>
      </c>
      <c r="H683" s="26" t="s">
        <v>690</v>
      </c>
      <c r="I683" s="53">
        <v>5314360</v>
      </c>
      <c r="J683" s="13" t="s">
        <v>16</v>
      </c>
      <c r="K683" s="30" t="s">
        <v>22</v>
      </c>
    </row>
    <row r="684" spans="1:11" ht="15.75" customHeight="1" x14ac:dyDescent="0.25">
      <c r="A684" s="32">
        <v>2018</v>
      </c>
      <c r="B684" s="32">
        <v>15548</v>
      </c>
      <c r="C684" s="4" t="s">
        <v>694</v>
      </c>
      <c r="D684" s="13">
        <v>39684886</v>
      </c>
      <c r="E684" s="13" t="s">
        <v>348</v>
      </c>
      <c r="F684" s="45" t="s">
        <v>56</v>
      </c>
      <c r="G684" s="19" t="s">
        <v>695</v>
      </c>
      <c r="H684" s="18" t="s">
        <v>696</v>
      </c>
      <c r="I684" s="53">
        <v>6026622</v>
      </c>
      <c r="J684" s="13" t="s">
        <v>16</v>
      </c>
      <c r="K684" s="30" t="s">
        <v>22</v>
      </c>
    </row>
    <row r="685" spans="1:11" ht="15.75" customHeight="1" x14ac:dyDescent="0.25">
      <c r="A685" s="32">
        <v>2018</v>
      </c>
      <c r="B685" s="32">
        <v>15238</v>
      </c>
      <c r="C685" s="4" t="s">
        <v>75</v>
      </c>
      <c r="D685" s="13">
        <v>98583</v>
      </c>
      <c r="E685" s="13" t="s">
        <v>14</v>
      </c>
      <c r="F685" s="45" t="s">
        <v>67</v>
      </c>
      <c r="G685" s="19" t="s">
        <v>605</v>
      </c>
      <c r="H685" s="18" t="s">
        <v>635</v>
      </c>
      <c r="I685" s="53">
        <v>5253400</v>
      </c>
      <c r="J685" s="13" t="s">
        <v>16</v>
      </c>
      <c r="K685" s="30" t="s">
        <v>17</v>
      </c>
    </row>
    <row r="686" spans="1:11" ht="15.75" customHeight="1" x14ac:dyDescent="0.25">
      <c r="A686" s="32">
        <v>2018</v>
      </c>
      <c r="B686" s="32">
        <v>15158</v>
      </c>
      <c r="C686" s="4" t="s">
        <v>138</v>
      </c>
      <c r="D686" s="13">
        <v>7311516</v>
      </c>
      <c r="E686" s="13" t="s">
        <v>601</v>
      </c>
      <c r="F686" s="45" t="s">
        <v>136</v>
      </c>
      <c r="G686" s="19" t="s">
        <v>602</v>
      </c>
      <c r="H686" s="18" t="s">
        <v>603</v>
      </c>
      <c r="I686" s="53">
        <v>11407480</v>
      </c>
      <c r="J686" s="13" t="s">
        <v>16</v>
      </c>
      <c r="K686" s="30" t="s">
        <v>17</v>
      </c>
    </row>
    <row r="687" spans="1:11" ht="15.75" customHeight="1" x14ac:dyDescent="0.25">
      <c r="A687" s="32">
        <v>2018</v>
      </c>
      <c r="B687" s="32">
        <v>15547</v>
      </c>
      <c r="C687" s="4" t="s">
        <v>691</v>
      </c>
      <c r="D687" s="13">
        <v>52446325</v>
      </c>
      <c r="E687" s="13" t="s">
        <v>692</v>
      </c>
      <c r="F687" s="45" t="s">
        <v>25</v>
      </c>
      <c r="G687" s="19" t="s">
        <v>464</v>
      </c>
      <c r="H687" s="18" t="s">
        <v>693</v>
      </c>
      <c r="I687" s="53">
        <v>1868395</v>
      </c>
      <c r="J687" s="13" t="s">
        <v>16</v>
      </c>
      <c r="K687" s="30" t="s">
        <v>22</v>
      </c>
    </row>
    <row r="688" spans="1:11" ht="15.75" customHeight="1" x14ac:dyDescent="0.25">
      <c r="A688" s="32">
        <v>2018</v>
      </c>
      <c r="B688" s="32">
        <v>15192</v>
      </c>
      <c r="C688" s="4" t="s">
        <v>450</v>
      </c>
      <c r="D688" s="13">
        <v>1020752664</v>
      </c>
      <c r="E688" s="13" t="s">
        <v>24</v>
      </c>
      <c r="F688" s="45" t="s">
        <v>25</v>
      </c>
      <c r="G688" s="19" t="s">
        <v>618</v>
      </c>
      <c r="H688" s="18" t="s">
        <v>619</v>
      </c>
      <c r="I688" s="53">
        <v>5905793.5999999996</v>
      </c>
      <c r="J688" s="13" t="s">
        <v>16</v>
      </c>
      <c r="K688" s="30" t="s">
        <v>22</v>
      </c>
    </row>
    <row r="689" spans="1:11" ht="15.75" customHeight="1" x14ac:dyDescent="0.25">
      <c r="A689" s="32">
        <v>2018</v>
      </c>
      <c r="B689" s="32">
        <v>15371</v>
      </c>
      <c r="C689" s="4" t="s">
        <v>1243</v>
      </c>
      <c r="D689" s="13">
        <v>1015426246</v>
      </c>
      <c r="E689" s="13" t="s">
        <v>242</v>
      </c>
      <c r="F689" s="45" t="s">
        <v>67</v>
      </c>
      <c r="G689" s="19" t="s">
        <v>1239</v>
      </c>
      <c r="H689" s="18" t="s">
        <v>1244</v>
      </c>
      <c r="I689" s="53">
        <v>1440506.6666666665</v>
      </c>
      <c r="J689" s="13" t="s">
        <v>707</v>
      </c>
      <c r="K689" s="30" t="s">
        <v>22</v>
      </c>
    </row>
    <row r="690" spans="1:11" ht="15.75" customHeight="1" x14ac:dyDescent="0.25">
      <c r="A690" s="32">
        <v>2018</v>
      </c>
      <c r="B690" s="32">
        <v>15330</v>
      </c>
      <c r="C690" s="4" t="s">
        <v>961</v>
      </c>
      <c r="D690" s="13">
        <v>21166840</v>
      </c>
      <c r="E690" s="13" t="s">
        <v>261</v>
      </c>
      <c r="F690" s="45" t="s">
        <v>67</v>
      </c>
      <c r="G690" s="19" t="s">
        <v>1239</v>
      </c>
      <c r="H690" s="18" t="s">
        <v>1240</v>
      </c>
      <c r="I690" s="53">
        <v>2021692.4</v>
      </c>
      <c r="J690" s="13" t="s">
        <v>707</v>
      </c>
      <c r="K690" s="30" t="s">
        <v>17</v>
      </c>
    </row>
    <row r="691" spans="1:11" ht="15.75" customHeight="1" x14ac:dyDescent="0.25">
      <c r="A691" s="32">
        <v>2018</v>
      </c>
      <c r="B691" s="32">
        <v>15460</v>
      </c>
      <c r="C691" s="4" t="s">
        <v>393</v>
      </c>
      <c r="D691" s="13">
        <v>1020728774</v>
      </c>
      <c r="E691" s="13" t="s">
        <v>14</v>
      </c>
      <c r="F691" s="45" t="s">
        <v>129</v>
      </c>
      <c r="G691" s="19" t="s">
        <v>684</v>
      </c>
      <c r="H691" s="18" t="s">
        <v>685</v>
      </c>
      <c r="I691" s="53">
        <v>845577.76</v>
      </c>
      <c r="J691" s="13" t="s">
        <v>16</v>
      </c>
      <c r="K691" s="30" t="s">
        <v>22</v>
      </c>
    </row>
    <row r="692" spans="1:11" ht="15.75" customHeight="1" x14ac:dyDescent="0.25">
      <c r="A692" s="32">
        <v>2018</v>
      </c>
      <c r="B692" s="32">
        <v>15460</v>
      </c>
      <c r="C692" s="4" t="s">
        <v>241</v>
      </c>
      <c r="D692" s="13">
        <v>31447376</v>
      </c>
      <c r="E692" s="13" t="s">
        <v>14</v>
      </c>
      <c r="F692" s="45" t="s">
        <v>129</v>
      </c>
      <c r="G692" s="19" t="s">
        <v>684</v>
      </c>
      <c r="H692" s="18" t="s">
        <v>685</v>
      </c>
      <c r="I692" s="53">
        <v>2214360</v>
      </c>
      <c r="J692" s="13" t="s">
        <v>16</v>
      </c>
      <c r="K692" s="30" t="s">
        <v>22</v>
      </c>
    </row>
    <row r="693" spans="1:11" ht="15.75" customHeight="1" x14ac:dyDescent="0.25">
      <c r="A693" s="32">
        <v>2018</v>
      </c>
      <c r="B693" s="32">
        <v>15264</v>
      </c>
      <c r="C693" s="4" t="s">
        <v>1231</v>
      </c>
      <c r="D693" s="13">
        <v>80202431</v>
      </c>
      <c r="E693" s="13" t="s">
        <v>242</v>
      </c>
      <c r="F693" s="45" t="s">
        <v>82</v>
      </c>
      <c r="G693" s="19" t="s">
        <v>637</v>
      </c>
      <c r="H693" s="18" t="s">
        <v>1232</v>
      </c>
      <c r="I693" s="53">
        <v>1910739.2</v>
      </c>
      <c r="J693" s="13" t="s">
        <v>707</v>
      </c>
      <c r="K693" s="30" t="s">
        <v>22</v>
      </c>
    </row>
    <row r="694" spans="1:11" ht="15.75" customHeight="1" x14ac:dyDescent="0.25">
      <c r="A694" s="32">
        <v>2018</v>
      </c>
      <c r="B694" s="32">
        <v>15543</v>
      </c>
      <c r="C694" s="4" t="s">
        <v>72</v>
      </c>
      <c r="D694" s="13">
        <v>1013583188</v>
      </c>
      <c r="E694" s="13" t="s">
        <v>266</v>
      </c>
      <c r="F694" s="45" t="s">
        <v>19</v>
      </c>
      <c r="G694" s="19" t="s">
        <v>19</v>
      </c>
      <c r="H694" s="18" t="s">
        <v>1267</v>
      </c>
      <c r="I694" s="53">
        <v>4690400</v>
      </c>
      <c r="J694" s="13" t="s">
        <v>707</v>
      </c>
      <c r="K694" s="30" t="s">
        <v>22</v>
      </c>
    </row>
    <row r="695" spans="1:11" ht="15.75" customHeight="1" x14ac:dyDescent="0.25">
      <c r="A695" s="32">
        <v>2018</v>
      </c>
      <c r="B695" s="32">
        <v>15186</v>
      </c>
      <c r="C695" s="4" t="s">
        <v>115</v>
      </c>
      <c r="D695" s="13">
        <v>386811</v>
      </c>
      <c r="E695" s="13" t="s">
        <v>202</v>
      </c>
      <c r="F695" s="45" t="s">
        <v>82</v>
      </c>
      <c r="G695" s="19" t="s">
        <v>614</v>
      </c>
      <c r="H695" s="18" t="s">
        <v>615</v>
      </c>
      <c r="I695" s="53">
        <v>3867400</v>
      </c>
      <c r="J695" s="13" t="s">
        <v>16</v>
      </c>
      <c r="K695" s="30" t="s">
        <v>17</v>
      </c>
    </row>
    <row r="696" spans="1:11" ht="15.75" customHeight="1" x14ac:dyDescent="0.25">
      <c r="A696" s="32">
        <v>2018</v>
      </c>
      <c r="B696" s="32">
        <v>15331</v>
      </c>
      <c r="C696" s="4" t="s">
        <v>287</v>
      </c>
      <c r="D696" s="13">
        <v>79709462</v>
      </c>
      <c r="E696" s="13" t="s">
        <v>202</v>
      </c>
      <c r="F696" s="45" t="s">
        <v>52</v>
      </c>
      <c r="G696" s="19" t="s">
        <v>659</v>
      </c>
      <c r="H696" s="18" t="s">
        <v>658</v>
      </c>
      <c r="I696" s="53">
        <v>5664360</v>
      </c>
      <c r="J696" s="13" t="s">
        <v>16</v>
      </c>
      <c r="K696" s="30" t="s">
        <v>22</v>
      </c>
    </row>
    <row r="697" spans="1:11" ht="15.75" customHeight="1" x14ac:dyDescent="0.25">
      <c r="A697" s="32">
        <v>2018</v>
      </c>
      <c r="B697" s="32">
        <v>15533</v>
      </c>
      <c r="C697" s="4" t="s">
        <v>1157</v>
      </c>
      <c r="D697" s="13">
        <v>81735002</v>
      </c>
      <c r="E697" s="13" t="s">
        <v>1158</v>
      </c>
      <c r="F697" s="45" t="s">
        <v>93</v>
      </c>
      <c r="G697" s="19" t="s">
        <v>1262</v>
      </c>
      <c r="H697" s="18" t="s">
        <v>1263</v>
      </c>
      <c r="I697" s="53">
        <v>645369.59999999998</v>
      </c>
      <c r="J697" s="13" t="s">
        <v>707</v>
      </c>
      <c r="K697" s="30" t="s">
        <v>22</v>
      </c>
    </row>
    <row r="698" spans="1:11" ht="15.75" customHeight="1" x14ac:dyDescent="0.25">
      <c r="A698" s="32">
        <v>2018</v>
      </c>
      <c r="B698" s="32">
        <v>15213</v>
      </c>
      <c r="C698" s="4" t="s">
        <v>624</v>
      </c>
      <c r="D698" s="13">
        <v>52509508</v>
      </c>
      <c r="E698" s="13" t="s">
        <v>242</v>
      </c>
      <c r="F698" s="45" t="s">
        <v>169</v>
      </c>
      <c r="G698" s="19" t="s">
        <v>625</v>
      </c>
      <c r="H698" s="18" t="s">
        <v>626</v>
      </c>
      <c r="I698" s="53">
        <v>5364400</v>
      </c>
      <c r="J698" s="13" t="s">
        <v>16</v>
      </c>
      <c r="K698" s="30" t="s">
        <v>22</v>
      </c>
    </row>
    <row r="699" spans="1:11" ht="15.75" customHeight="1" x14ac:dyDescent="0.25">
      <c r="A699" s="32">
        <v>2018</v>
      </c>
      <c r="B699" s="32">
        <v>15286</v>
      </c>
      <c r="C699" s="4" t="s">
        <v>646</v>
      </c>
      <c r="D699" s="13">
        <v>19416372</v>
      </c>
      <c r="E699" s="13" t="s">
        <v>242</v>
      </c>
      <c r="F699" s="45" t="s">
        <v>169</v>
      </c>
      <c r="G699" s="19" t="s">
        <v>647</v>
      </c>
      <c r="H699" s="18" t="s">
        <v>648</v>
      </c>
      <c r="I699" s="53">
        <v>6450570</v>
      </c>
      <c r="J699" s="13" t="s">
        <v>16</v>
      </c>
      <c r="K699" s="30" t="s">
        <v>22</v>
      </c>
    </row>
    <row r="700" spans="1:11" ht="15.75" customHeight="1" x14ac:dyDescent="0.25">
      <c r="A700" s="32">
        <v>2018</v>
      </c>
      <c r="B700" s="32">
        <v>15191</v>
      </c>
      <c r="C700" s="4" t="s">
        <v>616</v>
      </c>
      <c r="D700" s="13">
        <v>79738506</v>
      </c>
      <c r="E700" s="13" t="s">
        <v>64</v>
      </c>
      <c r="F700" s="45" t="s">
        <v>25</v>
      </c>
      <c r="G700" s="19" t="s">
        <v>494</v>
      </c>
      <c r="H700" s="18" t="s">
        <v>617</v>
      </c>
      <c r="I700" s="53">
        <v>3766501</v>
      </c>
      <c r="J700" s="13" t="s">
        <v>16</v>
      </c>
      <c r="K700" s="30" t="s">
        <v>22</v>
      </c>
    </row>
    <row r="701" spans="1:11" ht="15.75" customHeight="1" x14ac:dyDescent="0.25">
      <c r="A701" s="32">
        <v>2018</v>
      </c>
      <c r="B701" s="32">
        <v>15287</v>
      </c>
      <c r="C701" s="4" t="s">
        <v>593</v>
      </c>
      <c r="D701" s="13">
        <v>1032358619</v>
      </c>
      <c r="E701" s="13" t="s">
        <v>207</v>
      </c>
      <c r="F701" s="45" t="s">
        <v>19</v>
      </c>
      <c r="G701" s="19" t="s">
        <v>19</v>
      </c>
      <c r="H701" s="18" t="s">
        <v>1233</v>
      </c>
      <c r="I701" s="53">
        <v>4068054.4</v>
      </c>
      <c r="J701" s="13" t="s">
        <v>707</v>
      </c>
      <c r="K701" s="30" t="s">
        <v>22</v>
      </c>
    </row>
    <row r="702" spans="1:11" ht="15.75" customHeight="1" x14ac:dyDescent="0.25">
      <c r="A702" s="32">
        <v>2018</v>
      </c>
      <c r="B702" s="32">
        <v>15369</v>
      </c>
      <c r="C702" s="4" t="s">
        <v>28</v>
      </c>
      <c r="D702" s="13">
        <v>52853388</v>
      </c>
      <c r="E702" s="13" t="s">
        <v>307</v>
      </c>
      <c r="F702" s="45" t="s">
        <v>93</v>
      </c>
      <c r="G702" s="19" t="s">
        <v>94</v>
      </c>
      <c r="H702" s="18" t="s">
        <v>1242</v>
      </c>
      <c r="I702" s="53">
        <v>1028054.3999999999</v>
      </c>
      <c r="J702" s="13" t="s">
        <v>707</v>
      </c>
      <c r="K702" s="30" t="s">
        <v>22</v>
      </c>
    </row>
    <row r="703" spans="1:11" ht="15.75" customHeight="1" x14ac:dyDescent="0.25">
      <c r="A703" s="32">
        <v>2018</v>
      </c>
      <c r="B703" s="32">
        <v>15435</v>
      </c>
      <c r="C703" s="4" t="s">
        <v>104</v>
      </c>
      <c r="D703" s="13">
        <v>19458991</v>
      </c>
      <c r="E703" s="13" t="s">
        <v>14</v>
      </c>
      <c r="F703" s="45" t="s">
        <v>67</v>
      </c>
      <c r="G703" s="19" t="s">
        <v>605</v>
      </c>
      <c r="H703" s="18" t="s">
        <v>680</v>
      </c>
      <c r="I703" s="53">
        <v>8528720</v>
      </c>
      <c r="J703" s="13" t="s">
        <v>16</v>
      </c>
      <c r="K703" s="30" t="s">
        <v>17</v>
      </c>
    </row>
    <row r="704" spans="1:11" ht="15.75" customHeight="1" x14ac:dyDescent="0.25">
      <c r="A704" s="32">
        <v>2018</v>
      </c>
      <c r="B704" s="32">
        <v>15173</v>
      </c>
      <c r="C704" s="4" t="s">
        <v>607</v>
      </c>
      <c r="D704" s="13">
        <v>52267505</v>
      </c>
      <c r="E704" s="13" t="s">
        <v>14</v>
      </c>
      <c r="F704" s="45" t="s">
        <v>19</v>
      </c>
      <c r="G704" s="19" t="s">
        <v>19</v>
      </c>
      <c r="H704" s="18" t="s">
        <v>608</v>
      </c>
      <c r="I704" s="53">
        <v>5987880</v>
      </c>
      <c r="J704" s="13" t="s">
        <v>16</v>
      </c>
      <c r="K704" s="30" t="s">
        <v>22</v>
      </c>
    </row>
    <row r="705" spans="1:11" ht="15.75" customHeight="1" x14ac:dyDescent="0.25">
      <c r="A705" s="32">
        <v>2018</v>
      </c>
      <c r="B705" s="32">
        <v>15559</v>
      </c>
      <c r="C705" s="4" t="s">
        <v>698</v>
      </c>
      <c r="D705" s="13">
        <v>7229044</v>
      </c>
      <c r="E705" s="13" t="s">
        <v>24</v>
      </c>
      <c r="F705" s="45" t="s">
        <v>25</v>
      </c>
      <c r="G705" s="19" t="s">
        <v>494</v>
      </c>
      <c r="H705" s="18" t="s">
        <v>699</v>
      </c>
      <c r="I705" s="53">
        <v>11361360</v>
      </c>
      <c r="J705" s="13" t="s">
        <v>16</v>
      </c>
      <c r="K705" s="30" t="s">
        <v>22</v>
      </c>
    </row>
    <row r="706" spans="1:11" ht="15.75" customHeight="1" x14ac:dyDescent="0.25">
      <c r="A706" s="32">
        <v>2018</v>
      </c>
      <c r="B706" s="32">
        <v>15551</v>
      </c>
      <c r="C706" s="4" t="s">
        <v>1269</v>
      </c>
      <c r="D706" s="13">
        <v>1136884775</v>
      </c>
      <c r="E706" s="13" t="s">
        <v>266</v>
      </c>
      <c r="F706" s="45" t="s">
        <v>25</v>
      </c>
      <c r="G706" s="19" t="s">
        <v>1270</v>
      </c>
      <c r="H706" s="18" t="s">
        <v>1271</v>
      </c>
      <c r="I706" s="53">
        <v>1255200</v>
      </c>
      <c r="J706" s="13" t="s">
        <v>707</v>
      </c>
      <c r="K706" s="30" t="s">
        <v>22</v>
      </c>
    </row>
    <row r="707" spans="1:11" ht="15.75" customHeight="1" x14ac:dyDescent="0.25">
      <c r="A707" s="32">
        <v>2018</v>
      </c>
      <c r="B707" s="32">
        <v>15230</v>
      </c>
      <c r="C707" s="4" t="s">
        <v>633</v>
      </c>
      <c r="D707" s="13">
        <v>1018430769</v>
      </c>
      <c r="E707" s="13" t="s">
        <v>242</v>
      </c>
      <c r="F707" s="45" t="s">
        <v>19</v>
      </c>
      <c r="G707" s="19" t="s">
        <v>19</v>
      </c>
      <c r="H707" s="18" t="s">
        <v>634</v>
      </c>
      <c r="I707" s="53">
        <v>5593560</v>
      </c>
      <c r="J707" s="13" t="s">
        <v>16</v>
      </c>
      <c r="K707" s="30" t="s">
        <v>22</v>
      </c>
    </row>
    <row r="708" spans="1:11" ht="15.75" customHeight="1" x14ac:dyDescent="0.25">
      <c r="A708" s="32">
        <v>2018</v>
      </c>
      <c r="B708" s="32">
        <v>15373</v>
      </c>
      <c r="C708" s="4" t="s">
        <v>48</v>
      </c>
      <c r="D708" s="13">
        <v>39774561</v>
      </c>
      <c r="E708" s="13" t="s">
        <v>14</v>
      </c>
      <c r="F708" s="45" t="s">
        <v>19</v>
      </c>
      <c r="G708" s="19" t="s">
        <v>19</v>
      </c>
      <c r="H708" s="18" t="s">
        <v>667</v>
      </c>
      <c r="I708" s="53">
        <v>5661060</v>
      </c>
      <c r="J708" s="13" t="s">
        <v>16</v>
      </c>
      <c r="K708" s="30" t="s">
        <v>22</v>
      </c>
    </row>
    <row r="709" spans="1:11" ht="15.75" customHeight="1" x14ac:dyDescent="0.25">
      <c r="A709" s="32">
        <v>2018</v>
      </c>
      <c r="B709" s="32">
        <v>15271</v>
      </c>
      <c r="C709" s="4" t="s">
        <v>642</v>
      </c>
      <c r="D709" s="13">
        <v>1030536976</v>
      </c>
      <c r="E709" s="13" t="s">
        <v>24</v>
      </c>
      <c r="F709" s="45" t="s">
        <v>67</v>
      </c>
      <c r="G709" s="19" t="s">
        <v>630</v>
      </c>
      <c r="H709" s="18" t="s">
        <v>643</v>
      </c>
      <c r="I709" s="53">
        <v>6573848</v>
      </c>
      <c r="J709" s="13" t="s">
        <v>16</v>
      </c>
      <c r="K709" s="30" t="s">
        <v>22</v>
      </c>
    </row>
    <row r="710" spans="1:11" ht="15.75" customHeight="1" x14ac:dyDescent="0.25">
      <c r="A710" s="32">
        <v>2018</v>
      </c>
      <c r="B710" s="32">
        <v>15184</v>
      </c>
      <c r="C710" s="4" t="s">
        <v>612</v>
      </c>
      <c r="D710" s="13">
        <v>52690359</v>
      </c>
      <c r="E710" s="13" t="s">
        <v>609</v>
      </c>
      <c r="F710" s="45" t="s">
        <v>188</v>
      </c>
      <c r="G710" s="19" t="s">
        <v>613</v>
      </c>
      <c r="H710" s="18" t="s">
        <v>611</v>
      </c>
      <c r="I710" s="53">
        <v>3667400</v>
      </c>
      <c r="J710" s="13" t="s">
        <v>16</v>
      </c>
      <c r="K710" s="30" t="s">
        <v>22</v>
      </c>
    </row>
    <row r="711" spans="1:11" ht="15.75" customHeight="1" x14ac:dyDescent="0.25">
      <c r="A711" s="32">
        <v>2018</v>
      </c>
      <c r="B711" s="32">
        <v>15338</v>
      </c>
      <c r="C711" s="4" t="s">
        <v>591</v>
      </c>
      <c r="D711" s="13">
        <v>14956346</v>
      </c>
      <c r="E711" s="13" t="s">
        <v>207</v>
      </c>
      <c r="F711" s="45" t="s">
        <v>19</v>
      </c>
      <c r="G711" s="19" t="s">
        <v>19</v>
      </c>
      <c r="H711" s="18" t="s">
        <v>1241</v>
      </c>
      <c r="I711" s="53">
        <v>3520440</v>
      </c>
      <c r="J711" s="13" t="s">
        <v>707</v>
      </c>
      <c r="K711" s="30" t="s">
        <v>22</v>
      </c>
    </row>
    <row r="712" spans="1:11" ht="15.75" customHeight="1" x14ac:dyDescent="0.25">
      <c r="A712" s="32">
        <v>2018</v>
      </c>
      <c r="B712" s="32">
        <v>15458</v>
      </c>
      <c r="C712" s="4" t="s">
        <v>1098</v>
      </c>
      <c r="D712" s="13">
        <v>80826689</v>
      </c>
      <c r="E712" s="13" t="s">
        <v>14</v>
      </c>
      <c r="F712" s="45" t="s">
        <v>1207</v>
      </c>
      <c r="G712" s="19" t="s">
        <v>1256</v>
      </c>
      <c r="H712" s="18" t="s">
        <v>1257</v>
      </c>
      <c r="I712" s="53">
        <v>839073.92</v>
      </c>
      <c r="J712" s="13" t="s">
        <v>707</v>
      </c>
      <c r="K712" s="30" t="s">
        <v>22</v>
      </c>
    </row>
    <row r="713" spans="1:11" ht="15.75" customHeight="1" x14ac:dyDescent="0.25">
      <c r="A713" s="32">
        <v>2018</v>
      </c>
      <c r="B713" s="32">
        <v>15543</v>
      </c>
      <c r="C713" s="4" t="s">
        <v>1097</v>
      </c>
      <c r="D713" s="13">
        <v>1075653746</v>
      </c>
      <c r="E713" s="13" t="s">
        <v>266</v>
      </c>
      <c r="F713" s="45" t="s">
        <v>19</v>
      </c>
      <c r="G713" s="19" t="s">
        <v>19</v>
      </c>
      <c r="H713" s="18" t="s">
        <v>1267</v>
      </c>
      <c r="I713" s="53">
        <v>1970224</v>
      </c>
      <c r="J713" s="13" t="s">
        <v>707</v>
      </c>
      <c r="K713" s="30" t="s">
        <v>22</v>
      </c>
    </row>
    <row r="714" spans="1:11" ht="15.75" customHeight="1" x14ac:dyDescent="0.25">
      <c r="A714" s="32">
        <v>2018</v>
      </c>
      <c r="B714" s="32">
        <v>15423</v>
      </c>
      <c r="C714" s="4" t="s">
        <v>1253</v>
      </c>
      <c r="D714" s="13">
        <v>1136883957</v>
      </c>
      <c r="E714" s="13" t="s">
        <v>242</v>
      </c>
      <c r="F714" s="45" t="s">
        <v>169</v>
      </c>
      <c r="G714" s="19" t="s">
        <v>625</v>
      </c>
      <c r="H714" s="18" t="s">
        <v>1252</v>
      </c>
      <c r="I714" s="53">
        <v>1150180</v>
      </c>
      <c r="J714" s="13" t="s">
        <v>707</v>
      </c>
      <c r="K714" s="30" t="s">
        <v>22</v>
      </c>
    </row>
    <row r="715" spans="1:11" ht="15.75" customHeight="1" x14ac:dyDescent="0.25">
      <c r="A715" s="32">
        <v>2018</v>
      </c>
      <c r="B715" s="32">
        <v>15324</v>
      </c>
      <c r="C715" s="4" t="s">
        <v>655</v>
      </c>
      <c r="D715" s="13">
        <v>17069591</v>
      </c>
      <c r="E715" s="13" t="s">
        <v>24</v>
      </c>
      <c r="F715" s="45" t="s">
        <v>67</v>
      </c>
      <c r="G715" s="19" t="s">
        <v>605</v>
      </c>
      <c r="H715" s="18" t="s">
        <v>654</v>
      </c>
      <c r="I715" s="53">
        <v>9804760</v>
      </c>
      <c r="J715" s="13" t="s">
        <v>16</v>
      </c>
      <c r="K715" s="30" t="s">
        <v>17</v>
      </c>
    </row>
    <row r="716" spans="1:11" ht="15.75" customHeight="1" x14ac:dyDescent="0.25">
      <c r="A716" s="32">
        <v>2018</v>
      </c>
      <c r="B716" s="32">
        <v>15238</v>
      </c>
      <c r="C716" s="4" t="s">
        <v>80</v>
      </c>
      <c r="D716" s="13">
        <v>51747564</v>
      </c>
      <c r="E716" s="13" t="s">
        <v>14</v>
      </c>
      <c r="F716" s="45" t="s">
        <v>77</v>
      </c>
      <c r="G716" s="19" t="s">
        <v>636</v>
      </c>
      <c r="H716" s="18" t="s">
        <v>635</v>
      </c>
      <c r="I716" s="53">
        <v>3503400</v>
      </c>
      <c r="J716" s="13" t="s">
        <v>16</v>
      </c>
      <c r="K716" s="30" t="s">
        <v>22</v>
      </c>
    </row>
    <row r="717" spans="1:11" ht="15.75" customHeight="1" x14ac:dyDescent="0.25">
      <c r="A717" s="32">
        <v>2018</v>
      </c>
      <c r="B717" s="32">
        <v>15563</v>
      </c>
      <c r="C717" s="4" t="s">
        <v>1219</v>
      </c>
      <c r="D717" s="13">
        <v>1010205811</v>
      </c>
      <c r="E717" s="13" t="s">
        <v>242</v>
      </c>
      <c r="F717" s="45" t="s">
        <v>19</v>
      </c>
      <c r="G717" s="19" t="s">
        <v>19</v>
      </c>
      <c r="H717" s="26" t="s">
        <v>1272</v>
      </c>
      <c r="I717" s="53">
        <v>759760</v>
      </c>
      <c r="J717" s="13" t="s">
        <v>707</v>
      </c>
      <c r="K717" s="30" t="s">
        <v>22</v>
      </c>
    </row>
    <row r="718" spans="1:11" ht="15.75" customHeight="1" x14ac:dyDescent="0.25">
      <c r="A718" s="32">
        <v>2018</v>
      </c>
      <c r="B718" s="32">
        <v>15536</v>
      </c>
      <c r="C718" s="4" t="s">
        <v>1264</v>
      </c>
      <c r="D718" s="13">
        <v>80503643</v>
      </c>
      <c r="E718" s="13" t="s">
        <v>14</v>
      </c>
      <c r="F718" s="45" t="s">
        <v>43</v>
      </c>
      <c r="G718" s="19" t="s">
        <v>1246</v>
      </c>
      <c r="H718" s="18" t="s">
        <v>1265</v>
      </c>
      <c r="I718" s="53">
        <v>1615330</v>
      </c>
      <c r="J718" s="13" t="s">
        <v>707</v>
      </c>
      <c r="K718" s="30" t="s">
        <v>22</v>
      </c>
    </row>
    <row r="719" spans="1:11" ht="15.75" customHeight="1" x14ac:dyDescent="0.25">
      <c r="A719" s="32">
        <v>2018</v>
      </c>
      <c r="B719" s="32">
        <v>15268</v>
      </c>
      <c r="C719" s="4" t="s">
        <v>440</v>
      </c>
      <c r="D719" s="13">
        <v>52696674</v>
      </c>
      <c r="E719" s="13" t="s">
        <v>14</v>
      </c>
      <c r="F719" s="45" t="s">
        <v>67</v>
      </c>
      <c r="G719" s="19" t="s">
        <v>605</v>
      </c>
      <c r="H719" s="18" t="s">
        <v>641</v>
      </c>
      <c r="I719" s="53">
        <v>7254760</v>
      </c>
      <c r="J719" s="13" t="s">
        <v>16</v>
      </c>
      <c r="K719" s="30" t="s">
        <v>22</v>
      </c>
    </row>
    <row r="720" spans="1:11" ht="15.75" customHeight="1" x14ac:dyDescent="0.25">
      <c r="A720" s="32">
        <v>2018</v>
      </c>
      <c r="B720" s="32">
        <v>15289</v>
      </c>
      <c r="C720" s="4" t="s">
        <v>436</v>
      </c>
      <c r="D720" s="13">
        <v>80037817</v>
      </c>
      <c r="E720" s="13" t="s">
        <v>207</v>
      </c>
      <c r="F720" s="45" t="s">
        <v>82</v>
      </c>
      <c r="G720" s="19" t="s">
        <v>650</v>
      </c>
      <c r="H720" s="18" t="s">
        <v>651</v>
      </c>
      <c r="I720" s="53">
        <v>5905793.5999999996</v>
      </c>
      <c r="J720" s="13" t="s">
        <v>16</v>
      </c>
      <c r="K720" s="30" t="s">
        <v>22</v>
      </c>
    </row>
    <row r="721" spans="1:11" ht="15.75" customHeight="1" x14ac:dyDescent="0.25">
      <c r="A721" s="32">
        <v>2018</v>
      </c>
      <c r="B721" s="32">
        <v>15160</v>
      </c>
      <c r="C721" s="4" t="s">
        <v>604</v>
      </c>
      <c r="D721" s="13">
        <v>52996355</v>
      </c>
      <c r="E721" s="13" t="s">
        <v>266</v>
      </c>
      <c r="F721" s="45" t="s">
        <v>67</v>
      </c>
      <c r="G721" s="19" t="s">
        <v>605</v>
      </c>
      <c r="H721" s="18" t="s">
        <v>606</v>
      </c>
      <c r="I721" s="53">
        <v>5726848</v>
      </c>
      <c r="J721" s="13" t="s">
        <v>16</v>
      </c>
      <c r="K721" s="30" t="s">
        <v>22</v>
      </c>
    </row>
    <row r="722" spans="1:11" ht="15.75" customHeight="1" x14ac:dyDescent="0.25">
      <c r="A722" s="32">
        <v>2018</v>
      </c>
      <c r="B722" s="32">
        <v>15324</v>
      </c>
      <c r="C722" s="4" t="s">
        <v>201</v>
      </c>
      <c r="D722" s="13">
        <v>41594438</v>
      </c>
      <c r="E722" s="13" t="s">
        <v>24</v>
      </c>
      <c r="F722" s="45" t="s">
        <v>15</v>
      </c>
      <c r="G722" s="19" t="s">
        <v>652</v>
      </c>
      <c r="H722" s="18" t="s">
        <v>654</v>
      </c>
      <c r="I722" s="53">
        <v>9804760</v>
      </c>
      <c r="J722" s="13" t="s">
        <v>16</v>
      </c>
      <c r="K722" s="30" t="s">
        <v>17</v>
      </c>
    </row>
    <row r="723" spans="1:11" ht="15.75" customHeight="1" x14ac:dyDescent="0.25">
      <c r="A723" s="32">
        <v>2018</v>
      </c>
      <c r="B723" s="32">
        <v>15328</v>
      </c>
      <c r="C723" s="4" t="s">
        <v>1237</v>
      </c>
      <c r="D723" s="13">
        <v>16551695</v>
      </c>
      <c r="E723" s="13" t="s">
        <v>24</v>
      </c>
      <c r="F723" s="45" t="s">
        <v>188</v>
      </c>
      <c r="G723" s="19" t="s">
        <v>610</v>
      </c>
      <c r="H723" s="18" t="s">
        <v>1238</v>
      </c>
      <c r="I723" s="53">
        <v>2770440</v>
      </c>
      <c r="J723" s="13" t="s">
        <v>707</v>
      </c>
      <c r="K723" s="30" t="s">
        <v>17</v>
      </c>
    </row>
    <row r="724" spans="1:11" ht="15.75" customHeight="1" x14ac:dyDescent="0.25">
      <c r="A724" s="32">
        <v>2018</v>
      </c>
      <c r="B724" s="32">
        <v>15543</v>
      </c>
      <c r="C724" s="4" t="s">
        <v>1268</v>
      </c>
      <c r="D724" s="13">
        <v>1018423155</v>
      </c>
      <c r="E724" s="13" t="s">
        <v>266</v>
      </c>
      <c r="F724" s="45" t="s">
        <v>19</v>
      </c>
      <c r="G724" s="19" t="s">
        <v>19</v>
      </c>
      <c r="H724" s="18" t="s">
        <v>1267</v>
      </c>
      <c r="I724" s="53">
        <v>1747200</v>
      </c>
      <c r="J724" s="13" t="s">
        <v>707</v>
      </c>
      <c r="K724" s="30" t="s">
        <v>22</v>
      </c>
    </row>
    <row r="725" spans="1:11" ht="15.75" customHeight="1" x14ac:dyDescent="0.25">
      <c r="A725" s="32">
        <v>2018</v>
      </c>
      <c r="B725" s="32">
        <v>15323</v>
      </c>
      <c r="C725" s="4" t="s">
        <v>12</v>
      </c>
      <c r="D725" s="13">
        <v>35497790</v>
      </c>
      <c r="E725" s="13" t="s">
        <v>242</v>
      </c>
      <c r="F725" s="45" t="s">
        <v>90</v>
      </c>
      <c r="G725" s="19" t="s">
        <v>652</v>
      </c>
      <c r="H725" s="18" t="s">
        <v>653</v>
      </c>
      <c r="I725" s="53">
        <v>8503400</v>
      </c>
      <c r="J725" s="13" t="s">
        <v>16</v>
      </c>
      <c r="K725" s="30" t="s">
        <v>17</v>
      </c>
    </row>
    <row r="726" spans="1:11" ht="15.75" customHeight="1" x14ac:dyDescent="0.25">
      <c r="A726" s="32">
        <v>2018</v>
      </c>
      <c r="B726" s="32">
        <v>15324</v>
      </c>
      <c r="C726" s="4" t="s">
        <v>12</v>
      </c>
      <c r="D726" s="13">
        <v>35497790</v>
      </c>
      <c r="E726" s="13" t="s">
        <v>24</v>
      </c>
      <c r="F726" s="45" t="s">
        <v>90</v>
      </c>
      <c r="G726" s="19" t="s">
        <v>652</v>
      </c>
      <c r="H726" s="18" t="s">
        <v>654</v>
      </c>
      <c r="I726" s="53">
        <v>9804760</v>
      </c>
      <c r="J726" s="13" t="s">
        <v>16</v>
      </c>
      <c r="K726" s="30" t="s">
        <v>17</v>
      </c>
    </row>
    <row r="727" spans="1:11" ht="15.75" customHeight="1" x14ac:dyDescent="0.25">
      <c r="A727" s="32">
        <v>2018</v>
      </c>
      <c r="B727" s="32">
        <v>15554</v>
      </c>
      <c r="C727" s="4" t="s">
        <v>12</v>
      </c>
      <c r="D727" s="13">
        <v>35497790</v>
      </c>
      <c r="E727" s="13" t="s">
        <v>261</v>
      </c>
      <c r="F727" s="45" t="s">
        <v>90</v>
      </c>
      <c r="G727" s="19" t="s">
        <v>652</v>
      </c>
      <c r="H727" s="18" t="s">
        <v>697</v>
      </c>
      <c r="I727" s="53">
        <v>4802040</v>
      </c>
      <c r="J727" s="13" t="s">
        <v>16</v>
      </c>
      <c r="K727" s="30" t="s">
        <v>17</v>
      </c>
    </row>
    <row r="728" spans="1:11" ht="15.75" customHeight="1" x14ac:dyDescent="0.25">
      <c r="A728" s="32">
        <v>2018</v>
      </c>
      <c r="B728" s="32">
        <v>15222</v>
      </c>
      <c r="C728" s="4" t="s">
        <v>629</v>
      </c>
      <c r="D728" s="13">
        <v>53074058</v>
      </c>
      <c r="E728" s="13" t="s">
        <v>14</v>
      </c>
      <c r="F728" s="45" t="s">
        <v>67</v>
      </c>
      <c r="G728" s="19" t="s">
        <v>630</v>
      </c>
      <c r="H728" s="18" t="s">
        <v>631</v>
      </c>
      <c r="I728" s="53">
        <v>8596580</v>
      </c>
      <c r="J728" s="13" t="s">
        <v>16</v>
      </c>
      <c r="K728" s="30" t="s">
        <v>22</v>
      </c>
    </row>
    <row r="729" spans="1:11" ht="15.75" customHeight="1" x14ac:dyDescent="0.25">
      <c r="A729" s="32">
        <v>2018</v>
      </c>
      <c r="B729" s="32">
        <v>15546</v>
      </c>
      <c r="C729" s="4" t="s">
        <v>225</v>
      </c>
      <c r="D729" s="13">
        <v>52170724</v>
      </c>
      <c r="E729" s="13" t="s">
        <v>242</v>
      </c>
      <c r="F729" s="45" t="s">
        <v>19</v>
      </c>
      <c r="G729" s="19" t="s">
        <v>19</v>
      </c>
      <c r="H729" s="26" t="s">
        <v>690</v>
      </c>
      <c r="I729" s="53">
        <v>6204760</v>
      </c>
      <c r="J729" s="13" t="s">
        <v>16</v>
      </c>
      <c r="K729" s="30" t="s">
        <v>22</v>
      </c>
    </row>
    <row r="730" spans="1:11" ht="15.75" customHeight="1" x14ac:dyDescent="0.25">
      <c r="A730" s="32">
        <v>2018</v>
      </c>
      <c r="B730" s="32">
        <v>15216</v>
      </c>
      <c r="C730" s="4" t="s">
        <v>63</v>
      </c>
      <c r="D730" s="13">
        <v>52251573</v>
      </c>
      <c r="E730" s="13" t="s">
        <v>242</v>
      </c>
      <c r="F730" s="45" t="s">
        <v>25</v>
      </c>
      <c r="G730" s="19" t="s">
        <v>464</v>
      </c>
      <c r="H730" s="18" t="s">
        <v>1230</v>
      </c>
      <c r="I730" s="53">
        <v>2273480</v>
      </c>
      <c r="J730" s="13" t="s">
        <v>707</v>
      </c>
      <c r="K730" s="30" t="s">
        <v>17</v>
      </c>
    </row>
    <row r="731" spans="1:11" ht="15.75" customHeight="1" x14ac:dyDescent="0.25">
      <c r="A731" s="32">
        <v>2018</v>
      </c>
      <c r="B731" s="32">
        <v>15336</v>
      </c>
      <c r="C731" s="4" t="s">
        <v>661</v>
      </c>
      <c r="D731" s="13">
        <v>52350632</v>
      </c>
      <c r="E731" s="13" t="s">
        <v>207</v>
      </c>
      <c r="F731" s="45" t="s">
        <v>19</v>
      </c>
      <c r="G731" s="19" t="s">
        <v>19</v>
      </c>
      <c r="H731" s="18" t="s">
        <v>662</v>
      </c>
      <c r="I731" s="53">
        <v>5843360</v>
      </c>
      <c r="J731" s="13" t="s">
        <v>16</v>
      </c>
      <c r="K731" s="30" t="s">
        <v>22</v>
      </c>
    </row>
    <row r="732" spans="1:11" ht="15.75" customHeight="1" x14ac:dyDescent="0.25">
      <c r="A732" s="32">
        <v>2018</v>
      </c>
      <c r="B732" s="32">
        <v>15546</v>
      </c>
      <c r="C732" s="4" t="s">
        <v>454</v>
      </c>
      <c r="D732" s="13">
        <v>1018410379</v>
      </c>
      <c r="E732" s="13" t="s">
        <v>242</v>
      </c>
      <c r="F732" s="45" t="s">
        <v>19</v>
      </c>
      <c r="G732" s="19" t="s">
        <v>19</v>
      </c>
      <c r="H732" s="26" t="s">
        <v>690</v>
      </c>
      <c r="I732" s="53">
        <v>4958793.5999999996</v>
      </c>
      <c r="J732" s="13" t="s">
        <v>16</v>
      </c>
      <c r="K732" s="30" t="s">
        <v>22</v>
      </c>
    </row>
    <row r="733" spans="1:11" ht="15.75" customHeight="1" x14ac:dyDescent="0.25">
      <c r="A733" s="32">
        <v>2018</v>
      </c>
      <c r="B733" s="32">
        <v>15288</v>
      </c>
      <c r="C733" s="4" t="s">
        <v>530</v>
      </c>
      <c r="D733" s="13">
        <v>26431483</v>
      </c>
      <c r="E733" s="13" t="s">
        <v>207</v>
      </c>
      <c r="F733" s="45" t="s">
        <v>19</v>
      </c>
      <c r="G733" s="19" t="s">
        <v>19</v>
      </c>
      <c r="H733" s="18" t="s">
        <v>649</v>
      </c>
      <c r="I733" s="53">
        <v>5714400</v>
      </c>
      <c r="J733" s="13" t="s">
        <v>16</v>
      </c>
      <c r="K733" s="30" t="s">
        <v>22</v>
      </c>
    </row>
    <row r="734" spans="1:11" ht="15.75" customHeight="1" x14ac:dyDescent="0.25">
      <c r="A734" s="32">
        <v>2018</v>
      </c>
      <c r="B734" s="32">
        <v>15177</v>
      </c>
      <c r="C734" s="4" t="s">
        <v>51</v>
      </c>
      <c r="D734" s="13">
        <v>79370084</v>
      </c>
      <c r="E734" s="13" t="s">
        <v>246</v>
      </c>
      <c r="F734" s="45" t="s">
        <v>52</v>
      </c>
      <c r="G734" s="19" t="s">
        <v>659</v>
      </c>
      <c r="H734" s="18" t="s">
        <v>1229</v>
      </c>
      <c r="I734" s="53">
        <v>4497400</v>
      </c>
      <c r="J734" s="13" t="s">
        <v>707</v>
      </c>
      <c r="K734" s="30" t="s">
        <v>22</v>
      </c>
    </row>
    <row r="735" spans="1:11" ht="15.75" customHeight="1" x14ac:dyDescent="0.25">
      <c r="A735" s="32">
        <v>2018</v>
      </c>
      <c r="B735" s="32">
        <v>15327</v>
      </c>
      <c r="C735" s="4" t="s">
        <v>656</v>
      </c>
      <c r="D735" s="13">
        <v>11331837</v>
      </c>
      <c r="E735" s="13" t="s">
        <v>207</v>
      </c>
      <c r="F735" s="45" t="s">
        <v>188</v>
      </c>
      <c r="G735" s="19" t="s">
        <v>610</v>
      </c>
      <c r="H735" s="18" t="s">
        <v>657</v>
      </c>
      <c r="I735" s="53">
        <v>5037400</v>
      </c>
      <c r="J735" s="13" t="s">
        <v>16</v>
      </c>
      <c r="K735" s="30" t="s">
        <v>22</v>
      </c>
    </row>
    <row r="736" spans="1:11" ht="15.75" customHeight="1" x14ac:dyDescent="0.25">
      <c r="A736" s="32">
        <v>2018</v>
      </c>
      <c r="B736" s="32">
        <v>15396</v>
      </c>
      <c r="C736" s="4" t="s">
        <v>1250</v>
      </c>
      <c r="D736" s="13">
        <v>1020732916</v>
      </c>
      <c r="E736" s="13" t="s">
        <v>509</v>
      </c>
      <c r="F736" s="45" t="s">
        <v>25</v>
      </c>
      <c r="G736" s="19" t="s">
        <v>666</v>
      </c>
      <c r="H736" s="18" t="s">
        <v>1249</v>
      </c>
      <c r="I736" s="53">
        <v>3948793.5999999996</v>
      </c>
      <c r="J736" s="13" t="s">
        <v>707</v>
      </c>
      <c r="K736" s="30" t="s">
        <v>22</v>
      </c>
    </row>
    <row r="737" spans="1:11" ht="15.75" customHeight="1" x14ac:dyDescent="0.25">
      <c r="A737" s="32">
        <v>2018</v>
      </c>
      <c r="B737" s="32">
        <v>15534</v>
      </c>
      <c r="C737" s="4" t="s">
        <v>223</v>
      </c>
      <c r="D737" s="13">
        <v>79277313</v>
      </c>
      <c r="E737" s="13" t="s">
        <v>242</v>
      </c>
      <c r="F737" s="45" t="s">
        <v>82</v>
      </c>
      <c r="G737" s="19" t="s">
        <v>637</v>
      </c>
      <c r="H737" s="18" t="s">
        <v>687</v>
      </c>
      <c r="I737" s="53">
        <v>6123260</v>
      </c>
      <c r="J737" s="13" t="s">
        <v>16</v>
      </c>
      <c r="K737" s="30" t="s">
        <v>17</v>
      </c>
    </row>
    <row r="738" spans="1:11" ht="15.75" customHeight="1" x14ac:dyDescent="0.25">
      <c r="A738" s="32">
        <v>2018</v>
      </c>
      <c r="B738" s="32">
        <v>15297</v>
      </c>
      <c r="C738" s="4" t="s">
        <v>1234</v>
      </c>
      <c r="D738" s="13">
        <v>53165686</v>
      </c>
      <c r="E738" s="13" t="s">
        <v>1235</v>
      </c>
      <c r="F738" s="45" t="s">
        <v>82</v>
      </c>
      <c r="G738" s="19" t="s">
        <v>650</v>
      </c>
      <c r="H738" s="18" t="s">
        <v>1236</v>
      </c>
      <c r="I738" s="53">
        <v>1656680</v>
      </c>
      <c r="J738" s="13" t="s">
        <v>707</v>
      </c>
      <c r="K738" s="30" t="s">
        <v>22</v>
      </c>
    </row>
    <row r="739" spans="1:11" ht="15.75" customHeight="1" x14ac:dyDescent="0.25">
      <c r="A739" s="32">
        <v>2018</v>
      </c>
      <c r="B739" s="32">
        <v>15285</v>
      </c>
      <c r="C739" s="4" t="s">
        <v>206</v>
      </c>
      <c r="D739" s="13">
        <v>52699770</v>
      </c>
      <c r="E739" s="13" t="s">
        <v>24</v>
      </c>
      <c r="F739" s="45" t="s">
        <v>19</v>
      </c>
      <c r="G739" s="19" t="s">
        <v>19</v>
      </c>
      <c r="H739" s="18" t="s">
        <v>645</v>
      </c>
      <c r="I739" s="53">
        <v>5593560</v>
      </c>
      <c r="J739" s="13" t="s">
        <v>16</v>
      </c>
      <c r="K739" s="30" t="s">
        <v>22</v>
      </c>
    </row>
    <row r="740" spans="1:11" ht="15.75" customHeight="1" x14ac:dyDescent="0.25">
      <c r="A740" s="32">
        <v>2018</v>
      </c>
      <c r="B740" s="32">
        <v>15458</v>
      </c>
      <c r="C740" s="4" t="s">
        <v>1261</v>
      </c>
      <c r="D740" s="13">
        <v>79862410</v>
      </c>
      <c r="E740" s="13" t="s">
        <v>14</v>
      </c>
      <c r="F740" s="45" t="s">
        <v>1207</v>
      </c>
      <c r="G740" s="19" t="s">
        <v>1256</v>
      </c>
      <c r="H740" s="18" t="s">
        <v>1257</v>
      </c>
      <c r="I740" s="53">
        <v>839073.92</v>
      </c>
      <c r="J740" s="13" t="s">
        <v>707</v>
      </c>
      <c r="K740" s="30" t="s">
        <v>22</v>
      </c>
    </row>
    <row r="741" spans="1:11" ht="15.75" customHeight="1" x14ac:dyDescent="0.25">
      <c r="A741" s="32">
        <v>2018</v>
      </c>
      <c r="B741" s="32">
        <v>15434</v>
      </c>
      <c r="C741" s="4" t="s">
        <v>678</v>
      </c>
      <c r="D741" s="13">
        <v>52385677</v>
      </c>
      <c r="E741" s="13" t="s">
        <v>14</v>
      </c>
      <c r="F741" s="45" t="s">
        <v>67</v>
      </c>
      <c r="G741" s="19" t="s">
        <v>605</v>
      </c>
      <c r="H741" s="18" t="s">
        <v>679</v>
      </c>
      <c r="I741" s="53">
        <v>5782770</v>
      </c>
      <c r="J741" s="13" t="s">
        <v>16</v>
      </c>
      <c r="K741" s="30" t="s">
        <v>22</v>
      </c>
    </row>
    <row r="742" spans="1:11" ht="15.75" customHeight="1" x14ac:dyDescent="0.25">
      <c r="A742" s="32">
        <v>2018</v>
      </c>
      <c r="B742" s="32">
        <v>15184</v>
      </c>
      <c r="C742" s="4" t="s">
        <v>197</v>
      </c>
      <c r="D742" s="13">
        <v>74243035</v>
      </c>
      <c r="E742" s="13" t="s">
        <v>609</v>
      </c>
      <c r="F742" s="45" t="s">
        <v>188</v>
      </c>
      <c r="G742" s="19" t="s">
        <v>610</v>
      </c>
      <c r="H742" s="18" t="s">
        <v>611</v>
      </c>
      <c r="I742" s="53">
        <v>4303400</v>
      </c>
      <c r="J742" s="13" t="s">
        <v>16</v>
      </c>
      <c r="K742" s="30" t="s">
        <v>22</v>
      </c>
    </row>
    <row r="743" spans="1:11" ht="15.75" customHeight="1" x14ac:dyDescent="0.25">
      <c r="A743" s="32">
        <v>2018</v>
      </c>
      <c r="B743" s="32">
        <v>15369</v>
      </c>
      <c r="C743" s="4" t="s">
        <v>1170</v>
      </c>
      <c r="D743" s="13">
        <v>1019050283</v>
      </c>
      <c r="E743" s="13" t="s">
        <v>307</v>
      </c>
      <c r="F743" s="45" t="s">
        <v>25</v>
      </c>
      <c r="G743" s="19" t="s">
        <v>666</v>
      </c>
      <c r="H743" s="18" t="s">
        <v>1242</v>
      </c>
      <c r="I743" s="53">
        <v>664326</v>
      </c>
      <c r="J743" s="13" t="s">
        <v>707</v>
      </c>
      <c r="K743" s="30" t="s">
        <v>22</v>
      </c>
    </row>
    <row r="744" spans="1:11" ht="15.75" customHeight="1" x14ac:dyDescent="0.25">
      <c r="A744" s="32">
        <v>2018</v>
      </c>
      <c r="B744" s="32">
        <v>15397</v>
      </c>
      <c r="C744" s="4" t="s">
        <v>671</v>
      </c>
      <c r="D744" s="13">
        <v>51983413</v>
      </c>
      <c r="E744" s="13" t="s">
        <v>24</v>
      </c>
      <c r="F744" s="45" t="s">
        <v>67</v>
      </c>
      <c r="G744" s="19" t="s">
        <v>605</v>
      </c>
      <c r="H744" s="18" t="s">
        <v>672</v>
      </c>
      <c r="I744" s="53">
        <v>6261360</v>
      </c>
      <c r="J744" s="13" t="s">
        <v>16</v>
      </c>
      <c r="K744" s="30" t="s">
        <v>22</v>
      </c>
    </row>
    <row r="745" spans="1:11" ht="15.75" customHeight="1" x14ac:dyDescent="0.25">
      <c r="A745" s="32">
        <v>2018</v>
      </c>
      <c r="B745" s="32">
        <v>15430</v>
      </c>
      <c r="C745" s="4" t="s">
        <v>355</v>
      </c>
      <c r="D745" s="13">
        <v>19250027</v>
      </c>
      <c r="E745" s="13" t="s">
        <v>14</v>
      </c>
      <c r="F745" s="45" t="s">
        <v>67</v>
      </c>
      <c r="G745" s="19" t="s">
        <v>605</v>
      </c>
      <c r="H745" s="18" t="s">
        <v>677</v>
      </c>
      <c r="I745" s="53">
        <v>7151760</v>
      </c>
      <c r="J745" s="13" t="s">
        <v>16</v>
      </c>
      <c r="K745" s="30" t="s">
        <v>22</v>
      </c>
    </row>
    <row r="746" spans="1:11" ht="15.75" customHeight="1" x14ac:dyDescent="0.25">
      <c r="A746" s="32">
        <v>2018</v>
      </c>
      <c r="B746" s="32">
        <v>15563</v>
      </c>
      <c r="C746" s="5" t="s">
        <v>390</v>
      </c>
      <c r="D746" s="13">
        <v>52278790</v>
      </c>
      <c r="E746" s="13" t="s">
        <v>242</v>
      </c>
      <c r="F746" s="45" t="s">
        <v>19</v>
      </c>
      <c r="G746" s="19" t="s">
        <v>19</v>
      </c>
      <c r="H746" s="26" t="s">
        <v>1272</v>
      </c>
      <c r="I746" s="53">
        <v>1160440</v>
      </c>
      <c r="J746" s="13" t="s">
        <v>707</v>
      </c>
      <c r="K746" s="30" t="s">
        <v>22</v>
      </c>
    </row>
    <row r="747" spans="1:11" ht="15.75" customHeight="1" x14ac:dyDescent="0.25">
      <c r="A747" s="32">
        <v>2018</v>
      </c>
      <c r="B747" s="32">
        <v>15200</v>
      </c>
      <c r="C747" s="4" t="s">
        <v>620</v>
      </c>
      <c r="D747" s="13">
        <v>1023888536</v>
      </c>
      <c r="E747" s="13" t="s">
        <v>242</v>
      </c>
      <c r="F747" s="45" t="s">
        <v>19</v>
      </c>
      <c r="G747" s="19" t="s">
        <v>19</v>
      </c>
      <c r="H747" s="18" t="s">
        <v>621</v>
      </c>
      <c r="I747" s="53">
        <v>1868054.4</v>
      </c>
      <c r="J747" s="13" t="s">
        <v>16</v>
      </c>
      <c r="K747" s="30" t="s">
        <v>22</v>
      </c>
    </row>
    <row r="748" spans="1:11" ht="15.75" customHeight="1" x14ac:dyDescent="0.25">
      <c r="A748" s="21" t="s">
        <v>1276</v>
      </c>
      <c r="B748" s="21"/>
      <c r="C748" s="65"/>
      <c r="D748" s="21"/>
      <c r="E748" s="21"/>
      <c r="F748" s="65"/>
      <c r="G748" s="63"/>
      <c r="H748" s="21"/>
      <c r="I748" s="62">
        <f>SUM(I9:I747)</f>
        <v>2228858511.7424693</v>
      </c>
      <c r="J748" s="21"/>
      <c r="K748" s="21"/>
    </row>
    <row r="749" spans="1:11" s="31" customFormat="1" ht="15.75" customHeight="1" x14ac:dyDescent="0.25">
      <c r="A749" s="77"/>
      <c r="B749" s="77"/>
      <c r="C749" s="78"/>
      <c r="D749" s="77"/>
      <c r="E749" s="77"/>
      <c r="F749" s="78"/>
      <c r="G749" s="81"/>
      <c r="H749" s="77"/>
      <c r="I749" s="82"/>
      <c r="J749" s="77"/>
      <c r="K749" s="77"/>
    </row>
    <row r="750" spans="1:11" s="31" customFormat="1" ht="15.75" customHeight="1" x14ac:dyDescent="0.25">
      <c r="A750" s="77"/>
      <c r="B750" s="77"/>
      <c r="C750" s="78"/>
      <c r="D750" s="77"/>
      <c r="E750" s="77"/>
      <c r="F750" s="78"/>
      <c r="G750" s="81"/>
      <c r="H750" s="77"/>
      <c r="I750" s="82"/>
      <c r="J750" s="77"/>
      <c r="K750" s="77"/>
    </row>
    <row r="751" spans="1:11" s="31" customFormat="1" ht="15.75" customHeight="1" x14ac:dyDescent="0.25">
      <c r="A751" s="77"/>
      <c r="B751" s="77"/>
      <c r="C751" s="78"/>
      <c r="D751" s="77"/>
      <c r="E751" s="77"/>
      <c r="F751" s="78"/>
      <c r="G751" s="81"/>
      <c r="H751" s="77"/>
      <c r="I751" s="82"/>
      <c r="J751" s="77"/>
      <c r="K751" s="77"/>
    </row>
    <row r="752" spans="1:11" s="31" customFormat="1" ht="15.75" customHeight="1" x14ac:dyDescent="0.25">
      <c r="A752" s="77"/>
      <c r="B752" s="77"/>
      <c r="C752" s="78"/>
      <c r="D752" s="77"/>
      <c r="E752" s="77"/>
      <c r="F752" s="78"/>
      <c r="G752" s="81"/>
      <c r="H752" s="77"/>
      <c r="I752" s="82"/>
      <c r="J752" s="77"/>
      <c r="K752" s="77"/>
    </row>
    <row r="753" spans="1:11" s="31" customFormat="1" ht="15.75" customHeight="1" x14ac:dyDescent="0.25">
      <c r="A753" s="77"/>
      <c r="B753" s="77"/>
      <c r="C753" s="78"/>
      <c r="D753" s="77"/>
      <c r="E753" s="77"/>
      <c r="F753" s="78"/>
      <c r="G753" s="81"/>
      <c r="H753" s="77"/>
      <c r="I753" s="82"/>
      <c r="J753" s="77"/>
      <c r="K753" s="77"/>
    </row>
    <row r="754" spans="1:11" s="31" customFormat="1" ht="15.75" customHeight="1" x14ac:dyDescent="0.25">
      <c r="A754" s="77"/>
      <c r="B754" s="77"/>
      <c r="C754" s="78"/>
      <c r="D754" s="77"/>
      <c r="E754" s="77"/>
      <c r="F754" s="78"/>
      <c r="G754" s="81"/>
      <c r="H754" s="77"/>
      <c r="I754" s="82"/>
      <c r="J754" s="77"/>
      <c r="K754" s="77"/>
    </row>
    <row r="755" spans="1:11" s="31" customFormat="1" ht="15.75" customHeight="1" x14ac:dyDescent="0.25">
      <c r="A755" s="77"/>
      <c r="B755" s="77"/>
      <c r="C755" s="78"/>
      <c r="D755" s="77"/>
      <c r="E755" s="77"/>
      <c r="F755" s="78"/>
      <c r="G755" s="81"/>
      <c r="H755" s="77"/>
      <c r="I755" s="82"/>
      <c r="J755" s="77"/>
      <c r="K755" s="77"/>
    </row>
    <row r="756" spans="1:11" ht="15.75" customHeight="1" x14ac:dyDescent="0.25">
      <c r="A756" s="12"/>
      <c r="B756" s="12"/>
      <c r="C756" s="6"/>
      <c r="D756" s="14"/>
      <c r="E756" s="9"/>
      <c r="F756" s="17"/>
      <c r="G756" s="15"/>
      <c r="H756" s="54"/>
      <c r="I756" s="3"/>
      <c r="J756" s="11"/>
      <c r="K756" s="29"/>
    </row>
    <row r="757" spans="1:11" ht="15.75" customHeight="1" x14ac:dyDescent="0.25">
      <c r="A757" s="22"/>
      <c r="B757" s="22"/>
      <c r="C757" s="67"/>
      <c r="D757" s="24"/>
      <c r="E757" s="22"/>
      <c r="F757" s="67"/>
      <c r="G757" s="23"/>
      <c r="H757" s="59"/>
      <c r="I757" s="1"/>
      <c r="J757" s="22"/>
      <c r="K757" s="22"/>
    </row>
    <row r="758" spans="1:11" ht="15.75" customHeight="1" x14ac:dyDescent="0.25">
      <c r="A758" s="22"/>
      <c r="B758" s="22"/>
      <c r="C758" s="67"/>
      <c r="D758" s="24"/>
      <c r="E758" s="22"/>
      <c r="F758" s="67"/>
      <c r="G758" s="23"/>
      <c r="H758" s="59"/>
      <c r="I758" s="1"/>
      <c r="J758" s="22"/>
      <c r="K758" s="22"/>
    </row>
    <row r="759" spans="1:11" ht="15.75" customHeight="1" x14ac:dyDescent="0.25">
      <c r="A759" s="22"/>
      <c r="B759" s="22"/>
      <c r="C759" s="67"/>
      <c r="D759" s="24"/>
      <c r="E759" s="22"/>
      <c r="F759" s="67"/>
      <c r="G759" s="23"/>
      <c r="H759" s="59"/>
      <c r="I759" s="1"/>
      <c r="J759" s="22"/>
      <c r="K759" s="22"/>
    </row>
    <row r="760" spans="1:11" ht="15.75" customHeight="1" x14ac:dyDescent="0.25">
      <c r="A760" s="22"/>
      <c r="B760" s="22"/>
      <c r="C760" s="65" t="s">
        <v>0</v>
      </c>
      <c r="D760" s="21" t="s">
        <v>17</v>
      </c>
      <c r="E760" s="21" t="s">
        <v>22</v>
      </c>
      <c r="F760" s="65" t="s">
        <v>701</v>
      </c>
      <c r="G760" s="23"/>
      <c r="H760" s="59"/>
      <c r="I760" s="1"/>
      <c r="J760" s="22"/>
      <c r="K760" s="22"/>
    </row>
    <row r="761" spans="1:11" ht="15.75" customHeight="1" x14ac:dyDescent="0.25">
      <c r="A761" s="22"/>
      <c r="B761" s="22"/>
      <c r="C761" s="68">
        <v>2015</v>
      </c>
      <c r="D761" s="37">
        <f>SUMIFS($I$9:$I$747,$A$9:$A$747,$C761,$K$9:$K$747,D$760)</f>
        <v>109095852.95238096</v>
      </c>
      <c r="E761" s="37">
        <f>SUMIFS($I$9:$I$747,$A$9:$A$747,$C761,$K$9:$K$747,E$760)</f>
        <v>308153718.00238097</v>
      </c>
      <c r="F761" s="72">
        <f>D761+E761</f>
        <v>417249570.95476192</v>
      </c>
      <c r="G761" s="23"/>
      <c r="H761" s="59"/>
      <c r="I761" s="1"/>
    </row>
    <row r="762" spans="1:11" ht="15.75" customHeight="1" x14ac:dyDescent="0.25">
      <c r="A762" s="22"/>
      <c r="B762" s="22"/>
      <c r="C762" s="68">
        <v>2016</v>
      </c>
      <c r="D762" s="37">
        <f>SUMIFS($I$9:$I$747,$A$9:$A$747,$C762,$K$9:$K$747,D$760)</f>
        <v>196821655.56000003</v>
      </c>
      <c r="E762" s="37">
        <f>SUMIFS($I$9:$I$747,$A$9:$A$747,$C762,$K$9:$K$747,E$760)</f>
        <v>555273542.1748302</v>
      </c>
      <c r="F762" s="72">
        <f>D762+E762</f>
        <v>752095197.73483026</v>
      </c>
      <c r="G762" s="23"/>
      <c r="H762" s="59"/>
      <c r="I762" s="1"/>
    </row>
    <row r="763" spans="1:11" ht="15.75" customHeight="1" x14ac:dyDescent="0.25">
      <c r="A763" s="22"/>
      <c r="B763" s="22"/>
      <c r="C763" s="68">
        <v>2017</v>
      </c>
      <c r="D763" s="37">
        <f>SUMIFS($I$9:$I$747,$A$9:$A$747,$C763,$K$9:$K$747,D$760)</f>
        <v>224975885.59999999</v>
      </c>
      <c r="E763" s="37">
        <f>SUMIFS($I$9:$I$747,$A$9:$A$747,$C763,$K$9:$K$747,E$760)</f>
        <v>392752620.14621127</v>
      </c>
      <c r="F763" s="72">
        <f>D763+E763</f>
        <v>617728505.74621129</v>
      </c>
      <c r="G763" s="23"/>
      <c r="H763" s="59"/>
      <c r="I763" s="1"/>
    </row>
    <row r="764" spans="1:11" ht="15.75" customHeight="1" x14ac:dyDescent="0.25">
      <c r="A764" s="22"/>
      <c r="B764" s="22"/>
      <c r="C764" s="68">
        <v>2018</v>
      </c>
      <c r="D764" s="37">
        <f>SUMIFS($I$9:$I$747,$A$9:$A$747,$C764,$K$9:$K$747,D$760)</f>
        <v>98499586</v>
      </c>
      <c r="E764" s="37">
        <f>SUMIFS($I$9:$I$747,$A$9:$A$747,$C764,$K$9:$K$747,E$760)</f>
        <v>343285651.30666667</v>
      </c>
      <c r="F764" s="72">
        <f t="shared" ref="F764" si="0">D764+E764</f>
        <v>441785237.30666667</v>
      </c>
      <c r="G764" s="23"/>
      <c r="H764" s="59"/>
      <c r="I764" s="1"/>
    </row>
    <row r="765" spans="1:11" ht="15.75" customHeight="1" x14ac:dyDescent="0.25">
      <c r="A765" s="22"/>
      <c r="B765" s="22"/>
      <c r="C765" s="69" t="s">
        <v>701</v>
      </c>
      <c r="D765" s="62">
        <f>SUM(D761:D764)</f>
        <v>629392980.11238098</v>
      </c>
      <c r="E765" s="62">
        <f t="shared" ref="E765" si="1">SUM(E761:E764)</f>
        <v>1599465531.630089</v>
      </c>
      <c r="F765" s="69">
        <f>SUM(F761:F764)</f>
        <v>2228858511.7424703</v>
      </c>
      <c r="G765" s="23"/>
      <c r="H765" s="59"/>
      <c r="I765" s="1"/>
    </row>
    <row r="766" spans="1:11" ht="15.75" customHeight="1" x14ac:dyDescent="0.25">
      <c r="A766" s="22"/>
      <c r="B766" s="22"/>
      <c r="C766" s="34"/>
      <c r="D766" s="39"/>
      <c r="E766" s="40"/>
      <c r="F766" s="73"/>
      <c r="G766" s="23"/>
      <c r="H766" s="59"/>
      <c r="I766" s="1"/>
    </row>
    <row r="767" spans="1:11" ht="15.75" customHeight="1" x14ac:dyDescent="0.25">
      <c r="A767" s="22"/>
      <c r="B767" s="22"/>
      <c r="C767" s="34"/>
      <c r="D767" s="39"/>
      <c r="E767" s="40"/>
      <c r="F767" s="73"/>
      <c r="H767" s="59"/>
      <c r="I767" s="1"/>
    </row>
    <row r="768" spans="1:11" ht="15.75" customHeight="1" x14ac:dyDescent="0.25">
      <c r="A768" s="22"/>
      <c r="B768" s="22"/>
      <c r="C768" s="34"/>
      <c r="D768" s="39"/>
      <c r="E768" s="40"/>
      <c r="F768" s="73"/>
      <c r="H768" s="59"/>
      <c r="I768" s="1"/>
    </row>
    <row r="769" spans="1:13" ht="15.75" customHeight="1" x14ac:dyDescent="0.25">
      <c r="A769" s="22"/>
      <c r="B769" s="22"/>
      <c r="C769" s="34"/>
      <c r="D769" s="39"/>
      <c r="E769" s="40"/>
      <c r="F769" s="73"/>
      <c r="H769" s="59"/>
      <c r="I769" s="1"/>
    </row>
    <row r="770" spans="1:13" ht="15.75" customHeight="1" x14ac:dyDescent="0.25">
      <c r="A770" s="22"/>
      <c r="B770" s="22"/>
      <c r="C770" s="34"/>
      <c r="D770" s="39"/>
      <c r="E770" s="40"/>
      <c r="F770" s="73"/>
      <c r="H770" s="59"/>
      <c r="I770" s="1"/>
    </row>
    <row r="771" spans="1:13" ht="15.75" customHeight="1" x14ac:dyDescent="0.25">
      <c r="B771" s="61" t="s">
        <v>700</v>
      </c>
      <c r="C771" s="61"/>
      <c r="D771" s="61"/>
      <c r="E771" s="61"/>
      <c r="G771" s="61" t="s">
        <v>1283</v>
      </c>
      <c r="H771" s="61"/>
      <c r="I771" s="61"/>
      <c r="J771" s="61"/>
    </row>
    <row r="772" spans="1:13" ht="15.75" customHeight="1" x14ac:dyDescent="0.25">
      <c r="B772" s="65" t="s">
        <v>0</v>
      </c>
      <c r="C772" s="21" t="s">
        <v>17</v>
      </c>
      <c r="D772" s="21" t="s">
        <v>22</v>
      </c>
      <c r="E772" s="65" t="s">
        <v>701</v>
      </c>
      <c r="G772" s="65" t="s">
        <v>0</v>
      </c>
      <c r="H772" s="21" t="s">
        <v>17</v>
      </c>
      <c r="I772" s="21" t="s">
        <v>22</v>
      </c>
      <c r="J772" s="65" t="s">
        <v>701</v>
      </c>
    </row>
    <row r="773" spans="1:13" ht="15.75" customHeight="1" x14ac:dyDescent="0.25">
      <c r="B773" s="68">
        <v>2015</v>
      </c>
      <c r="C773" s="37">
        <f>SUMIFS($I$9:$I$747,$A$9:$A$747,$B773,$K$9:$K$747,D$760,$J$9:$J$747,$B$771)</f>
        <v>79899635</v>
      </c>
      <c r="D773" s="37">
        <f>SUMIFS($I$9:$I$747,$A$9:$A$747,$B773,$K$9:$K$747,E$760,$J$9:$J$747,$B$771)</f>
        <v>243095136.05000001</v>
      </c>
      <c r="E773" s="72">
        <f>C773+D773</f>
        <v>322994771.05000001</v>
      </c>
      <c r="G773" s="68">
        <v>2015</v>
      </c>
      <c r="H773" s="37">
        <f>SUMIFS($I$9:$I$747,$A$9:$A$747,$G773,$K$9:$K$747,H$772,$J$9:$J$747,$G$771)</f>
        <v>29196217.952380951</v>
      </c>
      <c r="I773" s="37">
        <f>SUMIFS($I$9:$I$747,$A$9:$A$747,$G773,$K$9:$K$747,I$772,$J$9:$J$747,$G$771)</f>
        <v>65058581.952380948</v>
      </c>
      <c r="J773" s="72">
        <f>H773+I773</f>
        <v>94254799.904761896</v>
      </c>
    </row>
    <row r="774" spans="1:13" ht="15.75" customHeight="1" x14ac:dyDescent="0.25">
      <c r="B774" s="68">
        <v>2016</v>
      </c>
      <c r="C774" s="37">
        <f>SUMIFS($I$9:$I$747,$A$9:$A$747,$B774,$K$9:$K$747,D$760,$J$9:$J$747,$B$771)</f>
        <v>135101489.56</v>
      </c>
      <c r="D774" s="37">
        <f>SUMIFS($I$9:$I$747,$A$9:$A$747,$B774,$K$9:$K$747,E$760,$J$9:$J$747,$B$771)</f>
        <v>423625926.5219999</v>
      </c>
      <c r="E774" s="72">
        <f t="shared" ref="E774:E776" si="2">C774+D774</f>
        <v>558727416.0819999</v>
      </c>
      <c r="G774" s="68">
        <v>2016</v>
      </c>
      <c r="H774" s="37">
        <f>SUMIFS($I$9:$I$747,$A$9:$A$747,$G774,$K$9:$K$747,H$772,$J$9:$J$747,$G$771)</f>
        <v>61720165.999999993</v>
      </c>
      <c r="I774" s="37">
        <f>SUMIFS($I$9:$I$747,$A$9:$A$747,$G774,$K$9:$K$747,I$772,$J$9:$J$747,$G$771)</f>
        <v>131647615.65283075</v>
      </c>
      <c r="J774" s="72">
        <f t="shared" ref="J774:J776" si="3">H774+I774</f>
        <v>193367781.65283075</v>
      </c>
    </row>
    <row r="775" spans="1:13" ht="15.75" customHeight="1" x14ac:dyDescent="0.25">
      <c r="B775" s="68">
        <v>2017</v>
      </c>
      <c r="C775" s="37">
        <f>SUMIFS($I$9:$I$747,$A$9:$A$747,$B775,$K$9:$K$747,D$760,$J$9:$J$747,$B$771)</f>
        <v>176657164.80000001</v>
      </c>
      <c r="D775" s="37">
        <f>SUMIFS($I$9:$I$747,$A$9:$A$747,$B775,$K$9:$K$747,E$760,$J$9:$J$747,$B$771)</f>
        <v>322969927.1027329</v>
      </c>
      <c r="E775" s="72">
        <f t="shared" si="2"/>
        <v>499627091.90273291</v>
      </c>
      <c r="G775" s="68">
        <v>2017</v>
      </c>
      <c r="H775" s="37">
        <f>SUMIFS($I$9:$I$747,$A$9:$A$747,$G775,$K$9:$K$747,H$772,$J$9:$J$747,$G$771)</f>
        <v>48318720.799999997</v>
      </c>
      <c r="I775" s="37">
        <f>SUMIFS($I$9:$I$747,$A$9:$A$747,$G775,$K$9:$K$747,I$772,$J$9:$J$747,$G$771)</f>
        <v>69782693.04347828</v>
      </c>
      <c r="J775" s="72">
        <f t="shared" si="3"/>
        <v>118101413.84347828</v>
      </c>
    </row>
    <row r="776" spans="1:13" ht="15.75" customHeight="1" x14ac:dyDescent="0.25">
      <c r="B776" s="68">
        <v>2018</v>
      </c>
      <c r="C776" s="37">
        <f>SUMIFS($I$9:$I$747,$A$9:$A$747,$B776,$K$9:$K$747,D$760,$J$9:$J$747,$B$771)</f>
        <v>89413533.599999994</v>
      </c>
      <c r="D776" s="37">
        <f>SUMIFS($I$9:$I$747,$A$9:$A$747,$B776,$K$9:$K$747,E$760,$J$9:$J$747,$B$771)</f>
        <v>283078580.95999992</v>
      </c>
      <c r="E776" s="72">
        <f t="shared" si="2"/>
        <v>372492114.55999994</v>
      </c>
      <c r="G776" s="68">
        <v>2018</v>
      </c>
      <c r="H776" s="37">
        <f>SUMIFS($I$9:$I$747,$A$9:$A$747,$G776,$K$9:$K$747,H$772,$J$9:$J$747,$G$771)</f>
        <v>9086052.4000000004</v>
      </c>
      <c r="I776" s="37">
        <f>SUMIFS($I$9:$I$747,$A$9:$A$747,$G776,$K$9:$K$747,I$772,$J$9:$J$747,$G$771)</f>
        <v>60207070.346666671</v>
      </c>
      <c r="J776" s="72">
        <f t="shared" si="3"/>
        <v>69293122.74666667</v>
      </c>
    </row>
    <row r="777" spans="1:13" ht="15.75" customHeight="1" x14ac:dyDescent="0.25">
      <c r="B777" s="65" t="s">
        <v>701</v>
      </c>
      <c r="C777" s="62">
        <f>SUM(C773:C776)</f>
        <v>481071822.96000004</v>
      </c>
      <c r="D777" s="62">
        <f>SUM(D773:D776)</f>
        <v>1272769570.6347327</v>
      </c>
      <c r="E777" s="69">
        <f>SUM(E773:E776)</f>
        <v>1753841393.5947328</v>
      </c>
      <c r="G777" s="65" t="s">
        <v>701</v>
      </c>
      <c r="H777" s="62">
        <f>SUM(H773:H776)</f>
        <v>148321157.15238094</v>
      </c>
      <c r="I777" s="62">
        <f>SUM(I773:I776)</f>
        <v>326695960.99535668</v>
      </c>
      <c r="J777" s="69">
        <f>SUM(J773:J776)</f>
        <v>475017118.14773756</v>
      </c>
      <c r="K777" s="79"/>
      <c r="M777" s="43"/>
    </row>
    <row r="778" spans="1:13" ht="15.75" customHeight="1" x14ac:dyDescent="0.25">
      <c r="B778" s="67"/>
      <c r="C778" s="39"/>
      <c r="D778" s="39"/>
      <c r="E778" s="34"/>
      <c r="G778" s="67"/>
      <c r="H778" s="39"/>
      <c r="I778" s="39"/>
      <c r="J778" s="34"/>
    </row>
    <row r="779" spans="1:13" ht="15.75" customHeight="1" x14ac:dyDescent="0.25">
      <c r="B779" s="34"/>
      <c r="C779" s="38"/>
      <c r="D779" s="40"/>
      <c r="E779" s="34"/>
      <c r="G779" s="34"/>
      <c r="H779" s="38"/>
      <c r="I779" s="40"/>
      <c r="J779" s="34"/>
    </row>
    <row r="780" spans="1:13" ht="15.75" customHeight="1" x14ac:dyDescent="0.25">
      <c r="B780" s="34"/>
      <c r="C780" s="38"/>
      <c r="D780" s="40"/>
      <c r="E780" s="34"/>
      <c r="G780" s="34"/>
      <c r="H780" s="38"/>
      <c r="I780" s="40"/>
      <c r="J780" s="34"/>
    </row>
    <row r="781" spans="1:13" ht="15.75" customHeight="1" x14ac:dyDescent="0.25">
      <c r="B781" s="61" t="s">
        <v>700</v>
      </c>
      <c r="C781" s="61"/>
      <c r="D781" s="61"/>
      <c r="E781" s="61"/>
      <c r="G781" s="61" t="s">
        <v>1283</v>
      </c>
      <c r="H781" s="61"/>
      <c r="I781" s="61"/>
      <c r="J781" s="61"/>
    </row>
    <row r="782" spans="1:13" ht="15.75" customHeight="1" x14ac:dyDescent="0.25">
      <c r="B782" s="65" t="s">
        <v>0</v>
      </c>
      <c r="C782" s="60" t="s">
        <v>17</v>
      </c>
      <c r="D782" s="60" t="s">
        <v>22</v>
      </c>
      <c r="E782" s="76" t="s">
        <v>701</v>
      </c>
      <c r="G782" s="65" t="s">
        <v>0</v>
      </c>
      <c r="H782" s="21" t="s">
        <v>17</v>
      </c>
      <c r="I782" s="21" t="s">
        <v>22</v>
      </c>
      <c r="J782" s="65" t="s">
        <v>701</v>
      </c>
    </row>
    <row r="783" spans="1:13" ht="15.75" customHeight="1" x14ac:dyDescent="0.25">
      <c r="B783" s="68">
        <v>2015</v>
      </c>
      <c r="C783" s="36">
        <f>COUNTIFS($A$9:$A$747,$B783,$K$9:$K$747,C$782,$J$9:$J$747,$B$781)</f>
        <v>20</v>
      </c>
      <c r="D783" s="36">
        <f>COUNTIFS($A$9:$A$747,$B783,$K$9:$K$747,D$782,$J$9:$J$747,$B$781)</f>
        <v>72</v>
      </c>
      <c r="E783" s="74">
        <f>C783+D783</f>
        <v>92</v>
      </c>
      <c r="G783" s="68">
        <v>2015</v>
      </c>
      <c r="H783" s="42">
        <f>COUNTIFS($A$9:$A$747,$G783,$K$9:$K$747,H$782,$J$9:$J$747,$G$781)</f>
        <v>16</v>
      </c>
      <c r="I783" s="42">
        <f>COUNTIFS($A$9:$A$747,$G783,$K$9:$K$747,I$782,$J$9:$J$747,$G$781)</f>
        <v>98</v>
      </c>
      <c r="J783" s="74">
        <f>H783+I783</f>
        <v>114</v>
      </c>
    </row>
    <row r="784" spans="1:13" ht="15.75" customHeight="1" x14ac:dyDescent="0.25">
      <c r="B784" s="68">
        <v>2016</v>
      </c>
      <c r="C784" s="36">
        <f>COUNTIFS($A$9:$A$747,$B784,$K$9:$K$747,C$782,$J$9:$J$747,$B$781)</f>
        <v>16</v>
      </c>
      <c r="D784" s="36">
        <f>COUNTIFS($A$9:$A$747,$B784,$K$9:$K$747,D$782,$J$9:$J$747,$B$781)</f>
        <v>88</v>
      </c>
      <c r="E784" s="74">
        <f t="shared" ref="E784:E786" si="4">C784+D784</f>
        <v>104</v>
      </c>
      <c r="G784" s="68">
        <v>2016</v>
      </c>
      <c r="H784" s="42">
        <f>COUNTIFS($A$9:$A$747,$G784,$K$9:$K$747,H$782,$J$9:$J$747,$G$781)</f>
        <v>20</v>
      </c>
      <c r="I784" s="42">
        <f>COUNTIFS($A$9:$A$747,$G784,$K$9:$K$747,I$782,$J$9:$J$747,$G$781)</f>
        <v>80</v>
      </c>
      <c r="J784" s="74">
        <f t="shared" ref="J784:J786" si="5">H784+I784</f>
        <v>100</v>
      </c>
    </row>
    <row r="785" spans="1:13" ht="15.75" customHeight="1" x14ac:dyDescent="0.25">
      <c r="B785" s="68">
        <v>2017</v>
      </c>
      <c r="C785" s="36">
        <f>COUNTIFS($A$9:$A$747,$B785,$K$9:$K$747,C$782,$J$9:$J$747,$B$781)</f>
        <v>23</v>
      </c>
      <c r="D785" s="36">
        <f>COUNTIFS($A$9:$A$747,$B785,$K$9:$K$747,D$782,$J$9:$J$747,$B$781)</f>
        <v>103</v>
      </c>
      <c r="E785" s="74">
        <f t="shared" si="4"/>
        <v>126</v>
      </c>
      <c r="G785" s="68">
        <v>2017</v>
      </c>
      <c r="H785" s="42">
        <f>COUNTIFS($A$9:$A$747,$G785,$K$9:$K$747,H$782,$J$9:$J$747,$G$781)</f>
        <v>24</v>
      </c>
      <c r="I785" s="42">
        <f>COUNTIFS($A$9:$A$747,$G785,$K$9:$K$747,I$782,$J$9:$J$747,$G$781)</f>
        <v>79</v>
      </c>
      <c r="J785" s="74">
        <f t="shared" si="5"/>
        <v>103</v>
      </c>
    </row>
    <row r="786" spans="1:13" ht="15.75" customHeight="1" x14ac:dyDescent="0.25">
      <c r="B786" s="68">
        <v>2018</v>
      </c>
      <c r="C786" s="36">
        <f>COUNTIFS($A$9:$A$747,$B786,$K$9:$K$747,C$782,$J$9:$J$747,$B$781)</f>
        <v>12</v>
      </c>
      <c r="D786" s="36">
        <f>COUNTIFS($A$9:$A$747,$B786,$K$9:$K$747,D$782,$J$9:$J$747,$B$781)</f>
        <v>50</v>
      </c>
      <c r="E786" s="74">
        <f t="shared" si="4"/>
        <v>62</v>
      </c>
      <c r="G786" s="68">
        <v>2018</v>
      </c>
      <c r="H786" s="42">
        <f>COUNTIFS($A$9:$A$747,$G786,$K$9:$K$747,H$782,$J$9:$J$747,$G$781)</f>
        <v>4</v>
      </c>
      <c r="I786" s="42">
        <f>COUNTIFS($A$9:$A$747,$G786,$K$9:$K$747,I$782,$J$9:$J$747,$G$781)</f>
        <v>34</v>
      </c>
      <c r="J786" s="74">
        <f t="shared" si="5"/>
        <v>38</v>
      </c>
    </row>
    <row r="787" spans="1:13" ht="15.75" customHeight="1" x14ac:dyDescent="0.25">
      <c r="B787" s="65" t="s">
        <v>701</v>
      </c>
      <c r="C787" s="60">
        <f>SUM(C783:C786)</f>
        <v>71</v>
      </c>
      <c r="D787" s="60">
        <f t="shared" ref="D787:E787" si="6">SUM(D783:D786)</f>
        <v>313</v>
      </c>
      <c r="E787" s="76">
        <f>SUM(E783:E786)</f>
        <v>384</v>
      </c>
      <c r="G787" s="76" t="s">
        <v>701</v>
      </c>
      <c r="H787" s="60">
        <f>SUM(H783:H786)</f>
        <v>64</v>
      </c>
      <c r="I787" s="60">
        <f>SUM(I783:I786)</f>
        <v>291</v>
      </c>
      <c r="J787" s="76">
        <f>SUM(J783:J786)</f>
        <v>355</v>
      </c>
      <c r="K787" s="79"/>
      <c r="M787" s="44"/>
    </row>
    <row r="788" spans="1:13" ht="15.75" customHeight="1" x14ac:dyDescent="0.25">
      <c r="B788" s="22"/>
      <c r="C788" s="22"/>
      <c r="D788" s="34"/>
      <c r="E788" s="38"/>
      <c r="F788" s="34"/>
      <c r="G788" s="23"/>
      <c r="H788" s="22"/>
      <c r="I788" s="1"/>
    </row>
    <row r="789" spans="1:13" ht="15.75" customHeight="1" x14ac:dyDescent="0.25">
      <c r="A789" s="22"/>
      <c r="B789" s="22"/>
      <c r="C789" s="34"/>
      <c r="D789" s="38"/>
      <c r="E789" s="40"/>
      <c r="F789" s="34"/>
      <c r="G789" s="23"/>
      <c r="H789" s="22"/>
      <c r="I789" s="1"/>
    </row>
    <row r="790" spans="1:13" ht="15.75" customHeight="1" x14ac:dyDescent="0.25">
      <c r="A790" s="22"/>
      <c r="B790" s="22"/>
      <c r="C790" s="34"/>
      <c r="D790" s="38"/>
      <c r="E790" s="40"/>
      <c r="F790" s="34"/>
      <c r="G790" s="23"/>
      <c r="H790" s="22"/>
      <c r="I790" s="1"/>
    </row>
    <row r="791" spans="1:13" ht="15.75" customHeight="1" x14ac:dyDescent="0.25">
      <c r="A791" s="22"/>
      <c r="B791" s="22"/>
      <c r="C791" s="67"/>
      <c r="D791" s="24"/>
      <c r="E791" s="22"/>
      <c r="F791" s="67"/>
      <c r="G791" s="23"/>
      <c r="H791" s="22"/>
      <c r="I791" s="1"/>
    </row>
    <row r="811" spans="8:8" ht="15.75" customHeight="1" x14ac:dyDescent="0.25">
      <c r="H811" s="56"/>
    </row>
  </sheetData>
  <autoFilter ref="A8:K748">
    <sortState ref="A2:L740">
      <sortCondition ref="A1:A740"/>
    </sortState>
  </autoFilter>
  <mergeCells count="7">
    <mergeCell ref="A2:K2"/>
    <mergeCell ref="A6:K6"/>
    <mergeCell ref="G771:J771"/>
    <mergeCell ref="B771:E771"/>
    <mergeCell ref="B781:E781"/>
    <mergeCell ref="G781:J781"/>
    <mergeCell ref="A4:K4"/>
  </mergeCells>
  <pageMargins left="0.70866141732283472" right="0.70866141732283472" top="1.1417322834645669" bottom="0.74803149606299213" header="0.31496062992125984" footer="0.31496062992125984"/>
  <pageSetup scale="40" orientation="landscape" r:id="rId1"/>
  <headerFooter>
    <oddHeader>&amp;C&amp;G</oddHead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9"/>
  <sheetViews>
    <sheetView tabSelected="1" view="pageBreakPreview" zoomScale="60" zoomScaleNormal="80" workbookViewId="0">
      <selection activeCell="E29" sqref="E29"/>
    </sheetView>
  </sheetViews>
  <sheetFormatPr baseColWidth="10" defaultRowHeight="15" x14ac:dyDescent="0.25"/>
  <cols>
    <col min="1" max="1" width="11.5703125" style="70" customWidth="1"/>
    <col min="2" max="2" width="29" style="70" customWidth="1"/>
    <col min="3" max="3" width="39.28515625" style="70" customWidth="1"/>
    <col min="4" max="4" width="39.7109375" style="70" bestFit="1" customWidth="1"/>
    <col min="5" max="5" width="51.42578125" style="70" customWidth="1"/>
    <col min="6" max="6" width="31.28515625" style="70" customWidth="1"/>
    <col min="7" max="7" width="23.7109375" style="70" customWidth="1"/>
    <col min="8" max="8" width="19.28515625" style="70" bestFit="1" customWidth="1"/>
    <col min="9" max="9" width="49.42578125" style="70" customWidth="1"/>
    <col min="10" max="10" width="43.85546875" style="70" customWidth="1"/>
    <col min="11" max="11" width="31.28515625" style="70" customWidth="1"/>
    <col min="12" max="12" width="28.42578125" style="64" customWidth="1"/>
    <col min="13" max="13" width="29" style="70" customWidth="1"/>
    <col min="14" max="16384" width="11.42578125" style="70"/>
  </cols>
  <sheetData>
    <row r="1" spans="1:12" s="10" customFormat="1" ht="15.75" customHeight="1" x14ac:dyDescent="0.25">
      <c r="C1" s="70"/>
      <c r="F1" s="70"/>
      <c r="G1" s="64"/>
      <c r="H1" s="55"/>
      <c r="L1" s="64"/>
    </row>
    <row r="2" spans="1:12" s="10" customFormat="1" ht="28.5" customHeight="1" x14ac:dyDescent="0.25">
      <c r="A2" s="80" t="s">
        <v>1286</v>
      </c>
      <c r="B2" s="80"/>
      <c r="C2" s="80"/>
      <c r="D2" s="80"/>
      <c r="E2" s="80"/>
      <c r="F2" s="80"/>
      <c r="G2" s="80"/>
      <c r="H2" s="80"/>
      <c r="I2" s="80"/>
      <c r="J2" s="80"/>
      <c r="K2" s="80"/>
      <c r="L2" s="64"/>
    </row>
    <row r="3" spans="1:12" s="10" customFormat="1" ht="15.75" customHeight="1" x14ac:dyDescent="0.25">
      <c r="A3" s="87"/>
      <c r="B3" s="87"/>
      <c r="C3" s="88"/>
      <c r="D3" s="87"/>
      <c r="E3" s="87"/>
      <c r="F3" s="88"/>
      <c r="G3" s="89"/>
      <c r="H3" s="90"/>
      <c r="I3" s="87"/>
      <c r="J3" s="87"/>
      <c r="K3" s="87"/>
      <c r="L3" s="64"/>
    </row>
    <row r="4" spans="1:12" s="10" customFormat="1" ht="21.75" customHeight="1" x14ac:dyDescent="0.35">
      <c r="A4" s="75" t="s">
        <v>1285</v>
      </c>
      <c r="B4" s="75"/>
      <c r="C4" s="75"/>
      <c r="D4" s="75"/>
      <c r="E4" s="75"/>
      <c r="F4" s="75"/>
      <c r="G4" s="75"/>
      <c r="H4" s="75"/>
      <c r="I4" s="75"/>
      <c r="J4" s="75"/>
      <c r="K4" s="75"/>
      <c r="L4" s="64"/>
    </row>
    <row r="5" spans="1:12" s="10" customFormat="1" ht="15.75" customHeight="1" x14ac:dyDescent="0.25">
      <c r="A5" s="87"/>
      <c r="B5" s="87"/>
      <c r="C5" s="88"/>
      <c r="D5" s="87"/>
      <c r="E5" s="87"/>
      <c r="F5" s="88"/>
      <c r="G5" s="89"/>
      <c r="H5" s="90"/>
      <c r="I5" s="87"/>
      <c r="J5" s="87"/>
      <c r="K5" s="87"/>
      <c r="L5" s="64"/>
    </row>
    <row r="6" spans="1:12" s="10" customFormat="1" ht="23.25" customHeight="1" x14ac:dyDescent="0.35">
      <c r="A6" s="75" t="s">
        <v>1659</v>
      </c>
      <c r="B6" s="75"/>
      <c r="C6" s="75"/>
      <c r="D6" s="75"/>
      <c r="E6" s="75"/>
      <c r="F6" s="75"/>
      <c r="G6" s="75"/>
      <c r="H6" s="75"/>
      <c r="I6" s="75"/>
      <c r="J6" s="75"/>
      <c r="K6" s="75"/>
      <c r="L6" s="64"/>
    </row>
    <row r="7" spans="1:12" s="10" customFormat="1" ht="15.75" customHeight="1" x14ac:dyDescent="0.25">
      <c r="C7" s="70"/>
      <c r="F7" s="70"/>
      <c r="G7" s="64"/>
      <c r="H7" s="55"/>
      <c r="L7" s="64"/>
    </row>
    <row r="8" spans="1:12" ht="18.75" customHeight="1" x14ac:dyDescent="0.3">
      <c r="A8" s="112" t="s">
        <v>0</v>
      </c>
      <c r="B8" s="112" t="s">
        <v>3</v>
      </c>
      <c r="C8" s="112" t="s">
        <v>1287</v>
      </c>
      <c r="D8" s="112" t="s">
        <v>1652</v>
      </c>
      <c r="E8" s="112" t="s">
        <v>1653</v>
      </c>
      <c r="F8" s="112" t="s">
        <v>8</v>
      </c>
      <c r="G8" s="112" t="s">
        <v>1576</v>
      </c>
      <c r="H8" s="112" t="s">
        <v>1654</v>
      </c>
      <c r="I8" s="112" t="s">
        <v>1655</v>
      </c>
      <c r="J8" s="159" t="s">
        <v>1657</v>
      </c>
      <c r="K8" s="112" t="s">
        <v>1656</v>
      </c>
      <c r="L8" s="70"/>
    </row>
    <row r="9" spans="1:12" s="136" customFormat="1" ht="18.75" customHeight="1" x14ac:dyDescent="0.2">
      <c r="A9" s="131">
        <v>2015</v>
      </c>
      <c r="B9" s="132" t="s">
        <v>1288</v>
      </c>
      <c r="C9" s="92" t="s">
        <v>1250</v>
      </c>
      <c r="D9" s="133" t="s">
        <v>25</v>
      </c>
      <c r="E9" s="16" t="s">
        <v>1289</v>
      </c>
      <c r="F9" s="134">
        <v>2603220</v>
      </c>
      <c r="G9" s="16" t="s">
        <v>707</v>
      </c>
      <c r="H9" s="16" t="s">
        <v>1290</v>
      </c>
      <c r="I9" s="91" t="s">
        <v>1615</v>
      </c>
      <c r="J9" s="108" t="s">
        <v>1616</v>
      </c>
      <c r="K9" s="135" t="s">
        <v>1292</v>
      </c>
    </row>
    <row r="10" spans="1:12" s="136" customFormat="1" ht="18.75" customHeight="1" x14ac:dyDescent="0.2">
      <c r="A10" s="131">
        <v>2015</v>
      </c>
      <c r="B10" s="132" t="s">
        <v>1293</v>
      </c>
      <c r="C10" s="16" t="s">
        <v>1294</v>
      </c>
      <c r="D10" s="133" t="s">
        <v>129</v>
      </c>
      <c r="E10" s="16" t="s">
        <v>1295</v>
      </c>
      <c r="F10" s="134">
        <v>2000000</v>
      </c>
      <c r="G10" s="16" t="s">
        <v>1283</v>
      </c>
      <c r="H10" s="16" t="s">
        <v>1290</v>
      </c>
      <c r="I10" s="91" t="s">
        <v>1545</v>
      </c>
      <c r="J10" s="108" t="s">
        <v>1617</v>
      </c>
      <c r="K10" s="135" t="s">
        <v>1292</v>
      </c>
    </row>
    <row r="11" spans="1:12" s="136" customFormat="1" ht="18.75" customHeight="1" x14ac:dyDescent="0.2">
      <c r="A11" s="131">
        <v>2015</v>
      </c>
      <c r="B11" s="132" t="s">
        <v>1296</v>
      </c>
      <c r="C11" s="49" t="s">
        <v>552</v>
      </c>
      <c r="D11" s="135" t="s">
        <v>19</v>
      </c>
      <c r="E11" s="133" t="s">
        <v>1297</v>
      </c>
      <c r="F11" s="134">
        <v>267331680</v>
      </c>
      <c r="G11" s="16" t="s">
        <v>700</v>
      </c>
      <c r="H11" s="133" t="s">
        <v>1298</v>
      </c>
      <c r="I11" s="91" t="s">
        <v>1618</v>
      </c>
      <c r="J11" s="108" t="s">
        <v>1617</v>
      </c>
      <c r="K11" s="135" t="s">
        <v>1299</v>
      </c>
    </row>
    <row r="12" spans="1:12" s="136" customFormat="1" ht="18.75" customHeight="1" x14ac:dyDescent="0.2">
      <c r="A12" s="131">
        <v>2015</v>
      </c>
      <c r="B12" s="132" t="s">
        <v>896</v>
      </c>
      <c r="C12" s="92" t="s">
        <v>530</v>
      </c>
      <c r="D12" s="135" t="s">
        <v>19</v>
      </c>
      <c r="E12" s="16" t="s">
        <v>1580</v>
      </c>
      <c r="F12" s="134">
        <v>8698725</v>
      </c>
      <c r="G12" s="16" t="s">
        <v>707</v>
      </c>
      <c r="H12" s="133" t="s">
        <v>1298</v>
      </c>
      <c r="I12" s="91" t="s">
        <v>1468</v>
      </c>
      <c r="J12" s="108" t="s">
        <v>1617</v>
      </c>
      <c r="K12" s="135" t="s">
        <v>1292</v>
      </c>
    </row>
    <row r="13" spans="1:12" s="136" customFormat="1" ht="18.75" customHeight="1" x14ac:dyDescent="0.2">
      <c r="A13" s="131">
        <v>2015</v>
      </c>
      <c r="B13" s="132" t="s">
        <v>1300</v>
      </c>
      <c r="C13" s="16" t="s">
        <v>1301</v>
      </c>
      <c r="D13" s="133" t="s">
        <v>67</v>
      </c>
      <c r="E13" s="16" t="s">
        <v>1302</v>
      </c>
      <c r="F13" s="134">
        <v>4011000</v>
      </c>
      <c r="G13" s="16" t="s">
        <v>1283</v>
      </c>
      <c r="H13" s="16" t="s">
        <v>1290</v>
      </c>
      <c r="I13" s="91" t="s">
        <v>1545</v>
      </c>
      <c r="J13" s="108" t="s">
        <v>1616</v>
      </c>
      <c r="K13" s="135" t="s">
        <v>1299</v>
      </c>
    </row>
    <row r="14" spans="1:12" s="136" customFormat="1" ht="18.75" customHeight="1" x14ac:dyDescent="0.2">
      <c r="A14" s="131">
        <v>2015</v>
      </c>
      <c r="B14" s="132" t="s">
        <v>1303</v>
      </c>
      <c r="C14" s="16" t="s">
        <v>1304</v>
      </c>
      <c r="D14" s="133" t="s">
        <v>25</v>
      </c>
      <c r="E14" s="137" t="s">
        <v>1305</v>
      </c>
      <c r="F14" s="134">
        <v>4600000</v>
      </c>
      <c r="G14" s="16" t="s">
        <v>1283</v>
      </c>
      <c r="H14" s="16" t="s">
        <v>1290</v>
      </c>
      <c r="I14" s="91" t="s">
        <v>1619</v>
      </c>
      <c r="J14" s="108" t="s">
        <v>1617</v>
      </c>
      <c r="K14" s="135" t="s">
        <v>1292</v>
      </c>
    </row>
    <row r="15" spans="1:12" s="136" customFormat="1" ht="18.75" customHeight="1" x14ac:dyDescent="0.2">
      <c r="A15" s="131">
        <v>2015</v>
      </c>
      <c r="B15" s="132" t="s">
        <v>1306</v>
      </c>
      <c r="C15" s="16" t="s">
        <v>1307</v>
      </c>
      <c r="D15" s="133" t="s">
        <v>67</v>
      </c>
      <c r="E15" s="16" t="s">
        <v>1581</v>
      </c>
      <c r="F15" s="134">
        <v>1688197</v>
      </c>
      <c r="G15" s="16" t="s">
        <v>1283</v>
      </c>
      <c r="H15" s="16" t="s">
        <v>1290</v>
      </c>
      <c r="I15" s="91" t="s">
        <v>1545</v>
      </c>
      <c r="J15" s="108" t="s">
        <v>1616</v>
      </c>
      <c r="K15" s="135" t="s">
        <v>1308</v>
      </c>
    </row>
    <row r="16" spans="1:12" s="136" customFormat="1" ht="18.75" customHeight="1" x14ac:dyDescent="0.2">
      <c r="A16" s="131">
        <v>2015</v>
      </c>
      <c r="B16" s="132" t="s">
        <v>1309</v>
      </c>
      <c r="C16" s="138" t="s">
        <v>1086</v>
      </c>
      <c r="D16" s="133" t="s">
        <v>25</v>
      </c>
      <c r="E16" s="16" t="s">
        <v>1581</v>
      </c>
      <c r="F16" s="134">
        <v>4220493</v>
      </c>
      <c r="G16" s="16" t="s">
        <v>1283</v>
      </c>
      <c r="H16" s="16" t="s">
        <v>1290</v>
      </c>
      <c r="I16" s="91" t="s">
        <v>1545</v>
      </c>
      <c r="J16" s="108" t="s">
        <v>1616</v>
      </c>
      <c r="K16" s="135" t="s">
        <v>1310</v>
      </c>
    </row>
    <row r="17" spans="1:11" s="136" customFormat="1" ht="18.75" customHeight="1" x14ac:dyDescent="0.2">
      <c r="A17" s="131">
        <v>2015</v>
      </c>
      <c r="B17" s="132" t="s">
        <v>1311</v>
      </c>
      <c r="C17" s="139" t="s">
        <v>1312</v>
      </c>
      <c r="D17" s="133" t="s">
        <v>25</v>
      </c>
      <c r="E17" s="16" t="s">
        <v>1581</v>
      </c>
      <c r="F17" s="134">
        <v>4220493</v>
      </c>
      <c r="G17" s="16" t="s">
        <v>1283</v>
      </c>
      <c r="H17" s="16" t="s">
        <v>1290</v>
      </c>
      <c r="I17" s="91" t="s">
        <v>1545</v>
      </c>
      <c r="J17" s="108" t="s">
        <v>1616</v>
      </c>
      <c r="K17" s="135" t="s">
        <v>1292</v>
      </c>
    </row>
    <row r="18" spans="1:11" s="136" customFormat="1" ht="18.75" customHeight="1" x14ac:dyDescent="0.2">
      <c r="A18" s="131">
        <v>2015</v>
      </c>
      <c r="B18" s="132" t="s">
        <v>712</v>
      </c>
      <c r="C18" s="16" t="s">
        <v>33</v>
      </c>
      <c r="D18" s="133" t="s">
        <v>25</v>
      </c>
      <c r="E18" s="16" t="s">
        <v>1581</v>
      </c>
      <c r="F18" s="134">
        <v>2110246</v>
      </c>
      <c r="G18" s="16" t="s">
        <v>1283</v>
      </c>
      <c r="H18" s="16" t="s">
        <v>1290</v>
      </c>
      <c r="I18" s="91" t="s">
        <v>1545</v>
      </c>
      <c r="J18" s="108" t="s">
        <v>1616</v>
      </c>
      <c r="K18" s="135" t="s">
        <v>1292</v>
      </c>
    </row>
    <row r="19" spans="1:11" s="136" customFormat="1" ht="18.75" customHeight="1" x14ac:dyDescent="0.2">
      <c r="A19" s="131">
        <v>2015</v>
      </c>
      <c r="B19" s="132" t="s">
        <v>1313</v>
      </c>
      <c r="C19" s="16" t="s">
        <v>1017</v>
      </c>
      <c r="D19" s="133" t="s">
        <v>77</v>
      </c>
      <c r="E19" s="16" t="s">
        <v>1581</v>
      </c>
      <c r="F19" s="134">
        <v>2110246</v>
      </c>
      <c r="G19" s="16" t="s">
        <v>1283</v>
      </c>
      <c r="H19" s="16" t="s">
        <v>1290</v>
      </c>
      <c r="I19" s="91" t="s">
        <v>1545</v>
      </c>
      <c r="J19" s="108" t="s">
        <v>1616</v>
      </c>
      <c r="K19" s="135" t="s">
        <v>1292</v>
      </c>
    </row>
    <row r="20" spans="1:11" s="136" customFormat="1" ht="18.75" customHeight="1" x14ac:dyDescent="0.2">
      <c r="A20" s="131">
        <v>2015</v>
      </c>
      <c r="B20" s="132" t="s">
        <v>1314</v>
      </c>
      <c r="C20" s="49" t="s">
        <v>1315</v>
      </c>
      <c r="D20" s="93" t="s">
        <v>82</v>
      </c>
      <c r="E20" s="16" t="s">
        <v>1581</v>
      </c>
      <c r="F20" s="134">
        <v>2110246</v>
      </c>
      <c r="G20" s="16" t="s">
        <v>1283</v>
      </c>
      <c r="H20" s="16" t="s">
        <v>1290</v>
      </c>
      <c r="I20" s="91" t="s">
        <v>1545</v>
      </c>
      <c r="J20" s="108" t="s">
        <v>1616</v>
      </c>
      <c r="K20" s="135" t="s">
        <v>1292</v>
      </c>
    </row>
    <row r="21" spans="1:11" s="136" customFormat="1" ht="17.25" customHeight="1" x14ac:dyDescent="0.2">
      <c r="A21" s="131">
        <v>2015</v>
      </c>
      <c r="B21" s="132" t="s">
        <v>1316</v>
      </c>
      <c r="C21" s="16" t="s">
        <v>1317</v>
      </c>
      <c r="D21" s="133" t="s">
        <v>77</v>
      </c>
      <c r="E21" s="16" t="s">
        <v>1581</v>
      </c>
      <c r="F21" s="134">
        <v>2110246</v>
      </c>
      <c r="G21" s="16" t="s">
        <v>1283</v>
      </c>
      <c r="H21" s="16" t="s">
        <v>1290</v>
      </c>
      <c r="I21" s="91" t="s">
        <v>1545</v>
      </c>
      <c r="J21" s="108" t="s">
        <v>1616</v>
      </c>
      <c r="K21" s="135" t="s">
        <v>1292</v>
      </c>
    </row>
    <row r="22" spans="1:11" s="136" customFormat="1" ht="18.75" customHeight="1" x14ac:dyDescent="0.2">
      <c r="A22" s="131">
        <v>2015</v>
      </c>
      <c r="B22" s="132" t="s">
        <v>1318</v>
      </c>
      <c r="C22" s="49" t="s">
        <v>458</v>
      </c>
      <c r="D22" s="133" t="s">
        <v>56</v>
      </c>
      <c r="E22" s="16" t="s">
        <v>1581</v>
      </c>
      <c r="F22" s="134">
        <v>2110246</v>
      </c>
      <c r="G22" s="16" t="s">
        <v>1283</v>
      </c>
      <c r="H22" s="16" t="s">
        <v>1290</v>
      </c>
      <c r="I22" s="91" t="s">
        <v>1545</v>
      </c>
      <c r="J22" s="108" t="s">
        <v>1616</v>
      </c>
      <c r="K22" s="135" t="s">
        <v>1292</v>
      </c>
    </row>
    <row r="23" spans="1:11" s="136" customFormat="1" ht="18.75" customHeight="1" x14ac:dyDescent="0.2">
      <c r="A23" s="131">
        <v>2015</v>
      </c>
      <c r="B23" s="132" t="s">
        <v>772</v>
      </c>
      <c r="C23" s="49" t="s">
        <v>771</v>
      </c>
      <c r="D23" s="133" t="s">
        <v>25</v>
      </c>
      <c r="E23" s="16" t="s">
        <v>1319</v>
      </c>
      <c r="F23" s="134">
        <v>2601900</v>
      </c>
      <c r="G23" s="16" t="s">
        <v>1283</v>
      </c>
      <c r="H23" s="16" t="s">
        <v>1290</v>
      </c>
      <c r="I23" s="91" t="s">
        <v>1470</v>
      </c>
      <c r="J23" s="108" t="s">
        <v>1616</v>
      </c>
      <c r="K23" s="135" t="s">
        <v>1292</v>
      </c>
    </row>
    <row r="24" spans="1:11" s="136" customFormat="1" ht="18.75" customHeight="1" x14ac:dyDescent="0.2">
      <c r="A24" s="131">
        <v>2015</v>
      </c>
      <c r="B24" s="132" t="s">
        <v>1320</v>
      </c>
      <c r="C24" s="16" t="s">
        <v>622</v>
      </c>
      <c r="D24" s="135" t="s">
        <v>19</v>
      </c>
      <c r="E24" s="16" t="s">
        <v>1321</v>
      </c>
      <c r="F24" s="134">
        <v>5100000</v>
      </c>
      <c r="G24" s="16" t="s">
        <v>1283</v>
      </c>
      <c r="H24" s="133" t="s">
        <v>1298</v>
      </c>
      <c r="I24" s="91" t="s">
        <v>1466</v>
      </c>
      <c r="J24" s="108" t="s">
        <v>1616</v>
      </c>
      <c r="K24" s="135" t="s">
        <v>1322</v>
      </c>
    </row>
    <row r="25" spans="1:11" s="136" customFormat="1" ht="18.75" customHeight="1" x14ac:dyDescent="0.2">
      <c r="A25" s="131">
        <v>2015</v>
      </c>
      <c r="B25" s="132" t="s">
        <v>939</v>
      </c>
      <c r="C25" s="16" t="s">
        <v>644</v>
      </c>
      <c r="D25" s="135" t="s">
        <v>19</v>
      </c>
      <c r="E25" s="16" t="s">
        <v>1323</v>
      </c>
      <c r="F25" s="134">
        <v>6930000</v>
      </c>
      <c r="G25" s="16" t="s">
        <v>1283</v>
      </c>
      <c r="H25" s="16" t="s">
        <v>1290</v>
      </c>
      <c r="I25" s="91" t="s">
        <v>1466</v>
      </c>
      <c r="J25" s="108" t="s">
        <v>1617</v>
      </c>
      <c r="K25" s="135" t="s">
        <v>1292</v>
      </c>
    </row>
    <row r="26" spans="1:11" s="136" customFormat="1" ht="18.75" customHeight="1" x14ac:dyDescent="0.2">
      <c r="A26" s="131">
        <v>2015</v>
      </c>
      <c r="B26" s="132" t="s">
        <v>991</v>
      </c>
      <c r="C26" s="107" t="s">
        <v>397</v>
      </c>
      <c r="D26" s="135" t="s">
        <v>19</v>
      </c>
      <c r="E26" s="16" t="s">
        <v>1324</v>
      </c>
      <c r="F26" s="134">
        <v>4683800</v>
      </c>
      <c r="G26" s="16" t="s">
        <v>1283</v>
      </c>
      <c r="H26" s="133" t="s">
        <v>1298</v>
      </c>
      <c r="I26" s="91" t="s">
        <v>1466</v>
      </c>
      <c r="J26" s="108" t="s">
        <v>1616</v>
      </c>
      <c r="K26" s="135" t="s">
        <v>1292</v>
      </c>
    </row>
    <row r="27" spans="1:11" s="136" customFormat="1" ht="18.75" customHeight="1" x14ac:dyDescent="0.2">
      <c r="A27" s="131">
        <v>2015</v>
      </c>
      <c r="B27" s="132" t="s">
        <v>1325</v>
      </c>
      <c r="C27" s="16" t="s">
        <v>287</v>
      </c>
      <c r="D27" s="133" t="s">
        <v>67</v>
      </c>
      <c r="E27" s="137" t="s">
        <v>1326</v>
      </c>
      <c r="F27" s="134">
        <v>4774500</v>
      </c>
      <c r="G27" s="16" t="s">
        <v>707</v>
      </c>
      <c r="H27" s="133" t="s">
        <v>1298</v>
      </c>
      <c r="I27" s="91" t="s">
        <v>1484</v>
      </c>
      <c r="J27" s="108" t="s">
        <v>1617</v>
      </c>
      <c r="K27" s="135" t="s">
        <v>1299</v>
      </c>
    </row>
    <row r="28" spans="1:11" s="136" customFormat="1" ht="18.75" customHeight="1" x14ac:dyDescent="0.2">
      <c r="A28" s="131">
        <v>2015</v>
      </c>
      <c r="B28" s="132" t="s">
        <v>989</v>
      </c>
      <c r="C28" s="16" t="s">
        <v>988</v>
      </c>
      <c r="D28" s="135" t="s">
        <v>19</v>
      </c>
      <c r="E28" s="16" t="s">
        <v>1324</v>
      </c>
      <c r="F28" s="134">
        <v>4679026</v>
      </c>
      <c r="G28" s="16" t="s">
        <v>707</v>
      </c>
      <c r="H28" s="133" t="s">
        <v>1298</v>
      </c>
      <c r="I28" s="91" t="s">
        <v>1620</v>
      </c>
      <c r="J28" s="108" t="s">
        <v>1616</v>
      </c>
      <c r="K28" s="135" t="s">
        <v>1292</v>
      </c>
    </row>
    <row r="29" spans="1:11" s="136" customFormat="1" ht="18.75" customHeight="1" x14ac:dyDescent="0.2">
      <c r="A29" s="131">
        <v>2015</v>
      </c>
      <c r="B29" s="132" t="s">
        <v>1327</v>
      </c>
      <c r="C29" s="16" t="s">
        <v>1328</v>
      </c>
      <c r="D29" s="135" t="s">
        <v>19</v>
      </c>
      <c r="E29" s="133" t="s">
        <v>1329</v>
      </c>
      <c r="F29" s="134">
        <v>4760002</v>
      </c>
      <c r="G29" s="16" t="s">
        <v>1283</v>
      </c>
      <c r="H29" s="133" t="s">
        <v>1298</v>
      </c>
      <c r="I29" s="91" t="s">
        <v>1545</v>
      </c>
      <c r="J29" s="108" t="s">
        <v>1616</v>
      </c>
      <c r="K29" s="135" t="s">
        <v>1292</v>
      </c>
    </row>
    <row r="30" spans="1:11" s="136" customFormat="1" ht="18.75" customHeight="1" x14ac:dyDescent="0.2">
      <c r="A30" s="131">
        <v>2015</v>
      </c>
      <c r="B30" s="132" t="s">
        <v>1330</v>
      </c>
      <c r="C30" s="16" t="s">
        <v>404</v>
      </c>
      <c r="D30" s="135" t="s">
        <v>19</v>
      </c>
      <c r="E30" s="133" t="s">
        <v>1329</v>
      </c>
      <c r="F30" s="134">
        <v>4760001</v>
      </c>
      <c r="G30" s="16" t="s">
        <v>1283</v>
      </c>
      <c r="H30" s="133" t="s">
        <v>1298</v>
      </c>
      <c r="I30" s="91" t="s">
        <v>1545</v>
      </c>
      <c r="J30" s="108" t="s">
        <v>1616</v>
      </c>
      <c r="K30" s="135" t="s">
        <v>1308</v>
      </c>
    </row>
    <row r="31" spans="1:11" s="136" customFormat="1" ht="18.75" customHeight="1" x14ac:dyDescent="0.2">
      <c r="A31" s="131">
        <v>2015</v>
      </c>
      <c r="B31" s="132" t="s">
        <v>1331</v>
      </c>
      <c r="C31" s="16" t="s">
        <v>661</v>
      </c>
      <c r="D31" s="135" t="s">
        <v>19</v>
      </c>
      <c r="E31" s="133" t="s">
        <v>1329</v>
      </c>
      <c r="F31" s="134">
        <v>4760000</v>
      </c>
      <c r="G31" s="16" t="s">
        <v>1283</v>
      </c>
      <c r="H31" s="133" t="s">
        <v>1298</v>
      </c>
      <c r="I31" s="91" t="s">
        <v>1545</v>
      </c>
      <c r="J31" s="108" t="s">
        <v>1616</v>
      </c>
      <c r="K31" s="135" t="s">
        <v>1292</v>
      </c>
    </row>
    <row r="32" spans="1:11" s="136" customFormat="1" ht="18.75" customHeight="1" x14ac:dyDescent="0.2">
      <c r="A32" s="131">
        <v>2015</v>
      </c>
      <c r="B32" s="132" t="s">
        <v>1332</v>
      </c>
      <c r="C32" s="16" t="s">
        <v>1333</v>
      </c>
      <c r="D32" s="133" t="s">
        <v>67</v>
      </c>
      <c r="E32" s="137" t="s">
        <v>1666</v>
      </c>
      <c r="F32" s="134">
        <v>2009000</v>
      </c>
      <c r="G32" s="16" t="s">
        <v>1283</v>
      </c>
      <c r="H32" s="133" t="s">
        <v>1298</v>
      </c>
      <c r="I32" s="91" t="s">
        <v>1484</v>
      </c>
      <c r="J32" s="108" t="s">
        <v>1617</v>
      </c>
      <c r="K32" s="135" t="s">
        <v>1322</v>
      </c>
    </row>
    <row r="33" spans="1:11" s="136" customFormat="1" ht="18.75" customHeight="1" x14ac:dyDescent="0.2">
      <c r="A33" s="131">
        <v>2015</v>
      </c>
      <c r="B33" s="132" t="s">
        <v>866</v>
      </c>
      <c r="C33" s="16" t="s">
        <v>865</v>
      </c>
      <c r="D33" s="133" t="s">
        <v>129</v>
      </c>
      <c r="E33" s="137" t="s">
        <v>1334</v>
      </c>
      <c r="F33" s="134">
        <v>1000000</v>
      </c>
      <c r="G33" s="16" t="s">
        <v>1283</v>
      </c>
      <c r="H33" s="16" t="s">
        <v>1290</v>
      </c>
      <c r="I33" s="91" t="s">
        <v>1466</v>
      </c>
      <c r="J33" s="108" t="s">
        <v>1616</v>
      </c>
      <c r="K33" s="135" t="s">
        <v>1292</v>
      </c>
    </row>
    <row r="34" spans="1:11" s="136" customFormat="1" ht="18.75" customHeight="1" x14ac:dyDescent="0.2">
      <c r="A34" s="131">
        <v>2015</v>
      </c>
      <c r="B34" s="132">
        <v>1007020329</v>
      </c>
      <c r="C34" s="16" t="s">
        <v>1335</v>
      </c>
      <c r="D34" s="133" t="s">
        <v>136</v>
      </c>
      <c r="E34" s="140" t="s">
        <v>1336</v>
      </c>
      <c r="F34" s="134">
        <v>2554000</v>
      </c>
      <c r="G34" s="16" t="s">
        <v>707</v>
      </c>
      <c r="H34" s="133" t="s">
        <v>1298</v>
      </c>
      <c r="I34" s="91" t="s">
        <v>1466</v>
      </c>
      <c r="J34" s="108" t="s">
        <v>1617</v>
      </c>
      <c r="K34" s="135" t="s">
        <v>1308</v>
      </c>
    </row>
    <row r="35" spans="1:11" s="136" customFormat="1" ht="18.75" customHeight="1" x14ac:dyDescent="0.2">
      <c r="A35" s="131">
        <v>2015</v>
      </c>
      <c r="B35" s="132" t="s">
        <v>1337</v>
      </c>
      <c r="C35" s="16" t="s">
        <v>1073</v>
      </c>
      <c r="D35" s="133" t="s">
        <v>25</v>
      </c>
      <c r="E35" s="141" t="s">
        <v>1338</v>
      </c>
      <c r="F35" s="134">
        <v>6680000</v>
      </c>
      <c r="G35" s="16" t="s">
        <v>707</v>
      </c>
      <c r="H35" s="133" t="s">
        <v>1298</v>
      </c>
      <c r="I35" s="91" t="s">
        <v>1470</v>
      </c>
      <c r="J35" s="108" t="s">
        <v>1291</v>
      </c>
      <c r="K35" s="135" t="s">
        <v>1292</v>
      </c>
    </row>
    <row r="36" spans="1:11" s="136" customFormat="1" ht="18.75" customHeight="1" x14ac:dyDescent="0.2">
      <c r="A36" s="131">
        <v>2015</v>
      </c>
      <c r="B36" s="132" t="s">
        <v>1339</v>
      </c>
      <c r="C36" s="16" t="s">
        <v>331</v>
      </c>
      <c r="D36" s="133" t="s">
        <v>93</v>
      </c>
      <c r="E36" s="137" t="s">
        <v>1340</v>
      </c>
      <c r="F36" s="134">
        <v>38243744</v>
      </c>
      <c r="G36" s="16" t="s">
        <v>700</v>
      </c>
      <c r="H36" s="16" t="s">
        <v>1341</v>
      </c>
      <c r="I36" s="91"/>
      <c r="J36" s="108" t="s">
        <v>1616</v>
      </c>
      <c r="K36" s="135" t="s">
        <v>1292</v>
      </c>
    </row>
    <row r="37" spans="1:11" s="136" customFormat="1" ht="18.75" customHeight="1" x14ac:dyDescent="0.2">
      <c r="A37" s="131">
        <v>2015</v>
      </c>
      <c r="B37" s="132" t="s">
        <v>1342</v>
      </c>
      <c r="C37" s="16" t="s">
        <v>304</v>
      </c>
      <c r="D37" s="93" t="s">
        <v>82</v>
      </c>
      <c r="E37" s="137" t="s">
        <v>1678</v>
      </c>
      <c r="F37" s="134">
        <v>4000000</v>
      </c>
      <c r="G37" s="16" t="s">
        <v>700</v>
      </c>
      <c r="H37" s="133" t="s">
        <v>1298</v>
      </c>
      <c r="I37" s="91" t="s">
        <v>1621</v>
      </c>
      <c r="J37" s="108" t="s">
        <v>1622</v>
      </c>
      <c r="K37" s="135" t="s">
        <v>1292</v>
      </c>
    </row>
    <row r="38" spans="1:11" s="136" customFormat="1" ht="18.75" customHeight="1" x14ac:dyDescent="0.2">
      <c r="A38" s="131">
        <v>2015</v>
      </c>
      <c r="B38" s="132" t="s">
        <v>1342</v>
      </c>
      <c r="C38" s="16" t="s">
        <v>304</v>
      </c>
      <c r="D38" s="93" t="s">
        <v>82</v>
      </c>
      <c r="E38" s="137" t="s">
        <v>1678</v>
      </c>
      <c r="F38" s="134">
        <v>6368670</v>
      </c>
      <c r="G38" s="16" t="s">
        <v>700</v>
      </c>
      <c r="H38" s="133" t="s">
        <v>1298</v>
      </c>
      <c r="I38" s="91" t="s">
        <v>1621</v>
      </c>
      <c r="J38" s="108" t="s">
        <v>1622</v>
      </c>
      <c r="K38" s="135" t="s">
        <v>1292</v>
      </c>
    </row>
    <row r="39" spans="1:11" s="136" customFormat="1" ht="18.75" customHeight="1" x14ac:dyDescent="0.2">
      <c r="A39" s="131">
        <v>2015</v>
      </c>
      <c r="B39" s="132" t="s">
        <v>1331</v>
      </c>
      <c r="C39" s="16" t="s">
        <v>661</v>
      </c>
      <c r="D39" s="135" t="s">
        <v>19</v>
      </c>
      <c r="E39" s="137" t="s">
        <v>1582</v>
      </c>
      <c r="F39" s="134">
        <v>2039998</v>
      </c>
      <c r="G39" s="16" t="s">
        <v>1283</v>
      </c>
      <c r="H39" s="133" t="s">
        <v>1298</v>
      </c>
      <c r="I39" s="91" t="s">
        <v>1545</v>
      </c>
      <c r="J39" s="108" t="s">
        <v>1616</v>
      </c>
      <c r="K39" s="135" t="s">
        <v>1292</v>
      </c>
    </row>
    <row r="40" spans="1:11" s="136" customFormat="1" ht="18.75" customHeight="1" x14ac:dyDescent="0.2">
      <c r="A40" s="131">
        <v>2015</v>
      </c>
      <c r="B40" s="132" t="s">
        <v>1343</v>
      </c>
      <c r="C40" s="16" t="s">
        <v>1344</v>
      </c>
      <c r="D40" s="133" t="s">
        <v>1345</v>
      </c>
      <c r="E40" s="142" t="s">
        <v>1583</v>
      </c>
      <c r="F40" s="134">
        <v>2192000</v>
      </c>
      <c r="G40" s="16" t="s">
        <v>1283</v>
      </c>
      <c r="H40" s="16" t="s">
        <v>1290</v>
      </c>
      <c r="I40" s="91" t="s">
        <v>1545</v>
      </c>
      <c r="J40" s="108" t="s">
        <v>1617</v>
      </c>
      <c r="K40" s="135" t="s">
        <v>1346</v>
      </c>
    </row>
    <row r="41" spans="1:11" s="136" customFormat="1" ht="18.75" customHeight="1" x14ac:dyDescent="0.2">
      <c r="A41" s="131">
        <v>2015</v>
      </c>
      <c r="B41" s="132" t="s">
        <v>1347</v>
      </c>
      <c r="C41" s="16" t="s">
        <v>1348</v>
      </c>
      <c r="D41" s="93" t="s">
        <v>43</v>
      </c>
      <c r="E41" s="137" t="s">
        <v>1584</v>
      </c>
      <c r="F41" s="134">
        <v>1222000</v>
      </c>
      <c r="G41" s="16" t="s">
        <v>1283</v>
      </c>
      <c r="H41" s="16" t="s">
        <v>1290</v>
      </c>
      <c r="I41" s="91" t="s">
        <v>1545</v>
      </c>
      <c r="J41" s="108" t="s">
        <v>1616</v>
      </c>
      <c r="K41" s="135" t="s">
        <v>1292</v>
      </c>
    </row>
    <row r="42" spans="1:11" s="136" customFormat="1" ht="18.75" customHeight="1" x14ac:dyDescent="0.2">
      <c r="A42" s="131">
        <v>2015</v>
      </c>
      <c r="B42" s="132" t="s">
        <v>801</v>
      </c>
      <c r="C42" s="135" t="s">
        <v>600</v>
      </c>
      <c r="D42" s="133" t="s">
        <v>136</v>
      </c>
      <c r="E42" s="137" t="s">
        <v>1671</v>
      </c>
      <c r="F42" s="134">
        <v>11333600</v>
      </c>
      <c r="G42" s="16" t="s">
        <v>700</v>
      </c>
      <c r="H42" s="133" t="s">
        <v>1298</v>
      </c>
      <c r="I42" s="91" t="s">
        <v>1531</v>
      </c>
      <c r="J42" s="108" t="s">
        <v>1617</v>
      </c>
      <c r="K42" s="135" t="s">
        <v>1292</v>
      </c>
    </row>
    <row r="43" spans="1:11" s="136" customFormat="1" ht="18.75" customHeight="1" x14ac:dyDescent="0.2">
      <c r="A43" s="131">
        <v>2015</v>
      </c>
      <c r="B43" s="132" t="s">
        <v>1349</v>
      </c>
      <c r="C43" s="2" t="s">
        <v>1350</v>
      </c>
      <c r="D43" s="133" t="s">
        <v>25</v>
      </c>
      <c r="E43" s="142" t="s">
        <v>1623</v>
      </c>
      <c r="F43" s="134">
        <v>4486000</v>
      </c>
      <c r="G43" s="16" t="s">
        <v>16</v>
      </c>
      <c r="H43" s="16" t="s">
        <v>1290</v>
      </c>
      <c r="I43" s="91" t="s">
        <v>1624</v>
      </c>
      <c r="J43" s="108" t="s">
        <v>1291</v>
      </c>
      <c r="K43" s="135" t="s">
        <v>1308</v>
      </c>
    </row>
    <row r="44" spans="1:11" s="136" customFormat="1" ht="18.75" customHeight="1" x14ac:dyDescent="0.2">
      <c r="A44" s="131">
        <v>2015</v>
      </c>
      <c r="B44" s="132" t="s">
        <v>1351</v>
      </c>
      <c r="C44" s="16" t="s">
        <v>237</v>
      </c>
      <c r="D44" s="133" t="s">
        <v>169</v>
      </c>
      <c r="E44" s="141" t="s">
        <v>1585</v>
      </c>
      <c r="F44" s="134">
        <v>1054000</v>
      </c>
      <c r="G44" s="16" t="s">
        <v>707</v>
      </c>
      <c r="H44" s="16" t="s">
        <v>1352</v>
      </c>
      <c r="I44" s="91" t="s">
        <v>1545</v>
      </c>
      <c r="J44" s="108" t="s">
        <v>1291</v>
      </c>
      <c r="K44" s="135" t="s">
        <v>1292</v>
      </c>
    </row>
    <row r="45" spans="1:11" s="136" customFormat="1" ht="18.75" customHeight="1" x14ac:dyDescent="0.2">
      <c r="A45" s="131">
        <v>2015</v>
      </c>
      <c r="B45" s="132" t="s">
        <v>1353</v>
      </c>
      <c r="C45" s="16" t="s">
        <v>1354</v>
      </c>
      <c r="D45" s="133" t="s">
        <v>25</v>
      </c>
      <c r="E45" s="141" t="s">
        <v>1586</v>
      </c>
      <c r="F45" s="134">
        <v>883600</v>
      </c>
      <c r="G45" s="16" t="s">
        <v>707</v>
      </c>
      <c r="H45" s="16" t="s">
        <v>1290</v>
      </c>
      <c r="I45" s="91" t="s">
        <v>1625</v>
      </c>
      <c r="J45" s="108" t="s">
        <v>1617</v>
      </c>
      <c r="K45" s="135" t="s">
        <v>1310</v>
      </c>
    </row>
    <row r="46" spans="1:11" s="136" customFormat="1" ht="18.75" customHeight="1" x14ac:dyDescent="0.2">
      <c r="A46" s="131">
        <v>2015</v>
      </c>
      <c r="B46" s="132" t="s">
        <v>1355</v>
      </c>
      <c r="C46" s="16" t="s">
        <v>1356</v>
      </c>
      <c r="D46" s="133" t="s">
        <v>25</v>
      </c>
      <c r="E46" s="137" t="s">
        <v>1587</v>
      </c>
      <c r="F46" s="134">
        <v>1690000</v>
      </c>
      <c r="G46" s="16" t="s">
        <v>707</v>
      </c>
      <c r="H46" s="16" t="s">
        <v>1290</v>
      </c>
      <c r="I46" s="91" t="s">
        <v>1545</v>
      </c>
      <c r="J46" s="108" t="s">
        <v>1291</v>
      </c>
      <c r="K46" s="135" t="s">
        <v>1292</v>
      </c>
    </row>
    <row r="47" spans="1:11" s="136" customFormat="1" ht="18.75" customHeight="1" x14ac:dyDescent="0.2">
      <c r="A47" s="131">
        <v>2015</v>
      </c>
      <c r="B47" s="132" t="s">
        <v>1357</v>
      </c>
      <c r="C47" s="16" t="s">
        <v>604</v>
      </c>
      <c r="D47" s="133" t="s">
        <v>67</v>
      </c>
      <c r="E47" s="141" t="s">
        <v>1588</v>
      </c>
      <c r="F47" s="134">
        <v>1644000</v>
      </c>
      <c r="G47" s="16" t="s">
        <v>707</v>
      </c>
      <c r="H47" s="16" t="s">
        <v>1290</v>
      </c>
      <c r="I47" s="91" t="s">
        <v>1545</v>
      </c>
      <c r="J47" s="108" t="s">
        <v>1617</v>
      </c>
      <c r="K47" s="135" t="s">
        <v>1292</v>
      </c>
    </row>
    <row r="48" spans="1:11" s="136" customFormat="1" ht="18.75" customHeight="1" x14ac:dyDescent="0.2">
      <c r="A48" s="131">
        <v>2015</v>
      </c>
      <c r="B48" s="132" t="s">
        <v>1293</v>
      </c>
      <c r="C48" s="16" t="s">
        <v>1294</v>
      </c>
      <c r="D48" s="133" t="s">
        <v>129</v>
      </c>
      <c r="E48" s="141" t="s">
        <v>1660</v>
      </c>
      <c r="F48" s="134">
        <v>20000000</v>
      </c>
      <c r="G48" s="16" t="s">
        <v>707</v>
      </c>
      <c r="H48" s="16" t="s">
        <v>1290</v>
      </c>
      <c r="I48" s="91" t="s">
        <v>1545</v>
      </c>
      <c r="J48" s="108" t="s">
        <v>1617</v>
      </c>
      <c r="K48" s="135" t="s">
        <v>1292</v>
      </c>
    </row>
    <row r="49" spans="1:11" s="136" customFormat="1" ht="18.75" customHeight="1" x14ac:dyDescent="0.2">
      <c r="A49" s="131">
        <v>2015</v>
      </c>
      <c r="B49" s="132" t="s">
        <v>1300</v>
      </c>
      <c r="C49" s="16" t="s">
        <v>1301</v>
      </c>
      <c r="D49" s="133" t="s">
        <v>52</v>
      </c>
      <c r="E49" s="137" t="s">
        <v>1358</v>
      </c>
      <c r="F49" s="134">
        <v>4011000</v>
      </c>
      <c r="G49" s="16" t="s">
        <v>707</v>
      </c>
      <c r="H49" s="16" t="s">
        <v>1290</v>
      </c>
      <c r="I49" s="91" t="s">
        <v>1470</v>
      </c>
      <c r="J49" s="108" t="s">
        <v>1616</v>
      </c>
      <c r="K49" s="135" t="s">
        <v>1299</v>
      </c>
    </row>
    <row r="50" spans="1:11" s="136" customFormat="1" ht="18.75" customHeight="1" x14ac:dyDescent="0.2">
      <c r="A50" s="131">
        <v>2015</v>
      </c>
      <c r="B50" s="132" t="s">
        <v>1359</v>
      </c>
      <c r="C50" s="16" t="s">
        <v>1360</v>
      </c>
      <c r="D50" s="93" t="s">
        <v>82</v>
      </c>
      <c r="E50" s="142" t="s">
        <v>1589</v>
      </c>
      <c r="F50" s="134">
        <v>8969000</v>
      </c>
      <c r="G50" s="16" t="s">
        <v>707</v>
      </c>
      <c r="H50" s="16" t="s">
        <v>1290</v>
      </c>
      <c r="I50" s="91" t="s">
        <v>1470</v>
      </c>
      <c r="J50" s="108" t="s">
        <v>1617</v>
      </c>
      <c r="K50" s="135" t="s">
        <v>1292</v>
      </c>
    </row>
    <row r="51" spans="1:11" s="136" customFormat="1" ht="18.75" customHeight="1" x14ac:dyDescent="0.2">
      <c r="A51" s="131">
        <v>2015</v>
      </c>
      <c r="B51" s="132">
        <v>53910784</v>
      </c>
      <c r="C51" s="16" t="s">
        <v>1361</v>
      </c>
      <c r="D51" s="133" t="s">
        <v>56</v>
      </c>
      <c r="E51" s="142" t="s">
        <v>1679</v>
      </c>
      <c r="F51" s="134">
        <v>7357350</v>
      </c>
      <c r="G51" s="16" t="s">
        <v>700</v>
      </c>
      <c r="H51" s="133" t="s">
        <v>1298</v>
      </c>
      <c r="I51" s="91" t="s">
        <v>1626</v>
      </c>
      <c r="J51" s="108" t="s">
        <v>1616</v>
      </c>
      <c r="K51" s="135" t="s">
        <v>1346</v>
      </c>
    </row>
    <row r="52" spans="1:11" s="136" customFormat="1" ht="18.75" customHeight="1" x14ac:dyDescent="0.2">
      <c r="A52" s="131">
        <v>2015</v>
      </c>
      <c r="B52" s="132" t="s">
        <v>896</v>
      </c>
      <c r="C52" s="16" t="s">
        <v>530</v>
      </c>
      <c r="D52" s="135" t="s">
        <v>19</v>
      </c>
      <c r="E52" s="142" t="s">
        <v>1680</v>
      </c>
      <c r="F52" s="134">
        <v>8698725</v>
      </c>
      <c r="G52" s="16" t="s">
        <v>1283</v>
      </c>
      <c r="H52" s="133" t="s">
        <v>1298</v>
      </c>
      <c r="I52" s="91" t="s">
        <v>1468</v>
      </c>
      <c r="J52" s="108" t="s">
        <v>1617</v>
      </c>
      <c r="K52" s="135" t="s">
        <v>1292</v>
      </c>
    </row>
    <row r="53" spans="1:11" s="136" customFormat="1" ht="18.75" customHeight="1" x14ac:dyDescent="0.2">
      <c r="A53" s="131">
        <v>2015</v>
      </c>
      <c r="B53" s="132" t="s">
        <v>1306</v>
      </c>
      <c r="C53" s="16" t="s">
        <v>1307</v>
      </c>
      <c r="D53" s="133" t="s">
        <v>67</v>
      </c>
      <c r="E53" s="143" t="s">
        <v>1362</v>
      </c>
      <c r="F53" s="134">
        <v>844099</v>
      </c>
      <c r="G53" s="16" t="s">
        <v>1283</v>
      </c>
      <c r="H53" s="133" t="s">
        <v>1298</v>
      </c>
      <c r="I53" s="91" t="s">
        <v>1545</v>
      </c>
      <c r="J53" s="108" t="s">
        <v>1616</v>
      </c>
      <c r="K53" s="135" t="s">
        <v>1308</v>
      </c>
    </row>
    <row r="54" spans="1:11" s="136" customFormat="1" ht="18.75" customHeight="1" x14ac:dyDescent="0.2">
      <c r="A54" s="131">
        <v>2015</v>
      </c>
      <c r="B54" s="132" t="s">
        <v>1309</v>
      </c>
      <c r="C54" s="138" t="s">
        <v>1086</v>
      </c>
      <c r="D54" s="133" t="s">
        <v>25</v>
      </c>
      <c r="E54" s="143" t="s">
        <v>1362</v>
      </c>
      <c r="F54" s="134">
        <v>2110246</v>
      </c>
      <c r="G54" s="16" t="s">
        <v>1283</v>
      </c>
      <c r="H54" s="133" t="s">
        <v>1298</v>
      </c>
      <c r="I54" s="91" t="s">
        <v>1545</v>
      </c>
      <c r="J54" s="108" t="s">
        <v>1616</v>
      </c>
      <c r="K54" s="135" t="s">
        <v>1310</v>
      </c>
    </row>
    <row r="55" spans="1:11" s="136" customFormat="1" ht="18.75" customHeight="1" x14ac:dyDescent="0.2">
      <c r="A55" s="131">
        <v>2015</v>
      </c>
      <c r="B55" s="132" t="s">
        <v>1311</v>
      </c>
      <c r="C55" s="139" t="s">
        <v>1312</v>
      </c>
      <c r="D55" s="133" t="s">
        <v>25</v>
      </c>
      <c r="E55" s="143" t="s">
        <v>1362</v>
      </c>
      <c r="F55" s="134">
        <v>4220493</v>
      </c>
      <c r="G55" s="16" t="s">
        <v>1283</v>
      </c>
      <c r="H55" s="133" t="s">
        <v>1298</v>
      </c>
      <c r="I55" s="91" t="s">
        <v>1545</v>
      </c>
      <c r="J55" s="108" t="s">
        <v>1616</v>
      </c>
      <c r="K55" s="135" t="s">
        <v>1292</v>
      </c>
    </row>
    <row r="56" spans="1:11" s="136" customFormat="1" ht="18.75" customHeight="1" x14ac:dyDescent="0.2">
      <c r="A56" s="131">
        <v>2015</v>
      </c>
      <c r="B56" s="132" t="s">
        <v>1313</v>
      </c>
      <c r="C56" s="16" t="s">
        <v>1017</v>
      </c>
      <c r="D56" s="133" t="s">
        <v>77</v>
      </c>
      <c r="E56" s="143" t="s">
        <v>1362</v>
      </c>
      <c r="F56" s="134">
        <v>2110246</v>
      </c>
      <c r="G56" s="16" t="s">
        <v>1283</v>
      </c>
      <c r="H56" s="133" t="s">
        <v>1298</v>
      </c>
      <c r="I56" s="91" t="s">
        <v>1545</v>
      </c>
      <c r="J56" s="108" t="s">
        <v>1616</v>
      </c>
      <c r="K56" s="135" t="s">
        <v>1292</v>
      </c>
    </row>
    <row r="57" spans="1:11" s="136" customFormat="1" ht="18.75" customHeight="1" x14ac:dyDescent="0.2">
      <c r="A57" s="131">
        <v>2015</v>
      </c>
      <c r="B57" s="132" t="s">
        <v>1316</v>
      </c>
      <c r="C57" s="16" t="s">
        <v>1317</v>
      </c>
      <c r="D57" s="133" t="s">
        <v>77</v>
      </c>
      <c r="E57" s="143" t="s">
        <v>1362</v>
      </c>
      <c r="F57" s="134">
        <v>2110246</v>
      </c>
      <c r="G57" s="16" t="s">
        <v>1283</v>
      </c>
      <c r="H57" s="133" t="s">
        <v>1298</v>
      </c>
      <c r="I57" s="91" t="s">
        <v>1545</v>
      </c>
      <c r="J57" s="108" t="s">
        <v>1616</v>
      </c>
      <c r="K57" s="135" t="s">
        <v>1292</v>
      </c>
    </row>
    <row r="58" spans="1:11" s="136" customFormat="1" ht="18.75" customHeight="1" x14ac:dyDescent="0.2">
      <c r="A58" s="131">
        <v>2015</v>
      </c>
      <c r="B58" s="132" t="s">
        <v>1318</v>
      </c>
      <c r="C58" s="49" t="s">
        <v>458</v>
      </c>
      <c r="D58" s="133" t="s">
        <v>56</v>
      </c>
      <c r="E58" s="143" t="s">
        <v>1362</v>
      </c>
      <c r="F58" s="134">
        <v>2110246</v>
      </c>
      <c r="G58" s="16" t="s">
        <v>1283</v>
      </c>
      <c r="H58" s="133" t="s">
        <v>1298</v>
      </c>
      <c r="I58" s="91" t="s">
        <v>1545</v>
      </c>
      <c r="J58" s="108" t="s">
        <v>1616</v>
      </c>
      <c r="K58" s="135" t="s">
        <v>1292</v>
      </c>
    </row>
    <row r="59" spans="1:11" s="136" customFormat="1" ht="18.75" customHeight="1" x14ac:dyDescent="0.2">
      <c r="A59" s="131">
        <v>2015</v>
      </c>
      <c r="B59" s="132" t="s">
        <v>1363</v>
      </c>
      <c r="C59" s="16" t="s">
        <v>1364</v>
      </c>
      <c r="D59" s="133" t="s">
        <v>67</v>
      </c>
      <c r="E59" s="2" t="s">
        <v>1524</v>
      </c>
      <c r="F59" s="134">
        <v>3588000</v>
      </c>
      <c r="G59" s="16" t="s">
        <v>1283</v>
      </c>
      <c r="H59" s="16" t="s">
        <v>1352</v>
      </c>
      <c r="I59" s="91"/>
      <c r="J59" s="108" t="s">
        <v>1617</v>
      </c>
      <c r="K59" s="135" t="s">
        <v>1292</v>
      </c>
    </row>
    <row r="60" spans="1:11" s="136" customFormat="1" ht="18.75" customHeight="1" x14ac:dyDescent="0.2">
      <c r="A60" s="131">
        <v>2015</v>
      </c>
      <c r="B60" s="132" t="s">
        <v>1288</v>
      </c>
      <c r="C60" s="92" t="s">
        <v>1250</v>
      </c>
      <c r="D60" s="133" t="s">
        <v>25</v>
      </c>
      <c r="E60" s="144" t="s">
        <v>1365</v>
      </c>
      <c r="F60" s="134">
        <v>2621220</v>
      </c>
      <c r="G60" s="16" t="s">
        <v>1283</v>
      </c>
      <c r="H60" s="16" t="s">
        <v>1290</v>
      </c>
      <c r="I60" s="91" t="s">
        <v>1615</v>
      </c>
      <c r="J60" s="108" t="s">
        <v>1616</v>
      </c>
      <c r="K60" s="135" t="s">
        <v>1292</v>
      </c>
    </row>
    <row r="61" spans="1:11" s="136" customFormat="1" ht="18.75" customHeight="1" x14ac:dyDescent="0.2">
      <c r="A61" s="131">
        <v>2015</v>
      </c>
      <c r="B61" s="132" t="s">
        <v>866</v>
      </c>
      <c r="C61" s="16" t="s">
        <v>865</v>
      </c>
      <c r="D61" s="133" t="s">
        <v>129</v>
      </c>
      <c r="E61" s="2" t="s">
        <v>1627</v>
      </c>
      <c r="F61" s="134">
        <v>1000000</v>
      </c>
      <c r="G61" s="16" t="s">
        <v>1283</v>
      </c>
      <c r="H61" s="16" t="s">
        <v>1290</v>
      </c>
      <c r="I61" s="91" t="s">
        <v>1466</v>
      </c>
      <c r="J61" s="108" t="s">
        <v>1616</v>
      </c>
      <c r="K61" s="135" t="s">
        <v>1292</v>
      </c>
    </row>
    <row r="62" spans="1:11" s="136" customFormat="1" ht="18.75" customHeight="1" x14ac:dyDescent="0.2">
      <c r="A62" s="131">
        <v>2015</v>
      </c>
      <c r="B62" s="132" t="s">
        <v>1366</v>
      </c>
      <c r="C62" s="16" t="s">
        <v>1367</v>
      </c>
      <c r="D62" s="133" t="s">
        <v>169</v>
      </c>
      <c r="E62" s="2" t="s">
        <v>1628</v>
      </c>
      <c r="F62" s="134">
        <v>2113200</v>
      </c>
      <c r="G62" s="16" t="s">
        <v>1283</v>
      </c>
      <c r="H62" s="16" t="s">
        <v>1290</v>
      </c>
      <c r="I62" s="91" t="s">
        <v>1475</v>
      </c>
      <c r="J62" s="108" t="s">
        <v>1617</v>
      </c>
      <c r="K62" s="135" t="s">
        <v>1292</v>
      </c>
    </row>
    <row r="63" spans="1:11" s="136" customFormat="1" ht="18.75" customHeight="1" x14ac:dyDescent="0.2">
      <c r="A63" s="131">
        <v>2015</v>
      </c>
      <c r="B63" s="132" t="s">
        <v>1368</v>
      </c>
      <c r="C63" s="49" t="s">
        <v>1369</v>
      </c>
      <c r="D63" s="93" t="s">
        <v>43</v>
      </c>
      <c r="E63" s="2" t="s">
        <v>1392</v>
      </c>
      <c r="F63" s="134">
        <v>2628948</v>
      </c>
      <c r="G63" s="16" t="s">
        <v>1283</v>
      </c>
      <c r="H63" s="16" t="s">
        <v>1290</v>
      </c>
      <c r="I63" s="91" t="s">
        <v>1545</v>
      </c>
      <c r="J63" s="108" t="s">
        <v>1616</v>
      </c>
      <c r="K63" s="135" t="s">
        <v>1310</v>
      </c>
    </row>
    <row r="64" spans="1:11" s="136" customFormat="1" ht="18.75" customHeight="1" x14ac:dyDescent="0.2">
      <c r="A64" s="131">
        <v>2015</v>
      </c>
      <c r="B64" s="132" t="s">
        <v>989</v>
      </c>
      <c r="C64" s="16" t="s">
        <v>988</v>
      </c>
      <c r="D64" s="135" t="s">
        <v>19</v>
      </c>
      <c r="E64" s="2" t="s">
        <v>1629</v>
      </c>
      <c r="F64" s="134">
        <v>4679026</v>
      </c>
      <c r="G64" s="16" t="s">
        <v>1283</v>
      </c>
      <c r="H64" s="16" t="s">
        <v>1290</v>
      </c>
      <c r="I64" s="91" t="s">
        <v>1466</v>
      </c>
      <c r="J64" s="108" t="s">
        <v>1616</v>
      </c>
      <c r="K64" s="135" t="s">
        <v>1292</v>
      </c>
    </row>
    <row r="65" spans="1:11" s="136" customFormat="1" ht="18.75" customHeight="1" x14ac:dyDescent="0.2">
      <c r="A65" s="131">
        <v>2015</v>
      </c>
      <c r="B65" s="132" t="s">
        <v>1331</v>
      </c>
      <c r="C65" s="16" t="s">
        <v>661</v>
      </c>
      <c r="D65" s="135" t="s">
        <v>19</v>
      </c>
      <c r="E65" s="2" t="s">
        <v>1630</v>
      </c>
      <c r="F65" s="134">
        <v>6800000</v>
      </c>
      <c r="G65" s="16" t="s">
        <v>1283</v>
      </c>
      <c r="H65" s="133" t="s">
        <v>1298</v>
      </c>
      <c r="I65" s="91" t="s">
        <v>1545</v>
      </c>
      <c r="J65" s="108" t="s">
        <v>1616</v>
      </c>
      <c r="K65" s="135" t="s">
        <v>1292</v>
      </c>
    </row>
    <row r="66" spans="1:11" s="136" customFormat="1" ht="18.75" customHeight="1" x14ac:dyDescent="0.2">
      <c r="A66" s="131">
        <v>2015</v>
      </c>
      <c r="B66" s="132" t="s">
        <v>1325</v>
      </c>
      <c r="C66" s="16" t="s">
        <v>287</v>
      </c>
      <c r="D66" s="133" t="s">
        <v>67</v>
      </c>
      <c r="E66" s="2" t="s">
        <v>1631</v>
      </c>
      <c r="F66" s="134">
        <v>4774500</v>
      </c>
      <c r="G66" s="16" t="s">
        <v>1283</v>
      </c>
      <c r="H66" s="133" t="s">
        <v>1298</v>
      </c>
      <c r="I66" s="91" t="s">
        <v>1484</v>
      </c>
      <c r="J66" s="108" t="s">
        <v>1617</v>
      </c>
      <c r="K66" s="135" t="s">
        <v>1299</v>
      </c>
    </row>
    <row r="67" spans="1:11" s="136" customFormat="1" ht="18.75" customHeight="1" x14ac:dyDescent="0.2">
      <c r="A67" s="131">
        <v>2015</v>
      </c>
      <c r="B67" s="132" t="s">
        <v>1370</v>
      </c>
      <c r="C67" s="93" t="s">
        <v>1371</v>
      </c>
      <c r="D67" s="133" t="s">
        <v>67</v>
      </c>
      <c r="E67" s="93" t="s">
        <v>1632</v>
      </c>
      <c r="F67" s="134">
        <v>12751254</v>
      </c>
      <c r="G67" s="16" t="s">
        <v>700</v>
      </c>
      <c r="H67" s="16" t="s">
        <v>1290</v>
      </c>
      <c r="I67" s="91" t="s">
        <v>1633</v>
      </c>
      <c r="J67" s="108" t="s">
        <v>1617</v>
      </c>
      <c r="K67" s="135" t="s">
        <v>1346</v>
      </c>
    </row>
    <row r="68" spans="1:11" s="136" customFormat="1" ht="18.75" customHeight="1" x14ac:dyDescent="0.2">
      <c r="A68" s="131">
        <v>2015</v>
      </c>
      <c r="B68" s="132" t="s">
        <v>1372</v>
      </c>
      <c r="C68" s="16" t="s">
        <v>1082</v>
      </c>
      <c r="D68" s="93" t="s">
        <v>43</v>
      </c>
      <c r="E68" s="2" t="s">
        <v>1634</v>
      </c>
      <c r="F68" s="134">
        <v>4397689</v>
      </c>
      <c r="G68" s="16" t="s">
        <v>1283</v>
      </c>
      <c r="H68" s="133" t="s">
        <v>1298</v>
      </c>
      <c r="I68" s="91" t="s">
        <v>1635</v>
      </c>
      <c r="J68" s="108" t="s">
        <v>1617</v>
      </c>
      <c r="K68" s="135" t="s">
        <v>1310</v>
      </c>
    </row>
    <row r="69" spans="1:11" s="136" customFormat="1" ht="18.75" customHeight="1" x14ac:dyDescent="0.2">
      <c r="A69" s="131">
        <v>2015</v>
      </c>
      <c r="B69" s="132" t="s">
        <v>939</v>
      </c>
      <c r="C69" s="16" t="s">
        <v>644</v>
      </c>
      <c r="D69" s="135" t="s">
        <v>19</v>
      </c>
      <c r="E69" s="2" t="s">
        <v>1636</v>
      </c>
      <c r="F69" s="134">
        <v>2681280</v>
      </c>
      <c r="G69" s="16" t="s">
        <v>1283</v>
      </c>
      <c r="H69" s="16" t="s">
        <v>1290</v>
      </c>
      <c r="I69" s="91" t="s">
        <v>1466</v>
      </c>
      <c r="J69" s="108" t="s">
        <v>1617</v>
      </c>
      <c r="K69" s="135" t="s">
        <v>1292</v>
      </c>
    </row>
    <row r="70" spans="1:11" s="136" customFormat="1" ht="18.75" customHeight="1" x14ac:dyDescent="0.2">
      <c r="A70" s="131">
        <v>2015</v>
      </c>
      <c r="B70" s="132" t="s">
        <v>1327</v>
      </c>
      <c r="C70" s="16" t="s">
        <v>1328</v>
      </c>
      <c r="D70" s="135" t="s">
        <v>19</v>
      </c>
      <c r="E70" s="142" t="s">
        <v>1373</v>
      </c>
      <c r="F70" s="134">
        <v>4760000</v>
      </c>
      <c r="G70" s="16" t="s">
        <v>1283</v>
      </c>
      <c r="H70" s="133" t="s">
        <v>1298</v>
      </c>
      <c r="I70" s="91" t="s">
        <v>1545</v>
      </c>
      <c r="J70" s="108" t="s">
        <v>1616</v>
      </c>
      <c r="K70" s="135" t="s">
        <v>1292</v>
      </c>
    </row>
    <row r="71" spans="1:11" s="136" customFormat="1" ht="18.75" customHeight="1" x14ac:dyDescent="0.2">
      <c r="A71" s="131">
        <v>2015</v>
      </c>
      <c r="B71" s="132" t="s">
        <v>1330</v>
      </c>
      <c r="C71" s="16" t="s">
        <v>404</v>
      </c>
      <c r="D71" s="135" t="s">
        <v>19</v>
      </c>
      <c r="E71" s="142" t="s">
        <v>1373</v>
      </c>
      <c r="F71" s="134">
        <v>4760000</v>
      </c>
      <c r="G71" s="16" t="s">
        <v>1283</v>
      </c>
      <c r="H71" s="133" t="s">
        <v>1298</v>
      </c>
      <c r="I71" s="91" t="s">
        <v>1545</v>
      </c>
      <c r="J71" s="108" t="s">
        <v>1616</v>
      </c>
      <c r="K71" s="135" t="s">
        <v>1308</v>
      </c>
    </row>
    <row r="72" spans="1:11" s="136" customFormat="1" ht="18.75" customHeight="1" x14ac:dyDescent="0.2">
      <c r="A72" s="131">
        <v>2015</v>
      </c>
      <c r="B72" s="132" t="s">
        <v>1374</v>
      </c>
      <c r="C72" s="16" t="s">
        <v>1106</v>
      </c>
      <c r="D72" s="133" t="s">
        <v>169</v>
      </c>
      <c r="E72" s="2" t="s">
        <v>1524</v>
      </c>
      <c r="F72" s="134">
        <v>26350000</v>
      </c>
      <c r="G72" s="16" t="s">
        <v>700</v>
      </c>
      <c r="H72" s="133" t="s">
        <v>1298</v>
      </c>
      <c r="I72" s="91" t="s">
        <v>1525</v>
      </c>
      <c r="J72" s="108" t="s">
        <v>1617</v>
      </c>
      <c r="K72" s="135" t="s">
        <v>1292</v>
      </c>
    </row>
    <row r="73" spans="1:11" s="136" customFormat="1" ht="18.75" customHeight="1" x14ac:dyDescent="0.2">
      <c r="A73" s="131">
        <v>2015</v>
      </c>
      <c r="B73" s="132" t="s">
        <v>1375</v>
      </c>
      <c r="C73" s="16" t="s">
        <v>1376</v>
      </c>
      <c r="D73" s="133" t="s">
        <v>67</v>
      </c>
      <c r="E73" s="2" t="s">
        <v>1524</v>
      </c>
      <c r="F73" s="134">
        <v>26350000</v>
      </c>
      <c r="G73" s="16" t="s">
        <v>700</v>
      </c>
      <c r="H73" s="133" t="s">
        <v>1298</v>
      </c>
      <c r="I73" s="91" t="s">
        <v>1525</v>
      </c>
      <c r="J73" s="108" t="s">
        <v>1617</v>
      </c>
      <c r="K73" s="135" t="s">
        <v>1310</v>
      </c>
    </row>
    <row r="74" spans="1:11" s="136" customFormat="1" ht="18.75" customHeight="1" x14ac:dyDescent="0.2">
      <c r="A74" s="131">
        <v>2015</v>
      </c>
      <c r="B74" s="132" t="s">
        <v>1377</v>
      </c>
      <c r="C74" s="93" t="s">
        <v>1378</v>
      </c>
      <c r="D74" s="133" t="s">
        <v>67</v>
      </c>
      <c r="E74" s="2" t="s">
        <v>1524</v>
      </c>
      <c r="F74" s="134">
        <v>26350000</v>
      </c>
      <c r="G74" s="16" t="s">
        <v>700</v>
      </c>
      <c r="H74" s="133" t="s">
        <v>1298</v>
      </c>
      <c r="I74" s="91" t="s">
        <v>1525</v>
      </c>
      <c r="J74" s="108" t="s">
        <v>1617</v>
      </c>
      <c r="K74" s="135" t="s">
        <v>1292</v>
      </c>
    </row>
    <row r="75" spans="1:11" s="136" customFormat="1" ht="18.75" customHeight="1" x14ac:dyDescent="0.2">
      <c r="A75" s="131">
        <v>2015</v>
      </c>
      <c r="B75" s="132" t="s">
        <v>1379</v>
      </c>
      <c r="C75" s="16" t="s">
        <v>1380</v>
      </c>
      <c r="D75" s="133" t="s">
        <v>129</v>
      </c>
      <c r="E75" s="2" t="s">
        <v>1524</v>
      </c>
      <c r="F75" s="134">
        <v>26350000</v>
      </c>
      <c r="G75" s="16" t="s">
        <v>700</v>
      </c>
      <c r="H75" s="133" t="s">
        <v>1298</v>
      </c>
      <c r="I75" s="91" t="s">
        <v>1525</v>
      </c>
      <c r="J75" s="108" t="s">
        <v>1617</v>
      </c>
      <c r="K75" s="135" t="s">
        <v>1299</v>
      </c>
    </row>
    <row r="76" spans="1:11" s="136" customFormat="1" ht="18.75" customHeight="1" x14ac:dyDescent="0.2">
      <c r="A76" s="131">
        <v>2015</v>
      </c>
      <c r="B76" s="132" t="s">
        <v>1381</v>
      </c>
      <c r="C76" s="16" t="s">
        <v>1108</v>
      </c>
      <c r="D76" s="133" t="s">
        <v>169</v>
      </c>
      <c r="E76" s="2" t="s">
        <v>1524</v>
      </c>
      <c r="F76" s="134">
        <v>26350000</v>
      </c>
      <c r="G76" s="16" t="s">
        <v>700</v>
      </c>
      <c r="H76" s="133" t="s">
        <v>1298</v>
      </c>
      <c r="I76" s="91" t="s">
        <v>1525</v>
      </c>
      <c r="J76" s="108" t="s">
        <v>1617</v>
      </c>
      <c r="K76" s="135" t="s">
        <v>1322</v>
      </c>
    </row>
    <row r="77" spans="1:11" s="136" customFormat="1" ht="18.75" customHeight="1" x14ac:dyDescent="0.2">
      <c r="A77" s="131">
        <v>2015</v>
      </c>
      <c r="B77" s="132" t="s">
        <v>1382</v>
      </c>
      <c r="C77" s="16" t="s">
        <v>1118</v>
      </c>
      <c r="D77" s="133" t="s">
        <v>169</v>
      </c>
      <c r="E77" s="2" t="s">
        <v>1524</v>
      </c>
      <c r="F77" s="134">
        <v>26350000</v>
      </c>
      <c r="G77" s="16" t="s">
        <v>700</v>
      </c>
      <c r="H77" s="133" t="s">
        <v>1298</v>
      </c>
      <c r="I77" s="91" t="s">
        <v>1525</v>
      </c>
      <c r="J77" s="108" t="s">
        <v>1617</v>
      </c>
      <c r="K77" s="135" t="s">
        <v>1292</v>
      </c>
    </row>
    <row r="78" spans="1:11" s="136" customFormat="1" ht="18.75" customHeight="1" x14ac:dyDescent="0.2">
      <c r="A78" s="131">
        <v>2015</v>
      </c>
      <c r="B78" s="132" t="s">
        <v>806</v>
      </c>
      <c r="C78" s="16" t="s">
        <v>148</v>
      </c>
      <c r="D78" s="133" t="s">
        <v>129</v>
      </c>
      <c r="E78" s="2" t="s">
        <v>1524</v>
      </c>
      <c r="F78" s="134">
        <v>26350000</v>
      </c>
      <c r="G78" s="16" t="s">
        <v>700</v>
      </c>
      <c r="H78" s="133" t="s">
        <v>1298</v>
      </c>
      <c r="I78" s="91" t="s">
        <v>1525</v>
      </c>
      <c r="J78" s="108" t="s">
        <v>1617</v>
      </c>
      <c r="K78" s="135" t="s">
        <v>1292</v>
      </c>
    </row>
    <row r="79" spans="1:11" s="136" customFormat="1" ht="18.75" customHeight="1" x14ac:dyDescent="0.2">
      <c r="A79" s="131">
        <v>2015</v>
      </c>
      <c r="B79" s="132" t="s">
        <v>1110</v>
      </c>
      <c r="C79" s="16" t="s">
        <v>1109</v>
      </c>
      <c r="D79" s="133" t="s">
        <v>169</v>
      </c>
      <c r="E79" s="2" t="s">
        <v>1524</v>
      </c>
      <c r="F79" s="134">
        <v>26350000</v>
      </c>
      <c r="G79" s="16" t="s">
        <v>700</v>
      </c>
      <c r="H79" s="133" t="s">
        <v>1298</v>
      </c>
      <c r="I79" s="91" t="s">
        <v>1525</v>
      </c>
      <c r="J79" s="108" t="s">
        <v>1617</v>
      </c>
      <c r="K79" s="135" t="s">
        <v>1292</v>
      </c>
    </row>
    <row r="80" spans="1:11" s="136" customFormat="1" ht="18.75" customHeight="1" x14ac:dyDescent="0.2">
      <c r="A80" s="131">
        <v>2015</v>
      </c>
      <c r="B80" s="132" t="s">
        <v>1383</v>
      </c>
      <c r="C80" s="16" t="s">
        <v>1384</v>
      </c>
      <c r="D80" s="133" t="s">
        <v>169</v>
      </c>
      <c r="E80" s="2" t="s">
        <v>1524</v>
      </c>
      <c r="F80" s="134">
        <v>26350000</v>
      </c>
      <c r="G80" s="16" t="s">
        <v>700</v>
      </c>
      <c r="H80" s="133" t="s">
        <v>1298</v>
      </c>
      <c r="I80" s="91" t="s">
        <v>1525</v>
      </c>
      <c r="J80" s="108" t="s">
        <v>1617</v>
      </c>
      <c r="K80" s="135" t="s">
        <v>1292</v>
      </c>
    </row>
    <row r="81" spans="1:11" s="136" customFormat="1" ht="18.75" customHeight="1" x14ac:dyDescent="0.2">
      <c r="A81" s="131">
        <v>2015</v>
      </c>
      <c r="B81" s="132" t="s">
        <v>833</v>
      </c>
      <c r="C81" s="16" t="s">
        <v>832</v>
      </c>
      <c r="D81" s="133" t="s">
        <v>169</v>
      </c>
      <c r="E81" s="2" t="s">
        <v>1524</v>
      </c>
      <c r="F81" s="134">
        <v>26350000</v>
      </c>
      <c r="G81" s="16" t="s">
        <v>700</v>
      </c>
      <c r="H81" s="133" t="s">
        <v>1298</v>
      </c>
      <c r="I81" s="91" t="s">
        <v>1525</v>
      </c>
      <c r="J81" s="108" t="s">
        <v>1617</v>
      </c>
      <c r="K81" s="135" t="s">
        <v>1292</v>
      </c>
    </row>
    <row r="82" spans="1:11" s="136" customFormat="1" ht="18.75" customHeight="1" x14ac:dyDescent="0.2">
      <c r="A82" s="131">
        <v>2015</v>
      </c>
      <c r="B82" s="132" t="s">
        <v>1342</v>
      </c>
      <c r="C82" s="16" t="s">
        <v>304</v>
      </c>
      <c r="D82" s="93" t="s">
        <v>82</v>
      </c>
      <c r="E82" s="142" t="s">
        <v>1385</v>
      </c>
      <c r="F82" s="134">
        <v>1063000</v>
      </c>
      <c r="G82" s="16" t="s">
        <v>700</v>
      </c>
      <c r="H82" s="133" t="s">
        <v>1298</v>
      </c>
      <c r="I82" s="91" t="s">
        <v>1621</v>
      </c>
      <c r="J82" s="108" t="s">
        <v>1622</v>
      </c>
      <c r="K82" s="135" t="s">
        <v>1292</v>
      </c>
    </row>
    <row r="83" spans="1:11" s="136" customFormat="1" ht="18.75" customHeight="1" x14ac:dyDescent="0.2">
      <c r="A83" s="131">
        <v>2015</v>
      </c>
      <c r="B83" s="132" t="s">
        <v>1386</v>
      </c>
      <c r="C83" s="145" t="s">
        <v>1036</v>
      </c>
      <c r="D83" s="93" t="s">
        <v>82</v>
      </c>
      <c r="E83" s="142" t="s">
        <v>1385</v>
      </c>
      <c r="F83" s="134">
        <v>1063000</v>
      </c>
      <c r="G83" s="16" t="s">
        <v>700</v>
      </c>
      <c r="H83" s="133" t="s">
        <v>1298</v>
      </c>
      <c r="I83" s="91" t="s">
        <v>1621</v>
      </c>
      <c r="J83" s="108" t="s">
        <v>1622</v>
      </c>
      <c r="K83" s="135" t="s">
        <v>1299</v>
      </c>
    </row>
    <row r="84" spans="1:11" s="136" customFormat="1" ht="18.75" customHeight="1" x14ac:dyDescent="0.2">
      <c r="A84" s="131">
        <v>2015</v>
      </c>
      <c r="B84" s="132" t="s">
        <v>1387</v>
      </c>
      <c r="C84" s="16" t="s">
        <v>1388</v>
      </c>
      <c r="D84" s="133" t="s">
        <v>25</v>
      </c>
      <c r="E84" s="16" t="s">
        <v>1637</v>
      </c>
      <c r="F84" s="134">
        <v>1820000</v>
      </c>
      <c r="G84" s="16" t="s">
        <v>700</v>
      </c>
      <c r="H84" s="16" t="s">
        <v>1290</v>
      </c>
      <c r="I84" s="91" t="s">
        <v>1638</v>
      </c>
      <c r="J84" s="108" t="s">
        <v>1291</v>
      </c>
      <c r="K84" s="135" t="s">
        <v>1299</v>
      </c>
    </row>
    <row r="85" spans="1:11" s="136" customFormat="1" ht="18.75" customHeight="1" x14ac:dyDescent="0.2">
      <c r="A85" s="131">
        <v>2015</v>
      </c>
      <c r="B85" s="132" t="s">
        <v>822</v>
      </c>
      <c r="C85" s="16" t="s">
        <v>821</v>
      </c>
      <c r="D85" s="133" t="s">
        <v>67</v>
      </c>
      <c r="E85" s="142" t="s">
        <v>1673</v>
      </c>
      <c r="F85" s="134">
        <v>2586910</v>
      </c>
      <c r="G85" s="16" t="s">
        <v>707</v>
      </c>
      <c r="H85" s="133" t="s">
        <v>1298</v>
      </c>
      <c r="I85" s="91" t="s">
        <v>1466</v>
      </c>
      <c r="J85" s="108" t="s">
        <v>1616</v>
      </c>
      <c r="K85" s="135" t="s">
        <v>1292</v>
      </c>
    </row>
    <row r="86" spans="1:11" s="136" customFormat="1" ht="18.75" customHeight="1" x14ac:dyDescent="0.2">
      <c r="A86" s="131">
        <v>2015</v>
      </c>
      <c r="B86" s="132" t="s">
        <v>1389</v>
      </c>
      <c r="C86" s="16" t="s">
        <v>1390</v>
      </c>
      <c r="D86" s="133" t="s">
        <v>129</v>
      </c>
      <c r="E86" s="16" t="s">
        <v>1391</v>
      </c>
      <c r="F86" s="134">
        <v>2000000</v>
      </c>
      <c r="G86" s="16" t="s">
        <v>1283</v>
      </c>
      <c r="H86" s="16" t="s">
        <v>1290</v>
      </c>
      <c r="I86" s="91" t="s">
        <v>1545</v>
      </c>
      <c r="J86" s="108" t="s">
        <v>1617</v>
      </c>
      <c r="K86" s="135" t="s">
        <v>1310</v>
      </c>
    </row>
    <row r="87" spans="1:11" s="136" customFormat="1" ht="18.75" customHeight="1" x14ac:dyDescent="0.2">
      <c r="A87" s="131">
        <v>2016</v>
      </c>
      <c r="B87" s="132" t="s">
        <v>1351</v>
      </c>
      <c r="C87" s="16" t="s">
        <v>237</v>
      </c>
      <c r="D87" s="133" t="s">
        <v>169</v>
      </c>
      <c r="E87" s="16" t="s">
        <v>1590</v>
      </c>
      <c r="F87" s="134">
        <v>1054000</v>
      </c>
      <c r="G87" s="16" t="s">
        <v>1283</v>
      </c>
      <c r="H87" s="16" t="s">
        <v>1352</v>
      </c>
      <c r="I87" s="91" t="s">
        <v>1545</v>
      </c>
      <c r="J87" s="108" t="s">
        <v>1291</v>
      </c>
      <c r="K87" s="2" t="s">
        <v>1292</v>
      </c>
    </row>
    <row r="88" spans="1:11" s="136" customFormat="1" ht="18.75" customHeight="1" x14ac:dyDescent="0.2">
      <c r="A88" s="131">
        <v>2016</v>
      </c>
      <c r="B88" s="132" t="s">
        <v>1347</v>
      </c>
      <c r="C88" s="16" t="s">
        <v>1348</v>
      </c>
      <c r="D88" s="93" t="s">
        <v>43</v>
      </c>
      <c r="E88" s="16" t="s">
        <v>1392</v>
      </c>
      <c r="F88" s="134">
        <v>2828800</v>
      </c>
      <c r="G88" s="16" t="s">
        <v>1283</v>
      </c>
      <c r="H88" s="16" t="s">
        <v>1290</v>
      </c>
      <c r="I88" s="91" t="s">
        <v>1545</v>
      </c>
      <c r="J88" s="108" t="s">
        <v>1616</v>
      </c>
      <c r="K88" s="2" t="s">
        <v>1322</v>
      </c>
    </row>
    <row r="89" spans="1:11" s="136" customFormat="1" ht="18.75" customHeight="1" x14ac:dyDescent="0.2">
      <c r="A89" s="131">
        <v>2016</v>
      </c>
      <c r="B89" s="132" t="s">
        <v>1337</v>
      </c>
      <c r="C89" s="16" t="s">
        <v>1073</v>
      </c>
      <c r="D89" s="133" t="s">
        <v>25</v>
      </c>
      <c r="E89" s="16" t="s">
        <v>1393</v>
      </c>
      <c r="F89" s="134">
        <v>6700000</v>
      </c>
      <c r="G89" s="16" t="s">
        <v>1283</v>
      </c>
      <c r="H89" s="133" t="s">
        <v>1298</v>
      </c>
      <c r="I89" s="91" t="s">
        <v>1470</v>
      </c>
      <c r="J89" s="108" t="s">
        <v>1291</v>
      </c>
      <c r="K89" s="2" t="s">
        <v>1308</v>
      </c>
    </row>
    <row r="90" spans="1:11" s="136" customFormat="1" ht="18.75" customHeight="1" x14ac:dyDescent="0.2">
      <c r="A90" s="131">
        <v>2016</v>
      </c>
      <c r="B90" s="132" t="s">
        <v>1306</v>
      </c>
      <c r="C90" s="16" t="s">
        <v>1307</v>
      </c>
      <c r="D90" s="133" t="s">
        <v>67</v>
      </c>
      <c r="E90" s="16" t="s">
        <v>1394</v>
      </c>
      <c r="F90" s="134">
        <v>2257962</v>
      </c>
      <c r="G90" s="16" t="s">
        <v>1283</v>
      </c>
      <c r="H90" s="133" t="s">
        <v>1298</v>
      </c>
      <c r="I90" s="91" t="s">
        <v>1545</v>
      </c>
      <c r="J90" s="108" t="s">
        <v>1616</v>
      </c>
      <c r="K90" s="2" t="s">
        <v>1308</v>
      </c>
    </row>
    <row r="91" spans="1:11" s="136" customFormat="1" ht="18.75" customHeight="1" x14ac:dyDescent="0.2">
      <c r="A91" s="131">
        <v>2016</v>
      </c>
      <c r="B91" s="132" t="s">
        <v>1309</v>
      </c>
      <c r="C91" s="138" t="s">
        <v>1086</v>
      </c>
      <c r="D91" s="133" t="s">
        <v>25</v>
      </c>
      <c r="E91" s="16" t="s">
        <v>1394</v>
      </c>
      <c r="F91" s="134">
        <v>2257962</v>
      </c>
      <c r="G91" s="16" t="s">
        <v>1283</v>
      </c>
      <c r="H91" s="133" t="s">
        <v>1298</v>
      </c>
      <c r="I91" s="91" t="s">
        <v>1545</v>
      </c>
      <c r="J91" s="108" t="s">
        <v>1616</v>
      </c>
      <c r="K91" s="2" t="s">
        <v>1308</v>
      </c>
    </row>
    <row r="92" spans="1:11" s="136" customFormat="1" ht="18.75" customHeight="1" x14ac:dyDescent="0.2">
      <c r="A92" s="131">
        <v>2016</v>
      </c>
      <c r="B92" s="132" t="s">
        <v>1311</v>
      </c>
      <c r="C92" s="139" t="s">
        <v>1312</v>
      </c>
      <c r="D92" s="133" t="s">
        <v>25</v>
      </c>
      <c r="E92" s="16" t="s">
        <v>1394</v>
      </c>
      <c r="F92" s="134">
        <v>4515923</v>
      </c>
      <c r="G92" s="16" t="s">
        <v>1283</v>
      </c>
      <c r="H92" s="133" t="s">
        <v>1298</v>
      </c>
      <c r="I92" s="91" t="s">
        <v>1545</v>
      </c>
      <c r="J92" s="108" t="s">
        <v>1616</v>
      </c>
      <c r="K92" s="2" t="s">
        <v>1322</v>
      </c>
    </row>
    <row r="93" spans="1:11" s="136" customFormat="1" ht="18.75" customHeight="1" x14ac:dyDescent="0.2">
      <c r="A93" s="135">
        <v>2016</v>
      </c>
      <c r="B93" s="132" t="s">
        <v>772</v>
      </c>
      <c r="C93" s="49" t="s">
        <v>771</v>
      </c>
      <c r="D93" s="133" t="s">
        <v>25</v>
      </c>
      <c r="E93" s="16" t="s">
        <v>1394</v>
      </c>
      <c r="F93" s="134">
        <v>4515923</v>
      </c>
      <c r="G93" s="16" t="s">
        <v>1283</v>
      </c>
      <c r="H93" s="133" t="s">
        <v>1298</v>
      </c>
      <c r="I93" s="91" t="s">
        <v>1545</v>
      </c>
      <c r="J93" s="108" t="s">
        <v>1616</v>
      </c>
      <c r="K93" s="2" t="s">
        <v>1322</v>
      </c>
    </row>
    <row r="94" spans="1:11" s="136" customFormat="1" ht="18.75" customHeight="1" x14ac:dyDescent="0.2">
      <c r="A94" s="135">
        <v>2016</v>
      </c>
      <c r="B94" s="132" t="s">
        <v>712</v>
      </c>
      <c r="C94" s="16" t="s">
        <v>33</v>
      </c>
      <c r="D94" s="133" t="s">
        <v>25</v>
      </c>
      <c r="E94" s="16" t="s">
        <v>1394</v>
      </c>
      <c r="F94" s="134">
        <v>2257962</v>
      </c>
      <c r="G94" s="16" t="s">
        <v>1283</v>
      </c>
      <c r="H94" s="133" t="s">
        <v>1298</v>
      </c>
      <c r="I94" s="91" t="s">
        <v>1545</v>
      </c>
      <c r="J94" s="108" t="s">
        <v>1616</v>
      </c>
      <c r="K94" s="2" t="s">
        <v>1299</v>
      </c>
    </row>
    <row r="95" spans="1:11" s="136" customFormat="1" ht="18.75" customHeight="1" x14ac:dyDescent="0.2">
      <c r="A95" s="135">
        <v>2016</v>
      </c>
      <c r="B95" s="132" t="s">
        <v>1313</v>
      </c>
      <c r="C95" s="16" t="s">
        <v>1017</v>
      </c>
      <c r="D95" s="133" t="s">
        <v>77</v>
      </c>
      <c r="E95" s="16" t="s">
        <v>1394</v>
      </c>
      <c r="F95" s="134">
        <v>2257962</v>
      </c>
      <c r="G95" s="16" t="s">
        <v>1283</v>
      </c>
      <c r="H95" s="133" t="s">
        <v>1298</v>
      </c>
      <c r="I95" s="91" t="s">
        <v>1545</v>
      </c>
      <c r="J95" s="108" t="s">
        <v>1616</v>
      </c>
      <c r="K95" s="2" t="s">
        <v>1322</v>
      </c>
    </row>
    <row r="96" spans="1:11" s="136" customFormat="1" ht="18.75" customHeight="1" x14ac:dyDescent="0.2">
      <c r="A96" s="135">
        <v>2016</v>
      </c>
      <c r="B96" s="132" t="s">
        <v>1314</v>
      </c>
      <c r="C96" s="49" t="s">
        <v>1315</v>
      </c>
      <c r="D96" s="93" t="s">
        <v>82</v>
      </c>
      <c r="E96" s="16" t="s">
        <v>1394</v>
      </c>
      <c r="F96" s="134">
        <v>2257962</v>
      </c>
      <c r="G96" s="16" t="s">
        <v>1283</v>
      </c>
      <c r="H96" s="133" t="s">
        <v>1298</v>
      </c>
      <c r="I96" s="91" t="s">
        <v>1545</v>
      </c>
      <c r="J96" s="108" t="s">
        <v>1616</v>
      </c>
      <c r="K96" s="2" t="s">
        <v>1308</v>
      </c>
    </row>
    <row r="97" spans="1:11" s="136" customFormat="1" ht="18.75" customHeight="1" x14ac:dyDescent="0.2">
      <c r="A97" s="135">
        <v>2016</v>
      </c>
      <c r="B97" s="132" t="s">
        <v>1316</v>
      </c>
      <c r="C97" s="16" t="s">
        <v>1317</v>
      </c>
      <c r="D97" s="133" t="s">
        <v>77</v>
      </c>
      <c r="E97" s="16" t="s">
        <v>1394</v>
      </c>
      <c r="F97" s="134">
        <v>2257962</v>
      </c>
      <c r="G97" s="16" t="s">
        <v>1283</v>
      </c>
      <c r="H97" s="133" t="s">
        <v>1298</v>
      </c>
      <c r="I97" s="91" t="s">
        <v>1545</v>
      </c>
      <c r="J97" s="108" t="s">
        <v>1616</v>
      </c>
      <c r="K97" s="2" t="s">
        <v>1322</v>
      </c>
    </row>
    <row r="98" spans="1:11" s="136" customFormat="1" ht="18.75" customHeight="1" x14ac:dyDescent="0.2">
      <c r="A98" s="131">
        <v>2016</v>
      </c>
      <c r="B98" s="132">
        <v>53910784</v>
      </c>
      <c r="C98" s="16" t="s">
        <v>1361</v>
      </c>
      <c r="D98" s="133" t="s">
        <v>56</v>
      </c>
      <c r="E98" s="16" t="s">
        <v>1592</v>
      </c>
      <c r="F98" s="134">
        <v>18368532</v>
      </c>
      <c r="G98" s="134" t="s">
        <v>700</v>
      </c>
      <c r="H98" s="133" t="s">
        <v>1298</v>
      </c>
      <c r="I98" s="91" t="s">
        <v>1639</v>
      </c>
      <c r="J98" s="108" t="s">
        <v>1617</v>
      </c>
      <c r="K98" s="2" t="s">
        <v>1292</v>
      </c>
    </row>
    <row r="99" spans="1:11" s="136" customFormat="1" ht="18.75" customHeight="1" x14ac:dyDescent="0.2">
      <c r="A99" s="131">
        <v>2016</v>
      </c>
      <c r="B99" s="132" t="s">
        <v>708</v>
      </c>
      <c r="C99" s="16" t="s">
        <v>23</v>
      </c>
      <c r="D99" s="133" t="s">
        <v>25</v>
      </c>
      <c r="E99" s="16" t="s">
        <v>1681</v>
      </c>
      <c r="F99" s="134">
        <v>14722500</v>
      </c>
      <c r="G99" s="16" t="s">
        <v>700</v>
      </c>
      <c r="H99" s="133" t="s">
        <v>1298</v>
      </c>
      <c r="I99" s="91" t="s">
        <v>1556</v>
      </c>
      <c r="J99" s="108" t="s">
        <v>1617</v>
      </c>
      <c r="K99" s="2" t="s">
        <v>1322</v>
      </c>
    </row>
    <row r="100" spans="1:11" s="136" customFormat="1" ht="18.75" customHeight="1" x14ac:dyDescent="0.2">
      <c r="A100" s="135">
        <v>2016</v>
      </c>
      <c r="B100" s="132" t="s">
        <v>816</v>
      </c>
      <c r="C100" s="16" t="s">
        <v>815</v>
      </c>
      <c r="D100" s="133" t="s">
        <v>25</v>
      </c>
      <c r="E100" s="16" t="s">
        <v>1682</v>
      </c>
      <c r="F100" s="134">
        <v>14722500</v>
      </c>
      <c r="G100" s="16" t="s">
        <v>700</v>
      </c>
      <c r="H100" s="133" t="s">
        <v>1298</v>
      </c>
      <c r="I100" s="91" t="s">
        <v>1556</v>
      </c>
      <c r="J100" s="108" t="s">
        <v>1617</v>
      </c>
      <c r="K100" s="2" t="s">
        <v>1322</v>
      </c>
    </row>
    <row r="101" spans="1:11" s="136" customFormat="1" ht="18.75" customHeight="1" x14ac:dyDescent="0.2">
      <c r="A101" s="131">
        <v>2016</v>
      </c>
      <c r="B101" s="132" t="s">
        <v>1387</v>
      </c>
      <c r="C101" s="16" t="s">
        <v>1388</v>
      </c>
      <c r="D101" s="133" t="s">
        <v>25</v>
      </c>
      <c r="E101" s="16" t="s">
        <v>1637</v>
      </c>
      <c r="F101" s="134">
        <v>2000000</v>
      </c>
      <c r="G101" s="16" t="s">
        <v>700</v>
      </c>
      <c r="H101" s="16" t="s">
        <v>1290</v>
      </c>
      <c r="I101" s="91" t="s">
        <v>1638</v>
      </c>
      <c r="J101" s="108" t="s">
        <v>1291</v>
      </c>
      <c r="K101" s="2" t="s">
        <v>1322</v>
      </c>
    </row>
    <row r="102" spans="1:11" s="136" customFormat="1" ht="18.75" customHeight="1" x14ac:dyDescent="0.2">
      <c r="A102" s="131">
        <v>2016</v>
      </c>
      <c r="B102" s="132" t="s">
        <v>1320</v>
      </c>
      <c r="C102" s="16" t="s">
        <v>622</v>
      </c>
      <c r="D102" s="135" t="s">
        <v>19</v>
      </c>
      <c r="E102" s="16" t="s">
        <v>1683</v>
      </c>
      <c r="F102" s="134">
        <v>5100000</v>
      </c>
      <c r="G102" s="16" t="s">
        <v>707</v>
      </c>
      <c r="H102" s="133" t="s">
        <v>1298</v>
      </c>
      <c r="I102" s="91" t="s">
        <v>1466</v>
      </c>
      <c r="J102" s="108" t="s">
        <v>1616</v>
      </c>
      <c r="K102" s="2" t="s">
        <v>1322</v>
      </c>
    </row>
    <row r="103" spans="1:11" s="136" customFormat="1" ht="18.75" customHeight="1" x14ac:dyDescent="0.2">
      <c r="A103" s="135">
        <v>2016</v>
      </c>
      <c r="B103" s="132" t="s">
        <v>896</v>
      </c>
      <c r="C103" s="92" t="s">
        <v>530</v>
      </c>
      <c r="D103" s="135" t="s">
        <v>19</v>
      </c>
      <c r="E103" s="16" t="s">
        <v>1684</v>
      </c>
      <c r="F103" s="134">
        <v>9307000</v>
      </c>
      <c r="G103" s="16" t="s">
        <v>1283</v>
      </c>
      <c r="H103" s="133" t="s">
        <v>1298</v>
      </c>
      <c r="I103" s="91" t="s">
        <v>1468</v>
      </c>
      <c r="J103" s="108" t="s">
        <v>1617</v>
      </c>
      <c r="K103" s="2" t="s">
        <v>1322</v>
      </c>
    </row>
    <row r="104" spans="1:11" s="136" customFormat="1" ht="18.75" customHeight="1" x14ac:dyDescent="0.2">
      <c r="A104" s="131">
        <v>2016</v>
      </c>
      <c r="B104" s="132" t="s">
        <v>991</v>
      </c>
      <c r="C104" s="107" t="s">
        <v>397</v>
      </c>
      <c r="D104" s="135" t="s">
        <v>19</v>
      </c>
      <c r="E104" s="16" t="s">
        <v>1593</v>
      </c>
      <c r="F104" s="134">
        <v>5534732</v>
      </c>
      <c r="G104" s="16" t="s">
        <v>707</v>
      </c>
      <c r="H104" s="133" t="s">
        <v>1298</v>
      </c>
      <c r="I104" s="91" t="s">
        <v>1466</v>
      </c>
      <c r="J104" s="108" t="s">
        <v>1616</v>
      </c>
      <c r="K104" s="2" t="s">
        <v>1308</v>
      </c>
    </row>
    <row r="105" spans="1:11" s="136" customFormat="1" ht="18.75" customHeight="1" x14ac:dyDescent="0.2">
      <c r="A105" s="131">
        <v>2016</v>
      </c>
      <c r="B105" s="132" t="s">
        <v>989</v>
      </c>
      <c r="C105" s="16" t="s">
        <v>988</v>
      </c>
      <c r="D105" s="135" t="s">
        <v>19</v>
      </c>
      <c r="E105" s="16" t="s">
        <v>1593</v>
      </c>
      <c r="F105" s="134">
        <v>5006151</v>
      </c>
      <c r="G105" s="16" t="s">
        <v>1283</v>
      </c>
      <c r="H105" s="133" t="s">
        <v>1298</v>
      </c>
      <c r="I105" s="91" t="s">
        <v>1466</v>
      </c>
      <c r="J105" s="108" t="s">
        <v>1616</v>
      </c>
      <c r="K105" s="2" t="s">
        <v>1308</v>
      </c>
    </row>
    <row r="106" spans="1:11" s="136" customFormat="1" ht="18.75" customHeight="1" x14ac:dyDescent="0.2">
      <c r="A106" s="131">
        <v>2016</v>
      </c>
      <c r="B106" s="132" t="s">
        <v>1395</v>
      </c>
      <c r="C106" s="16" t="s">
        <v>1396</v>
      </c>
      <c r="D106" s="135" t="s">
        <v>19</v>
      </c>
      <c r="E106" s="16" t="s">
        <v>1593</v>
      </c>
      <c r="F106" s="134">
        <v>5006151</v>
      </c>
      <c r="G106" s="16" t="s">
        <v>707</v>
      </c>
      <c r="H106" s="133" t="s">
        <v>1298</v>
      </c>
      <c r="I106" s="91" t="s">
        <v>1466</v>
      </c>
      <c r="J106" s="108" t="s">
        <v>1616</v>
      </c>
      <c r="K106" s="2" t="s">
        <v>1308</v>
      </c>
    </row>
    <row r="107" spans="1:11" s="136" customFormat="1" ht="18.75" customHeight="1" x14ac:dyDescent="0.2">
      <c r="A107" s="135">
        <v>2016</v>
      </c>
      <c r="B107" s="132">
        <v>1007020329</v>
      </c>
      <c r="C107" s="4" t="s">
        <v>135</v>
      </c>
      <c r="D107" s="133" t="s">
        <v>136</v>
      </c>
      <c r="E107" s="146" t="s">
        <v>1594</v>
      </c>
      <c r="F107" s="134">
        <v>2767270</v>
      </c>
      <c r="G107" s="16" t="s">
        <v>1283</v>
      </c>
      <c r="H107" s="133" t="s">
        <v>1298</v>
      </c>
      <c r="I107" s="91" t="s">
        <v>1466</v>
      </c>
      <c r="J107" s="108" t="s">
        <v>1617</v>
      </c>
      <c r="K107" s="2" t="s">
        <v>1308</v>
      </c>
    </row>
    <row r="108" spans="1:11" s="136" customFormat="1" ht="18.75" customHeight="1" x14ac:dyDescent="0.2">
      <c r="A108" s="135">
        <v>2016</v>
      </c>
      <c r="B108" s="132" t="s">
        <v>1288</v>
      </c>
      <c r="C108" s="92" t="s">
        <v>1250</v>
      </c>
      <c r="D108" s="133" t="s">
        <v>25</v>
      </c>
      <c r="E108" s="146" t="s">
        <v>1595</v>
      </c>
      <c r="F108" s="134">
        <v>2739300</v>
      </c>
      <c r="G108" s="16" t="s">
        <v>707</v>
      </c>
      <c r="H108" s="133" t="s">
        <v>1298</v>
      </c>
      <c r="I108" s="91" t="s">
        <v>1640</v>
      </c>
      <c r="J108" s="108" t="s">
        <v>1616</v>
      </c>
      <c r="K108" s="2" t="s">
        <v>1292</v>
      </c>
    </row>
    <row r="109" spans="1:11" s="136" customFormat="1" ht="18.75" customHeight="1" x14ac:dyDescent="0.2">
      <c r="A109" s="131">
        <v>2016</v>
      </c>
      <c r="B109" s="132" t="s">
        <v>1355</v>
      </c>
      <c r="C109" s="4" t="s">
        <v>1478</v>
      </c>
      <c r="D109" s="133" t="s">
        <v>25</v>
      </c>
      <c r="E109" s="138" t="s">
        <v>1596</v>
      </c>
      <c r="F109" s="134">
        <v>1774600</v>
      </c>
      <c r="G109" s="16" t="s">
        <v>707</v>
      </c>
      <c r="H109" s="16" t="s">
        <v>1290</v>
      </c>
      <c r="I109" s="91" t="s">
        <v>1545</v>
      </c>
      <c r="J109" s="108" t="s">
        <v>1291</v>
      </c>
      <c r="K109" s="2" t="s">
        <v>1322</v>
      </c>
    </row>
    <row r="110" spans="1:11" s="136" customFormat="1" ht="18.75" customHeight="1" x14ac:dyDescent="0.2">
      <c r="A110" s="131">
        <v>2016</v>
      </c>
      <c r="B110" s="132" t="s">
        <v>714</v>
      </c>
      <c r="C110" s="16" t="s">
        <v>38</v>
      </c>
      <c r="D110" s="135" t="s">
        <v>19</v>
      </c>
      <c r="E110" s="147" t="s">
        <v>1597</v>
      </c>
      <c r="F110" s="134">
        <v>7400000</v>
      </c>
      <c r="G110" s="16" t="s">
        <v>707</v>
      </c>
      <c r="H110" s="133" t="s">
        <v>1298</v>
      </c>
      <c r="I110" s="91" t="s">
        <v>1545</v>
      </c>
      <c r="J110" s="108" t="s">
        <v>1616</v>
      </c>
      <c r="K110" s="2" t="s">
        <v>1308</v>
      </c>
    </row>
    <row r="111" spans="1:11" s="136" customFormat="1" ht="18.75" customHeight="1" x14ac:dyDescent="0.2">
      <c r="A111" s="135">
        <v>2016</v>
      </c>
      <c r="B111" s="132" t="s">
        <v>1366</v>
      </c>
      <c r="C111" s="16" t="s">
        <v>1367</v>
      </c>
      <c r="D111" s="133" t="s">
        <v>169</v>
      </c>
      <c r="E111" s="148" t="s">
        <v>1397</v>
      </c>
      <c r="F111" s="134">
        <v>3423600</v>
      </c>
      <c r="G111" s="16" t="s">
        <v>1283</v>
      </c>
      <c r="H111" s="16" t="s">
        <v>1290</v>
      </c>
      <c r="I111" s="91" t="s">
        <v>1641</v>
      </c>
      <c r="J111" s="108" t="s">
        <v>1617</v>
      </c>
      <c r="K111" s="2" t="s">
        <v>1292</v>
      </c>
    </row>
    <row r="112" spans="1:11" s="136" customFormat="1" ht="18.75" customHeight="1" x14ac:dyDescent="0.2">
      <c r="A112" s="131">
        <v>2016</v>
      </c>
      <c r="B112" s="132" t="s">
        <v>1300</v>
      </c>
      <c r="C112" s="16" t="s">
        <v>1301</v>
      </c>
      <c r="D112" s="133" t="s">
        <v>52</v>
      </c>
      <c r="E112" s="138" t="s">
        <v>1398</v>
      </c>
      <c r="F112" s="134">
        <v>4011000</v>
      </c>
      <c r="G112" s="16" t="s">
        <v>1283</v>
      </c>
      <c r="H112" s="16" t="s">
        <v>1290</v>
      </c>
      <c r="I112" s="91" t="s">
        <v>1470</v>
      </c>
      <c r="J112" s="108" t="s">
        <v>1616</v>
      </c>
      <c r="K112" s="2" t="s">
        <v>1322</v>
      </c>
    </row>
    <row r="113" spans="1:11" s="136" customFormat="1" ht="18.75" customHeight="1" x14ac:dyDescent="0.2">
      <c r="A113" s="131">
        <v>2016</v>
      </c>
      <c r="B113" s="132" t="s">
        <v>1325</v>
      </c>
      <c r="C113" s="16" t="s">
        <v>287</v>
      </c>
      <c r="D113" s="133" t="s">
        <v>67</v>
      </c>
      <c r="E113" s="146" t="s">
        <v>1666</v>
      </c>
      <c r="F113" s="134">
        <v>2132306</v>
      </c>
      <c r="G113" s="16" t="s">
        <v>1283</v>
      </c>
      <c r="H113" s="133" t="s">
        <v>1298</v>
      </c>
      <c r="I113" s="91" t="s">
        <v>1484</v>
      </c>
      <c r="J113" s="108" t="s">
        <v>1617</v>
      </c>
      <c r="K113" s="2" t="s">
        <v>1308</v>
      </c>
    </row>
    <row r="114" spans="1:11" s="136" customFormat="1" ht="18.75" customHeight="1" x14ac:dyDescent="0.2">
      <c r="A114" s="131">
        <v>2016</v>
      </c>
      <c r="B114" s="132" t="s">
        <v>866</v>
      </c>
      <c r="C114" s="16" t="s">
        <v>865</v>
      </c>
      <c r="D114" s="133" t="s">
        <v>129</v>
      </c>
      <c r="E114" s="138" t="s">
        <v>1598</v>
      </c>
      <c r="F114" s="134">
        <v>1000000</v>
      </c>
      <c r="G114" s="16" t="s">
        <v>1283</v>
      </c>
      <c r="H114" s="16" t="s">
        <v>1290</v>
      </c>
      <c r="I114" s="91" t="s">
        <v>1466</v>
      </c>
      <c r="J114" s="108" t="s">
        <v>1616</v>
      </c>
      <c r="K114" s="2" t="s">
        <v>1292</v>
      </c>
    </row>
    <row r="115" spans="1:11" s="136" customFormat="1" ht="18.75" customHeight="1" x14ac:dyDescent="0.2">
      <c r="A115" s="131">
        <v>2016</v>
      </c>
      <c r="B115" s="132" t="s">
        <v>1327</v>
      </c>
      <c r="C115" s="16" t="s">
        <v>1328</v>
      </c>
      <c r="D115" s="135" t="s">
        <v>19</v>
      </c>
      <c r="E115" s="149" t="s">
        <v>1399</v>
      </c>
      <c r="F115" s="134">
        <v>4998000</v>
      </c>
      <c r="G115" s="16" t="s">
        <v>1283</v>
      </c>
      <c r="H115" s="133" t="s">
        <v>1298</v>
      </c>
      <c r="I115" s="91" t="s">
        <v>1545</v>
      </c>
      <c r="J115" s="108" t="s">
        <v>1616</v>
      </c>
      <c r="K115" s="2" t="s">
        <v>1322</v>
      </c>
    </row>
    <row r="116" spans="1:11" s="136" customFormat="1" ht="18.75" customHeight="1" x14ac:dyDescent="0.2">
      <c r="A116" s="131">
        <v>2016</v>
      </c>
      <c r="B116" s="132" t="s">
        <v>1330</v>
      </c>
      <c r="C116" s="16" t="s">
        <v>404</v>
      </c>
      <c r="D116" s="135" t="s">
        <v>19</v>
      </c>
      <c r="E116" s="149" t="s">
        <v>1399</v>
      </c>
      <c r="F116" s="134">
        <v>4998000</v>
      </c>
      <c r="G116" s="16" t="s">
        <v>1283</v>
      </c>
      <c r="H116" s="133" t="s">
        <v>1298</v>
      </c>
      <c r="I116" s="91" t="s">
        <v>1545</v>
      </c>
      <c r="J116" s="108" t="s">
        <v>1616</v>
      </c>
      <c r="K116" s="2" t="s">
        <v>1322</v>
      </c>
    </row>
    <row r="117" spans="1:11" s="136" customFormat="1" ht="18.75" customHeight="1" x14ac:dyDescent="0.2">
      <c r="A117" s="135">
        <v>2016</v>
      </c>
      <c r="B117" s="132" t="s">
        <v>1331</v>
      </c>
      <c r="C117" s="16" t="s">
        <v>661</v>
      </c>
      <c r="D117" s="135" t="s">
        <v>19</v>
      </c>
      <c r="E117" s="149" t="s">
        <v>1399</v>
      </c>
      <c r="F117" s="134">
        <v>4998000</v>
      </c>
      <c r="G117" s="16" t="s">
        <v>1283</v>
      </c>
      <c r="H117" s="133" t="s">
        <v>1298</v>
      </c>
      <c r="I117" s="91" t="s">
        <v>1545</v>
      </c>
      <c r="J117" s="108" t="s">
        <v>1616</v>
      </c>
      <c r="K117" s="2" t="s">
        <v>1308</v>
      </c>
    </row>
    <row r="118" spans="1:11" s="136" customFormat="1" ht="18.75" customHeight="1" x14ac:dyDescent="0.2">
      <c r="A118" s="131">
        <v>2016</v>
      </c>
      <c r="B118" s="132" t="s">
        <v>1400</v>
      </c>
      <c r="C118" s="16" t="s">
        <v>1401</v>
      </c>
      <c r="D118" s="93" t="s">
        <v>82</v>
      </c>
      <c r="E118" s="148" t="s">
        <v>1402</v>
      </c>
      <c r="F118" s="134">
        <v>3601125</v>
      </c>
      <c r="G118" s="16" t="s">
        <v>1283</v>
      </c>
      <c r="H118" s="16" t="s">
        <v>1290</v>
      </c>
      <c r="I118" s="91" t="s">
        <v>1642</v>
      </c>
      <c r="J118" s="108" t="s">
        <v>1622</v>
      </c>
      <c r="K118" s="2" t="s">
        <v>1292</v>
      </c>
    </row>
    <row r="119" spans="1:11" s="136" customFormat="1" ht="18.75" customHeight="1" x14ac:dyDescent="0.2">
      <c r="A119" s="135">
        <v>2016</v>
      </c>
      <c r="B119" s="132" t="s">
        <v>1303</v>
      </c>
      <c r="C119" s="16" t="s">
        <v>1304</v>
      </c>
      <c r="D119" s="133" t="s">
        <v>25</v>
      </c>
      <c r="E119" s="149" t="s">
        <v>1305</v>
      </c>
      <c r="F119" s="134">
        <v>2300000</v>
      </c>
      <c r="G119" s="16" t="s">
        <v>1283</v>
      </c>
      <c r="H119" s="16" t="s">
        <v>1290</v>
      </c>
      <c r="I119" s="91" t="s">
        <v>1619</v>
      </c>
      <c r="J119" s="108" t="s">
        <v>1617</v>
      </c>
      <c r="K119" s="2" t="s">
        <v>1292</v>
      </c>
    </row>
    <row r="120" spans="1:11" s="136" customFormat="1" ht="18.75" customHeight="1" x14ac:dyDescent="0.2">
      <c r="A120" s="131">
        <v>2016</v>
      </c>
      <c r="B120" s="132" t="s">
        <v>1403</v>
      </c>
      <c r="C120" s="16" t="s">
        <v>1404</v>
      </c>
      <c r="D120" s="133" t="s">
        <v>188</v>
      </c>
      <c r="E120" s="149" t="s">
        <v>1405</v>
      </c>
      <c r="F120" s="134">
        <v>1332000</v>
      </c>
      <c r="G120" s="16" t="s">
        <v>1283</v>
      </c>
      <c r="H120" s="16" t="s">
        <v>1290</v>
      </c>
      <c r="I120" s="91" t="s">
        <v>1643</v>
      </c>
      <c r="J120" s="108" t="s">
        <v>1291</v>
      </c>
      <c r="K120" s="2" t="s">
        <v>1292</v>
      </c>
    </row>
    <row r="121" spans="1:11" s="136" customFormat="1" ht="18.75" customHeight="1" x14ac:dyDescent="0.2">
      <c r="A121" s="131">
        <v>2016</v>
      </c>
      <c r="B121" s="132" t="s">
        <v>1355</v>
      </c>
      <c r="C121" s="4" t="s">
        <v>1478</v>
      </c>
      <c r="D121" s="133" t="s">
        <v>25</v>
      </c>
      <c r="E121" s="138" t="s">
        <v>1406</v>
      </c>
      <c r="F121" s="134">
        <v>1774600</v>
      </c>
      <c r="G121" s="16" t="s">
        <v>1283</v>
      </c>
      <c r="H121" s="16" t="s">
        <v>1290</v>
      </c>
      <c r="I121" s="91" t="s">
        <v>1545</v>
      </c>
      <c r="J121" s="108" t="s">
        <v>1291</v>
      </c>
      <c r="K121" s="2" t="s">
        <v>1322</v>
      </c>
    </row>
    <row r="122" spans="1:11" s="136" customFormat="1" ht="18.75" customHeight="1" x14ac:dyDescent="0.2">
      <c r="A122" s="131">
        <v>2016</v>
      </c>
      <c r="B122" s="132" t="s">
        <v>705</v>
      </c>
      <c r="C122" s="2" t="s">
        <v>704</v>
      </c>
      <c r="D122" s="135" t="s">
        <v>19</v>
      </c>
      <c r="E122" s="148" t="s">
        <v>1685</v>
      </c>
      <c r="F122" s="134">
        <v>23552291</v>
      </c>
      <c r="G122" s="16" t="s">
        <v>700</v>
      </c>
      <c r="H122" s="133" t="s">
        <v>1298</v>
      </c>
      <c r="I122" s="91" t="s">
        <v>1644</v>
      </c>
      <c r="J122" s="108" t="s">
        <v>1616</v>
      </c>
      <c r="K122" s="2" t="s">
        <v>1322</v>
      </c>
    </row>
    <row r="123" spans="1:11" s="136" customFormat="1" ht="18.75" customHeight="1" x14ac:dyDescent="0.2">
      <c r="A123" s="135">
        <v>2016</v>
      </c>
      <c r="B123" s="132" t="s">
        <v>1407</v>
      </c>
      <c r="C123" s="16" t="s">
        <v>1408</v>
      </c>
      <c r="D123" s="133" t="s">
        <v>25</v>
      </c>
      <c r="E123" s="146" t="s">
        <v>1409</v>
      </c>
      <c r="F123" s="134">
        <v>6570000</v>
      </c>
      <c r="G123" s="16" t="s">
        <v>700</v>
      </c>
      <c r="H123" s="133" t="s">
        <v>1298</v>
      </c>
      <c r="I123" s="91"/>
      <c r="J123" s="108" t="s">
        <v>1617</v>
      </c>
      <c r="K123" s="2" t="s">
        <v>1308</v>
      </c>
    </row>
    <row r="124" spans="1:11" s="136" customFormat="1" ht="18.75" customHeight="1" x14ac:dyDescent="0.2">
      <c r="A124" s="135">
        <v>2016</v>
      </c>
      <c r="B124" s="132" t="s">
        <v>1410</v>
      </c>
      <c r="C124" s="16" t="s">
        <v>1411</v>
      </c>
      <c r="D124" s="133" t="s">
        <v>67</v>
      </c>
      <c r="E124" s="146" t="s">
        <v>1412</v>
      </c>
      <c r="F124" s="134">
        <v>10506000</v>
      </c>
      <c r="G124" s="16" t="s">
        <v>700</v>
      </c>
      <c r="H124" s="133" t="s">
        <v>1298</v>
      </c>
      <c r="I124" s="91" t="s">
        <v>1645</v>
      </c>
      <c r="J124" s="108" t="s">
        <v>1616</v>
      </c>
      <c r="K124" s="2" t="s">
        <v>1322</v>
      </c>
    </row>
    <row r="125" spans="1:11" s="136" customFormat="1" ht="18.75" customHeight="1" x14ac:dyDescent="0.2">
      <c r="A125" s="131">
        <v>2016</v>
      </c>
      <c r="B125" s="132" t="s">
        <v>1413</v>
      </c>
      <c r="C125" s="16" t="s">
        <v>1414</v>
      </c>
      <c r="D125" s="133" t="s">
        <v>67</v>
      </c>
      <c r="E125" s="150" t="s">
        <v>1646</v>
      </c>
      <c r="F125" s="134">
        <v>11779200</v>
      </c>
      <c r="G125" s="16" t="s">
        <v>700</v>
      </c>
      <c r="H125" s="133" t="s">
        <v>1298</v>
      </c>
      <c r="I125" s="91" t="s">
        <v>1647</v>
      </c>
      <c r="J125" s="108" t="s">
        <v>1617</v>
      </c>
      <c r="K125" s="2" t="s">
        <v>1322</v>
      </c>
    </row>
    <row r="126" spans="1:11" s="136" customFormat="1" ht="18.75" customHeight="1" x14ac:dyDescent="0.2">
      <c r="A126" s="131">
        <v>2016</v>
      </c>
      <c r="B126" s="132" t="s">
        <v>740</v>
      </c>
      <c r="C126" s="4" t="s">
        <v>72</v>
      </c>
      <c r="D126" s="135" t="s">
        <v>19</v>
      </c>
      <c r="E126" s="149" t="s">
        <v>1415</v>
      </c>
      <c r="F126" s="134">
        <v>5150000</v>
      </c>
      <c r="G126" s="16" t="s">
        <v>1283</v>
      </c>
      <c r="H126" s="16" t="s">
        <v>1290</v>
      </c>
      <c r="I126" s="91" t="s">
        <v>1466</v>
      </c>
      <c r="J126" s="108" t="s">
        <v>1622</v>
      </c>
      <c r="K126" s="2" t="s">
        <v>1292</v>
      </c>
    </row>
    <row r="127" spans="1:11" s="136" customFormat="1" ht="18.75" customHeight="1" x14ac:dyDescent="0.2">
      <c r="A127" s="135">
        <v>2016</v>
      </c>
      <c r="B127" s="132" t="s">
        <v>896</v>
      </c>
      <c r="C127" s="92" t="s">
        <v>530</v>
      </c>
      <c r="D127" s="135" t="s">
        <v>19</v>
      </c>
      <c r="E127" s="149" t="s">
        <v>1416</v>
      </c>
      <c r="F127" s="134">
        <v>31687079</v>
      </c>
      <c r="G127" s="16" t="s">
        <v>1283</v>
      </c>
      <c r="H127" s="133" t="s">
        <v>1298</v>
      </c>
      <c r="I127" s="91" t="s">
        <v>1468</v>
      </c>
      <c r="J127" s="108" t="s">
        <v>1617</v>
      </c>
      <c r="K127" s="2" t="s">
        <v>1322</v>
      </c>
    </row>
    <row r="128" spans="1:11" s="136" customFormat="1" ht="18.75" customHeight="1" x14ac:dyDescent="0.2">
      <c r="A128" s="131">
        <v>2016</v>
      </c>
      <c r="B128" s="132" t="s">
        <v>1395</v>
      </c>
      <c r="C128" s="16" t="s">
        <v>1396</v>
      </c>
      <c r="D128" s="135" t="s">
        <v>19</v>
      </c>
      <c r="E128" s="149" t="s">
        <v>1686</v>
      </c>
      <c r="F128" s="134">
        <v>5534732</v>
      </c>
      <c r="G128" s="16" t="s">
        <v>707</v>
      </c>
      <c r="H128" s="133" t="s">
        <v>1298</v>
      </c>
      <c r="I128" s="91" t="s">
        <v>1466</v>
      </c>
      <c r="J128" s="108" t="s">
        <v>1616</v>
      </c>
      <c r="K128" s="2" t="s">
        <v>1308</v>
      </c>
    </row>
    <row r="129" spans="1:11" s="136" customFormat="1" ht="18.75" customHeight="1" x14ac:dyDescent="0.2">
      <c r="A129" s="131">
        <v>2016</v>
      </c>
      <c r="B129" s="132">
        <v>52416583</v>
      </c>
      <c r="C129" s="4" t="s">
        <v>1546</v>
      </c>
      <c r="D129" s="93" t="s">
        <v>82</v>
      </c>
      <c r="E129" s="138" t="s">
        <v>1674</v>
      </c>
      <c r="F129" s="134">
        <v>4515923</v>
      </c>
      <c r="G129" s="16" t="s">
        <v>707</v>
      </c>
      <c r="H129" s="133" t="s">
        <v>1298</v>
      </c>
      <c r="I129" s="91" t="s">
        <v>1545</v>
      </c>
      <c r="J129" s="108" t="s">
        <v>1616</v>
      </c>
      <c r="K129" s="2" t="s">
        <v>1292</v>
      </c>
    </row>
    <row r="130" spans="1:11" s="136" customFormat="1" ht="18.75" customHeight="1" x14ac:dyDescent="0.2">
      <c r="A130" s="131">
        <v>2016</v>
      </c>
      <c r="B130" s="132" t="s">
        <v>736</v>
      </c>
      <c r="C130" s="151" t="s">
        <v>59</v>
      </c>
      <c r="D130" s="133" t="s">
        <v>25</v>
      </c>
      <c r="E130" s="146" t="s">
        <v>1687</v>
      </c>
      <c r="F130" s="134">
        <v>8000000</v>
      </c>
      <c r="G130" s="16" t="s">
        <v>700</v>
      </c>
      <c r="H130" s="133" t="s">
        <v>1298</v>
      </c>
      <c r="I130" s="91" t="s">
        <v>1418</v>
      </c>
      <c r="J130" s="108" t="s">
        <v>1291</v>
      </c>
      <c r="K130" s="2" t="s">
        <v>1322</v>
      </c>
    </row>
    <row r="131" spans="1:11" s="136" customFormat="1" ht="18.75" customHeight="1" x14ac:dyDescent="0.2">
      <c r="A131" s="135">
        <v>2016</v>
      </c>
      <c r="B131" s="132" t="s">
        <v>1359</v>
      </c>
      <c r="C131" s="16" t="s">
        <v>1360</v>
      </c>
      <c r="D131" s="93" t="s">
        <v>82</v>
      </c>
      <c r="E131" s="149" t="s">
        <v>1589</v>
      </c>
      <c r="F131" s="134">
        <v>9786630</v>
      </c>
      <c r="G131" s="16" t="s">
        <v>1283</v>
      </c>
      <c r="H131" s="16" t="s">
        <v>1290</v>
      </c>
      <c r="I131" s="91" t="s">
        <v>1470</v>
      </c>
      <c r="J131" s="108" t="s">
        <v>1617</v>
      </c>
      <c r="K131" s="2" t="s">
        <v>1292</v>
      </c>
    </row>
    <row r="132" spans="1:11" s="136" customFormat="1" ht="18.75" customHeight="1" x14ac:dyDescent="0.2">
      <c r="A132" s="135">
        <v>2016</v>
      </c>
      <c r="B132" s="132" t="s">
        <v>1419</v>
      </c>
      <c r="C132" s="16" t="s">
        <v>1420</v>
      </c>
      <c r="D132" s="133" t="s">
        <v>93</v>
      </c>
      <c r="E132" s="146" t="s">
        <v>1599</v>
      </c>
      <c r="F132" s="134">
        <v>2334400</v>
      </c>
      <c r="G132" s="16" t="s">
        <v>1283</v>
      </c>
      <c r="H132" s="16" t="s">
        <v>1290</v>
      </c>
      <c r="I132" s="91" t="s">
        <v>1545</v>
      </c>
      <c r="J132" s="108" t="s">
        <v>1617</v>
      </c>
      <c r="K132" s="2" t="s">
        <v>1292</v>
      </c>
    </row>
    <row r="133" spans="1:11" s="136" customFormat="1" ht="18.75" customHeight="1" x14ac:dyDescent="0.2">
      <c r="A133" s="131">
        <v>2016</v>
      </c>
      <c r="B133" s="132" t="s">
        <v>1421</v>
      </c>
      <c r="C133" s="16" t="s">
        <v>1422</v>
      </c>
      <c r="D133" s="133" t="s">
        <v>1207</v>
      </c>
      <c r="E133" s="146" t="s">
        <v>1423</v>
      </c>
      <c r="F133" s="134">
        <v>4180000</v>
      </c>
      <c r="G133" s="16" t="s">
        <v>1283</v>
      </c>
      <c r="H133" s="16" t="s">
        <v>1290</v>
      </c>
      <c r="I133" s="91" t="s">
        <v>1482</v>
      </c>
      <c r="J133" s="108" t="s">
        <v>1617</v>
      </c>
      <c r="K133" s="2" t="s">
        <v>1292</v>
      </c>
    </row>
    <row r="134" spans="1:11" s="136" customFormat="1" ht="18.75" customHeight="1" x14ac:dyDescent="0.2">
      <c r="A134" s="131">
        <v>2016</v>
      </c>
      <c r="B134" s="132" t="s">
        <v>1347</v>
      </c>
      <c r="C134" s="16" t="s">
        <v>1348</v>
      </c>
      <c r="D134" s="93" t="s">
        <v>43</v>
      </c>
      <c r="E134" s="146" t="s">
        <v>1600</v>
      </c>
      <c r="F134" s="134">
        <v>2828800</v>
      </c>
      <c r="G134" s="16" t="s">
        <v>1283</v>
      </c>
      <c r="H134" s="16" t="s">
        <v>1290</v>
      </c>
      <c r="I134" s="91" t="s">
        <v>1545</v>
      </c>
      <c r="J134" s="108" t="s">
        <v>1616</v>
      </c>
      <c r="K134" s="2" t="s">
        <v>1322</v>
      </c>
    </row>
    <row r="135" spans="1:11" s="136" customFormat="1" ht="18.75" customHeight="1" x14ac:dyDescent="0.2">
      <c r="A135" s="131">
        <v>2016</v>
      </c>
      <c r="B135" s="132" t="s">
        <v>989</v>
      </c>
      <c r="C135" s="16" t="s">
        <v>988</v>
      </c>
      <c r="D135" s="135" t="s">
        <v>19</v>
      </c>
      <c r="E135" s="149" t="s">
        <v>1424</v>
      </c>
      <c r="F135" s="134">
        <v>5008551</v>
      </c>
      <c r="G135" s="16" t="s">
        <v>1283</v>
      </c>
      <c r="H135" s="133" t="s">
        <v>1298</v>
      </c>
      <c r="I135" s="91" t="s">
        <v>1620</v>
      </c>
      <c r="J135" s="108" t="s">
        <v>1616</v>
      </c>
      <c r="K135" s="2" t="s">
        <v>1308</v>
      </c>
    </row>
    <row r="136" spans="1:11" s="136" customFormat="1" ht="18.75" customHeight="1" x14ac:dyDescent="0.2">
      <c r="A136" s="131">
        <v>2016</v>
      </c>
      <c r="B136" s="132" t="s">
        <v>1389</v>
      </c>
      <c r="C136" s="4" t="s">
        <v>1648</v>
      </c>
      <c r="D136" s="133" t="s">
        <v>129</v>
      </c>
      <c r="E136" s="146" t="s">
        <v>1601</v>
      </c>
      <c r="F136" s="134">
        <v>2000000</v>
      </c>
      <c r="G136" s="16" t="s">
        <v>707</v>
      </c>
      <c r="H136" s="16" t="s">
        <v>1290</v>
      </c>
      <c r="I136" s="91" t="s">
        <v>1545</v>
      </c>
      <c r="J136" s="108" t="s">
        <v>1617</v>
      </c>
      <c r="K136" s="2" t="s">
        <v>1322</v>
      </c>
    </row>
    <row r="137" spans="1:11" s="136" customFormat="1" ht="18.75" customHeight="1" x14ac:dyDescent="0.2">
      <c r="A137" s="135">
        <v>2016</v>
      </c>
      <c r="B137" s="132" t="s">
        <v>720</v>
      </c>
      <c r="C137" s="16" t="s">
        <v>719</v>
      </c>
      <c r="D137" s="135" t="s">
        <v>19</v>
      </c>
      <c r="E137" s="138" t="s">
        <v>1675</v>
      </c>
      <c r="F137" s="134">
        <v>7140000</v>
      </c>
      <c r="G137" s="16" t="s">
        <v>707</v>
      </c>
      <c r="H137" s="133" t="s">
        <v>1298</v>
      </c>
      <c r="I137" s="91" t="s">
        <v>1545</v>
      </c>
      <c r="J137" s="108" t="s">
        <v>1616</v>
      </c>
      <c r="K137" s="2" t="s">
        <v>1308</v>
      </c>
    </row>
    <row r="138" spans="1:11" s="136" customFormat="1" ht="18.75" customHeight="1" x14ac:dyDescent="0.2">
      <c r="A138" s="131">
        <v>2016</v>
      </c>
      <c r="B138" s="132" t="s">
        <v>1309</v>
      </c>
      <c r="C138" s="138" t="s">
        <v>1086</v>
      </c>
      <c r="D138" s="133" t="s">
        <v>25</v>
      </c>
      <c r="E138" s="138" t="s">
        <v>1688</v>
      </c>
      <c r="F138" s="134">
        <v>2257962</v>
      </c>
      <c r="G138" s="16" t="s">
        <v>1283</v>
      </c>
      <c r="H138" s="133" t="s">
        <v>1298</v>
      </c>
      <c r="I138" s="91" t="s">
        <v>1545</v>
      </c>
      <c r="J138" s="108" t="s">
        <v>1616</v>
      </c>
      <c r="K138" s="2" t="s">
        <v>1308</v>
      </c>
    </row>
    <row r="139" spans="1:11" s="136" customFormat="1" ht="18.75" customHeight="1" x14ac:dyDescent="0.2">
      <c r="A139" s="135">
        <v>2016</v>
      </c>
      <c r="B139" s="132" t="s">
        <v>772</v>
      </c>
      <c r="C139" s="49" t="s">
        <v>771</v>
      </c>
      <c r="D139" s="133" t="s">
        <v>25</v>
      </c>
      <c r="E139" s="138" t="s">
        <v>1688</v>
      </c>
      <c r="F139" s="134">
        <v>4515923</v>
      </c>
      <c r="G139" s="16" t="s">
        <v>1283</v>
      </c>
      <c r="H139" s="133" t="s">
        <v>1298</v>
      </c>
      <c r="I139" s="91" t="s">
        <v>1545</v>
      </c>
      <c r="J139" s="108" t="s">
        <v>1616</v>
      </c>
      <c r="K139" s="2" t="s">
        <v>1322</v>
      </c>
    </row>
    <row r="140" spans="1:11" s="136" customFormat="1" ht="18.75" customHeight="1" x14ac:dyDescent="0.2">
      <c r="A140" s="135">
        <v>2016</v>
      </c>
      <c r="B140" s="132" t="s">
        <v>712</v>
      </c>
      <c r="C140" s="138" t="s">
        <v>33</v>
      </c>
      <c r="D140" s="133" t="s">
        <v>25</v>
      </c>
      <c r="E140" s="138" t="s">
        <v>1688</v>
      </c>
      <c r="F140" s="134">
        <v>2257962</v>
      </c>
      <c r="G140" s="16" t="s">
        <v>1283</v>
      </c>
      <c r="H140" s="133" t="s">
        <v>1298</v>
      </c>
      <c r="I140" s="91" t="s">
        <v>1545</v>
      </c>
      <c r="J140" s="108" t="s">
        <v>1616</v>
      </c>
      <c r="K140" s="2" t="s">
        <v>1299</v>
      </c>
    </row>
    <row r="141" spans="1:11" s="136" customFormat="1" ht="18.75" customHeight="1" x14ac:dyDescent="0.2">
      <c r="A141" s="135">
        <v>2016</v>
      </c>
      <c r="B141" s="132" t="s">
        <v>1313</v>
      </c>
      <c r="C141" s="16" t="s">
        <v>1017</v>
      </c>
      <c r="D141" s="133" t="s">
        <v>77</v>
      </c>
      <c r="E141" s="138" t="s">
        <v>1688</v>
      </c>
      <c r="F141" s="134">
        <v>2257962</v>
      </c>
      <c r="G141" s="16" t="s">
        <v>1283</v>
      </c>
      <c r="H141" s="133" t="s">
        <v>1298</v>
      </c>
      <c r="I141" s="91" t="s">
        <v>1545</v>
      </c>
      <c r="J141" s="108" t="s">
        <v>1616</v>
      </c>
      <c r="K141" s="2" t="s">
        <v>1322</v>
      </c>
    </row>
    <row r="142" spans="1:11" s="136" customFormat="1" ht="18.75" customHeight="1" x14ac:dyDescent="0.2">
      <c r="A142" s="135">
        <v>2016</v>
      </c>
      <c r="B142" s="132" t="s">
        <v>1314</v>
      </c>
      <c r="C142" s="49" t="s">
        <v>1315</v>
      </c>
      <c r="D142" s="93" t="s">
        <v>82</v>
      </c>
      <c r="E142" s="138" t="s">
        <v>1688</v>
      </c>
      <c r="F142" s="134">
        <v>2257962</v>
      </c>
      <c r="G142" s="16" t="s">
        <v>1283</v>
      </c>
      <c r="H142" s="133" t="s">
        <v>1298</v>
      </c>
      <c r="I142" s="91" t="s">
        <v>1545</v>
      </c>
      <c r="J142" s="108" t="s">
        <v>1616</v>
      </c>
      <c r="K142" s="2" t="s">
        <v>1308</v>
      </c>
    </row>
    <row r="143" spans="1:11" s="136" customFormat="1" ht="18.75" customHeight="1" x14ac:dyDescent="0.2">
      <c r="A143" s="135">
        <v>2016</v>
      </c>
      <c r="B143" s="132" t="s">
        <v>1318</v>
      </c>
      <c r="C143" s="49" t="s">
        <v>458</v>
      </c>
      <c r="D143" s="133" t="s">
        <v>56</v>
      </c>
      <c r="E143" s="138" t="s">
        <v>1688</v>
      </c>
      <c r="F143" s="134">
        <v>2257962</v>
      </c>
      <c r="G143" s="16" t="s">
        <v>1283</v>
      </c>
      <c r="H143" s="133" t="s">
        <v>1298</v>
      </c>
      <c r="I143" s="91" t="s">
        <v>1545</v>
      </c>
      <c r="J143" s="108" t="s">
        <v>1616</v>
      </c>
      <c r="K143" s="2" t="s">
        <v>1322</v>
      </c>
    </row>
    <row r="144" spans="1:11" s="136" customFormat="1" ht="18.75" customHeight="1" x14ac:dyDescent="0.2">
      <c r="A144" s="131">
        <v>2016</v>
      </c>
      <c r="B144" s="132" t="s">
        <v>1425</v>
      </c>
      <c r="C144" s="151" t="s">
        <v>1426</v>
      </c>
      <c r="D144" s="133" t="s">
        <v>188</v>
      </c>
      <c r="E144" s="152" t="s">
        <v>1427</v>
      </c>
      <c r="F144" s="134">
        <v>1000000</v>
      </c>
      <c r="G144" s="16" t="s">
        <v>700</v>
      </c>
      <c r="H144" s="133" t="s">
        <v>1298</v>
      </c>
      <c r="I144" s="150" t="s">
        <v>1428</v>
      </c>
      <c r="J144" s="108" t="s">
        <v>1617</v>
      </c>
      <c r="K144" s="2" t="s">
        <v>1308</v>
      </c>
    </row>
    <row r="145" spans="1:11" s="136" customFormat="1" ht="18.75" customHeight="1" x14ac:dyDescent="0.2">
      <c r="A145" s="135">
        <v>2016</v>
      </c>
      <c r="B145" s="132" t="s">
        <v>1429</v>
      </c>
      <c r="C145" s="151" t="s">
        <v>1430</v>
      </c>
      <c r="D145" s="93" t="s">
        <v>82</v>
      </c>
      <c r="E145" s="152" t="s">
        <v>1431</v>
      </c>
      <c r="F145" s="134">
        <v>2453950</v>
      </c>
      <c r="G145" s="16" t="s">
        <v>707</v>
      </c>
      <c r="H145" s="16" t="s">
        <v>1432</v>
      </c>
      <c r="I145" s="91" t="s">
        <v>1545</v>
      </c>
      <c r="J145" s="108" t="s">
        <v>1291</v>
      </c>
      <c r="K145" s="2" t="s">
        <v>1292</v>
      </c>
    </row>
    <row r="146" spans="1:11" s="136" customFormat="1" ht="18.75" customHeight="1" x14ac:dyDescent="0.2">
      <c r="A146" s="131">
        <v>2016</v>
      </c>
      <c r="B146" s="132" t="s">
        <v>1433</v>
      </c>
      <c r="C146" s="151" t="s">
        <v>1434</v>
      </c>
      <c r="D146" s="93" t="s">
        <v>82</v>
      </c>
      <c r="E146" s="138" t="s">
        <v>1602</v>
      </c>
      <c r="F146" s="134">
        <v>2768470</v>
      </c>
      <c r="G146" s="16" t="s">
        <v>707</v>
      </c>
      <c r="H146" s="16" t="s">
        <v>1290</v>
      </c>
      <c r="I146" s="91" t="s">
        <v>1466</v>
      </c>
      <c r="J146" s="108" t="s">
        <v>1622</v>
      </c>
      <c r="K146" s="2" t="s">
        <v>1292</v>
      </c>
    </row>
    <row r="147" spans="1:11" s="136" customFormat="1" ht="18.75" customHeight="1" x14ac:dyDescent="0.2">
      <c r="A147" s="135">
        <v>2016</v>
      </c>
      <c r="B147" s="132" t="s">
        <v>1366</v>
      </c>
      <c r="C147" s="151" t="s">
        <v>1367</v>
      </c>
      <c r="D147" s="133" t="s">
        <v>169</v>
      </c>
      <c r="E147" s="152" t="s">
        <v>1474</v>
      </c>
      <c r="F147" s="134">
        <v>2282400</v>
      </c>
      <c r="G147" s="16" t="s">
        <v>707</v>
      </c>
      <c r="H147" s="16" t="s">
        <v>1290</v>
      </c>
      <c r="I147" s="91" t="s">
        <v>1475</v>
      </c>
      <c r="J147" s="108" t="s">
        <v>1617</v>
      </c>
      <c r="K147" s="2" t="s">
        <v>1292</v>
      </c>
    </row>
    <row r="148" spans="1:11" s="136" customFormat="1" ht="18.75" customHeight="1" x14ac:dyDescent="0.2">
      <c r="A148" s="131">
        <v>2016</v>
      </c>
      <c r="B148" s="132" t="s">
        <v>1306</v>
      </c>
      <c r="C148" s="151" t="s">
        <v>1307</v>
      </c>
      <c r="D148" s="133" t="s">
        <v>1435</v>
      </c>
      <c r="E148" s="143" t="s">
        <v>1436</v>
      </c>
      <c r="F148" s="134">
        <v>903185</v>
      </c>
      <c r="G148" s="16" t="s">
        <v>707</v>
      </c>
      <c r="H148" s="133" t="s">
        <v>1298</v>
      </c>
      <c r="I148" s="91" t="s">
        <v>1545</v>
      </c>
      <c r="J148" s="108" t="s">
        <v>1616</v>
      </c>
      <c r="K148" s="2" t="s">
        <v>1308</v>
      </c>
    </row>
    <row r="149" spans="1:11" s="136" customFormat="1" ht="18.75" customHeight="1" x14ac:dyDescent="0.2">
      <c r="A149" s="135">
        <v>2016</v>
      </c>
      <c r="B149" s="132" t="s">
        <v>1437</v>
      </c>
      <c r="C149" s="151" t="s">
        <v>355</v>
      </c>
      <c r="D149" s="133" t="s">
        <v>67</v>
      </c>
      <c r="E149" s="138" t="s">
        <v>1438</v>
      </c>
      <c r="F149" s="134">
        <v>4900000</v>
      </c>
      <c r="G149" s="16" t="s">
        <v>707</v>
      </c>
      <c r="H149" s="133" t="s">
        <v>1298</v>
      </c>
      <c r="I149" s="91" t="s">
        <v>1487</v>
      </c>
      <c r="J149" s="108" t="s">
        <v>1617</v>
      </c>
      <c r="K149" s="2" t="s">
        <v>1299</v>
      </c>
    </row>
    <row r="150" spans="1:11" s="136" customFormat="1" ht="18.75" customHeight="1" x14ac:dyDescent="0.2">
      <c r="A150" s="131">
        <v>2016</v>
      </c>
      <c r="B150" s="132" t="s">
        <v>714</v>
      </c>
      <c r="C150" s="151" t="s">
        <v>38</v>
      </c>
      <c r="D150" s="135" t="s">
        <v>19</v>
      </c>
      <c r="E150" s="141" t="s">
        <v>1603</v>
      </c>
      <c r="F150" s="134">
        <v>7140000</v>
      </c>
      <c r="G150" s="16" t="s">
        <v>707</v>
      </c>
      <c r="H150" s="133" t="s">
        <v>1298</v>
      </c>
      <c r="I150" s="91" t="s">
        <v>1545</v>
      </c>
      <c r="J150" s="108" t="s">
        <v>1616</v>
      </c>
      <c r="K150" s="2" t="s">
        <v>1308</v>
      </c>
    </row>
    <row r="151" spans="1:11" s="136" customFormat="1" ht="18.75" customHeight="1" x14ac:dyDescent="0.2">
      <c r="A151" s="135">
        <v>2016</v>
      </c>
      <c r="B151" s="132">
        <v>1007020329</v>
      </c>
      <c r="C151" s="151" t="s">
        <v>135</v>
      </c>
      <c r="D151" s="133" t="s">
        <v>136</v>
      </c>
      <c r="E151" s="141" t="s">
        <v>1439</v>
      </c>
      <c r="F151" s="134">
        <v>5697807</v>
      </c>
      <c r="G151" s="16" t="s">
        <v>707</v>
      </c>
      <c r="H151" s="133" t="s">
        <v>1298</v>
      </c>
      <c r="I151" s="91" t="s">
        <v>1466</v>
      </c>
      <c r="J151" s="108" t="s">
        <v>1617</v>
      </c>
      <c r="K151" s="2" t="s">
        <v>1308</v>
      </c>
    </row>
    <row r="152" spans="1:11" s="136" customFormat="1" ht="18.75" customHeight="1" x14ac:dyDescent="0.2">
      <c r="A152" s="131">
        <v>2016</v>
      </c>
      <c r="B152" s="132" t="s">
        <v>1440</v>
      </c>
      <c r="C152" s="151" t="s">
        <v>1123</v>
      </c>
      <c r="D152" s="133" t="s">
        <v>67</v>
      </c>
      <c r="E152" s="146" t="s">
        <v>1441</v>
      </c>
      <c r="F152" s="134">
        <v>5205688</v>
      </c>
      <c r="G152" s="16" t="s">
        <v>700</v>
      </c>
      <c r="H152" s="133" t="s">
        <v>1298</v>
      </c>
      <c r="I152" s="148" t="s">
        <v>1489</v>
      </c>
      <c r="J152" s="108" t="s">
        <v>1617</v>
      </c>
      <c r="K152" s="2" t="s">
        <v>1322</v>
      </c>
    </row>
    <row r="153" spans="1:11" s="136" customFormat="1" ht="18.75" customHeight="1" x14ac:dyDescent="0.2">
      <c r="A153" s="131">
        <v>2016</v>
      </c>
      <c r="B153" s="132" t="s">
        <v>1325</v>
      </c>
      <c r="C153" s="16" t="s">
        <v>287</v>
      </c>
      <c r="D153" s="133" t="s">
        <v>67</v>
      </c>
      <c r="E153" s="146" t="s">
        <v>1442</v>
      </c>
      <c r="F153" s="134">
        <v>2132306</v>
      </c>
      <c r="G153" s="16" t="s">
        <v>1283</v>
      </c>
      <c r="H153" s="133" t="s">
        <v>1298</v>
      </c>
      <c r="I153" s="91" t="s">
        <v>1484</v>
      </c>
      <c r="J153" s="108" t="s">
        <v>1617</v>
      </c>
      <c r="K153" s="2" t="s">
        <v>1308</v>
      </c>
    </row>
    <row r="154" spans="1:11" s="136" customFormat="1" ht="18.75" customHeight="1" x14ac:dyDescent="0.2">
      <c r="A154" s="135">
        <v>2016</v>
      </c>
      <c r="B154" s="132" t="s">
        <v>1303</v>
      </c>
      <c r="C154" s="151" t="s">
        <v>1304</v>
      </c>
      <c r="D154" s="133" t="s">
        <v>25</v>
      </c>
      <c r="E154" s="153" t="s">
        <v>1443</v>
      </c>
      <c r="F154" s="134">
        <v>2300000</v>
      </c>
      <c r="G154" s="16" t="s">
        <v>1283</v>
      </c>
      <c r="H154" s="16" t="s">
        <v>1290</v>
      </c>
      <c r="I154" s="91" t="s">
        <v>1619</v>
      </c>
      <c r="J154" s="108" t="s">
        <v>1617</v>
      </c>
      <c r="K154" s="2" t="s">
        <v>1292</v>
      </c>
    </row>
    <row r="155" spans="1:11" s="136" customFormat="1" ht="18.75" customHeight="1" x14ac:dyDescent="0.2">
      <c r="A155" s="135">
        <v>2016</v>
      </c>
      <c r="B155" s="132" t="s">
        <v>737</v>
      </c>
      <c r="C155" s="151" t="s">
        <v>577</v>
      </c>
      <c r="D155" s="133" t="s">
        <v>25</v>
      </c>
      <c r="E155" s="138" t="s">
        <v>1444</v>
      </c>
      <c r="F155" s="134">
        <v>17502900</v>
      </c>
      <c r="G155" s="16" t="s">
        <v>700</v>
      </c>
      <c r="H155" s="16" t="s">
        <v>1290</v>
      </c>
      <c r="I155" s="148" t="s">
        <v>1445</v>
      </c>
      <c r="J155" s="108" t="s">
        <v>1617</v>
      </c>
      <c r="K155" s="2" t="s">
        <v>1308</v>
      </c>
    </row>
    <row r="156" spans="1:11" s="136" customFormat="1" ht="18.75" customHeight="1" x14ac:dyDescent="0.2">
      <c r="A156" s="131">
        <v>2016</v>
      </c>
      <c r="B156" s="132" t="s">
        <v>1446</v>
      </c>
      <c r="C156" s="151" t="s">
        <v>1447</v>
      </c>
      <c r="D156" s="93" t="s">
        <v>82</v>
      </c>
      <c r="E156" s="148" t="s">
        <v>1448</v>
      </c>
      <c r="F156" s="134">
        <v>570000</v>
      </c>
      <c r="G156" s="16" t="s">
        <v>1283</v>
      </c>
      <c r="H156" s="16" t="s">
        <v>1290</v>
      </c>
      <c r="I156" s="91" t="s">
        <v>1482</v>
      </c>
      <c r="J156" s="108" t="s">
        <v>1622</v>
      </c>
      <c r="K156" s="2" t="s">
        <v>1322</v>
      </c>
    </row>
    <row r="157" spans="1:11" s="136" customFormat="1" ht="18.75" customHeight="1" x14ac:dyDescent="0.2">
      <c r="A157" s="131">
        <v>2016</v>
      </c>
      <c r="B157" s="132" t="s">
        <v>801</v>
      </c>
      <c r="C157" s="135" t="s">
        <v>600</v>
      </c>
      <c r="D157" s="133" t="s">
        <v>136</v>
      </c>
      <c r="E157" s="138" t="s">
        <v>1690</v>
      </c>
      <c r="F157" s="134">
        <v>8100000</v>
      </c>
      <c r="G157" s="16" t="s">
        <v>700</v>
      </c>
      <c r="H157" s="133" t="s">
        <v>1298</v>
      </c>
      <c r="I157" s="91" t="s">
        <v>1531</v>
      </c>
      <c r="J157" s="108" t="s">
        <v>1617</v>
      </c>
      <c r="K157" s="2" t="s">
        <v>1308</v>
      </c>
    </row>
    <row r="158" spans="1:11" s="136" customFormat="1" ht="18.75" customHeight="1" x14ac:dyDescent="0.2">
      <c r="A158" s="131">
        <v>2016</v>
      </c>
      <c r="B158" s="132" t="s">
        <v>1387</v>
      </c>
      <c r="C158" s="16" t="s">
        <v>1388</v>
      </c>
      <c r="D158" s="133" t="s">
        <v>25</v>
      </c>
      <c r="E158" s="148" t="s">
        <v>1604</v>
      </c>
      <c r="F158" s="134">
        <v>2000000</v>
      </c>
      <c r="G158" s="16" t="s">
        <v>700</v>
      </c>
      <c r="H158" s="16" t="s">
        <v>1290</v>
      </c>
      <c r="I158" s="91" t="s">
        <v>1638</v>
      </c>
      <c r="J158" s="108" t="s">
        <v>1291</v>
      </c>
      <c r="K158" s="2" t="s">
        <v>1322</v>
      </c>
    </row>
    <row r="159" spans="1:11" s="136" customFormat="1" ht="18.75" customHeight="1" x14ac:dyDescent="0.2">
      <c r="A159" s="131">
        <v>2016</v>
      </c>
      <c r="B159" s="132" t="s">
        <v>1449</v>
      </c>
      <c r="C159" s="151" t="s">
        <v>1450</v>
      </c>
      <c r="D159" s="133" t="s">
        <v>1451</v>
      </c>
      <c r="E159" s="148" t="s">
        <v>1691</v>
      </c>
      <c r="F159" s="134">
        <v>25600000</v>
      </c>
      <c r="G159" s="16" t="s">
        <v>700</v>
      </c>
      <c r="H159" s="133" t="s">
        <v>1298</v>
      </c>
      <c r="I159" s="91" t="s">
        <v>1525</v>
      </c>
      <c r="J159" s="108" t="s">
        <v>1617</v>
      </c>
      <c r="K159" s="2" t="s">
        <v>1299</v>
      </c>
    </row>
    <row r="160" spans="1:11" s="136" customFormat="1" ht="20.25" customHeight="1" x14ac:dyDescent="0.2">
      <c r="A160" s="131">
        <v>2016</v>
      </c>
      <c r="B160" s="132" t="s">
        <v>1452</v>
      </c>
      <c r="C160" s="151" t="s">
        <v>1113</v>
      </c>
      <c r="D160" s="133" t="s">
        <v>1453</v>
      </c>
      <c r="E160" s="148" t="s">
        <v>1691</v>
      </c>
      <c r="F160" s="134">
        <v>25600000</v>
      </c>
      <c r="G160" s="16" t="s">
        <v>700</v>
      </c>
      <c r="H160" s="133" t="s">
        <v>1298</v>
      </c>
      <c r="I160" s="91" t="s">
        <v>1525</v>
      </c>
      <c r="J160" s="108" t="s">
        <v>1617</v>
      </c>
      <c r="K160" s="2" t="s">
        <v>1299</v>
      </c>
    </row>
    <row r="161" spans="1:11" s="136" customFormat="1" ht="18.75" customHeight="1" x14ac:dyDescent="0.2">
      <c r="A161" s="131">
        <v>2016</v>
      </c>
      <c r="B161" s="132" t="s">
        <v>711</v>
      </c>
      <c r="C161" s="151" t="s">
        <v>30</v>
      </c>
      <c r="D161" s="135" t="s">
        <v>19</v>
      </c>
      <c r="E161" s="138" t="s">
        <v>1692</v>
      </c>
      <c r="F161" s="134">
        <v>7370000</v>
      </c>
      <c r="G161" s="16" t="s">
        <v>700</v>
      </c>
      <c r="H161" s="133" t="s">
        <v>1298</v>
      </c>
      <c r="I161" s="91" t="s">
        <v>1521</v>
      </c>
      <c r="J161" s="108" t="s">
        <v>1617</v>
      </c>
      <c r="K161" s="2" t="s">
        <v>1308</v>
      </c>
    </row>
    <row r="162" spans="1:11" s="136" customFormat="1" ht="18.75" customHeight="1" x14ac:dyDescent="0.2">
      <c r="A162" s="131">
        <v>2016</v>
      </c>
      <c r="B162" s="132" t="s">
        <v>1300</v>
      </c>
      <c r="C162" s="151" t="s">
        <v>1301</v>
      </c>
      <c r="D162" s="133" t="s">
        <v>52</v>
      </c>
      <c r="E162" s="146" t="s">
        <v>1358</v>
      </c>
      <c r="F162" s="134">
        <v>4011000</v>
      </c>
      <c r="G162" s="16" t="s">
        <v>1283</v>
      </c>
      <c r="H162" s="16" t="s">
        <v>1290</v>
      </c>
      <c r="I162" s="91" t="s">
        <v>1470</v>
      </c>
      <c r="J162" s="108" t="s">
        <v>1616</v>
      </c>
      <c r="K162" s="2" t="s">
        <v>1322</v>
      </c>
    </row>
    <row r="163" spans="1:11" s="136" customFormat="1" ht="18.75" customHeight="1" x14ac:dyDescent="0.2">
      <c r="A163" s="131">
        <v>2016</v>
      </c>
      <c r="B163" s="132" t="s">
        <v>1342</v>
      </c>
      <c r="C163" s="151" t="s">
        <v>304</v>
      </c>
      <c r="D163" s="93" t="s">
        <v>82</v>
      </c>
      <c r="E163" s="146" t="s">
        <v>1650</v>
      </c>
      <c r="F163" s="134">
        <v>970632</v>
      </c>
      <c r="G163" s="16" t="s">
        <v>700</v>
      </c>
      <c r="H163" s="133" t="s">
        <v>1298</v>
      </c>
      <c r="I163" s="91" t="s">
        <v>1621</v>
      </c>
      <c r="J163" s="108" t="s">
        <v>1622</v>
      </c>
      <c r="K163" s="2" t="s">
        <v>1322</v>
      </c>
    </row>
    <row r="164" spans="1:11" s="136" customFormat="1" ht="18.75" customHeight="1" x14ac:dyDescent="0.2">
      <c r="A164" s="135">
        <v>2016</v>
      </c>
      <c r="B164" s="132" t="s">
        <v>1386</v>
      </c>
      <c r="C164" s="145" t="s">
        <v>1036</v>
      </c>
      <c r="D164" s="93" t="s">
        <v>82</v>
      </c>
      <c r="E164" s="146" t="s">
        <v>1650</v>
      </c>
      <c r="F164" s="134">
        <v>959991</v>
      </c>
      <c r="G164" s="16" t="s">
        <v>700</v>
      </c>
      <c r="H164" s="133" t="s">
        <v>1298</v>
      </c>
      <c r="I164" s="91" t="s">
        <v>1621</v>
      </c>
      <c r="J164" s="108" t="s">
        <v>1622</v>
      </c>
      <c r="K164" s="2" t="s">
        <v>1322</v>
      </c>
    </row>
    <row r="165" spans="1:11" s="136" customFormat="1" ht="18.75" customHeight="1" x14ac:dyDescent="0.2">
      <c r="A165" s="135">
        <v>2016</v>
      </c>
      <c r="B165" s="132" t="s">
        <v>1372</v>
      </c>
      <c r="C165" s="151" t="s">
        <v>1082</v>
      </c>
      <c r="D165" s="93" t="s">
        <v>43</v>
      </c>
      <c r="E165" s="138" t="s">
        <v>1693</v>
      </c>
      <c r="F165" s="134">
        <v>5222214</v>
      </c>
      <c r="G165" s="16" t="s">
        <v>1283</v>
      </c>
      <c r="H165" s="133" t="s">
        <v>1298</v>
      </c>
      <c r="I165" s="91" t="s">
        <v>1635</v>
      </c>
      <c r="J165" s="108" t="s">
        <v>1617</v>
      </c>
      <c r="K165" s="2" t="s">
        <v>1299</v>
      </c>
    </row>
    <row r="166" spans="1:11" s="136" customFormat="1" ht="18.75" customHeight="1" x14ac:dyDescent="0.2">
      <c r="A166" s="131">
        <v>2016</v>
      </c>
      <c r="B166" s="132" t="s">
        <v>1454</v>
      </c>
      <c r="C166" s="49" t="s">
        <v>420</v>
      </c>
      <c r="D166" s="133" t="s">
        <v>52</v>
      </c>
      <c r="E166" s="138" t="s">
        <v>1455</v>
      </c>
      <c r="F166" s="134">
        <v>4705523</v>
      </c>
      <c r="G166" s="16" t="s">
        <v>1283</v>
      </c>
      <c r="H166" s="133" t="s">
        <v>1298</v>
      </c>
      <c r="I166" s="91" t="s">
        <v>1635</v>
      </c>
      <c r="J166" s="108" t="s">
        <v>1617</v>
      </c>
      <c r="K166" s="2" t="s">
        <v>1308</v>
      </c>
    </row>
    <row r="167" spans="1:11" s="136" customFormat="1" ht="18.75" customHeight="1" x14ac:dyDescent="0.2">
      <c r="A167" s="131">
        <v>2016</v>
      </c>
      <c r="B167" s="132" t="s">
        <v>1327</v>
      </c>
      <c r="C167" s="16" t="s">
        <v>1328</v>
      </c>
      <c r="D167" s="135" t="s">
        <v>19</v>
      </c>
      <c r="E167" s="149" t="s">
        <v>1399</v>
      </c>
      <c r="F167" s="154">
        <v>4998000</v>
      </c>
      <c r="G167" s="16" t="s">
        <v>1283</v>
      </c>
      <c r="H167" s="133" t="s">
        <v>1298</v>
      </c>
      <c r="I167" s="91" t="s">
        <v>1545</v>
      </c>
      <c r="J167" s="108" t="s">
        <v>1616</v>
      </c>
      <c r="K167" s="2" t="s">
        <v>1322</v>
      </c>
    </row>
    <row r="168" spans="1:11" s="136" customFormat="1" ht="18.75" customHeight="1" x14ac:dyDescent="0.2">
      <c r="A168" s="131">
        <v>2016</v>
      </c>
      <c r="B168" s="132" t="s">
        <v>1330</v>
      </c>
      <c r="C168" s="16" t="s">
        <v>404</v>
      </c>
      <c r="D168" s="135" t="s">
        <v>19</v>
      </c>
      <c r="E168" s="149" t="s">
        <v>1399</v>
      </c>
      <c r="F168" s="154">
        <v>4998000</v>
      </c>
      <c r="G168" s="16" t="s">
        <v>1283</v>
      </c>
      <c r="H168" s="133" t="s">
        <v>1298</v>
      </c>
      <c r="I168" s="91" t="s">
        <v>1545</v>
      </c>
      <c r="J168" s="108" t="s">
        <v>1616</v>
      </c>
      <c r="K168" s="2" t="s">
        <v>1322</v>
      </c>
    </row>
    <row r="169" spans="1:11" s="136" customFormat="1" ht="18.75" customHeight="1" x14ac:dyDescent="0.2">
      <c r="A169" s="135">
        <v>2016</v>
      </c>
      <c r="B169" s="132" t="s">
        <v>1331</v>
      </c>
      <c r="C169" s="16" t="s">
        <v>661</v>
      </c>
      <c r="D169" s="135" t="s">
        <v>19</v>
      </c>
      <c r="E169" s="149" t="s">
        <v>1399</v>
      </c>
      <c r="F169" s="154">
        <v>4998000</v>
      </c>
      <c r="G169" s="16" t="s">
        <v>1283</v>
      </c>
      <c r="H169" s="133" t="s">
        <v>1298</v>
      </c>
      <c r="I169" s="91" t="s">
        <v>1545</v>
      </c>
      <c r="J169" s="108" t="s">
        <v>1616</v>
      </c>
      <c r="K169" s="2" t="s">
        <v>1308</v>
      </c>
    </row>
    <row r="170" spans="1:11" s="136" customFormat="1" ht="18.75" customHeight="1" x14ac:dyDescent="0.2">
      <c r="A170" s="131">
        <v>2016</v>
      </c>
      <c r="B170" s="132" t="s">
        <v>1403</v>
      </c>
      <c r="C170" s="151" t="s">
        <v>1404</v>
      </c>
      <c r="D170" s="133" t="s">
        <v>188</v>
      </c>
      <c r="E170" s="146" t="s">
        <v>1456</v>
      </c>
      <c r="F170" s="134">
        <v>1460000</v>
      </c>
      <c r="G170" s="16" t="s">
        <v>1283</v>
      </c>
      <c r="H170" s="16" t="s">
        <v>1290</v>
      </c>
      <c r="I170" s="91" t="s">
        <v>1643</v>
      </c>
      <c r="J170" s="108" t="s">
        <v>1291</v>
      </c>
      <c r="K170" s="2" t="s">
        <v>1292</v>
      </c>
    </row>
    <row r="171" spans="1:11" s="136" customFormat="1" ht="18.75" customHeight="1" x14ac:dyDescent="0.2">
      <c r="A171" s="131">
        <v>2016</v>
      </c>
      <c r="B171" s="132" t="s">
        <v>1457</v>
      </c>
      <c r="C171" s="151" t="s">
        <v>1458</v>
      </c>
      <c r="D171" s="133" t="s">
        <v>25</v>
      </c>
      <c r="E171" s="148" t="s">
        <v>1605</v>
      </c>
      <c r="F171" s="134">
        <v>1860000</v>
      </c>
      <c r="G171" s="16" t="s">
        <v>1283</v>
      </c>
      <c r="H171" s="16" t="s">
        <v>1290</v>
      </c>
      <c r="I171" s="148" t="s">
        <v>1459</v>
      </c>
      <c r="J171" s="108" t="s">
        <v>1291</v>
      </c>
      <c r="K171" s="2" t="s">
        <v>1292</v>
      </c>
    </row>
    <row r="172" spans="1:11" s="136" customFormat="1" ht="18.75" customHeight="1" x14ac:dyDescent="0.2">
      <c r="A172" s="135">
        <v>2016</v>
      </c>
      <c r="B172" s="132" t="s">
        <v>882</v>
      </c>
      <c r="C172" s="151" t="s">
        <v>512</v>
      </c>
      <c r="D172" s="133" t="s">
        <v>129</v>
      </c>
      <c r="E172" s="146" t="s">
        <v>1606</v>
      </c>
      <c r="F172" s="134">
        <v>1200000</v>
      </c>
      <c r="G172" s="16" t="s">
        <v>1283</v>
      </c>
      <c r="H172" s="16" t="s">
        <v>1290</v>
      </c>
      <c r="I172" s="91" t="s">
        <v>1545</v>
      </c>
      <c r="J172" s="108" t="s">
        <v>1617</v>
      </c>
      <c r="K172" s="2" t="s">
        <v>1292</v>
      </c>
    </row>
    <row r="173" spans="1:11" s="136" customFormat="1" ht="18.75" customHeight="1" x14ac:dyDescent="0.2">
      <c r="A173" s="131">
        <v>2016</v>
      </c>
      <c r="B173" s="132" t="s">
        <v>856</v>
      </c>
      <c r="C173" s="151" t="s">
        <v>855</v>
      </c>
      <c r="D173" s="133" t="s">
        <v>129</v>
      </c>
      <c r="E173" s="148" t="s">
        <v>1607</v>
      </c>
      <c r="F173" s="134">
        <v>1200000</v>
      </c>
      <c r="G173" s="16" t="s">
        <v>700</v>
      </c>
      <c r="H173" s="16" t="s">
        <v>1290</v>
      </c>
      <c r="I173" s="148" t="s">
        <v>1460</v>
      </c>
      <c r="J173" s="108" t="s">
        <v>1617</v>
      </c>
      <c r="K173" s="2" t="s">
        <v>1322</v>
      </c>
    </row>
    <row r="174" spans="1:11" s="136" customFormat="1" ht="18.75" customHeight="1" x14ac:dyDescent="0.2">
      <c r="A174" s="131">
        <v>2016</v>
      </c>
      <c r="B174" s="132" t="s">
        <v>1461</v>
      </c>
      <c r="C174" s="151" t="s">
        <v>1462</v>
      </c>
      <c r="D174" s="133" t="s">
        <v>129</v>
      </c>
      <c r="E174" s="138" t="s">
        <v>1391</v>
      </c>
      <c r="F174" s="134">
        <v>12000000</v>
      </c>
      <c r="G174" s="16" t="s">
        <v>707</v>
      </c>
      <c r="H174" s="16" t="s">
        <v>1290</v>
      </c>
      <c r="I174" s="91" t="s">
        <v>1545</v>
      </c>
      <c r="J174" s="108" t="s">
        <v>1617</v>
      </c>
      <c r="K174" s="2" t="s">
        <v>1292</v>
      </c>
    </row>
    <row r="175" spans="1:11" s="136" customFormat="1" ht="18.75" customHeight="1" x14ac:dyDescent="0.2">
      <c r="A175" s="131">
        <v>2016</v>
      </c>
      <c r="B175" s="132" t="s">
        <v>944</v>
      </c>
      <c r="C175" s="151" t="s">
        <v>213</v>
      </c>
      <c r="D175" s="135" t="s">
        <v>19</v>
      </c>
      <c r="E175" s="148" t="s">
        <v>1675</v>
      </c>
      <c r="F175" s="134">
        <v>7333000</v>
      </c>
      <c r="G175" s="16" t="s">
        <v>707</v>
      </c>
      <c r="H175" s="16" t="s">
        <v>1290</v>
      </c>
      <c r="I175" s="91" t="s">
        <v>1545</v>
      </c>
      <c r="J175" s="108" t="s">
        <v>1616</v>
      </c>
      <c r="K175" s="2" t="s">
        <v>1292</v>
      </c>
    </row>
    <row r="176" spans="1:11" s="136" customFormat="1" ht="18.75" customHeight="1" x14ac:dyDescent="0.2">
      <c r="A176" s="135">
        <v>2016</v>
      </c>
      <c r="B176" s="132" t="s">
        <v>1463</v>
      </c>
      <c r="C176" s="151" t="s">
        <v>1464</v>
      </c>
      <c r="D176" s="133" t="s">
        <v>129</v>
      </c>
      <c r="E176" s="149" t="s">
        <v>1465</v>
      </c>
      <c r="F176" s="134">
        <v>12000000</v>
      </c>
      <c r="G176" s="16" t="s">
        <v>707</v>
      </c>
      <c r="H176" s="16" t="s">
        <v>1290</v>
      </c>
      <c r="I176" s="91" t="s">
        <v>1545</v>
      </c>
      <c r="J176" s="108" t="s">
        <v>1616</v>
      </c>
      <c r="K176" s="2" t="s">
        <v>1292</v>
      </c>
    </row>
    <row r="177" spans="1:11" s="136" customFormat="1" ht="18.75" customHeight="1" x14ac:dyDescent="0.2">
      <c r="A177" s="131">
        <v>2017</v>
      </c>
      <c r="B177" s="132">
        <v>73080399</v>
      </c>
      <c r="C177" s="151" t="s">
        <v>1426</v>
      </c>
      <c r="D177" s="133" t="s">
        <v>188</v>
      </c>
      <c r="E177" s="152" t="s">
        <v>1427</v>
      </c>
      <c r="F177" s="134">
        <v>1000000</v>
      </c>
      <c r="G177" s="16" t="s">
        <v>700</v>
      </c>
      <c r="H177" s="133" t="s">
        <v>1298</v>
      </c>
      <c r="I177" s="149" t="s">
        <v>1428</v>
      </c>
      <c r="J177" s="108" t="s">
        <v>1617</v>
      </c>
      <c r="K177" s="2" t="s">
        <v>1308</v>
      </c>
    </row>
    <row r="178" spans="1:11" s="136" customFormat="1" ht="18.75" customHeight="1" x14ac:dyDescent="0.2">
      <c r="A178" s="131">
        <v>2017</v>
      </c>
      <c r="B178" s="132" t="s">
        <v>1419</v>
      </c>
      <c r="C178" s="16" t="s">
        <v>1420</v>
      </c>
      <c r="D178" s="133" t="s">
        <v>93</v>
      </c>
      <c r="E178" s="148" t="s">
        <v>1608</v>
      </c>
      <c r="F178" s="134">
        <v>2528000</v>
      </c>
      <c r="G178" s="16" t="s">
        <v>707</v>
      </c>
      <c r="H178" s="16" t="s">
        <v>1290</v>
      </c>
      <c r="I178" s="91" t="s">
        <v>1545</v>
      </c>
      <c r="J178" s="108" t="s">
        <v>1617</v>
      </c>
      <c r="K178" s="2" t="s">
        <v>1292</v>
      </c>
    </row>
    <row r="179" spans="1:11" s="136" customFormat="1" ht="18.75" customHeight="1" x14ac:dyDescent="0.2">
      <c r="A179" s="131">
        <v>2017</v>
      </c>
      <c r="B179" s="132">
        <v>52816626</v>
      </c>
      <c r="C179" s="145" t="s">
        <v>1043</v>
      </c>
      <c r="D179" s="133" t="s">
        <v>67</v>
      </c>
      <c r="E179" s="138" t="s">
        <v>1609</v>
      </c>
      <c r="F179" s="134">
        <v>1691280</v>
      </c>
      <c r="G179" s="16" t="s">
        <v>1283</v>
      </c>
      <c r="H179" s="16" t="s">
        <v>1290</v>
      </c>
      <c r="I179" s="91" t="s">
        <v>1506</v>
      </c>
      <c r="J179" s="108" t="s">
        <v>1616</v>
      </c>
      <c r="K179" s="2" t="s">
        <v>1292</v>
      </c>
    </row>
    <row r="180" spans="1:11" s="136" customFormat="1" ht="18.75" customHeight="1" x14ac:dyDescent="0.2">
      <c r="A180" s="131">
        <v>2017</v>
      </c>
      <c r="B180" s="132" t="s">
        <v>989</v>
      </c>
      <c r="C180" s="16" t="s">
        <v>988</v>
      </c>
      <c r="D180" s="133" t="s">
        <v>67</v>
      </c>
      <c r="E180" s="138" t="s">
        <v>1424</v>
      </c>
      <c r="F180" s="134">
        <v>5100000</v>
      </c>
      <c r="G180" s="16" t="s">
        <v>1283</v>
      </c>
      <c r="H180" s="133" t="s">
        <v>1298</v>
      </c>
      <c r="I180" s="91" t="s">
        <v>1466</v>
      </c>
      <c r="J180" s="108" t="s">
        <v>1616</v>
      </c>
      <c r="K180" s="2" t="s">
        <v>1308</v>
      </c>
    </row>
    <row r="181" spans="1:11" s="136" customFormat="1" ht="18.75" customHeight="1" x14ac:dyDescent="0.2">
      <c r="A181" s="131">
        <v>2017</v>
      </c>
      <c r="B181" s="132">
        <v>52555909</v>
      </c>
      <c r="C181" s="145" t="s">
        <v>1467</v>
      </c>
      <c r="D181" s="93" t="s">
        <v>43</v>
      </c>
      <c r="E181" s="146" t="s">
        <v>1600</v>
      </c>
      <c r="F181" s="134">
        <v>3063000</v>
      </c>
      <c r="G181" s="16" t="s">
        <v>1283</v>
      </c>
      <c r="H181" s="16" t="s">
        <v>1290</v>
      </c>
      <c r="I181" s="91" t="s">
        <v>1545</v>
      </c>
      <c r="J181" s="108" t="s">
        <v>1616</v>
      </c>
      <c r="K181" s="2" t="s">
        <v>1292</v>
      </c>
    </row>
    <row r="182" spans="1:11" s="136" customFormat="1" ht="18.75" customHeight="1" x14ac:dyDescent="0.2">
      <c r="A182" s="131">
        <v>2017</v>
      </c>
      <c r="B182" s="132" t="s">
        <v>1347</v>
      </c>
      <c r="C182" s="16" t="s">
        <v>1348</v>
      </c>
      <c r="D182" s="93" t="s">
        <v>43</v>
      </c>
      <c r="E182" s="146" t="s">
        <v>1600</v>
      </c>
      <c r="F182" s="134">
        <v>3063000</v>
      </c>
      <c r="G182" s="16" t="s">
        <v>1283</v>
      </c>
      <c r="H182" s="16" t="s">
        <v>1290</v>
      </c>
      <c r="I182" s="91" t="s">
        <v>1545</v>
      </c>
      <c r="J182" s="108" t="s">
        <v>1616</v>
      </c>
      <c r="K182" s="2" t="s">
        <v>1322</v>
      </c>
    </row>
    <row r="183" spans="1:11" s="136" customFormat="1" ht="18.75" customHeight="1" x14ac:dyDescent="0.2">
      <c r="A183" s="131">
        <v>2017</v>
      </c>
      <c r="B183" s="132" t="s">
        <v>740</v>
      </c>
      <c r="C183" s="49" t="s">
        <v>72</v>
      </c>
      <c r="D183" s="135" t="s">
        <v>19</v>
      </c>
      <c r="E183" s="146" t="s">
        <v>1415</v>
      </c>
      <c r="F183" s="134">
        <v>5709600</v>
      </c>
      <c r="G183" s="16" t="s">
        <v>1283</v>
      </c>
      <c r="H183" s="16" t="s">
        <v>1290</v>
      </c>
      <c r="I183" s="91" t="s">
        <v>1466</v>
      </c>
      <c r="J183" s="108" t="s">
        <v>1622</v>
      </c>
      <c r="K183" s="2" t="s">
        <v>1292</v>
      </c>
    </row>
    <row r="184" spans="1:11" s="136" customFormat="1" ht="18.75" customHeight="1" x14ac:dyDescent="0.2">
      <c r="A184" s="131">
        <v>2017</v>
      </c>
      <c r="B184" s="132" t="s">
        <v>896</v>
      </c>
      <c r="C184" s="16" t="s">
        <v>530</v>
      </c>
      <c r="D184" s="135" t="s">
        <v>19</v>
      </c>
      <c r="E184" s="146" t="s">
        <v>1416</v>
      </c>
      <c r="F184" s="134">
        <v>4959590</v>
      </c>
      <c r="G184" s="16" t="s">
        <v>707</v>
      </c>
      <c r="H184" s="133" t="s">
        <v>1298</v>
      </c>
      <c r="I184" s="91" t="s">
        <v>1468</v>
      </c>
      <c r="J184" s="108" t="s">
        <v>1617</v>
      </c>
      <c r="K184" s="2" t="s">
        <v>1322</v>
      </c>
    </row>
    <row r="185" spans="1:11" s="136" customFormat="1" ht="18.75" customHeight="1" x14ac:dyDescent="0.2">
      <c r="A185" s="131">
        <v>2017</v>
      </c>
      <c r="B185" s="132" t="s">
        <v>1469</v>
      </c>
      <c r="C185" s="49" t="s">
        <v>498</v>
      </c>
      <c r="D185" s="135" t="s">
        <v>19</v>
      </c>
      <c r="E185" s="138" t="s">
        <v>1694</v>
      </c>
      <c r="F185" s="134">
        <v>5923340</v>
      </c>
      <c r="G185" s="16" t="s">
        <v>707</v>
      </c>
      <c r="H185" s="133" t="s">
        <v>1298</v>
      </c>
      <c r="I185" s="91" t="s">
        <v>1466</v>
      </c>
      <c r="J185" s="108" t="s">
        <v>1616</v>
      </c>
      <c r="K185" s="2" t="s">
        <v>1322</v>
      </c>
    </row>
    <row r="186" spans="1:11" s="136" customFormat="1" ht="18.75" customHeight="1" x14ac:dyDescent="0.2">
      <c r="A186" s="131">
        <v>2017</v>
      </c>
      <c r="B186" s="132" t="s">
        <v>1359</v>
      </c>
      <c r="C186" s="16" t="s">
        <v>1360</v>
      </c>
      <c r="D186" s="93" t="s">
        <v>82</v>
      </c>
      <c r="E186" s="146" t="s">
        <v>1589</v>
      </c>
      <c r="F186" s="134">
        <v>10510000</v>
      </c>
      <c r="G186" s="16" t="s">
        <v>707</v>
      </c>
      <c r="H186" s="16" t="s">
        <v>1290</v>
      </c>
      <c r="I186" s="91" t="s">
        <v>1470</v>
      </c>
      <c r="J186" s="108" t="s">
        <v>1617</v>
      </c>
      <c r="K186" s="2" t="s">
        <v>1292</v>
      </c>
    </row>
    <row r="187" spans="1:11" s="136" customFormat="1" ht="18.75" customHeight="1" x14ac:dyDescent="0.2">
      <c r="A187" s="131">
        <v>2017</v>
      </c>
      <c r="B187" s="132">
        <v>1015398114</v>
      </c>
      <c r="C187" s="145" t="s">
        <v>1471</v>
      </c>
      <c r="D187" s="93" t="s">
        <v>82</v>
      </c>
      <c r="E187" s="149" t="s">
        <v>1472</v>
      </c>
      <c r="F187" s="134">
        <v>5150000</v>
      </c>
      <c r="G187" s="16" t="s">
        <v>707</v>
      </c>
      <c r="H187" s="16" t="s">
        <v>1432</v>
      </c>
      <c r="I187" s="149" t="s">
        <v>1473</v>
      </c>
      <c r="J187" s="108" t="s">
        <v>1291</v>
      </c>
      <c r="K187" s="2" t="s">
        <v>1308</v>
      </c>
    </row>
    <row r="188" spans="1:11" s="136" customFormat="1" ht="18.75" customHeight="1" x14ac:dyDescent="0.2">
      <c r="A188" s="131">
        <v>2017</v>
      </c>
      <c r="B188" s="132" t="s">
        <v>1366</v>
      </c>
      <c r="C188" s="16" t="s">
        <v>1367</v>
      </c>
      <c r="D188" s="133" t="s">
        <v>169</v>
      </c>
      <c r="E188" s="152" t="s">
        <v>1474</v>
      </c>
      <c r="F188" s="134">
        <v>2282400</v>
      </c>
      <c r="G188" s="16" t="s">
        <v>707</v>
      </c>
      <c r="H188" s="16" t="s">
        <v>1290</v>
      </c>
      <c r="I188" s="149" t="s">
        <v>1475</v>
      </c>
      <c r="J188" s="108" t="s">
        <v>1617</v>
      </c>
      <c r="K188" s="2" t="s">
        <v>1292</v>
      </c>
    </row>
    <row r="189" spans="1:11" s="136" customFormat="1" ht="18.75" customHeight="1" x14ac:dyDescent="0.2">
      <c r="A189" s="131">
        <v>2017</v>
      </c>
      <c r="B189" s="132">
        <v>53910784</v>
      </c>
      <c r="C189" s="16" t="s">
        <v>1361</v>
      </c>
      <c r="D189" s="133" t="s">
        <v>56</v>
      </c>
      <c r="E189" s="146" t="s">
        <v>1476</v>
      </c>
      <c r="F189" s="134">
        <v>19654000</v>
      </c>
      <c r="G189" s="16" t="s">
        <v>700</v>
      </c>
      <c r="H189" s="133" t="s">
        <v>1298</v>
      </c>
      <c r="I189" s="91" t="s">
        <v>1639</v>
      </c>
      <c r="J189" s="108" t="s">
        <v>1616</v>
      </c>
      <c r="K189" s="2" t="s">
        <v>1322</v>
      </c>
    </row>
    <row r="190" spans="1:11" s="136" customFormat="1" ht="18.75" customHeight="1" x14ac:dyDescent="0.2">
      <c r="A190" s="131">
        <v>2017</v>
      </c>
      <c r="B190" s="132" t="s">
        <v>816</v>
      </c>
      <c r="C190" s="16" t="s">
        <v>815</v>
      </c>
      <c r="D190" s="133" t="s">
        <v>25</v>
      </c>
      <c r="E190" s="149" t="s">
        <v>1477</v>
      </c>
      <c r="F190" s="134">
        <v>18907200</v>
      </c>
      <c r="G190" s="16" t="s">
        <v>700</v>
      </c>
      <c r="H190" s="133" t="s">
        <v>1298</v>
      </c>
      <c r="I190" s="91" t="s">
        <v>1556</v>
      </c>
      <c r="J190" s="108" t="s">
        <v>1291</v>
      </c>
      <c r="K190" s="2" t="s">
        <v>1299</v>
      </c>
    </row>
    <row r="191" spans="1:11" s="136" customFormat="1" ht="18.75" customHeight="1" x14ac:dyDescent="0.2">
      <c r="A191" s="131">
        <v>2017</v>
      </c>
      <c r="B191" s="132" t="s">
        <v>708</v>
      </c>
      <c r="C191" s="16" t="s">
        <v>23</v>
      </c>
      <c r="D191" s="133" t="s">
        <v>25</v>
      </c>
      <c r="E191" s="146" t="s">
        <v>1477</v>
      </c>
      <c r="F191" s="134">
        <v>18907200</v>
      </c>
      <c r="G191" s="16" t="s">
        <v>700</v>
      </c>
      <c r="H191" s="133" t="s">
        <v>1298</v>
      </c>
      <c r="I191" s="91" t="s">
        <v>1556</v>
      </c>
      <c r="J191" s="108" t="s">
        <v>1291</v>
      </c>
      <c r="K191" s="2" t="s">
        <v>1308</v>
      </c>
    </row>
    <row r="192" spans="1:11" s="136" customFormat="1" ht="18.75" customHeight="1" x14ac:dyDescent="0.2">
      <c r="A192" s="131">
        <v>2017</v>
      </c>
      <c r="B192" s="132">
        <v>51974944</v>
      </c>
      <c r="C192" s="145" t="s">
        <v>1478</v>
      </c>
      <c r="D192" s="133" t="s">
        <v>25</v>
      </c>
      <c r="E192" s="148" t="s">
        <v>1610</v>
      </c>
      <c r="F192" s="134">
        <v>3843600</v>
      </c>
      <c r="G192" s="16" t="s">
        <v>707</v>
      </c>
      <c r="H192" s="133" t="s">
        <v>1298</v>
      </c>
      <c r="I192" s="91" t="s">
        <v>1545</v>
      </c>
      <c r="J192" s="108" t="s">
        <v>1291</v>
      </c>
      <c r="K192" s="2" t="s">
        <v>1308</v>
      </c>
    </row>
    <row r="193" spans="1:11" s="136" customFormat="1" ht="18.75" customHeight="1" x14ac:dyDescent="0.2">
      <c r="A193" s="131">
        <v>2017</v>
      </c>
      <c r="B193" s="132" t="s">
        <v>1395</v>
      </c>
      <c r="C193" s="16" t="s">
        <v>1396</v>
      </c>
      <c r="D193" s="135" t="s">
        <v>19</v>
      </c>
      <c r="E193" s="138" t="s">
        <v>1695</v>
      </c>
      <c r="F193" s="134">
        <v>5311561</v>
      </c>
      <c r="G193" s="16" t="s">
        <v>707</v>
      </c>
      <c r="H193" s="133" t="s">
        <v>1298</v>
      </c>
      <c r="I193" s="91" t="s">
        <v>1466</v>
      </c>
      <c r="J193" s="108" t="s">
        <v>1616</v>
      </c>
      <c r="K193" s="2" t="s">
        <v>1308</v>
      </c>
    </row>
    <row r="194" spans="1:11" s="136" customFormat="1" ht="18.75" customHeight="1" x14ac:dyDescent="0.2">
      <c r="A194" s="131">
        <v>2017</v>
      </c>
      <c r="B194" s="132">
        <v>1053584947</v>
      </c>
      <c r="C194" s="145" t="s">
        <v>1479</v>
      </c>
      <c r="D194" s="135" t="s">
        <v>19</v>
      </c>
      <c r="E194" s="148" t="s">
        <v>1611</v>
      </c>
      <c r="F194" s="134">
        <v>2313360</v>
      </c>
      <c r="G194" s="16" t="s">
        <v>707</v>
      </c>
      <c r="H194" s="16" t="s">
        <v>1290</v>
      </c>
      <c r="I194" s="91" t="s">
        <v>1466</v>
      </c>
      <c r="J194" s="108" t="s">
        <v>1616</v>
      </c>
      <c r="K194" s="2" t="s">
        <v>1299</v>
      </c>
    </row>
    <row r="195" spans="1:11" s="136" customFormat="1" ht="18.75" customHeight="1" x14ac:dyDescent="0.2">
      <c r="A195" s="131">
        <v>2017</v>
      </c>
      <c r="B195" s="132" t="s">
        <v>1327</v>
      </c>
      <c r="C195" s="145" t="s">
        <v>1328</v>
      </c>
      <c r="D195" s="135" t="s">
        <v>19</v>
      </c>
      <c r="E195" s="149" t="s">
        <v>1696</v>
      </c>
      <c r="F195" s="134">
        <v>5413100</v>
      </c>
      <c r="G195" s="16" t="s">
        <v>1283</v>
      </c>
      <c r="H195" s="133" t="s">
        <v>1298</v>
      </c>
      <c r="I195" s="91" t="s">
        <v>1545</v>
      </c>
      <c r="J195" s="108" t="s">
        <v>1616</v>
      </c>
      <c r="K195" s="2" t="s">
        <v>1322</v>
      </c>
    </row>
    <row r="196" spans="1:11" s="136" customFormat="1" ht="18.75" customHeight="1" x14ac:dyDescent="0.2">
      <c r="A196" s="131">
        <v>2017</v>
      </c>
      <c r="B196" s="132" t="s">
        <v>1330</v>
      </c>
      <c r="C196" s="145" t="s">
        <v>404</v>
      </c>
      <c r="D196" s="135" t="s">
        <v>19</v>
      </c>
      <c r="E196" s="149" t="s">
        <v>1696</v>
      </c>
      <c r="F196" s="134">
        <v>5413100</v>
      </c>
      <c r="G196" s="16" t="s">
        <v>1283</v>
      </c>
      <c r="H196" s="133" t="s">
        <v>1298</v>
      </c>
      <c r="I196" s="91" t="s">
        <v>1545</v>
      </c>
      <c r="J196" s="108" t="s">
        <v>1616</v>
      </c>
      <c r="K196" s="2" t="s">
        <v>1322</v>
      </c>
    </row>
    <row r="197" spans="1:11" s="136" customFormat="1" ht="18.75" customHeight="1" x14ac:dyDescent="0.2">
      <c r="A197" s="131">
        <v>2017</v>
      </c>
      <c r="B197" s="132" t="s">
        <v>720</v>
      </c>
      <c r="C197" s="145" t="s">
        <v>719</v>
      </c>
      <c r="D197" s="135" t="s">
        <v>19</v>
      </c>
      <c r="E197" s="149" t="s">
        <v>1696</v>
      </c>
      <c r="F197" s="134">
        <v>7730000</v>
      </c>
      <c r="G197" s="16" t="s">
        <v>1283</v>
      </c>
      <c r="H197" s="133" t="s">
        <v>1298</v>
      </c>
      <c r="I197" s="91" t="s">
        <v>1545</v>
      </c>
      <c r="J197" s="108" t="s">
        <v>1616</v>
      </c>
      <c r="K197" s="2" t="s">
        <v>1308</v>
      </c>
    </row>
    <row r="198" spans="1:11" s="136" customFormat="1" ht="18.75" customHeight="1" x14ac:dyDescent="0.2">
      <c r="A198" s="131">
        <v>2017</v>
      </c>
      <c r="B198" s="132">
        <v>52416583</v>
      </c>
      <c r="C198" s="145" t="s">
        <v>1417</v>
      </c>
      <c r="D198" s="93" t="s">
        <v>82</v>
      </c>
      <c r="E198" s="146" t="s">
        <v>1591</v>
      </c>
      <c r="F198" s="134">
        <v>4832046</v>
      </c>
      <c r="G198" s="16" t="s">
        <v>1283</v>
      </c>
      <c r="H198" s="133" t="s">
        <v>1298</v>
      </c>
      <c r="I198" s="91" t="s">
        <v>1545</v>
      </c>
      <c r="J198" s="108" t="s">
        <v>1616</v>
      </c>
      <c r="K198" s="2" t="s">
        <v>1322</v>
      </c>
    </row>
    <row r="199" spans="1:11" s="136" customFormat="1" ht="18.75" customHeight="1" x14ac:dyDescent="0.2">
      <c r="A199" s="131">
        <v>2017</v>
      </c>
      <c r="B199" s="132" t="s">
        <v>1309</v>
      </c>
      <c r="C199" s="145" t="s">
        <v>1086</v>
      </c>
      <c r="D199" s="133" t="s">
        <v>25</v>
      </c>
      <c r="E199" s="146" t="s">
        <v>1591</v>
      </c>
      <c r="F199" s="134">
        <v>2416023</v>
      </c>
      <c r="G199" s="16" t="s">
        <v>1283</v>
      </c>
      <c r="H199" s="133" t="s">
        <v>1298</v>
      </c>
      <c r="I199" s="91" t="s">
        <v>1545</v>
      </c>
      <c r="J199" s="108" t="s">
        <v>1616</v>
      </c>
      <c r="K199" s="2" t="s">
        <v>1308</v>
      </c>
    </row>
    <row r="200" spans="1:11" s="136" customFormat="1" ht="18.75" customHeight="1" x14ac:dyDescent="0.2">
      <c r="A200" s="131">
        <v>2017</v>
      </c>
      <c r="B200" s="132" t="s">
        <v>1313</v>
      </c>
      <c r="C200" s="16" t="s">
        <v>1017</v>
      </c>
      <c r="D200" s="133" t="s">
        <v>77</v>
      </c>
      <c r="E200" s="146" t="s">
        <v>1591</v>
      </c>
      <c r="F200" s="134">
        <v>2416023</v>
      </c>
      <c r="G200" s="16" t="s">
        <v>1283</v>
      </c>
      <c r="H200" s="133" t="s">
        <v>1298</v>
      </c>
      <c r="I200" s="91" t="s">
        <v>1545</v>
      </c>
      <c r="J200" s="108" t="s">
        <v>1616</v>
      </c>
      <c r="K200" s="2" t="s">
        <v>1322</v>
      </c>
    </row>
    <row r="201" spans="1:11" s="136" customFormat="1" ht="18.75" customHeight="1" x14ac:dyDescent="0.2">
      <c r="A201" s="131">
        <v>2017</v>
      </c>
      <c r="B201" s="132" t="s">
        <v>1314</v>
      </c>
      <c r="C201" s="49" t="s">
        <v>1315</v>
      </c>
      <c r="D201" s="93" t="s">
        <v>82</v>
      </c>
      <c r="E201" s="146" t="s">
        <v>1591</v>
      </c>
      <c r="F201" s="134">
        <v>2416023</v>
      </c>
      <c r="G201" s="16" t="s">
        <v>1283</v>
      </c>
      <c r="H201" s="133" t="s">
        <v>1298</v>
      </c>
      <c r="I201" s="91" t="s">
        <v>1545</v>
      </c>
      <c r="J201" s="108" t="s">
        <v>1616</v>
      </c>
      <c r="K201" s="2" t="s">
        <v>1308</v>
      </c>
    </row>
    <row r="202" spans="1:11" s="136" customFormat="1" ht="18.75" customHeight="1" x14ac:dyDescent="0.2">
      <c r="A202" s="131">
        <v>2017</v>
      </c>
      <c r="B202" s="132" t="s">
        <v>1316</v>
      </c>
      <c r="C202" s="16" t="s">
        <v>1317</v>
      </c>
      <c r="D202" s="133" t="s">
        <v>77</v>
      </c>
      <c r="E202" s="146" t="s">
        <v>1591</v>
      </c>
      <c r="F202" s="134">
        <v>2416023</v>
      </c>
      <c r="G202" s="16" t="s">
        <v>1283</v>
      </c>
      <c r="H202" s="133" t="s">
        <v>1298</v>
      </c>
      <c r="I202" s="91" t="s">
        <v>1545</v>
      </c>
      <c r="J202" s="108" t="s">
        <v>1616</v>
      </c>
      <c r="K202" s="2" t="s">
        <v>1322</v>
      </c>
    </row>
    <row r="203" spans="1:11" s="136" customFormat="1" ht="18.75" customHeight="1" x14ac:dyDescent="0.2">
      <c r="A203" s="131">
        <v>2017</v>
      </c>
      <c r="B203" s="132">
        <v>7184952</v>
      </c>
      <c r="C203" s="145" t="s">
        <v>1480</v>
      </c>
      <c r="D203" s="133" t="s">
        <v>77</v>
      </c>
      <c r="E203" s="146" t="s">
        <v>1591</v>
      </c>
      <c r="F203" s="134">
        <v>4832046</v>
      </c>
      <c r="G203" s="16" t="s">
        <v>1283</v>
      </c>
      <c r="H203" s="133" t="s">
        <v>1298</v>
      </c>
      <c r="I203" s="91" t="s">
        <v>1545</v>
      </c>
      <c r="J203" s="108" t="s">
        <v>1616</v>
      </c>
      <c r="K203" s="2" t="s">
        <v>1322</v>
      </c>
    </row>
    <row r="204" spans="1:11" s="136" customFormat="1" ht="18.75" customHeight="1" x14ac:dyDescent="0.2">
      <c r="A204" s="131">
        <v>2017</v>
      </c>
      <c r="B204" s="132" t="s">
        <v>1433</v>
      </c>
      <c r="C204" s="151" t="s">
        <v>1434</v>
      </c>
      <c r="D204" s="93" t="s">
        <v>82</v>
      </c>
      <c r="E204" s="138" t="s">
        <v>1501</v>
      </c>
      <c r="F204" s="134">
        <v>2961670</v>
      </c>
      <c r="G204" s="16" t="s">
        <v>1283</v>
      </c>
      <c r="H204" s="133" t="s">
        <v>1298</v>
      </c>
      <c r="I204" s="91" t="s">
        <v>1466</v>
      </c>
      <c r="J204" s="108" t="s">
        <v>1622</v>
      </c>
      <c r="K204" s="2" t="s">
        <v>1292</v>
      </c>
    </row>
    <row r="205" spans="1:11" s="136" customFormat="1" ht="18.75" customHeight="1" x14ac:dyDescent="0.2">
      <c r="A205" s="131">
        <v>2017</v>
      </c>
      <c r="B205" s="132">
        <v>35500838</v>
      </c>
      <c r="C205" s="145" t="s">
        <v>1481</v>
      </c>
      <c r="D205" s="133" t="s">
        <v>169</v>
      </c>
      <c r="E205" s="146" t="s">
        <v>1599</v>
      </c>
      <c r="F205" s="134">
        <v>2528000</v>
      </c>
      <c r="G205" s="16" t="s">
        <v>1283</v>
      </c>
      <c r="H205" s="16" t="s">
        <v>1290</v>
      </c>
      <c r="I205" s="91" t="s">
        <v>1545</v>
      </c>
      <c r="J205" s="108" t="s">
        <v>1617</v>
      </c>
      <c r="K205" s="2" t="s">
        <v>1322</v>
      </c>
    </row>
    <row r="206" spans="1:11" s="136" customFormat="1" ht="18.75" customHeight="1" x14ac:dyDescent="0.2">
      <c r="A206" s="131">
        <v>2017</v>
      </c>
      <c r="B206" s="132" t="s">
        <v>1413</v>
      </c>
      <c r="C206" s="49" t="s">
        <v>1414</v>
      </c>
      <c r="D206" s="133" t="s">
        <v>67</v>
      </c>
      <c r="E206" s="138" t="s">
        <v>1612</v>
      </c>
      <c r="F206" s="134">
        <v>25209600</v>
      </c>
      <c r="G206" s="16" t="s">
        <v>700</v>
      </c>
      <c r="H206" s="133" t="s">
        <v>1298</v>
      </c>
      <c r="I206" s="91" t="s">
        <v>1647</v>
      </c>
      <c r="J206" s="108" t="s">
        <v>1617</v>
      </c>
      <c r="K206" s="2" t="s">
        <v>1322</v>
      </c>
    </row>
    <row r="207" spans="1:11" s="136" customFormat="1" ht="18.75" customHeight="1" x14ac:dyDescent="0.2">
      <c r="A207" s="131">
        <v>2017</v>
      </c>
      <c r="B207" s="132" t="s">
        <v>1303</v>
      </c>
      <c r="C207" s="16" t="s">
        <v>1304</v>
      </c>
      <c r="D207" s="133" t="s">
        <v>25</v>
      </c>
      <c r="E207" s="153" t="s">
        <v>1697</v>
      </c>
      <c r="F207" s="134">
        <v>2225000</v>
      </c>
      <c r="G207" s="16" t="s">
        <v>1283</v>
      </c>
      <c r="H207" s="16" t="s">
        <v>1290</v>
      </c>
      <c r="I207" s="91" t="s">
        <v>1619</v>
      </c>
      <c r="J207" s="108" t="s">
        <v>1617</v>
      </c>
      <c r="K207" s="2" t="s">
        <v>1292</v>
      </c>
    </row>
    <row r="208" spans="1:11" s="136" customFormat="1" ht="18.75" customHeight="1" x14ac:dyDescent="0.2">
      <c r="A208" s="131">
        <v>2017</v>
      </c>
      <c r="B208" s="132" t="s">
        <v>1421</v>
      </c>
      <c r="C208" s="49" t="s">
        <v>1422</v>
      </c>
      <c r="D208" s="133" t="s">
        <v>1207</v>
      </c>
      <c r="E208" s="148" t="s">
        <v>1423</v>
      </c>
      <c r="F208" s="134">
        <v>2750880</v>
      </c>
      <c r="G208" s="16" t="s">
        <v>1283</v>
      </c>
      <c r="H208" s="16" t="s">
        <v>1290</v>
      </c>
      <c r="I208" s="91" t="s">
        <v>1482</v>
      </c>
      <c r="J208" s="108" t="s">
        <v>1617</v>
      </c>
      <c r="K208" s="2" t="s">
        <v>1292</v>
      </c>
    </row>
    <row r="209" spans="1:11" s="136" customFormat="1" ht="18.75" customHeight="1" x14ac:dyDescent="0.2">
      <c r="A209" s="131">
        <v>2017</v>
      </c>
      <c r="B209" s="132" t="s">
        <v>1387</v>
      </c>
      <c r="C209" s="16" t="s">
        <v>1388</v>
      </c>
      <c r="D209" s="133" t="s">
        <v>25</v>
      </c>
      <c r="E209" s="143" t="s">
        <v>1613</v>
      </c>
      <c r="F209" s="134">
        <v>1590700</v>
      </c>
      <c r="G209" s="16" t="s">
        <v>700</v>
      </c>
      <c r="H209" s="16" t="s">
        <v>1290</v>
      </c>
      <c r="I209" s="91" t="s">
        <v>1638</v>
      </c>
      <c r="J209" s="108" t="s">
        <v>1291</v>
      </c>
      <c r="K209" s="2" t="s">
        <v>1322</v>
      </c>
    </row>
    <row r="210" spans="1:11" s="136" customFormat="1" ht="18.75" customHeight="1" x14ac:dyDescent="0.2">
      <c r="A210" s="131">
        <v>2017</v>
      </c>
      <c r="B210" s="132" t="s">
        <v>1325</v>
      </c>
      <c r="C210" s="16" t="s">
        <v>287</v>
      </c>
      <c r="D210" s="133" t="s">
        <v>67</v>
      </c>
      <c r="E210" s="143" t="s">
        <v>1483</v>
      </c>
      <c r="F210" s="134">
        <v>2287300</v>
      </c>
      <c r="G210" s="16" t="s">
        <v>1283</v>
      </c>
      <c r="H210" s="133" t="s">
        <v>1298</v>
      </c>
      <c r="I210" s="91" t="s">
        <v>1484</v>
      </c>
      <c r="J210" s="108" t="s">
        <v>1617</v>
      </c>
      <c r="K210" s="2" t="s">
        <v>1308</v>
      </c>
    </row>
    <row r="211" spans="1:11" s="136" customFormat="1" ht="18.75" customHeight="1" x14ac:dyDescent="0.2">
      <c r="A211" s="131">
        <v>2017</v>
      </c>
      <c r="B211" s="132" t="s">
        <v>737</v>
      </c>
      <c r="C211" s="151" t="s">
        <v>577</v>
      </c>
      <c r="D211" s="133" t="s">
        <v>25</v>
      </c>
      <c r="E211" s="138" t="s">
        <v>1485</v>
      </c>
      <c r="F211" s="134">
        <v>15000000</v>
      </c>
      <c r="G211" s="16" t="s">
        <v>700</v>
      </c>
      <c r="H211" s="16" t="s">
        <v>1290</v>
      </c>
      <c r="I211" s="138" t="s">
        <v>1445</v>
      </c>
      <c r="J211" s="108" t="s">
        <v>1291</v>
      </c>
      <c r="K211" s="2" t="s">
        <v>1308</v>
      </c>
    </row>
    <row r="212" spans="1:11" s="136" customFormat="1" ht="18.75" customHeight="1" x14ac:dyDescent="0.2">
      <c r="A212" s="131">
        <v>2017</v>
      </c>
      <c r="B212" s="94">
        <v>1032387574</v>
      </c>
      <c r="C212" s="151" t="s">
        <v>213</v>
      </c>
      <c r="D212" s="135" t="s">
        <v>19</v>
      </c>
      <c r="E212" s="142" t="s">
        <v>1676</v>
      </c>
      <c r="F212" s="134">
        <v>400000</v>
      </c>
      <c r="G212" s="16" t="s">
        <v>1283</v>
      </c>
      <c r="H212" s="133" t="s">
        <v>1298</v>
      </c>
      <c r="I212" s="91" t="s">
        <v>1545</v>
      </c>
      <c r="J212" s="108" t="s">
        <v>1616</v>
      </c>
      <c r="K212" s="2" t="s">
        <v>1322</v>
      </c>
    </row>
    <row r="213" spans="1:11" s="136" customFormat="1" ht="18.75" customHeight="1" x14ac:dyDescent="0.2">
      <c r="A213" s="131">
        <v>2017</v>
      </c>
      <c r="B213" s="132" t="s">
        <v>1437</v>
      </c>
      <c r="C213" s="151" t="s">
        <v>355</v>
      </c>
      <c r="D213" s="133" t="s">
        <v>67</v>
      </c>
      <c r="E213" s="138" t="s">
        <v>1486</v>
      </c>
      <c r="F213" s="134">
        <v>5243000</v>
      </c>
      <c r="G213" s="16" t="s">
        <v>707</v>
      </c>
      <c r="H213" s="133" t="s">
        <v>1298</v>
      </c>
      <c r="I213" s="149" t="s">
        <v>1487</v>
      </c>
      <c r="J213" s="108" t="s">
        <v>1617</v>
      </c>
      <c r="K213" s="2" t="s">
        <v>1299</v>
      </c>
    </row>
    <row r="214" spans="1:11" s="136" customFormat="1" ht="18.75" customHeight="1" x14ac:dyDescent="0.2">
      <c r="A214" s="131">
        <v>2017</v>
      </c>
      <c r="B214" s="132" t="s">
        <v>822</v>
      </c>
      <c r="C214" s="16" t="s">
        <v>821</v>
      </c>
      <c r="D214" s="133" t="s">
        <v>67</v>
      </c>
      <c r="E214" s="138" t="s">
        <v>1424</v>
      </c>
      <c r="F214" s="134">
        <v>2678874</v>
      </c>
      <c r="G214" s="16" t="s">
        <v>1283</v>
      </c>
      <c r="H214" s="16" t="s">
        <v>1432</v>
      </c>
      <c r="I214" s="91" t="s">
        <v>1466</v>
      </c>
      <c r="J214" s="108" t="s">
        <v>1616</v>
      </c>
      <c r="K214" s="2" t="s">
        <v>1322</v>
      </c>
    </row>
    <row r="215" spans="1:11" s="136" customFormat="1" ht="18.75" customHeight="1" x14ac:dyDescent="0.2">
      <c r="A215" s="131">
        <v>2017</v>
      </c>
      <c r="B215" s="95">
        <v>52748725</v>
      </c>
      <c r="C215" s="133" t="s">
        <v>821</v>
      </c>
      <c r="D215" s="133" t="s">
        <v>67</v>
      </c>
      <c r="E215" s="133" t="s">
        <v>1519</v>
      </c>
      <c r="F215" s="134">
        <v>2678874</v>
      </c>
      <c r="G215" s="133" t="s">
        <v>1283</v>
      </c>
      <c r="H215" s="133" t="s">
        <v>1298</v>
      </c>
      <c r="I215" s="91" t="s">
        <v>1466</v>
      </c>
      <c r="J215" s="108" t="s">
        <v>1616</v>
      </c>
      <c r="K215" s="2" t="s">
        <v>1322</v>
      </c>
    </row>
    <row r="216" spans="1:11" s="136" customFormat="1" ht="18.75" customHeight="1" x14ac:dyDescent="0.2">
      <c r="A216" s="131">
        <v>2017</v>
      </c>
      <c r="B216" s="132" t="s">
        <v>1440</v>
      </c>
      <c r="C216" s="151" t="s">
        <v>1123</v>
      </c>
      <c r="D216" s="133" t="s">
        <v>67</v>
      </c>
      <c r="E216" s="148" t="s">
        <v>1488</v>
      </c>
      <c r="F216" s="134">
        <v>7034000</v>
      </c>
      <c r="G216" s="16" t="s">
        <v>700</v>
      </c>
      <c r="H216" s="133" t="s">
        <v>1298</v>
      </c>
      <c r="I216" s="148" t="s">
        <v>1489</v>
      </c>
      <c r="J216" s="108" t="s">
        <v>1617</v>
      </c>
      <c r="K216" s="2" t="s">
        <v>1322</v>
      </c>
    </row>
    <row r="217" spans="1:11" s="136" customFormat="1" ht="18.75" customHeight="1" x14ac:dyDescent="0.2">
      <c r="A217" s="131">
        <v>2017</v>
      </c>
      <c r="B217" s="51">
        <v>52915766</v>
      </c>
      <c r="C217" s="151" t="s">
        <v>1490</v>
      </c>
      <c r="D217" s="133" t="s">
        <v>67</v>
      </c>
      <c r="E217" s="138" t="s">
        <v>1614</v>
      </c>
      <c r="F217" s="134">
        <v>38570688</v>
      </c>
      <c r="G217" s="16" t="s">
        <v>700</v>
      </c>
      <c r="H217" s="133" t="s">
        <v>1298</v>
      </c>
      <c r="I217" s="149" t="s">
        <v>1491</v>
      </c>
      <c r="J217" s="108" t="s">
        <v>1617</v>
      </c>
      <c r="K217" s="2" t="s">
        <v>1308</v>
      </c>
    </row>
    <row r="218" spans="1:11" s="136" customFormat="1" ht="18.75" customHeight="1" x14ac:dyDescent="0.2">
      <c r="A218" s="131">
        <v>2017</v>
      </c>
      <c r="B218" s="132" t="s">
        <v>896</v>
      </c>
      <c r="C218" s="92" t="s">
        <v>530</v>
      </c>
      <c r="D218" s="135" t="s">
        <v>19</v>
      </c>
      <c r="E218" s="148" t="s">
        <v>1492</v>
      </c>
      <c r="F218" s="134">
        <v>4979590</v>
      </c>
      <c r="G218" s="16" t="s">
        <v>1283</v>
      </c>
      <c r="H218" s="133" t="s">
        <v>1298</v>
      </c>
      <c r="I218" s="91" t="s">
        <v>1468</v>
      </c>
      <c r="J218" s="108" t="s">
        <v>1617</v>
      </c>
      <c r="K218" s="2" t="s">
        <v>1322</v>
      </c>
    </row>
    <row r="219" spans="1:11" s="136" customFormat="1" ht="18.75" customHeight="1" x14ac:dyDescent="0.2">
      <c r="A219" s="131">
        <v>2017</v>
      </c>
      <c r="B219" s="132" t="s">
        <v>1419</v>
      </c>
      <c r="C219" s="16" t="s">
        <v>1420</v>
      </c>
      <c r="D219" s="133" t="s">
        <v>93</v>
      </c>
      <c r="E219" s="138" t="s">
        <v>1662</v>
      </c>
      <c r="F219" s="134">
        <v>2528000</v>
      </c>
      <c r="G219" s="16" t="s">
        <v>1283</v>
      </c>
      <c r="H219" s="16" t="s">
        <v>1290</v>
      </c>
      <c r="I219" s="91" t="s">
        <v>1545</v>
      </c>
      <c r="J219" s="108" t="s">
        <v>1617</v>
      </c>
      <c r="K219" s="2" t="s">
        <v>1292</v>
      </c>
    </row>
    <row r="220" spans="1:11" s="136" customFormat="1" ht="18.75" customHeight="1" x14ac:dyDescent="0.2">
      <c r="A220" s="131">
        <v>2017</v>
      </c>
      <c r="B220" s="132" t="s">
        <v>740</v>
      </c>
      <c r="C220" s="16" t="s">
        <v>72</v>
      </c>
      <c r="D220" s="135" t="s">
        <v>19</v>
      </c>
      <c r="E220" s="149" t="s">
        <v>1493</v>
      </c>
      <c r="F220" s="134">
        <v>5950000</v>
      </c>
      <c r="G220" s="16" t="s">
        <v>1283</v>
      </c>
      <c r="H220" s="16" t="s">
        <v>1290</v>
      </c>
      <c r="I220" s="91" t="s">
        <v>1466</v>
      </c>
      <c r="J220" s="108" t="s">
        <v>1622</v>
      </c>
      <c r="K220" s="2" t="s">
        <v>1292</v>
      </c>
    </row>
    <row r="221" spans="1:11" s="136" customFormat="1" ht="18.75" customHeight="1" x14ac:dyDescent="0.2">
      <c r="A221" s="131">
        <v>2017</v>
      </c>
      <c r="B221" s="132" t="s">
        <v>991</v>
      </c>
      <c r="C221" s="107" t="s">
        <v>397</v>
      </c>
      <c r="D221" s="135" t="s">
        <v>19</v>
      </c>
      <c r="E221" s="137" t="s">
        <v>1667</v>
      </c>
      <c r="F221" s="134">
        <v>6000000</v>
      </c>
      <c r="G221" s="133" t="s">
        <v>707</v>
      </c>
      <c r="H221" s="133" t="s">
        <v>1298</v>
      </c>
      <c r="I221" s="91" t="s">
        <v>1466</v>
      </c>
      <c r="J221" s="108" t="s">
        <v>1616</v>
      </c>
      <c r="K221" s="2" t="s">
        <v>1308</v>
      </c>
    </row>
    <row r="222" spans="1:11" s="136" customFormat="1" ht="18.75" customHeight="1" x14ac:dyDescent="0.2">
      <c r="A222" s="131">
        <v>2017</v>
      </c>
      <c r="B222" s="135">
        <v>1085049551</v>
      </c>
      <c r="C222" s="133" t="s">
        <v>1194</v>
      </c>
      <c r="D222" s="135" t="s">
        <v>19</v>
      </c>
      <c r="E222" s="142" t="s">
        <v>1494</v>
      </c>
      <c r="F222" s="134">
        <v>895600</v>
      </c>
      <c r="G222" s="133" t="s">
        <v>1283</v>
      </c>
      <c r="H222" s="133" t="s">
        <v>1290</v>
      </c>
      <c r="I222" s="91" t="s">
        <v>1466</v>
      </c>
      <c r="J222" s="108" t="s">
        <v>1616</v>
      </c>
      <c r="K222" s="2" t="s">
        <v>1322</v>
      </c>
    </row>
    <row r="223" spans="1:11" s="136" customFormat="1" ht="18.75" customHeight="1" x14ac:dyDescent="0.2">
      <c r="A223" s="131">
        <v>2017</v>
      </c>
      <c r="B223" s="135">
        <v>1014212073</v>
      </c>
      <c r="C223" s="133" t="s">
        <v>1495</v>
      </c>
      <c r="D223" s="135" t="s">
        <v>19</v>
      </c>
      <c r="E223" s="142" t="s">
        <v>1496</v>
      </c>
      <c r="F223" s="134">
        <v>1870200</v>
      </c>
      <c r="G223" s="133" t="s">
        <v>707</v>
      </c>
      <c r="H223" s="133" t="s">
        <v>1290</v>
      </c>
      <c r="I223" s="91" t="s">
        <v>1470</v>
      </c>
      <c r="J223" s="108" t="s">
        <v>1616</v>
      </c>
      <c r="K223" s="2" t="s">
        <v>1292</v>
      </c>
    </row>
    <row r="224" spans="1:11" s="136" customFormat="1" ht="18.75" customHeight="1" x14ac:dyDescent="0.2">
      <c r="A224" s="131">
        <v>2017</v>
      </c>
      <c r="B224" s="135">
        <v>1010200145</v>
      </c>
      <c r="C224" s="4" t="s">
        <v>1497</v>
      </c>
      <c r="D224" s="135" t="s">
        <v>19</v>
      </c>
      <c r="E224" s="142" t="s">
        <v>1496</v>
      </c>
      <c r="F224" s="134">
        <v>1870200</v>
      </c>
      <c r="G224" s="133" t="s">
        <v>707</v>
      </c>
      <c r="H224" s="133" t="s">
        <v>1290</v>
      </c>
      <c r="I224" s="91" t="s">
        <v>1470</v>
      </c>
      <c r="J224" s="108" t="s">
        <v>1616</v>
      </c>
      <c r="K224" s="2" t="s">
        <v>1292</v>
      </c>
    </row>
    <row r="225" spans="1:11" s="136" customFormat="1" ht="18.75" customHeight="1" x14ac:dyDescent="0.2">
      <c r="A225" s="131">
        <v>2017</v>
      </c>
      <c r="B225" s="95">
        <v>35500838</v>
      </c>
      <c r="C225" s="145" t="s">
        <v>1481</v>
      </c>
      <c r="D225" s="133" t="s">
        <v>169</v>
      </c>
      <c r="E225" s="143" t="s">
        <v>1498</v>
      </c>
      <c r="F225" s="134">
        <v>2528000</v>
      </c>
      <c r="G225" s="133" t="s">
        <v>707</v>
      </c>
      <c r="H225" s="133" t="s">
        <v>1290</v>
      </c>
      <c r="I225" s="91" t="s">
        <v>1545</v>
      </c>
      <c r="J225" s="108" t="s">
        <v>1617</v>
      </c>
      <c r="K225" s="2" t="s">
        <v>1322</v>
      </c>
    </row>
    <row r="226" spans="1:11" s="136" customFormat="1" ht="18.75" customHeight="1" x14ac:dyDescent="0.2">
      <c r="A226" s="131">
        <v>2017</v>
      </c>
      <c r="B226" s="132" t="s">
        <v>1463</v>
      </c>
      <c r="C226" s="151" t="s">
        <v>1464</v>
      </c>
      <c r="D226" s="133" t="s">
        <v>129</v>
      </c>
      <c r="E226" s="137" t="s">
        <v>1672</v>
      </c>
      <c r="F226" s="134">
        <v>1200000</v>
      </c>
      <c r="G226" s="133" t="s">
        <v>1283</v>
      </c>
      <c r="H226" s="133" t="s">
        <v>1290</v>
      </c>
      <c r="I226" s="91" t="s">
        <v>1545</v>
      </c>
      <c r="J226" s="108" t="s">
        <v>1616</v>
      </c>
      <c r="K226" s="2" t="s">
        <v>1292</v>
      </c>
    </row>
    <row r="227" spans="1:11" s="136" customFormat="1" ht="18.75" customHeight="1" x14ac:dyDescent="0.2">
      <c r="A227" s="131">
        <v>2017</v>
      </c>
      <c r="B227" s="132" t="s">
        <v>882</v>
      </c>
      <c r="C227" s="151" t="s">
        <v>512</v>
      </c>
      <c r="D227" s="133" t="s">
        <v>129</v>
      </c>
      <c r="E227" s="138" t="s">
        <v>1499</v>
      </c>
      <c r="F227" s="134">
        <v>1200000</v>
      </c>
      <c r="G227" s="133" t="s">
        <v>1283</v>
      </c>
      <c r="H227" s="133" t="s">
        <v>1290</v>
      </c>
      <c r="I227" s="91" t="s">
        <v>1545</v>
      </c>
      <c r="J227" s="108" t="s">
        <v>1617</v>
      </c>
      <c r="K227" s="2" t="s">
        <v>1292</v>
      </c>
    </row>
    <row r="228" spans="1:11" s="136" customFormat="1" ht="18.75" customHeight="1" x14ac:dyDescent="0.2">
      <c r="A228" s="131">
        <v>2017</v>
      </c>
      <c r="B228" s="135">
        <v>79387938</v>
      </c>
      <c r="C228" s="4" t="s">
        <v>1500</v>
      </c>
      <c r="D228" s="133" t="s">
        <v>93</v>
      </c>
      <c r="E228" s="146" t="s">
        <v>1677</v>
      </c>
      <c r="F228" s="134">
        <v>6300000</v>
      </c>
      <c r="G228" s="133" t="s">
        <v>1283</v>
      </c>
      <c r="H228" s="133" t="s">
        <v>1290</v>
      </c>
      <c r="I228" s="91" t="s">
        <v>1545</v>
      </c>
      <c r="J228" s="108" t="s">
        <v>1616</v>
      </c>
      <c r="K228" s="2" t="s">
        <v>1322</v>
      </c>
    </row>
    <row r="229" spans="1:11" s="136" customFormat="1" ht="18.75" customHeight="1" x14ac:dyDescent="0.2">
      <c r="A229" s="131">
        <v>2017</v>
      </c>
      <c r="B229" s="132">
        <v>51959144</v>
      </c>
      <c r="C229" s="4" t="s">
        <v>96</v>
      </c>
      <c r="D229" s="133" t="s">
        <v>93</v>
      </c>
      <c r="E229" s="146" t="s">
        <v>1677</v>
      </c>
      <c r="F229" s="134">
        <v>6300000</v>
      </c>
      <c r="G229" s="133" t="s">
        <v>1283</v>
      </c>
      <c r="H229" s="133" t="s">
        <v>1290</v>
      </c>
      <c r="I229" s="91" t="s">
        <v>1545</v>
      </c>
      <c r="J229" s="108" t="s">
        <v>1616</v>
      </c>
      <c r="K229" s="2" t="s">
        <v>1299</v>
      </c>
    </row>
    <row r="230" spans="1:11" s="136" customFormat="1" ht="18.75" customHeight="1" x14ac:dyDescent="0.2">
      <c r="A230" s="131">
        <v>2017</v>
      </c>
      <c r="B230" s="132" t="s">
        <v>1446</v>
      </c>
      <c r="C230" s="151" t="s">
        <v>1447</v>
      </c>
      <c r="D230" s="93" t="s">
        <v>82</v>
      </c>
      <c r="E230" s="138" t="s">
        <v>1448</v>
      </c>
      <c r="F230" s="134">
        <v>6252000</v>
      </c>
      <c r="G230" s="133" t="s">
        <v>707</v>
      </c>
      <c r="H230" s="133" t="s">
        <v>1290</v>
      </c>
      <c r="I230" s="91" t="s">
        <v>1482</v>
      </c>
      <c r="J230" s="108" t="s">
        <v>1622</v>
      </c>
      <c r="K230" s="2" t="s">
        <v>1322</v>
      </c>
    </row>
    <row r="231" spans="1:11" s="136" customFormat="1" ht="18.75" customHeight="1" x14ac:dyDescent="0.2">
      <c r="A231" s="131">
        <v>2017</v>
      </c>
      <c r="B231" s="132" t="s">
        <v>1433</v>
      </c>
      <c r="C231" s="151" t="s">
        <v>1434</v>
      </c>
      <c r="D231" s="93" t="s">
        <v>82</v>
      </c>
      <c r="E231" s="138" t="s">
        <v>1501</v>
      </c>
      <c r="F231" s="134">
        <v>2961670</v>
      </c>
      <c r="G231" s="133" t="s">
        <v>707</v>
      </c>
      <c r="H231" s="133" t="s">
        <v>1290</v>
      </c>
      <c r="I231" s="91" t="s">
        <v>1466</v>
      </c>
      <c r="J231" s="108" t="s">
        <v>1622</v>
      </c>
      <c r="K231" s="2" t="s">
        <v>1292</v>
      </c>
    </row>
    <row r="232" spans="1:11" s="136" customFormat="1" ht="18.75" customHeight="1" x14ac:dyDescent="0.2">
      <c r="A232" s="131">
        <v>2017</v>
      </c>
      <c r="B232" s="135">
        <v>1032411403</v>
      </c>
      <c r="C232" s="133" t="s">
        <v>758</v>
      </c>
      <c r="D232" s="133" t="s">
        <v>25</v>
      </c>
      <c r="E232" s="146" t="s">
        <v>1677</v>
      </c>
      <c r="F232" s="134">
        <v>4500000</v>
      </c>
      <c r="G232" s="133" t="s">
        <v>707</v>
      </c>
      <c r="H232" s="133" t="s">
        <v>1290</v>
      </c>
      <c r="I232" s="91" t="s">
        <v>1545</v>
      </c>
      <c r="J232" s="108" t="s">
        <v>1616</v>
      </c>
      <c r="K232" s="2" t="s">
        <v>1322</v>
      </c>
    </row>
    <row r="233" spans="1:11" s="136" customFormat="1" ht="18.75" customHeight="1" x14ac:dyDescent="0.2">
      <c r="A233" s="131">
        <v>2017</v>
      </c>
      <c r="B233" s="135">
        <v>19452792</v>
      </c>
      <c r="C233" s="133" t="s">
        <v>1502</v>
      </c>
      <c r="D233" s="133" t="s">
        <v>67</v>
      </c>
      <c r="E233" s="138" t="s">
        <v>1503</v>
      </c>
      <c r="F233" s="134">
        <v>2992500</v>
      </c>
      <c r="G233" s="133" t="s">
        <v>707</v>
      </c>
      <c r="H233" s="133" t="s">
        <v>1290</v>
      </c>
      <c r="I233" s="91" t="s">
        <v>1545</v>
      </c>
      <c r="J233" s="108" t="s">
        <v>1617</v>
      </c>
      <c r="K233" s="2" t="s">
        <v>1299</v>
      </c>
    </row>
    <row r="234" spans="1:11" s="136" customFormat="1" ht="18.75" customHeight="1" x14ac:dyDescent="0.2">
      <c r="A234" s="131">
        <v>2017</v>
      </c>
      <c r="B234" s="132" t="s">
        <v>1395</v>
      </c>
      <c r="C234" s="16" t="s">
        <v>1396</v>
      </c>
      <c r="D234" s="135" t="s">
        <v>19</v>
      </c>
      <c r="E234" s="138" t="s">
        <v>1668</v>
      </c>
      <c r="F234" s="134">
        <v>5359247</v>
      </c>
      <c r="G234" s="133" t="s">
        <v>707</v>
      </c>
      <c r="H234" s="133" t="s">
        <v>1298</v>
      </c>
      <c r="I234" s="91" t="s">
        <v>1466</v>
      </c>
      <c r="J234" s="108" t="s">
        <v>1616</v>
      </c>
      <c r="K234" s="2" t="s">
        <v>1308</v>
      </c>
    </row>
    <row r="235" spans="1:11" s="136" customFormat="1" ht="18.75" customHeight="1" x14ac:dyDescent="0.2">
      <c r="A235" s="131">
        <v>2017</v>
      </c>
      <c r="B235" s="132">
        <v>1053584947</v>
      </c>
      <c r="C235" s="133" t="s">
        <v>1479</v>
      </c>
      <c r="D235" s="135" t="s">
        <v>19</v>
      </c>
      <c r="E235" s="148" t="s">
        <v>1504</v>
      </c>
      <c r="F235" s="134">
        <v>3084480</v>
      </c>
      <c r="G235" s="133" t="s">
        <v>707</v>
      </c>
      <c r="H235" s="133" t="s">
        <v>1290</v>
      </c>
      <c r="I235" s="91" t="s">
        <v>1466</v>
      </c>
      <c r="J235" s="108" t="s">
        <v>1616</v>
      </c>
      <c r="K235" s="2" t="s">
        <v>1299</v>
      </c>
    </row>
    <row r="236" spans="1:11" s="136" customFormat="1" ht="18.75" customHeight="1" x14ac:dyDescent="0.2">
      <c r="A236" s="131">
        <v>2017</v>
      </c>
      <c r="B236" s="132">
        <v>52416583</v>
      </c>
      <c r="C236" s="145" t="s">
        <v>1417</v>
      </c>
      <c r="D236" s="93" t="s">
        <v>82</v>
      </c>
      <c r="E236" s="133" t="s">
        <v>1544</v>
      </c>
      <c r="F236" s="134">
        <v>4832046</v>
      </c>
      <c r="G236" s="133" t="s">
        <v>707</v>
      </c>
      <c r="H236" s="133" t="s">
        <v>1298</v>
      </c>
      <c r="I236" s="91" t="s">
        <v>1545</v>
      </c>
      <c r="J236" s="108" t="s">
        <v>1616</v>
      </c>
      <c r="K236" s="2" t="s">
        <v>1322</v>
      </c>
    </row>
    <row r="237" spans="1:11" s="136" customFormat="1" ht="18.75" customHeight="1" x14ac:dyDescent="0.2">
      <c r="A237" s="131">
        <v>2017</v>
      </c>
      <c r="B237" s="132" t="s">
        <v>772</v>
      </c>
      <c r="C237" s="49" t="s">
        <v>771</v>
      </c>
      <c r="D237" s="133" t="s">
        <v>25</v>
      </c>
      <c r="E237" s="133" t="s">
        <v>1544</v>
      </c>
      <c r="F237" s="134">
        <v>4832046</v>
      </c>
      <c r="G237" s="133" t="s">
        <v>707</v>
      </c>
      <c r="H237" s="133" t="s">
        <v>1298</v>
      </c>
      <c r="I237" s="91" t="s">
        <v>1545</v>
      </c>
      <c r="J237" s="108" t="s">
        <v>1616</v>
      </c>
      <c r="K237" s="2" t="s">
        <v>1322</v>
      </c>
    </row>
    <row r="238" spans="1:11" s="136" customFormat="1" ht="18.75" customHeight="1" x14ac:dyDescent="0.2">
      <c r="A238" s="131">
        <v>2017</v>
      </c>
      <c r="B238" s="132" t="s">
        <v>1313</v>
      </c>
      <c r="C238" s="16" t="s">
        <v>1017</v>
      </c>
      <c r="D238" s="133" t="s">
        <v>77</v>
      </c>
      <c r="E238" s="133" t="s">
        <v>1669</v>
      </c>
      <c r="F238" s="134">
        <v>2416023</v>
      </c>
      <c r="G238" s="133" t="s">
        <v>707</v>
      </c>
      <c r="H238" s="133" t="s">
        <v>1298</v>
      </c>
      <c r="I238" s="91" t="s">
        <v>1545</v>
      </c>
      <c r="J238" s="108" t="s">
        <v>1616</v>
      </c>
      <c r="K238" s="2" t="s">
        <v>1322</v>
      </c>
    </row>
    <row r="239" spans="1:11" s="136" customFormat="1" ht="18.75" customHeight="1" x14ac:dyDescent="0.2">
      <c r="A239" s="131">
        <v>2017</v>
      </c>
      <c r="B239" s="132" t="s">
        <v>1314</v>
      </c>
      <c r="C239" s="49" t="s">
        <v>1315</v>
      </c>
      <c r="D239" s="93" t="s">
        <v>82</v>
      </c>
      <c r="E239" s="133" t="s">
        <v>1669</v>
      </c>
      <c r="F239" s="134">
        <v>2416023</v>
      </c>
      <c r="G239" s="133" t="s">
        <v>707</v>
      </c>
      <c r="H239" s="133" t="s">
        <v>1298</v>
      </c>
      <c r="I239" s="91" t="s">
        <v>1545</v>
      </c>
      <c r="J239" s="108" t="s">
        <v>1616</v>
      </c>
      <c r="K239" s="2" t="s">
        <v>1308</v>
      </c>
    </row>
    <row r="240" spans="1:11" s="136" customFormat="1" ht="18.75" customHeight="1" x14ac:dyDescent="0.2">
      <c r="A240" s="131">
        <v>2017</v>
      </c>
      <c r="B240" s="132" t="s">
        <v>1316</v>
      </c>
      <c r="C240" s="16" t="s">
        <v>1317</v>
      </c>
      <c r="D240" s="133" t="s">
        <v>77</v>
      </c>
      <c r="E240" s="133" t="s">
        <v>1669</v>
      </c>
      <c r="F240" s="134">
        <v>2416023</v>
      </c>
      <c r="G240" s="133" t="s">
        <v>707</v>
      </c>
      <c r="H240" s="133" t="s">
        <v>1298</v>
      </c>
      <c r="I240" s="91" t="s">
        <v>1545</v>
      </c>
      <c r="J240" s="108" t="s">
        <v>1616</v>
      </c>
      <c r="K240" s="2" t="s">
        <v>1322</v>
      </c>
    </row>
    <row r="241" spans="1:11" s="136" customFormat="1" ht="18.75" customHeight="1" x14ac:dyDescent="0.2">
      <c r="A241" s="131">
        <v>2017</v>
      </c>
      <c r="B241" s="132" t="s">
        <v>1318</v>
      </c>
      <c r="C241" s="49" t="s">
        <v>458</v>
      </c>
      <c r="D241" s="133" t="s">
        <v>56</v>
      </c>
      <c r="E241" s="133" t="s">
        <v>1670</v>
      </c>
      <c r="F241" s="134">
        <v>2416023</v>
      </c>
      <c r="G241" s="133" t="s">
        <v>707</v>
      </c>
      <c r="H241" s="133" t="s">
        <v>1298</v>
      </c>
      <c r="I241" s="91" t="s">
        <v>1545</v>
      </c>
      <c r="J241" s="108" t="s">
        <v>1616</v>
      </c>
      <c r="K241" s="2" t="s">
        <v>1308</v>
      </c>
    </row>
    <row r="242" spans="1:11" s="136" customFormat="1" ht="18.75" customHeight="1" x14ac:dyDescent="0.2">
      <c r="A242" s="131">
        <v>2017</v>
      </c>
      <c r="B242" s="132">
        <v>7184952</v>
      </c>
      <c r="C242" s="145" t="s">
        <v>1480</v>
      </c>
      <c r="D242" s="133" t="s">
        <v>77</v>
      </c>
      <c r="E242" s="133" t="s">
        <v>1544</v>
      </c>
      <c r="F242" s="134">
        <v>4832046</v>
      </c>
      <c r="G242" s="133" t="s">
        <v>707</v>
      </c>
      <c r="H242" s="133" t="s">
        <v>1298</v>
      </c>
      <c r="I242" s="91" t="s">
        <v>1545</v>
      </c>
      <c r="J242" s="108" t="s">
        <v>1616</v>
      </c>
      <c r="K242" s="2" t="s">
        <v>1322</v>
      </c>
    </row>
    <row r="243" spans="1:11" s="136" customFormat="1" ht="18.75" customHeight="1" x14ac:dyDescent="0.2">
      <c r="A243" s="131">
        <v>2017</v>
      </c>
      <c r="B243" s="95">
        <v>79709462</v>
      </c>
      <c r="C243" s="133" t="s">
        <v>287</v>
      </c>
      <c r="D243" s="133" t="s">
        <v>67</v>
      </c>
      <c r="E243" s="133" t="s">
        <v>1505</v>
      </c>
      <c r="F243" s="134">
        <v>2287300</v>
      </c>
      <c r="G243" s="133" t="s">
        <v>1283</v>
      </c>
      <c r="H243" s="133" t="s">
        <v>1298</v>
      </c>
      <c r="I243" s="91" t="s">
        <v>1484</v>
      </c>
      <c r="J243" s="108" t="s">
        <v>1617</v>
      </c>
      <c r="K243" s="2" t="s">
        <v>1308</v>
      </c>
    </row>
    <row r="244" spans="1:11" s="136" customFormat="1" ht="18.75" customHeight="1" x14ac:dyDescent="0.2">
      <c r="A244" s="131">
        <v>2017</v>
      </c>
      <c r="B244" s="95">
        <v>52816626</v>
      </c>
      <c r="C244" s="133" t="s">
        <v>1043</v>
      </c>
      <c r="D244" s="133" t="s">
        <v>67</v>
      </c>
      <c r="E244" s="133" t="s">
        <v>1663</v>
      </c>
      <c r="F244" s="134">
        <v>1832200</v>
      </c>
      <c r="G244" s="133" t="s">
        <v>1283</v>
      </c>
      <c r="H244" s="133" t="s">
        <v>1290</v>
      </c>
      <c r="I244" s="91" t="s">
        <v>1506</v>
      </c>
      <c r="J244" s="108" t="s">
        <v>1616</v>
      </c>
      <c r="K244" s="2" t="s">
        <v>1292</v>
      </c>
    </row>
    <row r="245" spans="1:11" s="136" customFormat="1" ht="18.75" customHeight="1" x14ac:dyDescent="0.2">
      <c r="A245" s="131">
        <v>2017</v>
      </c>
      <c r="B245" s="95">
        <v>1032374854</v>
      </c>
      <c r="C245" s="133" t="s">
        <v>1507</v>
      </c>
      <c r="D245" s="135" t="s">
        <v>19</v>
      </c>
      <c r="E245" s="133" t="s">
        <v>1664</v>
      </c>
      <c r="F245" s="134">
        <v>5413100</v>
      </c>
      <c r="G245" s="133" t="s">
        <v>707</v>
      </c>
      <c r="H245" s="133" t="s">
        <v>1298</v>
      </c>
      <c r="I245" s="91" t="s">
        <v>1545</v>
      </c>
      <c r="J245" s="108" t="s">
        <v>1616</v>
      </c>
      <c r="K245" s="2" t="s">
        <v>1292</v>
      </c>
    </row>
    <row r="246" spans="1:11" s="136" customFormat="1" ht="18.75" customHeight="1" x14ac:dyDescent="0.2">
      <c r="A246" s="131">
        <v>2017</v>
      </c>
      <c r="B246" s="94">
        <v>1032387574</v>
      </c>
      <c r="C246" s="133" t="s">
        <v>213</v>
      </c>
      <c r="D246" s="135" t="s">
        <v>19</v>
      </c>
      <c r="E246" s="133" t="s">
        <v>1581</v>
      </c>
      <c r="F246" s="134">
        <v>7733000</v>
      </c>
      <c r="G246" s="133" t="s">
        <v>707</v>
      </c>
      <c r="H246" s="133" t="s">
        <v>1298</v>
      </c>
      <c r="I246" s="91" t="s">
        <v>1545</v>
      </c>
      <c r="J246" s="108" t="s">
        <v>1616</v>
      </c>
      <c r="K246" s="2" t="s">
        <v>1322</v>
      </c>
    </row>
    <row r="247" spans="1:11" s="136" customFormat="1" ht="18.75" customHeight="1" x14ac:dyDescent="0.2">
      <c r="A247" s="131">
        <v>2017</v>
      </c>
      <c r="B247" s="95">
        <v>53053674</v>
      </c>
      <c r="C247" s="133" t="s">
        <v>1328</v>
      </c>
      <c r="D247" s="135" t="s">
        <v>19</v>
      </c>
      <c r="E247" s="133" t="s">
        <v>1661</v>
      </c>
      <c r="F247" s="134">
        <v>5413100</v>
      </c>
      <c r="G247" s="133" t="s">
        <v>707</v>
      </c>
      <c r="H247" s="133" t="s">
        <v>1298</v>
      </c>
      <c r="I247" s="91" t="s">
        <v>1545</v>
      </c>
      <c r="J247" s="108" t="s">
        <v>1616</v>
      </c>
      <c r="K247" s="2" t="s">
        <v>1322</v>
      </c>
    </row>
    <row r="248" spans="1:11" s="136" customFormat="1" ht="18.75" customHeight="1" x14ac:dyDescent="0.2">
      <c r="A248" s="131">
        <v>2017</v>
      </c>
      <c r="B248" s="95">
        <v>37392644</v>
      </c>
      <c r="C248" s="133" t="s">
        <v>404</v>
      </c>
      <c r="D248" s="135" t="s">
        <v>19</v>
      </c>
      <c r="E248" s="133" t="s">
        <v>1661</v>
      </c>
      <c r="F248" s="134">
        <v>5413100</v>
      </c>
      <c r="G248" s="133" t="s">
        <v>707</v>
      </c>
      <c r="H248" s="133" t="s">
        <v>1298</v>
      </c>
      <c r="I248" s="91" t="s">
        <v>1545</v>
      </c>
      <c r="J248" s="108" t="s">
        <v>1616</v>
      </c>
      <c r="K248" s="2" t="s">
        <v>1322</v>
      </c>
    </row>
    <row r="249" spans="1:11" s="136" customFormat="1" ht="18.75" customHeight="1" x14ac:dyDescent="0.2">
      <c r="A249" s="131">
        <v>2017</v>
      </c>
      <c r="B249" s="95">
        <v>52350632</v>
      </c>
      <c r="C249" s="133" t="s">
        <v>661</v>
      </c>
      <c r="D249" s="135" t="s">
        <v>19</v>
      </c>
      <c r="E249" s="133" t="s">
        <v>1661</v>
      </c>
      <c r="F249" s="134">
        <v>7733000</v>
      </c>
      <c r="G249" s="133" t="s">
        <v>707</v>
      </c>
      <c r="H249" s="133" t="s">
        <v>1298</v>
      </c>
      <c r="I249" s="91" t="s">
        <v>1545</v>
      </c>
      <c r="J249" s="108" t="s">
        <v>1616</v>
      </c>
      <c r="K249" s="2" t="s">
        <v>1308</v>
      </c>
    </row>
    <row r="250" spans="1:11" s="136" customFormat="1" ht="18.75" customHeight="1" x14ac:dyDescent="0.2">
      <c r="A250" s="131">
        <v>2017</v>
      </c>
      <c r="B250" s="95">
        <v>43571941</v>
      </c>
      <c r="C250" s="133" t="s">
        <v>719</v>
      </c>
      <c r="D250" s="135" t="s">
        <v>19</v>
      </c>
      <c r="E250" s="133" t="s">
        <v>1689</v>
      </c>
      <c r="F250" s="134">
        <v>7733000</v>
      </c>
      <c r="G250" s="133" t="s">
        <v>707</v>
      </c>
      <c r="H250" s="133" t="s">
        <v>1298</v>
      </c>
      <c r="I250" s="91" t="s">
        <v>1545</v>
      </c>
      <c r="J250" s="108" t="s">
        <v>1616</v>
      </c>
      <c r="K250" s="2" t="s">
        <v>1308</v>
      </c>
    </row>
    <row r="251" spans="1:11" s="136" customFormat="1" ht="18.75" customHeight="1" x14ac:dyDescent="0.2">
      <c r="A251" s="131">
        <v>2017</v>
      </c>
      <c r="B251" s="95">
        <v>52927042</v>
      </c>
      <c r="C251" s="133" t="s">
        <v>1508</v>
      </c>
      <c r="D251" s="133" t="s">
        <v>52</v>
      </c>
      <c r="E251" s="133" t="s">
        <v>1509</v>
      </c>
      <c r="F251" s="134"/>
      <c r="G251" s="133" t="s">
        <v>707</v>
      </c>
      <c r="H251" s="133" t="s">
        <v>1298</v>
      </c>
      <c r="I251" s="91" t="s">
        <v>1545</v>
      </c>
      <c r="J251" s="108" t="s">
        <v>1616</v>
      </c>
      <c r="K251" s="2" t="s">
        <v>1308</v>
      </c>
    </row>
    <row r="252" spans="1:11" s="136" customFormat="1" ht="18.75" customHeight="1" x14ac:dyDescent="0.2">
      <c r="A252" s="131">
        <v>2017</v>
      </c>
      <c r="B252" s="95">
        <v>16551695</v>
      </c>
      <c r="C252" s="133" t="s">
        <v>1510</v>
      </c>
      <c r="D252" s="133" t="s">
        <v>188</v>
      </c>
      <c r="E252" s="133" t="s">
        <v>1511</v>
      </c>
      <c r="F252" s="134">
        <v>1000000</v>
      </c>
      <c r="G252" s="133" t="s">
        <v>700</v>
      </c>
      <c r="H252" s="133" t="s">
        <v>1298</v>
      </c>
      <c r="I252" s="91" t="s">
        <v>1512</v>
      </c>
      <c r="J252" s="108" t="s">
        <v>1617</v>
      </c>
      <c r="K252" s="2" t="s">
        <v>1308</v>
      </c>
    </row>
    <row r="253" spans="1:11" s="136" customFormat="1" ht="18.75" customHeight="1" x14ac:dyDescent="0.2">
      <c r="A253" s="131">
        <v>2017</v>
      </c>
      <c r="B253" s="95">
        <v>73080299</v>
      </c>
      <c r="C253" s="133" t="s">
        <v>1426</v>
      </c>
      <c r="D253" s="133" t="s">
        <v>188</v>
      </c>
      <c r="E253" s="133" t="s">
        <v>1513</v>
      </c>
      <c r="F253" s="134">
        <v>1000000</v>
      </c>
      <c r="G253" s="133" t="s">
        <v>700</v>
      </c>
      <c r="H253" s="133" t="s">
        <v>1298</v>
      </c>
      <c r="I253" s="133" t="s">
        <v>1514</v>
      </c>
      <c r="J253" s="108" t="s">
        <v>1617</v>
      </c>
      <c r="K253" s="2" t="s">
        <v>1308</v>
      </c>
    </row>
    <row r="254" spans="1:11" s="136" customFormat="1" ht="18.75" customHeight="1" x14ac:dyDescent="0.2">
      <c r="A254" s="131">
        <v>2017</v>
      </c>
      <c r="B254" s="95">
        <v>1020739655</v>
      </c>
      <c r="C254" s="133" t="s">
        <v>1458</v>
      </c>
      <c r="D254" s="133" t="s">
        <v>25</v>
      </c>
      <c r="E254" s="133" t="s">
        <v>1515</v>
      </c>
      <c r="F254" s="134">
        <v>1860000</v>
      </c>
      <c r="G254" s="133" t="s">
        <v>1283</v>
      </c>
      <c r="H254" s="133" t="s">
        <v>1290</v>
      </c>
      <c r="I254" s="91" t="s">
        <v>1516</v>
      </c>
      <c r="J254" s="108" t="s">
        <v>1291</v>
      </c>
      <c r="K254" s="2" t="s">
        <v>1322</v>
      </c>
    </row>
    <row r="255" spans="1:11" s="136" customFormat="1" ht="18.75" customHeight="1" x14ac:dyDescent="0.2">
      <c r="A255" s="131">
        <v>2017</v>
      </c>
      <c r="B255" s="95">
        <v>19250027</v>
      </c>
      <c r="C255" s="133" t="s">
        <v>355</v>
      </c>
      <c r="D255" s="133" t="s">
        <v>67</v>
      </c>
      <c r="E255" s="133" t="s">
        <v>1517</v>
      </c>
      <c r="F255" s="134">
        <v>5243000</v>
      </c>
      <c r="G255" s="133" t="s">
        <v>1283</v>
      </c>
      <c r="H255" s="133" t="s">
        <v>1298</v>
      </c>
      <c r="I255" s="91" t="s">
        <v>1487</v>
      </c>
      <c r="J255" s="108" t="s">
        <v>1617</v>
      </c>
      <c r="K255" s="2" t="s">
        <v>1299</v>
      </c>
    </row>
    <row r="256" spans="1:11" s="136" customFormat="1" ht="18.75" customHeight="1" x14ac:dyDescent="0.2">
      <c r="A256" s="131">
        <v>2017</v>
      </c>
      <c r="B256" s="95">
        <v>52927042</v>
      </c>
      <c r="C256" s="133" t="s">
        <v>1508</v>
      </c>
      <c r="D256" s="133" t="s">
        <v>52</v>
      </c>
      <c r="E256" s="133" t="s">
        <v>1509</v>
      </c>
      <c r="F256" s="134">
        <v>3600000</v>
      </c>
      <c r="G256" s="133" t="s">
        <v>707</v>
      </c>
      <c r="H256" s="133" t="s">
        <v>1298</v>
      </c>
      <c r="I256" s="91" t="s">
        <v>1545</v>
      </c>
      <c r="J256" s="108" t="s">
        <v>1616</v>
      </c>
      <c r="K256" s="2" t="s">
        <v>1308</v>
      </c>
    </row>
    <row r="257" spans="1:11" s="136" customFormat="1" ht="18.75" customHeight="1" x14ac:dyDescent="0.2">
      <c r="A257" s="131">
        <v>2017</v>
      </c>
      <c r="B257" s="95">
        <v>79488956</v>
      </c>
      <c r="C257" s="91" t="s">
        <v>1518</v>
      </c>
      <c r="D257" s="135" t="s">
        <v>67</v>
      </c>
      <c r="E257" s="133" t="s">
        <v>1509</v>
      </c>
      <c r="F257" s="134">
        <v>1350000</v>
      </c>
      <c r="G257" s="135" t="s">
        <v>1283</v>
      </c>
      <c r="H257" s="133" t="s">
        <v>1298</v>
      </c>
      <c r="I257" s="91" t="s">
        <v>1545</v>
      </c>
      <c r="J257" s="108" t="s">
        <v>1616</v>
      </c>
      <c r="K257" s="2" t="s">
        <v>1308</v>
      </c>
    </row>
    <row r="258" spans="1:11" s="136" customFormat="1" ht="18.75" customHeight="1" x14ac:dyDescent="0.2">
      <c r="A258" s="131">
        <v>2017</v>
      </c>
      <c r="B258" s="95">
        <v>52748725</v>
      </c>
      <c r="C258" s="133" t="s">
        <v>821</v>
      </c>
      <c r="D258" s="133" t="s">
        <v>67</v>
      </c>
      <c r="E258" s="133" t="s">
        <v>1519</v>
      </c>
      <c r="F258" s="134">
        <v>2678875</v>
      </c>
      <c r="G258" s="133" t="s">
        <v>1283</v>
      </c>
      <c r="H258" s="133" t="s">
        <v>1298</v>
      </c>
      <c r="I258" s="91" t="s">
        <v>1466</v>
      </c>
      <c r="J258" s="108" t="s">
        <v>1616</v>
      </c>
      <c r="K258" s="2" t="s">
        <v>1322</v>
      </c>
    </row>
    <row r="259" spans="1:11" s="136" customFormat="1" ht="18.75" customHeight="1" x14ac:dyDescent="0.2">
      <c r="A259" s="131">
        <v>2017</v>
      </c>
      <c r="B259" s="95">
        <v>35404812</v>
      </c>
      <c r="C259" s="133" t="s">
        <v>30</v>
      </c>
      <c r="D259" s="135" t="s">
        <v>19</v>
      </c>
      <c r="E259" s="133" t="s">
        <v>1520</v>
      </c>
      <c r="F259" s="134" t="s">
        <v>1649</v>
      </c>
      <c r="G259" s="133" t="s">
        <v>700</v>
      </c>
      <c r="H259" s="133" t="s">
        <v>1298</v>
      </c>
      <c r="I259" s="91" t="s">
        <v>1521</v>
      </c>
      <c r="J259" s="108" t="s">
        <v>1617</v>
      </c>
      <c r="K259" s="2" t="s">
        <v>1308</v>
      </c>
    </row>
    <row r="260" spans="1:11" s="136" customFormat="1" ht="18.75" customHeight="1" x14ac:dyDescent="0.2">
      <c r="A260" s="131">
        <v>2017</v>
      </c>
      <c r="B260" s="95">
        <v>52251573</v>
      </c>
      <c r="C260" s="133" t="s">
        <v>577</v>
      </c>
      <c r="D260" s="133" t="s">
        <v>25</v>
      </c>
      <c r="E260" s="133" t="s">
        <v>1665</v>
      </c>
      <c r="F260" s="134">
        <v>14000000</v>
      </c>
      <c r="G260" s="133" t="s">
        <v>700</v>
      </c>
      <c r="H260" s="133" t="s">
        <v>1290</v>
      </c>
      <c r="I260" s="91" t="s">
        <v>1445</v>
      </c>
      <c r="J260" s="108" t="s">
        <v>1617</v>
      </c>
      <c r="K260" s="2" t="s">
        <v>1308</v>
      </c>
    </row>
    <row r="261" spans="1:11" s="136" customFormat="1" ht="18.75" customHeight="1" x14ac:dyDescent="0.2">
      <c r="A261" s="131">
        <v>2017</v>
      </c>
      <c r="B261" s="95">
        <v>1020715244</v>
      </c>
      <c r="C261" s="133" t="s">
        <v>855</v>
      </c>
      <c r="D261" s="133" t="s">
        <v>129</v>
      </c>
      <c r="E261" s="148" t="s">
        <v>1522</v>
      </c>
      <c r="F261" s="134">
        <v>1200000</v>
      </c>
      <c r="G261" s="133" t="s">
        <v>700</v>
      </c>
      <c r="H261" s="133" t="s">
        <v>1290</v>
      </c>
      <c r="I261" s="148" t="s">
        <v>1460</v>
      </c>
      <c r="J261" s="108" t="s">
        <v>1617</v>
      </c>
      <c r="K261" s="2" t="s">
        <v>1322</v>
      </c>
    </row>
    <row r="262" spans="1:11" s="136" customFormat="1" ht="18.75" customHeight="1" x14ac:dyDescent="0.2">
      <c r="A262" s="131">
        <v>2017</v>
      </c>
      <c r="B262" s="95">
        <v>79547720</v>
      </c>
      <c r="C262" s="133" t="s">
        <v>1523</v>
      </c>
      <c r="D262" s="133" t="s">
        <v>169</v>
      </c>
      <c r="E262" s="133" t="s">
        <v>1524</v>
      </c>
      <c r="F262" s="134">
        <v>2000000</v>
      </c>
      <c r="G262" s="133" t="s">
        <v>700</v>
      </c>
      <c r="H262" s="133" t="s">
        <v>1298</v>
      </c>
      <c r="I262" s="91" t="s">
        <v>1525</v>
      </c>
      <c r="J262" s="108" t="s">
        <v>1617</v>
      </c>
      <c r="K262" s="2" t="s">
        <v>1299</v>
      </c>
    </row>
    <row r="263" spans="1:11" s="136" customFormat="1" ht="18.75" customHeight="1" x14ac:dyDescent="0.2">
      <c r="A263" s="135">
        <v>2018</v>
      </c>
      <c r="B263" s="95">
        <v>52416583</v>
      </c>
      <c r="C263" s="133" t="s">
        <v>1546</v>
      </c>
      <c r="D263" s="135" t="s">
        <v>82</v>
      </c>
      <c r="E263" s="133" t="s">
        <v>1544</v>
      </c>
      <c r="F263" s="155">
        <v>5117135</v>
      </c>
      <c r="G263" s="133" t="s">
        <v>1283</v>
      </c>
      <c r="H263" s="133" t="s">
        <v>1298</v>
      </c>
      <c r="I263" s="91" t="s">
        <v>1545</v>
      </c>
      <c r="J263" s="108" t="s">
        <v>1616</v>
      </c>
      <c r="K263" s="2" t="s">
        <v>1308</v>
      </c>
    </row>
    <row r="264" spans="1:11" s="136" customFormat="1" ht="18.75" customHeight="1" x14ac:dyDescent="0.2">
      <c r="A264" s="135">
        <v>2018</v>
      </c>
      <c r="B264" s="95">
        <v>19320803</v>
      </c>
      <c r="C264" s="133" t="s">
        <v>1086</v>
      </c>
      <c r="D264" s="135" t="s">
        <v>77</v>
      </c>
      <c r="E264" s="133" t="s">
        <v>1544</v>
      </c>
      <c r="F264" s="155">
        <v>2558567</v>
      </c>
      <c r="G264" s="133" t="s">
        <v>1283</v>
      </c>
      <c r="H264" s="133" t="s">
        <v>1298</v>
      </c>
      <c r="I264" s="91" t="s">
        <v>1545</v>
      </c>
      <c r="J264" s="108" t="s">
        <v>1616</v>
      </c>
      <c r="K264" s="2" t="s">
        <v>1308</v>
      </c>
    </row>
    <row r="265" spans="1:11" s="136" customFormat="1" ht="18.75" customHeight="1" x14ac:dyDescent="0.2">
      <c r="A265" s="135">
        <v>2018</v>
      </c>
      <c r="B265" s="95">
        <v>52983338</v>
      </c>
      <c r="C265" s="133" t="s">
        <v>771</v>
      </c>
      <c r="D265" s="135" t="s">
        <v>93</v>
      </c>
      <c r="E265" s="133" t="s">
        <v>1544</v>
      </c>
      <c r="F265" s="155">
        <v>5117135</v>
      </c>
      <c r="G265" s="133" t="s">
        <v>1283</v>
      </c>
      <c r="H265" s="133" t="s">
        <v>1298</v>
      </c>
      <c r="I265" s="91" t="s">
        <v>1545</v>
      </c>
      <c r="J265" s="108" t="s">
        <v>1616</v>
      </c>
      <c r="K265" s="2" t="s">
        <v>1322</v>
      </c>
    </row>
    <row r="266" spans="1:11" s="136" customFormat="1" ht="18.75" customHeight="1" x14ac:dyDescent="0.2">
      <c r="A266" s="135">
        <v>2018</v>
      </c>
      <c r="B266" s="95">
        <v>79592629</v>
      </c>
      <c r="C266" s="133" t="s">
        <v>1017</v>
      </c>
      <c r="D266" s="135" t="s">
        <v>77</v>
      </c>
      <c r="E266" s="133" t="s">
        <v>1544</v>
      </c>
      <c r="F266" s="155">
        <v>2558567</v>
      </c>
      <c r="G266" s="133" t="s">
        <v>1283</v>
      </c>
      <c r="H266" s="133" t="s">
        <v>1298</v>
      </c>
      <c r="I266" s="91" t="s">
        <v>1545</v>
      </c>
      <c r="J266" s="108" t="s">
        <v>1616</v>
      </c>
      <c r="K266" s="2" t="s">
        <v>1322</v>
      </c>
    </row>
    <row r="267" spans="1:11" s="136" customFormat="1" ht="18.75" customHeight="1" x14ac:dyDescent="0.2">
      <c r="A267" s="135">
        <v>2018</v>
      </c>
      <c r="B267" s="95">
        <v>51812138</v>
      </c>
      <c r="C267" s="133" t="s">
        <v>1317</v>
      </c>
      <c r="D267" s="135" t="s">
        <v>77</v>
      </c>
      <c r="E267" s="133" t="s">
        <v>1544</v>
      </c>
      <c r="F267" s="155">
        <v>2558567</v>
      </c>
      <c r="G267" s="133" t="s">
        <v>1283</v>
      </c>
      <c r="H267" s="133" t="s">
        <v>1298</v>
      </c>
      <c r="I267" s="91" t="s">
        <v>1545</v>
      </c>
      <c r="J267" s="108" t="s">
        <v>1616</v>
      </c>
      <c r="K267" s="2" t="s">
        <v>1322</v>
      </c>
    </row>
    <row r="268" spans="1:11" s="136" customFormat="1" ht="18.75" customHeight="1" x14ac:dyDescent="0.2">
      <c r="A268" s="135">
        <v>2018</v>
      </c>
      <c r="B268" s="95">
        <v>80903255</v>
      </c>
      <c r="C268" s="133" t="s">
        <v>458</v>
      </c>
      <c r="D268" s="135" t="s">
        <v>56</v>
      </c>
      <c r="E268" s="133" t="s">
        <v>1544</v>
      </c>
      <c r="F268" s="155">
        <v>2558567</v>
      </c>
      <c r="G268" s="133" t="s">
        <v>1283</v>
      </c>
      <c r="H268" s="133" t="s">
        <v>1298</v>
      </c>
      <c r="I268" s="91" t="s">
        <v>1545</v>
      </c>
      <c r="J268" s="108" t="s">
        <v>1616</v>
      </c>
      <c r="K268" s="2" t="s">
        <v>1308</v>
      </c>
    </row>
    <row r="269" spans="1:11" s="136" customFormat="1" ht="18.75" customHeight="1" x14ac:dyDescent="0.2">
      <c r="A269" s="135">
        <v>2018</v>
      </c>
      <c r="B269" s="95">
        <v>7184952</v>
      </c>
      <c r="C269" s="133" t="s">
        <v>1480</v>
      </c>
      <c r="D269" s="135" t="s">
        <v>77</v>
      </c>
      <c r="E269" s="133" t="s">
        <v>1544</v>
      </c>
      <c r="F269" s="155">
        <v>5117135</v>
      </c>
      <c r="G269" s="133" t="s">
        <v>1283</v>
      </c>
      <c r="H269" s="133" t="s">
        <v>1298</v>
      </c>
      <c r="I269" s="91" t="s">
        <v>1545</v>
      </c>
      <c r="J269" s="108" t="s">
        <v>1616</v>
      </c>
      <c r="K269" s="2" t="s">
        <v>1322</v>
      </c>
    </row>
    <row r="270" spans="1:11" s="136" customFormat="1" ht="18.75" customHeight="1" x14ac:dyDescent="0.2">
      <c r="A270" s="135">
        <v>2018</v>
      </c>
      <c r="B270" s="95">
        <v>73580690</v>
      </c>
      <c r="C270" s="133" t="s">
        <v>339</v>
      </c>
      <c r="D270" s="135" t="s">
        <v>169</v>
      </c>
      <c r="E270" s="135" t="s">
        <v>1526</v>
      </c>
      <c r="F270" s="156">
        <v>25105464</v>
      </c>
      <c r="G270" s="133" t="s">
        <v>700</v>
      </c>
      <c r="H270" s="133" t="s">
        <v>1298</v>
      </c>
      <c r="I270" s="91" t="s">
        <v>1527</v>
      </c>
      <c r="J270" s="108" t="s">
        <v>1617</v>
      </c>
      <c r="K270" s="2" t="s">
        <v>1308</v>
      </c>
    </row>
    <row r="271" spans="1:11" s="136" customFormat="1" ht="18.75" customHeight="1" x14ac:dyDescent="0.2">
      <c r="A271" s="135">
        <v>2018</v>
      </c>
      <c r="B271" s="95">
        <v>1032411403</v>
      </c>
      <c r="C271" s="133" t="s">
        <v>758</v>
      </c>
      <c r="D271" s="135" t="s">
        <v>25</v>
      </c>
      <c r="E271" s="133" t="s">
        <v>1509</v>
      </c>
      <c r="F271" s="134">
        <v>4770000</v>
      </c>
      <c r="G271" s="133" t="s">
        <v>1283</v>
      </c>
      <c r="H271" s="133" t="s">
        <v>1298</v>
      </c>
      <c r="I271" s="91" t="s">
        <v>1545</v>
      </c>
      <c r="J271" s="108" t="s">
        <v>1616</v>
      </c>
      <c r="K271" s="2" t="s">
        <v>1322</v>
      </c>
    </row>
    <row r="272" spans="1:11" s="136" customFormat="1" ht="18.75" customHeight="1" x14ac:dyDescent="0.2">
      <c r="A272" s="135">
        <v>2018</v>
      </c>
      <c r="B272" s="95">
        <v>52862874</v>
      </c>
      <c r="C272" s="133" t="s">
        <v>1414</v>
      </c>
      <c r="D272" s="135" t="s">
        <v>67</v>
      </c>
      <c r="E272" s="133" t="s">
        <v>1509</v>
      </c>
      <c r="F272" s="134">
        <v>6684000</v>
      </c>
      <c r="G272" s="133" t="s">
        <v>700</v>
      </c>
      <c r="H272" s="133" t="s">
        <v>1298</v>
      </c>
      <c r="I272" s="91" t="s">
        <v>1647</v>
      </c>
      <c r="J272" s="108" t="s">
        <v>1616</v>
      </c>
      <c r="K272" s="2" t="s">
        <v>1322</v>
      </c>
    </row>
    <row r="273" spans="1:11" s="136" customFormat="1" ht="18.75" customHeight="1" x14ac:dyDescent="0.2">
      <c r="A273" s="135">
        <v>2018</v>
      </c>
      <c r="B273" s="95">
        <v>52485704</v>
      </c>
      <c r="C273" s="133" t="s">
        <v>1464</v>
      </c>
      <c r="D273" s="135" t="s">
        <v>129</v>
      </c>
      <c r="E273" s="133" t="s">
        <v>1547</v>
      </c>
      <c r="F273" s="134">
        <v>1200000</v>
      </c>
      <c r="G273" s="133" t="s">
        <v>1283</v>
      </c>
      <c r="H273" s="133" t="s">
        <v>1290</v>
      </c>
      <c r="I273" s="91" t="s">
        <v>1545</v>
      </c>
      <c r="J273" s="108" t="s">
        <v>1616</v>
      </c>
      <c r="K273" s="2" t="s">
        <v>1292</v>
      </c>
    </row>
    <row r="274" spans="1:11" s="136" customFormat="1" ht="18.75" customHeight="1" x14ac:dyDescent="0.2">
      <c r="A274" s="135">
        <v>2018</v>
      </c>
      <c r="B274" s="95">
        <v>80039546</v>
      </c>
      <c r="C274" s="133" t="s">
        <v>1528</v>
      </c>
      <c r="D274" s="135" t="s">
        <v>67</v>
      </c>
      <c r="E274" s="133" t="s">
        <v>1529</v>
      </c>
      <c r="F274" s="156">
        <v>44269632</v>
      </c>
      <c r="G274" s="133" t="s">
        <v>700</v>
      </c>
      <c r="H274" s="133" t="s">
        <v>1530</v>
      </c>
      <c r="I274" s="91" t="s">
        <v>1531</v>
      </c>
      <c r="J274" s="108" t="s">
        <v>1616</v>
      </c>
      <c r="K274" s="2" t="s">
        <v>1308</v>
      </c>
    </row>
    <row r="275" spans="1:11" s="136" customFormat="1" ht="18.75" customHeight="1" x14ac:dyDescent="0.2">
      <c r="A275" s="135">
        <v>2018</v>
      </c>
      <c r="B275" s="95">
        <v>1079174476</v>
      </c>
      <c r="C275" s="133" t="s">
        <v>622</v>
      </c>
      <c r="D275" s="135" t="s">
        <v>19</v>
      </c>
      <c r="E275" s="133" t="s">
        <v>1548</v>
      </c>
      <c r="F275" s="134">
        <v>5800000</v>
      </c>
      <c r="G275" s="133" t="s">
        <v>1283</v>
      </c>
      <c r="H275" s="133" t="s">
        <v>1298</v>
      </c>
      <c r="I275" s="91" t="s">
        <v>1466</v>
      </c>
      <c r="J275" s="108" t="s">
        <v>1616</v>
      </c>
      <c r="K275" s="2" t="s">
        <v>1308</v>
      </c>
    </row>
    <row r="276" spans="1:11" s="136" customFormat="1" ht="18.75" customHeight="1" x14ac:dyDescent="0.2">
      <c r="A276" s="135">
        <v>2018</v>
      </c>
      <c r="B276" s="95">
        <v>26431483</v>
      </c>
      <c r="C276" s="133" t="s">
        <v>530</v>
      </c>
      <c r="D276" s="135" t="s">
        <v>19</v>
      </c>
      <c r="E276" s="133" t="s">
        <v>1549</v>
      </c>
      <c r="F276" s="134">
        <v>3164030</v>
      </c>
      <c r="G276" s="133" t="s">
        <v>1283</v>
      </c>
      <c r="H276" s="133" t="s">
        <v>1298</v>
      </c>
      <c r="I276" s="91" t="s">
        <v>1468</v>
      </c>
      <c r="J276" s="108" t="s">
        <v>1617</v>
      </c>
      <c r="K276" s="2" t="s">
        <v>1308</v>
      </c>
    </row>
    <row r="277" spans="1:11" s="136" customFormat="1" ht="18.75" customHeight="1" x14ac:dyDescent="0.2">
      <c r="A277" s="135">
        <v>2018</v>
      </c>
      <c r="B277" s="95">
        <v>1143330804</v>
      </c>
      <c r="C277" s="133" t="s">
        <v>1266</v>
      </c>
      <c r="D277" s="135" t="s">
        <v>19</v>
      </c>
      <c r="E277" s="133" t="s">
        <v>1550</v>
      </c>
      <c r="F277" s="134">
        <v>1764000</v>
      </c>
      <c r="G277" s="133" t="s">
        <v>1283</v>
      </c>
      <c r="H277" s="133" t="s">
        <v>1352</v>
      </c>
      <c r="I277" s="91" t="s">
        <v>1545</v>
      </c>
      <c r="J277" s="108" t="s">
        <v>1617</v>
      </c>
      <c r="K277" s="2" t="s">
        <v>1292</v>
      </c>
    </row>
    <row r="278" spans="1:11" s="136" customFormat="1" ht="18.75" customHeight="1" x14ac:dyDescent="0.2">
      <c r="A278" s="135">
        <v>2018</v>
      </c>
      <c r="B278" s="95">
        <v>79900015</v>
      </c>
      <c r="C278" s="133" t="s">
        <v>1396</v>
      </c>
      <c r="D278" s="135" t="s">
        <v>19</v>
      </c>
      <c r="E278" s="133" t="s">
        <v>1551</v>
      </c>
      <c r="F278" s="134">
        <v>5648293</v>
      </c>
      <c r="G278" s="133" t="s">
        <v>1283</v>
      </c>
      <c r="H278" s="133" t="s">
        <v>1298</v>
      </c>
      <c r="I278" s="91" t="s">
        <v>1466</v>
      </c>
      <c r="J278" s="108" t="s">
        <v>1616</v>
      </c>
      <c r="K278" s="2" t="s">
        <v>1308</v>
      </c>
    </row>
    <row r="279" spans="1:11" s="136" customFormat="1" ht="18.75" customHeight="1" x14ac:dyDescent="0.2">
      <c r="A279" s="135">
        <v>2018</v>
      </c>
      <c r="B279" s="95">
        <v>1020718394</v>
      </c>
      <c r="C279" s="4" t="s">
        <v>144</v>
      </c>
      <c r="D279" s="135" t="s">
        <v>19</v>
      </c>
      <c r="E279" s="133" t="s">
        <v>1552</v>
      </c>
      <c r="F279" s="134">
        <v>3866800</v>
      </c>
      <c r="G279" s="133" t="s">
        <v>1283</v>
      </c>
      <c r="H279" s="133" t="s">
        <v>1290</v>
      </c>
      <c r="I279" s="91" t="s">
        <v>1470</v>
      </c>
      <c r="J279" s="108" t="s">
        <v>1291</v>
      </c>
      <c r="K279" s="2" t="s">
        <v>1308</v>
      </c>
    </row>
    <row r="280" spans="1:11" s="136" customFormat="1" ht="18.75" customHeight="1" x14ac:dyDescent="0.2">
      <c r="A280" s="135">
        <v>2018</v>
      </c>
      <c r="B280" s="95">
        <v>1053584947</v>
      </c>
      <c r="C280" s="133" t="s">
        <v>899</v>
      </c>
      <c r="D280" s="135" t="s">
        <v>19</v>
      </c>
      <c r="E280" s="133" t="s">
        <v>1553</v>
      </c>
      <c r="F280" s="134">
        <v>1034000</v>
      </c>
      <c r="G280" s="133" t="s">
        <v>1283</v>
      </c>
      <c r="H280" s="133" t="s">
        <v>1290</v>
      </c>
      <c r="I280" s="91" t="s">
        <v>1466</v>
      </c>
      <c r="J280" s="108" t="s">
        <v>1616</v>
      </c>
      <c r="K280" s="2" t="s">
        <v>1292</v>
      </c>
    </row>
    <row r="281" spans="1:11" s="136" customFormat="1" ht="18.75" customHeight="1" x14ac:dyDescent="0.2">
      <c r="A281" s="135">
        <v>2018</v>
      </c>
      <c r="B281" s="95">
        <v>1073239446</v>
      </c>
      <c r="C281" s="133" t="s">
        <v>1420</v>
      </c>
      <c r="D281" s="135" t="s">
        <v>93</v>
      </c>
      <c r="E281" s="133" t="s">
        <v>1554</v>
      </c>
      <c r="F281" s="134">
        <v>2679600</v>
      </c>
      <c r="G281" s="133" t="s">
        <v>1283</v>
      </c>
      <c r="H281" s="133" t="s">
        <v>1290</v>
      </c>
      <c r="I281" s="91" t="s">
        <v>1545</v>
      </c>
      <c r="J281" s="108" t="s">
        <v>1617</v>
      </c>
      <c r="K281" s="2" t="s">
        <v>1292</v>
      </c>
    </row>
    <row r="282" spans="1:11" s="136" customFormat="1" ht="18.75" customHeight="1" x14ac:dyDescent="0.2">
      <c r="A282" s="135">
        <v>2018</v>
      </c>
      <c r="B282" s="95">
        <v>35500838</v>
      </c>
      <c r="C282" s="133" t="s">
        <v>1481</v>
      </c>
      <c r="D282" s="135" t="s">
        <v>169</v>
      </c>
      <c r="E282" s="133" t="s">
        <v>1554</v>
      </c>
      <c r="F282" s="134">
        <v>2679600</v>
      </c>
      <c r="G282" s="133" t="s">
        <v>1283</v>
      </c>
      <c r="H282" s="133" t="s">
        <v>1290</v>
      </c>
      <c r="I282" s="91" t="s">
        <v>1545</v>
      </c>
      <c r="J282" s="108" t="s">
        <v>1617</v>
      </c>
      <c r="K282" s="2" t="s">
        <v>1322</v>
      </c>
    </row>
    <row r="283" spans="1:11" s="136" customFormat="1" ht="18.75" customHeight="1" x14ac:dyDescent="0.2">
      <c r="A283" s="135">
        <v>2018</v>
      </c>
      <c r="B283" s="95" t="s">
        <v>13</v>
      </c>
      <c r="C283" s="133" t="s">
        <v>815</v>
      </c>
      <c r="D283" s="135" t="s">
        <v>25</v>
      </c>
      <c r="E283" s="133" t="s">
        <v>1555</v>
      </c>
      <c r="F283" s="134">
        <v>13236000</v>
      </c>
      <c r="G283" s="133" t="s">
        <v>700</v>
      </c>
      <c r="H283" s="133" t="s">
        <v>1298</v>
      </c>
      <c r="I283" s="91" t="s">
        <v>1556</v>
      </c>
      <c r="J283" s="108" t="s">
        <v>1291</v>
      </c>
      <c r="K283" s="2" t="s">
        <v>1299</v>
      </c>
    </row>
    <row r="284" spans="1:11" s="136" customFormat="1" ht="18.75" customHeight="1" x14ac:dyDescent="0.2">
      <c r="A284" s="135">
        <v>2018</v>
      </c>
      <c r="B284" s="95" t="s">
        <v>13</v>
      </c>
      <c r="C284" s="133" t="s">
        <v>23</v>
      </c>
      <c r="D284" s="135" t="s">
        <v>25</v>
      </c>
      <c r="E284" s="133" t="s">
        <v>1555</v>
      </c>
      <c r="F284" s="134">
        <v>13236000</v>
      </c>
      <c r="G284" s="133" t="s">
        <v>700</v>
      </c>
      <c r="H284" s="133" t="s">
        <v>1298</v>
      </c>
      <c r="I284" s="91" t="s">
        <v>1556</v>
      </c>
      <c r="J284" s="108" t="s">
        <v>1291</v>
      </c>
      <c r="K284" s="2" t="s">
        <v>1308</v>
      </c>
    </row>
    <row r="285" spans="1:11" s="136" customFormat="1" ht="18.75" customHeight="1" x14ac:dyDescent="0.2">
      <c r="A285" s="135">
        <v>2018</v>
      </c>
      <c r="B285" s="95">
        <v>52816626</v>
      </c>
      <c r="C285" s="133" t="s">
        <v>1043</v>
      </c>
      <c r="D285" s="135" t="s">
        <v>67</v>
      </c>
      <c r="E285" s="133" t="s">
        <v>1557</v>
      </c>
      <c r="F285" s="134">
        <v>1691280</v>
      </c>
      <c r="G285" s="133" t="s">
        <v>1283</v>
      </c>
      <c r="H285" s="133" t="s">
        <v>1290</v>
      </c>
      <c r="I285" s="91" t="s">
        <v>1506</v>
      </c>
      <c r="J285" s="108" t="s">
        <v>1291</v>
      </c>
      <c r="K285" s="2" t="s">
        <v>1292</v>
      </c>
    </row>
    <row r="286" spans="1:11" s="136" customFormat="1" ht="18.75" customHeight="1" x14ac:dyDescent="0.2">
      <c r="A286" s="135">
        <v>2018</v>
      </c>
      <c r="B286" s="95">
        <v>71775708</v>
      </c>
      <c r="C286" s="133" t="s">
        <v>1198</v>
      </c>
      <c r="D286" s="135" t="s">
        <v>43</v>
      </c>
      <c r="E286" s="133" t="s">
        <v>1509</v>
      </c>
      <c r="F286" s="134">
        <v>2862000</v>
      </c>
      <c r="G286" s="133" t="s">
        <v>1283</v>
      </c>
      <c r="H286" s="133" t="s">
        <v>1298</v>
      </c>
      <c r="I286" s="91" t="s">
        <v>1545</v>
      </c>
      <c r="J286" s="108" t="s">
        <v>1616</v>
      </c>
      <c r="K286" s="2" t="s">
        <v>1322</v>
      </c>
    </row>
    <row r="287" spans="1:11" s="136" customFormat="1" ht="18.75" customHeight="1" x14ac:dyDescent="0.2">
      <c r="A287" s="135">
        <v>2018</v>
      </c>
      <c r="B287" s="95">
        <v>43571941</v>
      </c>
      <c r="C287" s="133" t="s">
        <v>719</v>
      </c>
      <c r="D287" s="135" t="s">
        <v>19</v>
      </c>
      <c r="E287" s="133" t="s">
        <v>1558</v>
      </c>
      <c r="F287" s="134">
        <v>8197000</v>
      </c>
      <c r="G287" s="133" t="s">
        <v>1283</v>
      </c>
      <c r="H287" s="133" t="s">
        <v>1298</v>
      </c>
      <c r="I287" s="91" t="s">
        <v>1545</v>
      </c>
      <c r="J287" s="108" t="s">
        <v>1616</v>
      </c>
      <c r="K287" s="2" t="s">
        <v>1308</v>
      </c>
    </row>
    <row r="288" spans="1:11" s="136" customFormat="1" ht="18.75" customHeight="1" x14ac:dyDescent="0.2">
      <c r="A288" s="135">
        <v>2018</v>
      </c>
      <c r="B288" s="95" t="s">
        <v>13</v>
      </c>
      <c r="C288" s="133" t="s">
        <v>1361</v>
      </c>
      <c r="D288" s="135" t="s">
        <v>56</v>
      </c>
      <c r="E288" s="133" t="s">
        <v>1559</v>
      </c>
      <c r="F288" s="134">
        <v>22181775</v>
      </c>
      <c r="G288" s="133" t="s">
        <v>700</v>
      </c>
      <c r="H288" s="133" t="s">
        <v>1298</v>
      </c>
      <c r="I288" s="91" t="s">
        <v>1560</v>
      </c>
      <c r="J288" s="108" t="s">
        <v>1616</v>
      </c>
      <c r="K288" s="2" t="s">
        <v>1322</v>
      </c>
    </row>
    <row r="289" spans="1:11" s="136" customFormat="1" ht="18.75" customHeight="1" x14ac:dyDescent="0.2">
      <c r="A289" s="135">
        <v>2018</v>
      </c>
      <c r="B289" s="95">
        <v>37392644</v>
      </c>
      <c r="C289" s="133" t="s">
        <v>404</v>
      </c>
      <c r="D289" s="135" t="s">
        <v>19</v>
      </c>
      <c r="E289" s="133" t="s">
        <v>1558</v>
      </c>
      <c r="F289" s="134">
        <v>5737900</v>
      </c>
      <c r="G289" s="133" t="s">
        <v>1283</v>
      </c>
      <c r="H289" s="133" t="s">
        <v>1298</v>
      </c>
      <c r="I289" s="91" t="s">
        <v>1545</v>
      </c>
      <c r="J289" s="108" t="s">
        <v>1616</v>
      </c>
      <c r="K289" s="2" t="s">
        <v>1322</v>
      </c>
    </row>
    <row r="290" spans="1:11" s="136" customFormat="1" ht="18.75" customHeight="1" x14ac:dyDescent="0.2">
      <c r="A290" s="135">
        <v>2018</v>
      </c>
      <c r="B290" s="95">
        <v>52350632</v>
      </c>
      <c r="C290" s="133" t="s">
        <v>661</v>
      </c>
      <c r="D290" s="135" t="s">
        <v>19</v>
      </c>
      <c r="E290" s="133" t="s">
        <v>1558</v>
      </c>
      <c r="F290" s="134">
        <v>15930000</v>
      </c>
      <c r="G290" s="133" t="s">
        <v>707</v>
      </c>
      <c r="H290" s="133" t="s">
        <v>1298</v>
      </c>
      <c r="I290" s="91" t="s">
        <v>1545</v>
      </c>
      <c r="J290" s="108" t="s">
        <v>1616</v>
      </c>
      <c r="K290" s="2" t="s">
        <v>1308</v>
      </c>
    </row>
    <row r="291" spans="1:11" s="136" customFormat="1" ht="18.75" customHeight="1" x14ac:dyDescent="0.2">
      <c r="A291" s="135">
        <v>2018</v>
      </c>
      <c r="B291" s="95">
        <v>52233309</v>
      </c>
      <c r="C291" s="133" t="s">
        <v>1532</v>
      </c>
      <c r="D291" s="135" t="s">
        <v>25</v>
      </c>
      <c r="E291" s="133" t="s">
        <v>1533</v>
      </c>
      <c r="F291" s="156">
        <v>55231470</v>
      </c>
      <c r="G291" s="133" t="s">
        <v>700</v>
      </c>
      <c r="H291" s="133" t="s">
        <v>1530</v>
      </c>
      <c r="I291" s="91" t="s">
        <v>1534</v>
      </c>
      <c r="J291" s="108" t="s">
        <v>1291</v>
      </c>
      <c r="K291" s="2" t="s">
        <v>1308</v>
      </c>
    </row>
    <row r="292" spans="1:11" s="136" customFormat="1" ht="18.75" customHeight="1" x14ac:dyDescent="0.2">
      <c r="A292" s="135">
        <v>2018</v>
      </c>
      <c r="B292" s="95">
        <v>19250027</v>
      </c>
      <c r="C292" s="133" t="s">
        <v>355</v>
      </c>
      <c r="D292" s="135" t="s">
        <v>67</v>
      </c>
      <c r="E292" s="133" t="s">
        <v>1438</v>
      </c>
      <c r="F292" s="134">
        <v>5479000</v>
      </c>
      <c r="G292" s="133" t="s">
        <v>707</v>
      </c>
      <c r="H292" s="133" t="s">
        <v>1298</v>
      </c>
      <c r="I292" s="91" t="s">
        <v>1487</v>
      </c>
      <c r="J292" s="108" t="s">
        <v>1617</v>
      </c>
      <c r="K292" s="2" t="s">
        <v>1299</v>
      </c>
    </row>
    <row r="293" spans="1:11" s="136" customFormat="1" ht="18.75" customHeight="1" x14ac:dyDescent="0.2">
      <c r="A293" s="135">
        <v>2018</v>
      </c>
      <c r="B293" s="95">
        <v>19452792</v>
      </c>
      <c r="C293" s="133" t="s">
        <v>1502</v>
      </c>
      <c r="D293" s="135" t="s">
        <v>67</v>
      </c>
      <c r="E293" s="133" t="s">
        <v>1561</v>
      </c>
      <c r="F293" s="134">
        <v>3167000</v>
      </c>
      <c r="G293" s="133" t="s">
        <v>707</v>
      </c>
      <c r="H293" s="133" t="s">
        <v>1290</v>
      </c>
      <c r="I293" s="91" t="s">
        <v>1545</v>
      </c>
      <c r="J293" s="108" t="s">
        <v>1617</v>
      </c>
      <c r="K293" s="2" t="s">
        <v>1299</v>
      </c>
    </row>
    <row r="294" spans="1:11" s="136" customFormat="1" ht="18.75" customHeight="1" x14ac:dyDescent="0.2">
      <c r="A294" s="135">
        <v>2018</v>
      </c>
      <c r="B294" s="95">
        <v>1020715244</v>
      </c>
      <c r="C294" s="133" t="s">
        <v>855</v>
      </c>
      <c r="D294" s="135" t="s">
        <v>129</v>
      </c>
      <c r="E294" s="133" t="s">
        <v>1562</v>
      </c>
      <c r="F294" s="134">
        <v>1200000</v>
      </c>
      <c r="G294" s="133" t="s">
        <v>700</v>
      </c>
      <c r="H294" s="133" t="s">
        <v>1290</v>
      </c>
      <c r="I294" s="91" t="s">
        <v>1460</v>
      </c>
      <c r="J294" s="108" t="s">
        <v>1617</v>
      </c>
      <c r="K294" s="2" t="s">
        <v>1322</v>
      </c>
    </row>
    <row r="295" spans="1:11" s="136" customFormat="1" ht="18.75" customHeight="1" x14ac:dyDescent="0.2">
      <c r="A295" s="135">
        <v>2018</v>
      </c>
      <c r="B295" s="95">
        <v>276557</v>
      </c>
      <c r="C295" s="133" t="s">
        <v>1535</v>
      </c>
      <c r="D295" s="135" t="s">
        <v>52</v>
      </c>
      <c r="E295" s="133" t="s">
        <v>1536</v>
      </c>
      <c r="F295" s="156">
        <v>25105464</v>
      </c>
      <c r="G295" s="133" t="s">
        <v>700</v>
      </c>
      <c r="H295" s="133" t="s">
        <v>1537</v>
      </c>
      <c r="I295" s="91" t="s">
        <v>1538</v>
      </c>
      <c r="J295" s="108" t="s">
        <v>1616</v>
      </c>
      <c r="K295" s="2" t="s">
        <v>1308</v>
      </c>
    </row>
    <row r="296" spans="1:11" s="136" customFormat="1" ht="18.75" customHeight="1" x14ac:dyDescent="0.2">
      <c r="A296" s="135">
        <v>2018</v>
      </c>
      <c r="B296" s="95">
        <v>1032374854</v>
      </c>
      <c r="C296" s="133" t="s">
        <v>1197</v>
      </c>
      <c r="D296" s="135" t="s">
        <v>19</v>
      </c>
      <c r="E296" s="133" t="s">
        <v>1558</v>
      </c>
      <c r="F296" s="134">
        <v>5737900</v>
      </c>
      <c r="G296" s="133" t="s">
        <v>707</v>
      </c>
      <c r="H296" s="133" t="s">
        <v>1298</v>
      </c>
      <c r="I296" s="91" t="s">
        <v>1545</v>
      </c>
      <c r="J296" s="108" t="s">
        <v>1616</v>
      </c>
      <c r="K296" s="2" t="s">
        <v>1322</v>
      </c>
    </row>
    <row r="297" spans="1:11" s="136" customFormat="1" ht="18.75" customHeight="1" x14ac:dyDescent="0.2">
      <c r="A297" s="135">
        <v>2018</v>
      </c>
      <c r="B297" s="95">
        <v>1032387574</v>
      </c>
      <c r="C297" s="133" t="s">
        <v>213</v>
      </c>
      <c r="D297" s="135" t="s">
        <v>19</v>
      </c>
      <c r="E297" s="133" t="s">
        <v>1558</v>
      </c>
      <c r="F297" s="134">
        <v>8197000</v>
      </c>
      <c r="G297" s="133" t="s">
        <v>707</v>
      </c>
      <c r="H297" s="133" t="s">
        <v>1298</v>
      </c>
      <c r="I297" s="91" t="s">
        <v>1545</v>
      </c>
      <c r="J297" s="108" t="s">
        <v>1616</v>
      </c>
      <c r="K297" s="2" t="s">
        <v>1322</v>
      </c>
    </row>
    <row r="298" spans="1:11" s="136" customFormat="1" ht="18.75" customHeight="1" x14ac:dyDescent="0.2">
      <c r="A298" s="135">
        <v>2018</v>
      </c>
      <c r="B298" s="95">
        <v>80875436</v>
      </c>
      <c r="C298" s="133" t="s">
        <v>1563</v>
      </c>
      <c r="D298" s="135" t="s">
        <v>19</v>
      </c>
      <c r="E298" s="133" t="s">
        <v>1547</v>
      </c>
      <c r="F298" s="134">
        <v>1528000</v>
      </c>
      <c r="G298" s="133" t="s">
        <v>707</v>
      </c>
      <c r="H298" s="133" t="s">
        <v>1290</v>
      </c>
      <c r="I298" s="91" t="s">
        <v>1545</v>
      </c>
      <c r="J298" s="108" t="s">
        <v>1616</v>
      </c>
      <c r="K298" s="2" t="s">
        <v>1292</v>
      </c>
    </row>
    <row r="299" spans="1:11" s="136" customFormat="1" ht="18.75" customHeight="1" x14ac:dyDescent="0.2">
      <c r="A299" s="135">
        <v>2018</v>
      </c>
      <c r="B299" s="95">
        <v>80113902</v>
      </c>
      <c r="C299" s="133" t="s">
        <v>498</v>
      </c>
      <c r="D299" s="135" t="s">
        <v>19</v>
      </c>
      <c r="E299" s="133" t="s">
        <v>1536</v>
      </c>
      <c r="F299" s="156">
        <v>20442464.640000001</v>
      </c>
      <c r="G299" s="133" t="s">
        <v>700</v>
      </c>
      <c r="H299" s="133" t="s">
        <v>1290</v>
      </c>
      <c r="I299" s="143" t="s">
        <v>1539</v>
      </c>
      <c r="J299" s="108" t="s">
        <v>1616</v>
      </c>
      <c r="K299" s="2" t="s">
        <v>1322</v>
      </c>
    </row>
    <row r="300" spans="1:11" s="136" customFormat="1" ht="18.75" customHeight="1" x14ac:dyDescent="0.2">
      <c r="A300" s="135">
        <v>2018</v>
      </c>
      <c r="B300" s="95">
        <v>1030546273</v>
      </c>
      <c r="C300" s="4" t="s">
        <v>670</v>
      </c>
      <c r="D300" s="135" t="s">
        <v>19</v>
      </c>
      <c r="E300" s="133" t="s">
        <v>1540</v>
      </c>
      <c r="F300" s="134">
        <v>13628309.76</v>
      </c>
      <c r="G300" s="133" t="s">
        <v>700</v>
      </c>
      <c r="H300" s="133" t="s">
        <v>1341</v>
      </c>
      <c r="I300" s="91" t="s">
        <v>1541</v>
      </c>
      <c r="J300" s="108" t="s">
        <v>1616</v>
      </c>
      <c r="K300" s="2" t="s">
        <v>1322</v>
      </c>
    </row>
    <row r="301" spans="1:11" s="136" customFormat="1" ht="18.75" customHeight="1" x14ac:dyDescent="0.2">
      <c r="A301" s="135">
        <v>2018</v>
      </c>
      <c r="B301" s="95">
        <v>51782079</v>
      </c>
      <c r="C301" s="133" t="s">
        <v>1224</v>
      </c>
      <c r="D301" s="135" t="s">
        <v>43</v>
      </c>
      <c r="E301" s="133" t="s">
        <v>1558</v>
      </c>
      <c r="F301" s="134">
        <v>4098500</v>
      </c>
      <c r="G301" s="133" t="s">
        <v>707</v>
      </c>
      <c r="H301" s="133" t="s">
        <v>1290</v>
      </c>
      <c r="I301" s="91" t="s">
        <v>1545</v>
      </c>
      <c r="J301" s="108" t="s">
        <v>1616</v>
      </c>
      <c r="K301" s="2" t="s">
        <v>1322</v>
      </c>
    </row>
    <row r="302" spans="1:11" s="157" customFormat="1" ht="18.75" customHeight="1" x14ac:dyDescent="0.2">
      <c r="A302" s="135">
        <v>2018</v>
      </c>
      <c r="B302" s="95">
        <v>52748725</v>
      </c>
      <c r="C302" s="133" t="s">
        <v>821</v>
      </c>
      <c r="D302" s="135" t="s">
        <v>67</v>
      </c>
      <c r="E302" s="133" t="s">
        <v>1551</v>
      </c>
      <c r="F302" s="134">
        <v>3136420</v>
      </c>
      <c r="G302" s="133" t="s">
        <v>707</v>
      </c>
      <c r="H302" s="133" t="s">
        <v>1298</v>
      </c>
      <c r="I302" s="91" t="s">
        <v>1466</v>
      </c>
      <c r="J302" s="108" t="s">
        <v>1616</v>
      </c>
      <c r="K302" s="2" t="s">
        <v>1322</v>
      </c>
    </row>
    <row r="303" spans="1:11" s="136" customFormat="1" ht="18.75" customHeight="1" x14ac:dyDescent="0.2">
      <c r="A303" s="135">
        <v>2018</v>
      </c>
      <c r="B303" s="95" t="s">
        <v>13</v>
      </c>
      <c r="C303" s="133" t="s">
        <v>1490</v>
      </c>
      <c r="D303" s="135" t="s">
        <v>67</v>
      </c>
      <c r="E303" s="133" t="s">
        <v>1564</v>
      </c>
      <c r="F303" s="134">
        <v>40906000</v>
      </c>
      <c r="G303" s="133" t="s">
        <v>700</v>
      </c>
      <c r="H303" s="133" t="s">
        <v>1298</v>
      </c>
      <c r="I303" s="91" t="s">
        <v>1491</v>
      </c>
      <c r="J303" s="108" t="s">
        <v>1617</v>
      </c>
      <c r="K303" s="2" t="s">
        <v>1322</v>
      </c>
    </row>
    <row r="304" spans="1:11" s="136" customFormat="1" ht="18.75" customHeight="1" x14ac:dyDescent="0.2">
      <c r="A304" s="135">
        <v>2018</v>
      </c>
      <c r="B304" s="95">
        <v>35424738</v>
      </c>
      <c r="C304" s="133" t="s">
        <v>1565</v>
      </c>
      <c r="D304" s="135" t="s">
        <v>67</v>
      </c>
      <c r="E304" s="133" t="s">
        <v>1547</v>
      </c>
      <c r="F304" s="134">
        <v>1528000</v>
      </c>
      <c r="G304" s="133" t="s">
        <v>707</v>
      </c>
      <c r="H304" s="133" t="s">
        <v>1290</v>
      </c>
      <c r="I304" s="91" t="s">
        <v>1545</v>
      </c>
      <c r="J304" s="108" t="s">
        <v>1616</v>
      </c>
      <c r="K304" s="2" t="s">
        <v>1292</v>
      </c>
    </row>
    <row r="305" spans="1:13" s="136" customFormat="1" ht="18.75" customHeight="1" x14ac:dyDescent="0.2">
      <c r="A305" s="135">
        <v>2018</v>
      </c>
      <c r="B305" s="95">
        <v>495474</v>
      </c>
      <c r="C305" s="133" t="s">
        <v>1542</v>
      </c>
      <c r="D305" s="133" t="s">
        <v>188</v>
      </c>
      <c r="E305" s="133" t="s">
        <v>266</v>
      </c>
      <c r="F305" s="158">
        <v>1367400</v>
      </c>
      <c r="G305" s="133" t="s">
        <v>700</v>
      </c>
      <c r="H305" s="133" t="s">
        <v>266</v>
      </c>
      <c r="I305" s="91" t="s">
        <v>1543</v>
      </c>
      <c r="J305" s="108" t="s">
        <v>1291</v>
      </c>
      <c r="K305" s="2" t="s">
        <v>1308</v>
      </c>
    </row>
    <row r="306" spans="1:13" s="136" customFormat="1" ht="18.75" customHeight="1" x14ac:dyDescent="0.2">
      <c r="A306" s="135">
        <v>2018</v>
      </c>
      <c r="B306" s="95">
        <v>1013616323</v>
      </c>
      <c r="C306" s="133" t="s">
        <v>1201</v>
      </c>
      <c r="D306" s="135" t="s">
        <v>19</v>
      </c>
      <c r="E306" s="133" t="s">
        <v>1547</v>
      </c>
      <c r="F306" s="134">
        <v>1528000</v>
      </c>
      <c r="G306" s="133" t="s">
        <v>707</v>
      </c>
      <c r="H306" s="133" t="s">
        <v>1290</v>
      </c>
      <c r="I306" s="91" t="s">
        <v>1545</v>
      </c>
      <c r="J306" s="108" t="s">
        <v>1616</v>
      </c>
      <c r="K306" s="2" t="s">
        <v>1292</v>
      </c>
    </row>
    <row r="307" spans="1:13" s="136" customFormat="1" ht="18.75" customHeight="1" x14ac:dyDescent="0.2">
      <c r="A307" s="135">
        <v>2018</v>
      </c>
      <c r="B307" s="95">
        <v>52528618</v>
      </c>
      <c r="C307" s="133" t="s">
        <v>38</v>
      </c>
      <c r="D307" s="135" t="s">
        <v>19</v>
      </c>
      <c r="E307" s="133" t="s">
        <v>1558</v>
      </c>
      <c r="F307" s="134">
        <v>8232000</v>
      </c>
      <c r="G307" s="133" t="s">
        <v>707</v>
      </c>
      <c r="H307" s="133" t="s">
        <v>1298</v>
      </c>
      <c r="I307" s="91" t="s">
        <v>1545</v>
      </c>
      <c r="J307" s="108" t="s">
        <v>1616</v>
      </c>
      <c r="K307" s="2" t="s">
        <v>1308</v>
      </c>
    </row>
    <row r="308" spans="1:13" s="136" customFormat="1" ht="18.75" customHeight="1" x14ac:dyDescent="0.2">
      <c r="A308" s="135">
        <v>2018</v>
      </c>
      <c r="B308" s="95">
        <v>79547720</v>
      </c>
      <c r="C308" s="133" t="s">
        <v>1523</v>
      </c>
      <c r="D308" s="135" t="s">
        <v>169</v>
      </c>
      <c r="E308" s="133" t="s">
        <v>1524</v>
      </c>
      <c r="F308" s="134">
        <v>15000000</v>
      </c>
      <c r="G308" s="133" t="s">
        <v>700</v>
      </c>
      <c r="H308" s="133" t="s">
        <v>1298</v>
      </c>
      <c r="I308" s="91" t="s">
        <v>1525</v>
      </c>
      <c r="J308" s="108" t="s">
        <v>1617</v>
      </c>
      <c r="K308" s="2" t="s">
        <v>1299</v>
      </c>
    </row>
    <row r="309" spans="1:13" s="136" customFormat="1" ht="18.75" customHeight="1" x14ac:dyDescent="0.2">
      <c r="A309" s="135">
        <v>2018</v>
      </c>
      <c r="B309" s="95">
        <v>26431483</v>
      </c>
      <c r="C309" s="133" t="s">
        <v>530</v>
      </c>
      <c r="D309" s="135" t="s">
        <v>19</v>
      </c>
      <c r="E309" s="133" t="s">
        <v>1549</v>
      </c>
      <c r="F309" s="134">
        <v>3164030</v>
      </c>
      <c r="G309" s="133" t="s">
        <v>707</v>
      </c>
      <c r="H309" s="133" t="s">
        <v>1298</v>
      </c>
      <c r="I309" s="91" t="s">
        <v>1468</v>
      </c>
      <c r="J309" s="108" t="s">
        <v>1617</v>
      </c>
      <c r="K309" s="2" t="s">
        <v>1308</v>
      </c>
    </row>
    <row r="310" spans="1:13" s="136" customFormat="1" ht="18.75" customHeight="1" x14ac:dyDescent="0.2">
      <c r="A310" s="135">
        <v>2018</v>
      </c>
      <c r="B310" s="95">
        <v>71775708</v>
      </c>
      <c r="C310" s="133" t="s">
        <v>1198</v>
      </c>
      <c r="D310" s="135" t="s">
        <v>43</v>
      </c>
      <c r="E310" s="133" t="s">
        <v>1509</v>
      </c>
      <c r="F310" s="134">
        <v>2862000</v>
      </c>
      <c r="G310" s="133" t="s">
        <v>707</v>
      </c>
      <c r="H310" s="133" t="s">
        <v>1298</v>
      </c>
      <c r="I310" s="91" t="s">
        <v>1545</v>
      </c>
      <c r="J310" s="108" t="s">
        <v>1616</v>
      </c>
      <c r="K310" s="2" t="s">
        <v>1322</v>
      </c>
    </row>
    <row r="311" spans="1:13" s="136" customFormat="1" ht="18.75" customHeight="1" x14ac:dyDescent="0.2">
      <c r="A311" s="135">
        <v>2018</v>
      </c>
      <c r="B311" s="95">
        <v>1032387574</v>
      </c>
      <c r="C311" s="133" t="s">
        <v>213</v>
      </c>
      <c r="D311" s="135" t="s">
        <v>19</v>
      </c>
      <c r="E311" s="133" t="s">
        <v>1509</v>
      </c>
      <c r="F311" s="134">
        <v>9575000</v>
      </c>
      <c r="G311" s="133" t="s">
        <v>707</v>
      </c>
      <c r="H311" s="133" t="s">
        <v>1298</v>
      </c>
      <c r="I311" s="91" t="s">
        <v>1545</v>
      </c>
      <c r="J311" s="108" t="s">
        <v>1616</v>
      </c>
      <c r="K311" s="2" t="s">
        <v>1322</v>
      </c>
    </row>
    <row r="312" spans="1:13" ht="18.75" customHeight="1" x14ac:dyDescent="0.3">
      <c r="A312" s="113"/>
      <c r="B312" s="113"/>
      <c r="C312" s="113"/>
      <c r="D312" s="113"/>
      <c r="E312" s="113"/>
      <c r="F312" s="114">
        <f>SUM(F9:F311)</f>
        <v>2228325245.4000001</v>
      </c>
      <c r="G312" s="115"/>
      <c r="H312" s="113"/>
      <c r="I312" s="113"/>
      <c r="J312" s="160"/>
      <c r="K312" s="113"/>
      <c r="L312" s="70"/>
    </row>
    <row r="313" spans="1:13" ht="18.75" customHeight="1" x14ac:dyDescent="0.25">
      <c r="A313" s="28"/>
      <c r="B313" s="28"/>
      <c r="C313" s="28"/>
      <c r="D313" s="28"/>
      <c r="E313" s="28"/>
      <c r="F313" s="28"/>
      <c r="G313" s="28"/>
      <c r="H313" s="28"/>
      <c r="I313" s="7"/>
      <c r="J313" s="28"/>
      <c r="K313" s="28"/>
    </row>
    <row r="314" spans="1:13" ht="30.75" customHeight="1" x14ac:dyDescent="0.25">
      <c r="A314" s="101"/>
      <c r="B314" s="101"/>
      <c r="C314" s="101"/>
      <c r="D314" s="101"/>
      <c r="E314" s="101"/>
      <c r="F314" s="101"/>
      <c r="G314" s="101"/>
      <c r="H314" s="101"/>
      <c r="I314" s="102"/>
      <c r="J314" s="101"/>
      <c r="K314" s="101"/>
      <c r="L314" s="97"/>
      <c r="M314" s="35"/>
    </row>
    <row r="315" spans="1:13" ht="18.75" customHeight="1" x14ac:dyDescent="0.25">
      <c r="A315" s="109" t="s">
        <v>0</v>
      </c>
      <c r="B315" s="109" t="s">
        <v>1567</v>
      </c>
      <c r="C315" s="109" t="s">
        <v>1566</v>
      </c>
      <c r="D315" s="35"/>
      <c r="E315" s="35"/>
      <c r="F315" s="35"/>
      <c r="G315" s="35"/>
      <c r="H315" s="35"/>
      <c r="I315" s="35"/>
      <c r="J315" s="35"/>
      <c r="K315" s="35"/>
      <c r="L315" s="97"/>
      <c r="M315" s="35"/>
    </row>
    <row r="316" spans="1:13" ht="18.75" customHeight="1" x14ac:dyDescent="0.25">
      <c r="A316" s="45">
        <v>2015</v>
      </c>
      <c r="B316" s="50">
        <f>SUMIFS($F$9:$F$311,$A$9:$A$311,$A316)</f>
        <v>832504557</v>
      </c>
      <c r="C316" s="103">
        <f>COUNTIFS($A$9:$A$311,$A316)</f>
        <v>78</v>
      </c>
      <c r="D316" s="35"/>
      <c r="E316" s="35"/>
      <c r="F316" s="35"/>
      <c r="G316" s="35"/>
      <c r="H316" s="35"/>
      <c r="I316" s="35"/>
      <c r="J316" s="35"/>
      <c r="K316" s="35"/>
      <c r="L316" s="98"/>
      <c r="M316" s="35"/>
    </row>
    <row r="317" spans="1:13" ht="18.75" customHeight="1" x14ac:dyDescent="0.25">
      <c r="A317" s="45">
        <v>2016</v>
      </c>
      <c r="B317" s="50">
        <f>SUMIFS($F$9:$F$311,$A$9:$A$311,$A317)</f>
        <v>510002190</v>
      </c>
      <c r="C317" s="103">
        <f t="shared" ref="C317:C319" si="0">COUNTIFS($A$9:$A$311,$A317)</f>
        <v>90</v>
      </c>
      <c r="D317" s="35"/>
      <c r="E317" s="35"/>
      <c r="F317" s="35"/>
      <c r="G317" s="35"/>
      <c r="H317" s="35"/>
      <c r="I317" s="35"/>
      <c r="J317" s="35"/>
      <c r="K317" s="35"/>
      <c r="L317" s="98"/>
      <c r="M317" s="35"/>
    </row>
    <row r="318" spans="1:13" ht="18.75" customHeight="1" x14ac:dyDescent="0.25">
      <c r="A318" s="45">
        <v>2017</v>
      </c>
      <c r="B318" s="50">
        <f>SUMIFS($F$9:$F$311,$A$9:$A$311,$A318)</f>
        <v>437381493</v>
      </c>
      <c r="C318" s="103">
        <f t="shared" si="0"/>
        <v>86</v>
      </c>
      <c r="D318" s="35"/>
      <c r="E318" s="35"/>
      <c r="F318" s="35"/>
      <c r="G318" s="35"/>
      <c r="H318" s="35"/>
      <c r="I318" s="35"/>
      <c r="J318" s="35"/>
      <c r="K318" s="35"/>
      <c r="L318" s="98"/>
      <c r="M318" s="35"/>
    </row>
    <row r="319" spans="1:13" ht="18.75" customHeight="1" x14ac:dyDescent="0.25">
      <c r="A319" s="45">
        <v>2018</v>
      </c>
      <c r="B319" s="50">
        <f>SUMIFS($F$9:$F$311,$A$9:$A$311,$A319)</f>
        <v>448437005.39999998</v>
      </c>
      <c r="C319" s="103">
        <f t="shared" si="0"/>
        <v>49</v>
      </c>
      <c r="D319" s="35"/>
      <c r="E319" s="35"/>
      <c r="F319" s="35"/>
      <c r="G319" s="35"/>
      <c r="H319" s="35"/>
      <c r="I319" s="35"/>
      <c r="J319" s="35"/>
      <c r="K319" s="35"/>
      <c r="L319" s="98"/>
      <c r="M319" s="35"/>
    </row>
    <row r="320" spans="1:13" ht="18.75" customHeight="1" x14ac:dyDescent="0.25">
      <c r="A320" s="109" t="s">
        <v>701</v>
      </c>
      <c r="B320" s="123">
        <f>SUM(B316:B319)</f>
        <v>2228325245.4000001</v>
      </c>
      <c r="C320" s="123">
        <f>SUM(C316:C319)</f>
        <v>303</v>
      </c>
      <c r="D320" s="35"/>
      <c r="E320" s="35"/>
      <c r="F320" s="35"/>
      <c r="G320" s="35"/>
      <c r="H320" s="35"/>
      <c r="I320" s="35"/>
      <c r="J320" s="35"/>
      <c r="K320" s="35"/>
      <c r="L320" s="8"/>
      <c r="M320" s="35"/>
    </row>
    <row r="321" spans="1:13" ht="18.75" customHeight="1" x14ac:dyDescent="0.25">
      <c r="A321" s="35"/>
      <c r="B321" s="35"/>
      <c r="C321" s="35"/>
      <c r="D321" s="35"/>
      <c r="E321" s="35"/>
      <c r="F321" s="35"/>
      <c r="G321" s="35"/>
      <c r="H321" s="35"/>
      <c r="I321" s="35"/>
      <c r="J321" s="35"/>
      <c r="K321" s="35"/>
      <c r="L321" s="8"/>
      <c r="M321" s="35"/>
    </row>
    <row r="322" spans="1:13" ht="18.75" customHeight="1" x14ac:dyDescent="0.25">
      <c r="A322" s="99"/>
      <c r="B322" s="28"/>
      <c r="C322" s="28"/>
      <c r="D322" s="28"/>
      <c r="E322" s="28"/>
      <c r="F322" s="28"/>
      <c r="G322" s="35"/>
      <c r="H322" s="28"/>
      <c r="I322" s="7"/>
      <c r="J322" s="35"/>
      <c r="K322" s="35"/>
      <c r="L322" s="97"/>
      <c r="M322" s="35"/>
    </row>
    <row r="323" spans="1:13" ht="18.75" customHeight="1" x14ac:dyDescent="0.25">
      <c r="A323" s="28"/>
      <c r="B323" s="28"/>
      <c r="C323" s="28"/>
      <c r="D323" s="28"/>
      <c r="E323" s="28"/>
      <c r="F323" s="28"/>
      <c r="G323" s="35"/>
      <c r="H323" s="28"/>
      <c r="I323" s="7"/>
      <c r="M323" s="35"/>
    </row>
    <row r="324" spans="1:13" ht="18.75" customHeight="1" x14ac:dyDescent="0.25">
      <c r="A324" s="128" t="s">
        <v>1651</v>
      </c>
      <c r="B324" s="128"/>
      <c r="C324" s="128"/>
      <c r="D324" s="128"/>
      <c r="E324" s="128"/>
      <c r="F324" s="128"/>
      <c r="G324" s="128"/>
      <c r="H324" s="128"/>
      <c r="I324" s="128"/>
      <c r="J324" s="129"/>
      <c r="K324" s="163"/>
      <c r="M324" s="35"/>
    </row>
    <row r="325" spans="1:13" ht="18.75" customHeight="1" x14ac:dyDescent="0.25">
      <c r="A325" s="109" t="s">
        <v>0</v>
      </c>
      <c r="B325" s="109" t="s">
        <v>1530</v>
      </c>
      <c r="C325" s="109" t="s">
        <v>1298</v>
      </c>
      <c r="D325" s="109" t="s">
        <v>1568</v>
      </c>
      <c r="E325" s="109" t="s">
        <v>1352</v>
      </c>
      <c r="F325" s="109" t="s">
        <v>1569</v>
      </c>
      <c r="G325" s="109" t="s">
        <v>480</v>
      </c>
      <c r="H325" s="130" t="s">
        <v>1537</v>
      </c>
      <c r="I325" s="109" t="s">
        <v>266</v>
      </c>
      <c r="J325" s="109" t="s">
        <v>1570</v>
      </c>
      <c r="M325" s="35"/>
    </row>
    <row r="326" spans="1:13" ht="18.75" customHeight="1" x14ac:dyDescent="0.25">
      <c r="A326" s="45">
        <v>2015</v>
      </c>
      <c r="B326" s="103">
        <f>COUNTIFS($A$9:$A$311,$A326,$H$9:$H$311,B$325)</f>
        <v>0</v>
      </c>
      <c r="C326" s="103">
        <f>COUNTIFS($A$9:$A$311,$A326,$H$9:$H$311,C$325)</f>
        <v>42</v>
      </c>
      <c r="D326" s="103">
        <f>COUNTIFS($A$9:$A$311,$A326,$H$9:$H$311,D$325)</f>
        <v>33</v>
      </c>
      <c r="E326" s="103">
        <f>COUNTIFS($A$9:$A$311,$A326,$H$9:$H$311,E$325)</f>
        <v>2</v>
      </c>
      <c r="F326" s="103">
        <f>COUNTIFS($A$9:$A$311,$A326,$H$9:$H$311,F$325)</f>
        <v>1</v>
      </c>
      <c r="G326" s="103">
        <f>COUNTIFS($A$9:$A$311,$A326,$H$9:$H$311,G$325)</f>
        <v>0</v>
      </c>
      <c r="H326" s="103">
        <f>COUNTIFS($A$9:$A$311,$A326,$H$9:$H$311,H$325)</f>
        <v>0</v>
      </c>
      <c r="I326" s="103">
        <f>COUNTIFS($A$9:$A$311,$A326,$H$9:$H$311,I$325)</f>
        <v>0</v>
      </c>
      <c r="J326" s="103">
        <f>SUM(B326:I326)</f>
        <v>78</v>
      </c>
      <c r="M326" s="35"/>
    </row>
    <row r="327" spans="1:13" ht="18.75" customHeight="1" x14ac:dyDescent="0.25">
      <c r="A327" s="45">
        <v>2016</v>
      </c>
      <c r="B327" s="103">
        <f>COUNTIFS($A$9:$A$311,$A327,$H$9:$H$311,B$325)</f>
        <v>0</v>
      </c>
      <c r="C327" s="103">
        <f>COUNTIFS($A$9:$A$311,$A327,$H$9:$H$311,C$325)</f>
        <v>58</v>
      </c>
      <c r="D327" s="103">
        <f>COUNTIFS($A$9:$A$311,$A327,$H$9:$H$311,D$325)</f>
        <v>30</v>
      </c>
      <c r="E327" s="103">
        <f>COUNTIFS($A$9:$A$311,$A327,$H$9:$H$311,E$325)</f>
        <v>1</v>
      </c>
      <c r="F327" s="103">
        <f>COUNTIFS($A$9:$A$311,$A327,$H$9:$H$311,F$325)</f>
        <v>0</v>
      </c>
      <c r="G327" s="103">
        <f>COUNTIFS($A$9:$A$311,$A327,$H$9:$H$311,G$325)</f>
        <v>1</v>
      </c>
      <c r="H327" s="103">
        <f>COUNTIFS($A$9:$A$311,$A327,$H$9:$H$311,H$325)</f>
        <v>0</v>
      </c>
      <c r="I327" s="103">
        <f>COUNTIFS($A$9:$A$311,$A327,$H$9:$H$311,I$325)</f>
        <v>0</v>
      </c>
      <c r="J327" s="103">
        <f>SUM(B327:I327)</f>
        <v>90</v>
      </c>
      <c r="M327" s="35"/>
    </row>
    <row r="328" spans="1:13" ht="18.75" customHeight="1" x14ac:dyDescent="0.25">
      <c r="A328" s="45">
        <v>2017</v>
      </c>
      <c r="B328" s="103">
        <f>COUNTIFS($A$9:$A$311,$A328,$H$9:$H$311,B$325)</f>
        <v>0</v>
      </c>
      <c r="C328" s="103">
        <f>COUNTIFS($A$9:$A$311,$A328,$H$9:$H$311,C$325)</f>
        <v>52</v>
      </c>
      <c r="D328" s="103">
        <f>COUNTIFS($A$9:$A$311,$A328,$H$9:$H$311,D$325)</f>
        <v>32</v>
      </c>
      <c r="E328" s="103">
        <f>COUNTIFS($A$9:$A$311,$A328,$H$9:$H$311,E$325)</f>
        <v>0</v>
      </c>
      <c r="F328" s="103">
        <f>COUNTIFS($A$9:$A$311,$A328,$H$9:$H$311,F$325)</f>
        <v>0</v>
      </c>
      <c r="G328" s="103">
        <f>COUNTIFS($A$9:$A$311,$A328,$H$9:$H$311,G$325)</f>
        <v>2</v>
      </c>
      <c r="H328" s="103">
        <f>COUNTIFS($A$9:$A$311,$A328,$H$9:$H$311,H$325)</f>
        <v>0</v>
      </c>
      <c r="I328" s="103">
        <f>COUNTIFS($A$9:$A$311,$A328,$H$9:$H$311,I$325)</f>
        <v>0</v>
      </c>
      <c r="J328" s="103">
        <f>SUM(B328:I328)</f>
        <v>86</v>
      </c>
      <c r="M328" s="35"/>
    </row>
    <row r="329" spans="1:13" ht="18.75" customHeight="1" x14ac:dyDescent="0.25">
      <c r="A329" s="45">
        <v>2018</v>
      </c>
      <c r="B329" s="103">
        <f>COUNTIFS($A$9:$A$311,$A329,$H$9:$H$311,B$325)</f>
        <v>2</v>
      </c>
      <c r="C329" s="103">
        <f>COUNTIFS($A$9:$A$311,$A329,$H$9:$H$311,C$325)</f>
        <v>30</v>
      </c>
      <c r="D329" s="103">
        <f>COUNTIFS($A$9:$A$311,$A329,$H$9:$H$311,D$325)</f>
        <v>13</v>
      </c>
      <c r="E329" s="103">
        <f>COUNTIFS($A$9:$A$311,$A329,$H$9:$H$311,E$325)</f>
        <v>1</v>
      </c>
      <c r="F329" s="103">
        <f>COUNTIFS($A$9:$A$311,$A329,$H$9:$H$311,F$325)</f>
        <v>1</v>
      </c>
      <c r="G329" s="103">
        <f>COUNTIFS($A$9:$A$311,$A329,$H$9:$H$311,G$325)</f>
        <v>0</v>
      </c>
      <c r="H329" s="103">
        <f>COUNTIFS($A$9:$A$311,$A329,$H$9:$H$311,H$325)</f>
        <v>1</v>
      </c>
      <c r="I329" s="103">
        <f>COUNTIFS($A$9:$A$311,$A329,$H$9:$H$311,I$325)</f>
        <v>1</v>
      </c>
      <c r="J329" s="103">
        <f>SUM(B329:I329)</f>
        <v>49</v>
      </c>
      <c r="M329" s="35"/>
    </row>
    <row r="330" spans="1:13" ht="18.75" customHeight="1" x14ac:dyDescent="0.25">
      <c r="A330" s="110" t="s">
        <v>701</v>
      </c>
      <c r="B330" s="125">
        <f>SUM(B326:B329)</f>
        <v>2</v>
      </c>
      <c r="C330" s="125">
        <f>SUM(C326:C329)</f>
        <v>182</v>
      </c>
      <c r="D330" s="125">
        <f t="shared" ref="D330:I330" si="1">SUM(D326:D329)</f>
        <v>108</v>
      </c>
      <c r="E330" s="125">
        <f t="shared" si="1"/>
        <v>4</v>
      </c>
      <c r="F330" s="125">
        <f t="shared" si="1"/>
        <v>2</v>
      </c>
      <c r="G330" s="125">
        <f t="shared" si="1"/>
        <v>3</v>
      </c>
      <c r="H330" s="125">
        <f t="shared" si="1"/>
        <v>1</v>
      </c>
      <c r="I330" s="125">
        <f t="shared" si="1"/>
        <v>1</v>
      </c>
      <c r="J330" s="125">
        <f>SUM(J326:J329)</f>
        <v>303</v>
      </c>
      <c r="L330" s="97"/>
      <c r="M330" s="35"/>
    </row>
    <row r="331" spans="1:13" ht="18.75" customHeight="1" x14ac:dyDescent="0.25">
      <c r="A331" s="35"/>
      <c r="B331" s="35"/>
      <c r="C331" s="35"/>
      <c r="D331" s="28"/>
      <c r="E331" s="28"/>
      <c r="F331" s="35"/>
      <c r="G331" s="35"/>
      <c r="H331" s="100"/>
      <c r="I331" s="7"/>
      <c r="J331" s="35"/>
      <c r="K331" s="35"/>
      <c r="L331" s="97"/>
      <c r="M331" s="35"/>
    </row>
    <row r="332" spans="1:13" ht="18.75" customHeight="1" x14ac:dyDescent="0.25">
      <c r="A332" s="104"/>
      <c r="B332" s="35"/>
      <c r="C332" s="35"/>
      <c r="D332" s="35"/>
      <c r="E332" s="35"/>
      <c r="F332" s="35"/>
      <c r="G332" s="35"/>
      <c r="H332" s="35"/>
      <c r="I332" s="35"/>
      <c r="M332" s="35"/>
    </row>
    <row r="333" spans="1:13" ht="18.75" customHeight="1" x14ac:dyDescent="0.25">
      <c r="A333" s="127" t="s">
        <v>1577</v>
      </c>
      <c r="B333" s="109" t="s">
        <v>16</v>
      </c>
      <c r="C333" s="109" t="s">
        <v>707</v>
      </c>
      <c r="D333" s="109" t="s">
        <v>701</v>
      </c>
      <c r="E333" s="35"/>
      <c r="F333" s="35"/>
      <c r="G333" s="35"/>
      <c r="H333" s="35"/>
      <c r="I333" s="35"/>
      <c r="J333" s="35"/>
      <c r="K333" s="35"/>
      <c r="L333" s="97"/>
    </row>
    <row r="334" spans="1:13" ht="18.75" customHeight="1" x14ac:dyDescent="0.25">
      <c r="A334" s="105">
        <v>2015</v>
      </c>
      <c r="B334" s="103">
        <f>COUNTIFS($A$9:$A$311,$A334,$G$9:$G$311,B$333)</f>
        <v>21</v>
      </c>
      <c r="C334" s="103">
        <f>COUNTIFS($A$9:$A$311,$A334,$G$9:$G$311,C$333)</f>
        <v>57</v>
      </c>
      <c r="D334" s="103">
        <f>SUM(B334:C334)</f>
        <v>78</v>
      </c>
      <c r="E334" s="35"/>
      <c r="F334" s="35"/>
      <c r="G334" s="35"/>
      <c r="H334" s="35"/>
      <c r="I334" s="35" t="s">
        <v>1578</v>
      </c>
      <c r="J334" s="35"/>
      <c r="K334" s="35"/>
      <c r="L334" s="97"/>
    </row>
    <row r="335" spans="1:13" ht="18.75" customHeight="1" x14ac:dyDescent="0.25">
      <c r="A335" s="105">
        <v>2016</v>
      </c>
      <c r="B335" s="103">
        <f>COUNTIFS($A$9:$A$311,$A335,$G$9:$G$311,B$333)</f>
        <v>20</v>
      </c>
      <c r="C335" s="103">
        <f>COUNTIFS($A$9:$A$311,$A335,$G$9:$G$311,C$333)</f>
        <v>70</v>
      </c>
      <c r="D335" s="103">
        <f t="shared" ref="D335:D337" si="2">SUM(B335:C335)</f>
        <v>90</v>
      </c>
      <c r="E335" s="35"/>
      <c r="F335" s="35"/>
      <c r="G335" s="35"/>
      <c r="H335" s="35"/>
      <c r="I335" s="35"/>
      <c r="J335" s="35"/>
      <c r="K335" s="35"/>
      <c r="L335" s="97"/>
    </row>
    <row r="336" spans="1:13" ht="18.75" customHeight="1" x14ac:dyDescent="0.25">
      <c r="A336" s="105">
        <v>2017</v>
      </c>
      <c r="B336" s="103">
        <f>COUNTIFS($A$9:$A$311,$A336,$G$9:$G$311,B$333)</f>
        <v>15</v>
      </c>
      <c r="C336" s="103">
        <f>COUNTIFS($A$9:$A$311,$A336,$G$9:$G$311,C$333)</f>
        <v>71</v>
      </c>
      <c r="D336" s="103">
        <f t="shared" si="2"/>
        <v>86</v>
      </c>
      <c r="E336" s="35"/>
      <c r="F336" s="35"/>
      <c r="G336" s="35"/>
      <c r="H336" s="35"/>
      <c r="I336" s="35"/>
      <c r="J336" s="35"/>
      <c r="K336" s="35"/>
      <c r="L336" s="97"/>
    </row>
    <row r="337" spans="1:12" ht="18.75" customHeight="1" x14ac:dyDescent="0.25">
      <c r="A337" s="105">
        <v>2018</v>
      </c>
      <c r="B337" s="103">
        <f>COUNTIFS($A$9:$A$311,$A337,$G$9:$G$311,B$333)</f>
        <v>14</v>
      </c>
      <c r="C337" s="103">
        <f>COUNTIFS($A$9:$A$311,$A337,$G$9:$G$311,C$333)</f>
        <v>35</v>
      </c>
      <c r="D337" s="103">
        <f t="shared" si="2"/>
        <v>49</v>
      </c>
      <c r="E337" s="35"/>
      <c r="F337" s="35"/>
      <c r="G337" s="35"/>
      <c r="H337" s="35"/>
      <c r="I337" s="35"/>
      <c r="J337" s="35"/>
      <c r="K337" s="35"/>
      <c r="L337" s="97"/>
    </row>
    <row r="338" spans="1:12" ht="18.75" customHeight="1" x14ac:dyDescent="0.25">
      <c r="A338" s="127" t="s">
        <v>701</v>
      </c>
      <c r="B338" s="126">
        <f>SUM(B334:B337)</f>
        <v>70</v>
      </c>
      <c r="C338" s="126">
        <f>SUM(C334:C337)</f>
        <v>233</v>
      </c>
      <c r="D338" s="126">
        <f>SUM(D334:D337)</f>
        <v>303</v>
      </c>
      <c r="E338" s="35"/>
      <c r="F338" s="35"/>
      <c r="G338" s="35"/>
      <c r="H338" s="35"/>
      <c r="I338" s="35"/>
      <c r="J338" s="35"/>
      <c r="K338" s="35"/>
      <c r="L338" s="97"/>
    </row>
    <row r="339" spans="1:12" ht="18.75" customHeight="1" x14ac:dyDescent="0.25">
      <c r="A339" s="73"/>
      <c r="B339" s="106"/>
      <c r="C339" s="106"/>
      <c r="D339" s="34"/>
      <c r="E339" s="28"/>
      <c r="F339" s="28"/>
      <c r="G339" s="28"/>
      <c r="H339" s="28"/>
      <c r="I339" s="28"/>
      <c r="J339" s="28"/>
      <c r="K339" s="28"/>
      <c r="L339" s="8"/>
    </row>
    <row r="340" spans="1:12" ht="18.75" customHeight="1" x14ac:dyDescent="0.25">
      <c r="A340" s="28"/>
      <c r="B340" s="28"/>
      <c r="C340" s="28"/>
      <c r="D340" s="28"/>
      <c r="E340" s="28"/>
      <c r="F340" s="28"/>
      <c r="G340" s="28"/>
      <c r="H340" s="28"/>
    </row>
    <row r="341" spans="1:12" s="35" customFormat="1" ht="18.75" customHeight="1" x14ac:dyDescent="0.25">
      <c r="A341" s="7"/>
      <c r="B341" s="106"/>
      <c r="C341" s="106"/>
      <c r="D341" s="106"/>
      <c r="E341" s="106"/>
      <c r="F341" s="106"/>
      <c r="G341" s="106"/>
      <c r="H341" s="106"/>
      <c r="I341" s="106"/>
      <c r="J341" s="106"/>
      <c r="K341" s="106"/>
      <c r="L341" s="161"/>
    </row>
    <row r="342" spans="1:12" s="35" customFormat="1" ht="18.75" customHeight="1" x14ac:dyDescent="0.25">
      <c r="A342" s="7"/>
      <c r="B342" s="106"/>
      <c r="C342" s="106"/>
      <c r="D342" s="106"/>
      <c r="E342" s="106"/>
      <c r="F342" s="106"/>
      <c r="G342" s="106"/>
      <c r="H342" s="106"/>
      <c r="I342" s="106"/>
      <c r="J342" s="106"/>
      <c r="K342" s="106"/>
      <c r="L342" s="161"/>
    </row>
    <row r="343" spans="1:12" s="35" customFormat="1" ht="18.75" customHeight="1" x14ac:dyDescent="0.25">
      <c r="A343" s="7"/>
      <c r="B343" s="106"/>
      <c r="C343" s="106"/>
      <c r="D343" s="106"/>
      <c r="E343" s="106"/>
      <c r="F343" s="106"/>
      <c r="G343" s="106"/>
      <c r="H343" s="106"/>
      <c r="I343" s="106"/>
      <c r="J343" s="106"/>
      <c r="K343" s="106"/>
      <c r="L343" s="161"/>
    </row>
    <row r="344" spans="1:12" s="35" customFormat="1" ht="18.75" customHeight="1" x14ac:dyDescent="0.25">
      <c r="B344" s="109" t="s">
        <v>700</v>
      </c>
      <c r="C344" s="166">
        <v>2015</v>
      </c>
      <c r="D344" s="166">
        <v>2016</v>
      </c>
      <c r="E344" s="166">
        <v>2017</v>
      </c>
      <c r="F344" s="166">
        <v>2018</v>
      </c>
      <c r="G344" s="167" t="s">
        <v>701</v>
      </c>
      <c r="H344" s="106"/>
      <c r="I344" s="106"/>
      <c r="J344" s="106"/>
      <c r="K344" s="106"/>
      <c r="L344" s="161"/>
    </row>
    <row r="345" spans="1:12" s="35" customFormat="1" ht="18.75" customHeight="1" x14ac:dyDescent="0.25">
      <c r="B345" s="48" t="s">
        <v>1530</v>
      </c>
      <c r="C345" s="168">
        <f>COUNTIFS($A$9:$A$311,C$344,$G$9:$G$311,$B$344,$H$9:$H$311,$B345)</f>
        <v>0</v>
      </c>
      <c r="D345" s="168">
        <f>COUNTIFS($A$9:$A$311,D$344,$G$9:$G$311,$B$344,$H$9:$H$311,$B345)</f>
        <v>0</v>
      </c>
      <c r="E345" s="168">
        <f>COUNTIFS($A$9:$A$311,E$344,$G$9:$G$311,$B$344,$H$9:$H$311,$B345)</f>
        <v>0</v>
      </c>
      <c r="F345" s="168">
        <f>COUNTIFS($A$9:$A$311,F$344,$G$9:$G$311,$B$344,$H$9:$H$311,$B345)</f>
        <v>2</v>
      </c>
      <c r="G345" s="164">
        <f t="shared" ref="G345:G352" si="3">SUM(C345:F345)</f>
        <v>2</v>
      </c>
      <c r="H345" s="106"/>
      <c r="I345" s="106"/>
      <c r="J345" s="106"/>
      <c r="K345" s="106"/>
      <c r="L345" s="161"/>
    </row>
    <row r="346" spans="1:12" s="35" customFormat="1" ht="18.75" customHeight="1" x14ac:dyDescent="0.25">
      <c r="B346" s="48" t="s">
        <v>1298</v>
      </c>
      <c r="C346" s="168">
        <f>COUNTIFS($A$9:$A$311,C$344,$G$9:$G$311,$B$344,$H$9:$H$311,$B346)</f>
        <v>17</v>
      </c>
      <c r="D346" s="168">
        <f>COUNTIFS($A$9:$A$311,D$344,$G$9:$G$311,$B$344,$H$9:$H$311,$B346)</f>
        <v>16</v>
      </c>
      <c r="E346" s="168">
        <f>COUNTIFS($A$9:$A$311,E$344,$G$9:$G$311,$B$344,$H$9:$H$311,$B346)</f>
        <v>11</v>
      </c>
      <c r="F346" s="168">
        <f>COUNTIFS($A$9:$A$311,F$344,$G$9:$G$311,$B$344,$H$9:$H$311,$B346)</f>
        <v>7</v>
      </c>
      <c r="G346" s="164">
        <f t="shared" si="3"/>
        <v>51</v>
      </c>
      <c r="H346" s="106"/>
      <c r="I346" s="106"/>
      <c r="J346" s="106"/>
      <c r="K346" s="106"/>
      <c r="L346" s="161"/>
    </row>
    <row r="347" spans="1:12" s="35" customFormat="1" ht="18.75" customHeight="1" x14ac:dyDescent="0.25">
      <c r="B347" s="48" t="s">
        <v>1568</v>
      </c>
      <c r="C347" s="168">
        <f>COUNTIFS($A$9:$A$311,C$344,$G$9:$G$311,$B$344,$H$9:$H$311,$B347)</f>
        <v>3</v>
      </c>
      <c r="D347" s="168">
        <f>COUNTIFS($A$9:$A$311,D$344,$G$9:$G$311,$B$344,$H$9:$H$311,$B347)</f>
        <v>4</v>
      </c>
      <c r="E347" s="168">
        <f>COUNTIFS($A$9:$A$311,E$344,$G$9:$G$311,$B$344,$H$9:$H$311,$B347)</f>
        <v>4</v>
      </c>
      <c r="F347" s="168">
        <f>COUNTIFS($A$9:$A$311,F$344,$G$9:$G$311,$B$344,$H$9:$H$311,$B347)</f>
        <v>2</v>
      </c>
      <c r="G347" s="164">
        <f t="shared" si="3"/>
        <v>13</v>
      </c>
      <c r="H347" s="106"/>
      <c r="I347" s="106"/>
      <c r="J347" s="106"/>
      <c r="K347" s="106"/>
      <c r="L347" s="161"/>
    </row>
    <row r="348" spans="1:12" s="35" customFormat="1" ht="18.75" customHeight="1" x14ac:dyDescent="0.25">
      <c r="B348" s="48" t="s">
        <v>1352</v>
      </c>
      <c r="C348" s="168">
        <f>COUNTIFS($A$9:$A$311,C$344,$G$9:$G$311,$B$344,$H$9:$H$311,$B348)</f>
        <v>0</v>
      </c>
      <c r="D348" s="168">
        <f>COUNTIFS($A$9:$A$311,D$344,$G$9:$G$311,$B$344,$H$9:$H$311,$B348)</f>
        <v>0</v>
      </c>
      <c r="E348" s="168">
        <f>COUNTIFS($A$9:$A$311,E$344,$G$9:$G$311,$B$344,$H$9:$H$311,$B348)</f>
        <v>0</v>
      </c>
      <c r="F348" s="168">
        <f>COUNTIFS($A$9:$A$311,F$344,$G$9:$G$311,$B$344,$H$9:$H$311,$B348)</f>
        <v>0</v>
      </c>
      <c r="G348" s="164">
        <f t="shared" si="3"/>
        <v>0</v>
      </c>
      <c r="H348" s="106"/>
      <c r="I348" s="106"/>
      <c r="J348" s="106"/>
      <c r="K348" s="106"/>
      <c r="L348" s="161"/>
    </row>
    <row r="349" spans="1:12" s="35" customFormat="1" ht="18.75" customHeight="1" x14ac:dyDescent="0.25">
      <c r="B349" s="48" t="s">
        <v>1569</v>
      </c>
      <c r="C349" s="168">
        <f>COUNTIFS($A$9:$A$311,C$344,$G$9:$G$311,$B$344,$H$9:$H$311,$B349)</f>
        <v>1</v>
      </c>
      <c r="D349" s="168">
        <f>COUNTIFS($A$9:$A$311,D$344,$G$9:$G$311,$B$344,$H$9:$H$311,$B349)</f>
        <v>0</v>
      </c>
      <c r="E349" s="168">
        <f>COUNTIFS($A$9:$A$311,E$344,$G$9:$G$311,$B$344,$H$9:$H$311,$B349)</f>
        <v>0</v>
      </c>
      <c r="F349" s="168">
        <f>COUNTIFS($A$9:$A$311,F$344,$G$9:$G$311,$B$344,$H$9:$H$311,$B349)</f>
        <v>1</v>
      </c>
      <c r="G349" s="164">
        <f t="shared" si="3"/>
        <v>2</v>
      </c>
      <c r="H349" s="106"/>
      <c r="I349" s="106"/>
      <c r="J349" s="106"/>
      <c r="K349" s="106"/>
      <c r="L349" s="161"/>
    </row>
    <row r="350" spans="1:12" s="35" customFormat="1" ht="18.75" customHeight="1" x14ac:dyDescent="0.25">
      <c r="B350" s="48" t="s">
        <v>480</v>
      </c>
      <c r="C350" s="168">
        <f>COUNTIFS($A$9:$A$311,C$344,$G$9:$G$311,$B$344,$H$9:$H$311,$B350)</f>
        <v>0</v>
      </c>
      <c r="D350" s="168">
        <f>COUNTIFS($A$9:$A$311,D$344,$G$9:$G$311,$B$344,$H$9:$H$311,$B350)</f>
        <v>0</v>
      </c>
      <c r="E350" s="168">
        <f>COUNTIFS($A$9:$A$311,E$344,$G$9:$G$311,$B$344,$H$9:$H$311,$B350)</f>
        <v>0</v>
      </c>
      <c r="F350" s="168">
        <f>COUNTIFS($A$9:$A$311,F$344,$G$9:$G$311,$B$344,$H$9:$H$311,$B350)</f>
        <v>0</v>
      </c>
      <c r="G350" s="164">
        <f t="shared" si="3"/>
        <v>0</v>
      </c>
      <c r="H350" s="106"/>
      <c r="I350" s="106"/>
      <c r="J350" s="106"/>
      <c r="K350" s="106"/>
      <c r="L350" s="161"/>
    </row>
    <row r="351" spans="1:12" s="35" customFormat="1" ht="18.75" customHeight="1" x14ac:dyDescent="0.25">
      <c r="B351" s="48" t="s">
        <v>1537</v>
      </c>
      <c r="C351" s="168">
        <f>COUNTIFS($A$9:$A$311,C$344,$G$9:$G$311,$B$344,$H$9:$H$311,$B351)</f>
        <v>0</v>
      </c>
      <c r="D351" s="168">
        <f>COUNTIFS($A$9:$A$311,D$344,$G$9:$G$311,$B$344,$H$9:$H$311,$B351)</f>
        <v>0</v>
      </c>
      <c r="E351" s="168">
        <f>COUNTIFS($A$9:$A$311,E$344,$G$9:$G$311,$B$344,$H$9:$H$311,$B351)</f>
        <v>0</v>
      </c>
      <c r="F351" s="168">
        <f>COUNTIFS($A$9:$A$311,F$344,$G$9:$G$311,$B$344,$H$9:$H$311,$B351)</f>
        <v>1</v>
      </c>
      <c r="G351" s="164">
        <f t="shared" si="3"/>
        <v>1</v>
      </c>
      <c r="H351" s="106"/>
      <c r="I351" s="106"/>
      <c r="J351" s="106"/>
      <c r="K351" s="106"/>
      <c r="L351" s="161"/>
    </row>
    <row r="352" spans="1:12" s="35" customFormat="1" ht="18.75" customHeight="1" x14ac:dyDescent="0.25">
      <c r="B352" s="48" t="s">
        <v>266</v>
      </c>
      <c r="C352" s="168">
        <f>COUNTIFS($A$9:$A$311,C$344,$G$9:$G$311,$B$344,$H$9:$H$311,$B352)</f>
        <v>0</v>
      </c>
      <c r="D352" s="168">
        <f>COUNTIFS($A$9:$A$311,D$344,$G$9:$G$311,$B$344,$H$9:$H$311,$B352)</f>
        <v>0</v>
      </c>
      <c r="E352" s="168">
        <f>COUNTIFS($A$9:$A$311,E$344,$G$9:$G$311,$B$344,$H$9:$H$311,$B352)</f>
        <v>0</v>
      </c>
      <c r="F352" s="168">
        <f>COUNTIFS($A$9:$A$311,F$344,$G$9:$G$311,$B$344,$H$9:$H$311,$B352)</f>
        <v>1</v>
      </c>
      <c r="G352" s="164">
        <f t="shared" si="3"/>
        <v>1</v>
      </c>
      <c r="H352" s="106"/>
      <c r="I352" s="106"/>
      <c r="J352" s="106"/>
      <c r="K352" s="106"/>
      <c r="L352" s="161"/>
    </row>
    <row r="353" spans="1:13" s="35" customFormat="1" ht="18.75" customHeight="1" x14ac:dyDescent="0.25">
      <c r="B353" s="109" t="s">
        <v>701</v>
      </c>
      <c r="C353" s="166">
        <f>SUM(C345:C352)</f>
        <v>21</v>
      </c>
      <c r="D353" s="166">
        <f>SUM(D345:D352)</f>
        <v>20</v>
      </c>
      <c r="E353" s="166">
        <f>SUM(E345:E352)</f>
        <v>15</v>
      </c>
      <c r="F353" s="166">
        <f>SUM(F345:F352)</f>
        <v>14</v>
      </c>
      <c r="G353" s="165">
        <f>SUM(G345:G352)</f>
        <v>70</v>
      </c>
      <c r="H353" s="106"/>
      <c r="I353" s="106"/>
      <c r="J353" s="106"/>
      <c r="K353" s="106"/>
      <c r="L353" s="161"/>
    </row>
    <row r="354" spans="1:13" s="35" customFormat="1" ht="18.75" customHeight="1" x14ac:dyDescent="0.25">
      <c r="B354" s="7"/>
      <c r="C354" s="106"/>
      <c r="D354" s="106"/>
      <c r="E354" s="106"/>
      <c r="F354" s="106"/>
      <c r="G354" s="106"/>
      <c r="H354" s="106"/>
      <c r="I354" s="106"/>
      <c r="J354" s="106"/>
      <c r="K354" s="106"/>
      <c r="L354" s="161"/>
    </row>
    <row r="355" spans="1:13" s="35" customFormat="1" ht="18.75" customHeight="1" x14ac:dyDescent="0.25">
      <c r="B355" s="7"/>
      <c r="C355" s="106"/>
      <c r="D355" s="106"/>
      <c r="E355" s="106"/>
      <c r="F355" s="106"/>
      <c r="G355" s="106"/>
      <c r="H355" s="106"/>
      <c r="I355" s="106"/>
      <c r="J355" s="106"/>
      <c r="K355" s="106"/>
      <c r="L355" s="161"/>
    </row>
    <row r="356" spans="1:13" s="35" customFormat="1" ht="18.75" customHeight="1" x14ac:dyDescent="0.25">
      <c r="B356" s="7"/>
      <c r="C356" s="106"/>
      <c r="D356" s="106"/>
      <c r="E356" s="106"/>
      <c r="F356" s="106"/>
      <c r="G356" s="106"/>
      <c r="H356" s="106"/>
      <c r="I356" s="106"/>
      <c r="J356" s="106"/>
      <c r="K356" s="106"/>
      <c r="L356" s="161"/>
    </row>
    <row r="357" spans="1:13" s="35" customFormat="1" ht="18.75" customHeight="1" x14ac:dyDescent="0.25">
      <c r="B357" s="109" t="s">
        <v>1283</v>
      </c>
      <c r="C357" s="166">
        <v>2015</v>
      </c>
      <c r="D357" s="166">
        <v>2016</v>
      </c>
      <c r="E357" s="166">
        <v>2017</v>
      </c>
      <c r="F357" s="166">
        <v>2018</v>
      </c>
      <c r="G357" s="167" t="s">
        <v>701</v>
      </c>
      <c r="H357" s="106"/>
      <c r="I357" s="106"/>
      <c r="J357" s="106"/>
      <c r="K357" s="106"/>
      <c r="L357" s="161"/>
    </row>
    <row r="358" spans="1:13" s="35" customFormat="1" ht="18.75" customHeight="1" x14ac:dyDescent="0.25">
      <c r="B358" s="48" t="s">
        <v>1530</v>
      </c>
      <c r="C358" s="168">
        <f>COUNTIFS($A$9:$A$311,C$357,$G$9:$G$311,$B$357,$H$9:$H$311,$B358)</f>
        <v>0</v>
      </c>
      <c r="D358" s="168">
        <f>COUNTIFS($A$9:$A$311,D$357,$G$9:$G$311,$B$357,$H$9:$H$311,$B358)</f>
        <v>0</v>
      </c>
      <c r="E358" s="168">
        <f>COUNTIFS($A$9:$A$311,E$357,$G$9:$G$311,$B$357,$H$9:$H$311,$B358)</f>
        <v>0</v>
      </c>
      <c r="F358" s="168">
        <f>COUNTIFS($A$9:$A$311,F$357,$G$9:$G$311,$B$357,$H$9:$H$311,$B358)</f>
        <v>0</v>
      </c>
      <c r="G358" s="164">
        <f t="shared" ref="G358:G365" si="4">SUM(C358:F358)</f>
        <v>0</v>
      </c>
      <c r="H358" s="106"/>
      <c r="I358" s="106"/>
      <c r="J358" s="106"/>
      <c r="K358" s="106"/>
      <c r="L358" s="161"/>
    </row>
    <row r="359" spans="1:13" s="35" customFormat="1" ht="18.75" customHeight="1" x14ac:dyDescent="0.25">
      <c r="B359" s="48" t="s">
        <v>1298</v>
      </c>
      <c r="C359" s="168">
        <f>COUNTIFS($A$9:$A$311,C$357,$G$9:$G$311,$B$357,$H$9:$H$311,$B359)</f>
        <v>25</v>
      </c>
      <c r="D359" s="168">
        <f>COUNTIFS($A$9:$A$311,D$357,$G$9:$G$311,$B$357,$H$9:$H$311,$B359)</f>
        <v>42</v>
      </c>
      <c r="E359" s="168">
        <f>COUNTIFS($A$9:$A$311,E$357,$G$9:$G$311,$B$357,$H$9:$H$311,$B359)</f>
        <v>41</v>
      </c>
      <c r="F359" s="168">
        <f>COUNTIFS($A$9:$A$311,F$357,$G$9:$G$311,$B$357,$H$9:$H$311,$B359)</f>
        <v>23</v>
      </c>
      <c r="G359" s="164">
        <f t="shared" si="4"/>
        <v>131</v>
      </c>
      <c r="H359" s="106"/>
      <c r="I359" s="106"/>
      <c r="J359" s="106"/>
      <c r="K359" s="106"/>
      <c r="L359" s="161"/>
    </row>
    <row r="360" spans="1:13" s="35" customFormat="1" ht="18.75" customHeight="1" x14ac:dyDescent="0.25">
      <c r="B360" s="48" t="s">
        <v>1568</v>
      </c>
      <c r="C360" s="168">
        <f>COUNTIFS($A$9:$A$311,C$357,$G$9:$G$311,$B$357,$H$9:$H$311,$B360)</f>
        <v>30</v>
      </c>
      <c r="D360" s="168">
        <f>COUNTIFS($A$9:$A$311,D$357,$G$9:$G$311,$B$357,$H$9:$H$311,$B360)</f>
        <v>26</v>
      </c>
      <c r="E360" s="168">
        <f>COUNTIFS($A$9:$A$311,E$357,$G$9:$G$311,$B$357,$H$9:$H$311,$B360)</f>
        <v>28</v>
      </c>
      <c r="F360" s="168">
        <f>COUNTIFS($A$9:$A$311,F$357,$G$9:$G$311,$B$357,$H$9:$H$311,$B360)</f>
        <v>11</v>
      </c>
      <c r="G360" s="164">
        <f t="shared" si="4"/>
        <v>95</v>
      </c>
      <c r="H360" s="106"/>
      <c r="I360" s="106"/>
      <c r="J360" s="106"/>
      <c r="K360" s="106"/>
      <c r="L360" s="161"/>
    </row>
    <row r="361" spans="1:13" s="35" customFormat="1" ht="18.75" customHeight="1" x14ac:dyDescent="0.25">
      <c r="B361" s="48" t="s">
        <v>1352</v>
      </c>
      <c r="C361" s="168">
        <f>COUNTIFS($A$9:$A$311,C$357,$G$9:$G$311,$B$357,$H$9:$H$311,$B361)</f>
        <v>2</v>
      </c>
      <c r="D361" s="168">
        <f>COUNTIFS($A$9:$A$311,D$357,$G$9:$G$311,$B$357,$H$9:$H$311,$B361)</f>
        <v>1</v>
      </c>
      <c r="E361" s="168">
        <f>COUNTIFS($A$9:$A$311,E$357,$G$9:$G$311,$B$357,$H$9:$H$311,$B361)</f>
        <v>0</v>
      </c>
      <c r="F361" s="168">
        <f>COUNTIFS($A$9:$A$311,F$357,$G$9:$G$311,$B$357,$H$9:$H$311,$B361)</f>
        <v>1</v>
      </c>
      <c r="G361" s="164">
        <f t="shared" si="4"/>
        <v>4</v>
      </c>
      <c r="H361" s="106"/>
      <c r="I361" s="106"/>
      <c r="J361" s="106"/>
      <c r="K361" s="106"/>
      <c r="L361" s="161"/>
    </row>
    <row r="362" spans="1:13" s="35" customFormat="1" ht="18.75" customHeight="1" x14ac:dyDescent="0.25">
      <c r="B362" s="48" t="s">
        <v>1569</v>
      </c>
      <c r="C362" s="168">
        <f>COUNTIFS($A$9:$A$311,C$357,$G$9:$G$311,$B$357,$H$9:$H$311,$B362)</f>
        <v>0</v>
      </c>
      <c r="D362" s="168">
        <f>COUNTIFS($A$9:$A$311,D$357,$G$9:$G$311,$B$357,$H$9:$H$311,$B362)</f>
        <v>0</v>
      </c>
      <c r="E362" s="168">
        <f>COUNTIFS($A$9:$A$311,E$357,$G$9:$G$311,$B$357,$H$9:$H$311,$B362)</f>
        <v>0</v>
      </c>
      <c r="F362" s="168">
        <f>COUNTIFS($A$9:$A$311,F$357,$G$9:$G$311,$B$357,$H$9:$H$311,$B362)</f>
        <v>0</v>
      </c>
      <c r="G362" s="164">
        <f t="shared" si="4"/>
        <v>0</v>
      </c>
      <c r="H362" s="106"/>
      <c r="I362" s="106"/>
      <c r="J362" s="106"/>
      <c r="K362" s="106"/>
      <c r="L362" s="161"/>
    </row>
    <row r="363" spans="1:13" s="35" customFormat="1" ht="18.75" customHeight="1" x14ac:dyDescent="0.25">
      <c r="B363" s="48" t="s">
        <v>480</v>
      </c>
      <c r="C363" s="168">
        <f>COUNTIFS($A$9:$A$311,C$357,$G$9:$G$311,$B$357,$H$9:$H$311,$B363)</f>
        <v>0</v>
      </c>
      <c r="D363" s="168">
        <f>COUNTIFS($A$9:$A$311,D$357,$G$9:$G$311,$B$357,$H$9:$H$311,$B363)</f>
        <v>1</v>
      </c>
      <c r="E363" s="168">
        <f>COUNTIFS($A$9:$A$311,E$357,$G$9:$G$311,$B$357,$H$9:$H$311,$B363)</f>
        <v>2</v>
      </c>
      <c r="F363" s="168">
        <f>COUNTIFS($A$9:$A$311,F$357,$G$9:$G$311,$B$357,$H$9:$H$311,$B363)</f>
        <v>0</v>
      </c>
      <c r="G363" s="164">
        <f t="shared" si="4"/>
        <v>3</v>
      </c>
      <c r="H363" s="106"/>
      <c r="I363" s="106"/>
      <c r="J363" s="106"/>
      <c r="K363" s="106"/>
      <c r="L363" s="161"/>
    </row>
    <row r="364" spans="1:13" s="35" customFormat="1" ht="18.75" customHeight="1" x14ac:dyDescent="0.25">
      <c r="B364" s="48" t="s">
        <v>1537</v>
      </c>
      <c r="C364" s="168">
        <f>COUNTIFS($A$9:$A$311,C$357,$G$9:$G$311,$B$357,$H$9:$H$311,$B364)</f>
        <v>0</v>
      </c>
      <c r="D364" s="168">
        <f>COUNTIFS($A$9:$A$311,D$357,$G$9:$G$311,$B$357,$H$9:$H$311,$B364)</f>
        <v>0</v>
      </c>
      <c r="E364" s="168">
        <f>COUNTIFS($A$9:$A$311,E$357,$G$9:$G$311,$B$357,$H$9:$H$311,$B364)</f>
        <v>0</v>
      </c>
      <c r="F364" s="168">
        <f>COUNTIFS($A$9:$A$311,F$357,$G$9:$G$311,$B$357,$H$9:$H$311,$B364)</f>
        <v>0</v>
      </c>
      <c r="G364" s="164">
        <f t="shared" si="4"/>
        <v>0</v>
      </c>
      <c r="H364" s="106"/>
      <c r="I364" s="106"/>
      <c r="J364" s="106"/>
      <c r="K364" s="106"/>
      <c r="L364" s="161"/>
    </row>
    <row r="365" spans="1:13" ht="18.75" customHeight="1" x14ac:dyDescent="0.25">
      <c r="B365" s="48" t="s">
        <v>266</v>
      </c>
      <c r="C365" s="168">
        <f>COUNTIFS($A$9:$A$311,C$357,$G$9:$G$311,$B$357,$H$9:$H$311,$B365)</f>
        <v>0</v>
      </c>
      <c r="D365" s="168">
        <f>COUNTIFS($A$9:$A$311,D$357,$G$9:$G$311,$B$357,$H$9:$H$311,$B365)</f>
        <v>0</v>
      </c>
      <c r="E365" s="168">
        <f>COUNTIFS($A$9:$A$311,E$357,$G$9:$G$311,$B$357,$H$9:$H$311,$B365)</f>
        <v>0</v>
      </c>
      <c r="F365" s="168">
        <f>COUNTIFS($A$9:$A$311,F$357,$G$9:$G$311,$B$357,$H$9:$H$311,$B365)</f>
        <v>0</v>
      </c>
      <c r="G365" s="164">
        <f t="shared" si="4"/>
        <v>0</v>
      </c>
      <c r="H365" s="35"/>
      <c r="I365" s="35"/>
      <c r="J365" s="35"/>
      <c r="M365" s="35"/>
    </row>
    <row r="366" spans="1:13" ht="18.75" customHeight="1" x14ac:dyDescent="0.25">
      <c r="B366" s="109" t="s">
        <v>701</v>
      </c>
      <c r="C366" s="125">
        <f>SUM(C358:C365)</f>
        <v>57</v>
      </c>
      <c r="D366" s="125">
        <f>SUM(D358:D365)</f>
        <v>70</v>
      </c>
      <c r="E366" s="125">
        <f>SUM(E358:E365)</f>
        <v>71</v>
      </c>
      <c r="F366" s="125">
        <f>SUM(F358:F365)</f>
        <v>35</v>
      </c>
      <c r="G366" s="126">
        <f>SUM(G358:G365)</f>
        <v>233</v>
      </c>
      <c r="H366" s="35"/>
      <c r="I366" s="104"/>
      <c r="J366" s="35"/>
      <c r="K366" s="35"/>
      <c r="L366" s="97"/>
      <c r="M366" s="35"/>
    </row>
    <row r="367" spans="1:13" ht="18.75" customHeight="1" x14ac:dyDescent="0.25">
      <c r="A367" s="35"/>
      <c r="B367" s="35"/>
      <c r="C367" s="35"/>
      <c r="D367" s="35"/>
      <c r="E367" s="35"/>
      <c r="F367" s="35"/>
      <c r="G367" s="35"/>
      <c r="H367" s="35"/>
      <c r="I367" s="104"/>
      <c r="J367" s="35"/>
      <c r="K367" s="35"/>
      <c r="L367" s="97"/>
      <c r="M367" s="35"/>
    </row>
    <row r="368" spans="1:13" ht="18.75" customHeight="1" x14ac:dyDescent="0.25">
      <c r="A368" s="35"/>
      <c r="B368" s="35"/>
      <c r="C368" s="35"/>
      <c r="D368" s="35"/>
      <c r="E368" s="35"/>
      <c r="F368" s="35"/>
      <c r="G368" s="35"/>
      <c r="H368" s="35"/>
      <c r="I368" s="104"/>
      <c r="J368" s="35"/>
      <c r="K368" s="35"/>
      <c r="L368" s="97"/>
      <c r="M368" s="35"/>
    </row>
    <row r="369" spans="1:13" ht="18.75" customHeight="1" x14ac:dyDescent="0.25">
      <c r="A369" s="35"/>
      <c r="B369" s="35"/>
      <c r="C369" s="35"/>
      <c r="D369" s="35"/>
      <c r="E369" s="35"/>
      <c r="F369" s="35"/>
      <c r="G369" s="35"/>
      <c r="H369" s="35"/>
      <c r="I369" s="104"/>
      <c r="J369" s="35"/>
      <c r="K369" s="35"/>
      <c r="L369" s="97"/>
      <c r="M369" s="35"/>
    </row>
    <row r="370" spans="1:13" ht="18.75" customHeight="1" x14ac:dyDescent="0.25">
      <c r="B370" s="109" t="s">
        <v>0</v>
      </c>
      <c r="C370" s="109" t="s">
        <v>16</v>
      </c>
      <c r="D370" s="109" t="s">
        <v>707</v>
      </c>
      <c r="E370" s="109" t="s">
        <v>1579</v>
      </c>
      <c r="H370" s="35"/>
      <c r="M370" s="35"/>
    </row>
    <row r="371" spans="1:13" ht="18.75" customHeight="1" x14ac:dyDescent="0.25">
      <c r="B371" s="45">
        <v>2015</v>
      </c>
      <c r="C371" s="71">
        <f>SUMIFS($F$9:$F$311,$A$9:$A$311,$B371,$G$9:$G$311,C$370)</f>
        <v>619318298</v>
      </c>
      <c r="D371" s="71">
        <f>SUMIFS($F$9:$F$311,$A$9:$A$311,$B371,$G$9:$G$311,D$370)</f>
        <v>213186259</v>
      </c>
      <c r="E371" s="71">
        <f>SUM(C371:D371)</f>
        <v>832504557</v>
      </c>
      <c r="H371" s="35"/>
      <c r="M371" s="35"/>
    </row>
    <row r="372" spans="1:13" ht="18.75" customHeight="1" x14ac:dyDescent="0.25">
      <c r="B372" s="45">
        <v>2016</v>
      </c>
      <c r="C372" s="71">
        <f>SUMIFS($F$9:$F$311,$A$9:$A$311,$B372,$G$9:$G$311,C$370)</f>
        <v>205730234</v>
      </c>
      <c r="D372" s="71">
        <f>SUMIFS($F$9:$F$311,$A$9:$A$311,$B372,$G$9:$G$311,D$370)</f>
        <v>304271956</v>
      </c>
      <c r="E372" s="71">
        <f t="shared" ref="E372:E375" si="5">SUM(C372:D372)</f>
        <v>510002190</v>
      </c>
      <c r="H372" s="35"/>
      <c r="M372" s="35"/>
    </row>
    <row r="373" spans="1:13" ht="18.75" customHeight="1" x14ac:dyDescent="0.25">
      <c r="B373" s="45">
        <v>2017</v>
      </c>
      <c r="C373" s="71">
        <f>SUMIFS($F$9:$F$311,$A$9:$A$311,$B373,$G$9:$G$311,C$370)</f>
        <v>165073388</v>
      </c>
      <c r="D373" s="71">
        <f>SUMIFS($F$9:$F$311,$A$9:$A$311,$B373,$G$9:$G$311,D$370)</f>
        <v>272308105</v>
      </c>
      <c r="E373" s="71">
        <f t="shared" si="5"/>
        <v>437381493</v>
      </c>
      <c r="H373" s="35"/>
      <c r="M373" s="35"/>
    </row>
    <row r="374" spans="1:13" ht="18.75" customHeight="1" x14ac:dyDescent="0.25">
      <c r="B374" s="45">
        <v>2018</v>
      </c>
      <c r="C374" s="71">
        <f>SUMIFS($F$9:$F$311,$A$9:$A$311,$B374,$G$9:$G$311,C$370)</f>
        <v>297593979.39999998</v>
      </c>
      <c r="D374" s="71">
        <f>SUMIFS($F$9:$F$311,$A$9:$A$311,$B374,$G$9:$G$311,D$370)</f>
        <v>150843026</v>
      </c>
      <c r="E374" s="71">
        <f t="shared" si="5"/>
        <v>448437005.39999998</v>
      </c>
      <c r="H374" s="35"/>
      <c r="M374" s="35"/>
    </row>
    <row r="375" spans="1:13" ht="18.75" customHeight="1" x14ac:dyDescent="0.25">
      <c r="B375" s="109" t="s">
        <v>701</v>
      </c>
      <c r="C375" s="123">
        <f t="shared" ref="C375:D375" si="6">SUM(C371:C374)</f>
        <v>1287715899.4000001</v>
      </c>
      <c r="D375" s="123">
        <f t="shared" si="6"/>
        <v>940609346</v>
      </c>
      <c r="E375" s="124">
        <f t="shared" si="5"/>
        <v>2228325245.4000001</v>
      </c>
      <c r="H375" s="35"/>
      <c r="M375" s="35"/>
    </row>
    <row r="376" spans="1:13" ht="18.75" customHeight="1" x14ac:dyDescent="0.25">
      <c r="A376" s="35"/>
      <c r="B376" s="35"/>
      <c r="C376" s="35"/>
      <c r="D376" s="35"/>
      <c r="E376" s="35"/>
      <c r="F376" s="35"/>
      <c r="G376" s="35"/>
      <c r="H376" s="35"/>
      <c r="I376" s="104"/>
      <c r="J376" s="35"/>
      <c r="K376" s="35"/>
      <c r="L376" s="97"/>
      <c r="M376" s="35"/>
    </row>
    <row r="377" spans="1:13" ht="18.75" customHeight="1" x14ac:dyDescent="0.25">
      <c r="A377" s="35"/>
      <c r="B377" s="35"/>
      <c r="C377" s="35"/>
      <c r="D377" s="35"/>
      <c r="E377" s="35"/>
      <c r="F377" s="35"/>
      <c r="G377" s="35"/>
      <c r="H377" s="35"/>
      <c r="I377" s="104"/>
      <c r="J377" s="35"/>
      <c r="K377" s="35"/>
      <c r="L377" s="97"/>
      <c r="M377" s="35"/>
    </row>
    <row r="378" spans="1:13" ht="18.75" customHeight="1" x14ac:dyDescent="0.25">
      <c r="A378" s="35"/>
      <c r="B378" s="35"/>
      <c r="C378" s="35"/>
      <c r="D378" s="35"/>
      <c r="E378" s="35"/>
      <c r="F378" s="35"/>
      <c r="G378" s="35"/>
      <c r="H378" s="35"/>
      <c r="I378" s="104"/>
      <c r="J378" s="35"/>
      <c r="K378" s="35"/>
      <c r="L378" s="97"/>
      <c r="M378" s="35"/>
    </row>
    <row r="379" spans="1:13" ht="18.75" customHeight="1" x14ac:dyDescent="0.25">
      <c r="A379" s="35"/>
      <c r="B379" s="35"/>
      <c r="C379" s="35"/>
      <c r="D379" s="35"/>
      <c r="E379" s="35"/>
      <c r="F379" s="35"/>
      <c r="G379" s="35"/>
      <c r="H379" s="35"/>
      <c r="I379" s="104"/>
      <c r="J379" s="35"/>
      <c r="K379" s="35"/>
      <c r="L379" s="97"/>
      <c r="M379" s="35"/>
    </row>
    <row r="380" spans="1:13" ht="18.75" customHeight="1" x14ac:dyDescent="0.25">
      <c r="A380" s="35"/>
      <c r="B380" s="35"/>
      <c r="C380" s="35"/>
      <c r="D380" s="35"/>
      <c r="E380" s="35"/>
      <c r="F380" s="35"/>
      <c r="G380" s="35"/>
      <c r="H380" s="35"/>
      <c r="I380" s="104"/>
      <c r="J380" s="162"/>
      <c r="K380" s="35"/>
      <c r="L380" s="97"/>
      <c r="M380" s="35"/>
    </row>
    <row r="381" spans="1:13" ht="18.75" customHeight="1" x14ac:dyDescent="0.25">
      <c r="A381" s="35"/>
      <c r="B381" s="35"/>
      <c r="C381" s="35"/>
      <c r="D381" s="35"/>
      <c r="E381" s="35"/>
      <c r="F381" s="35"/>
      <c r="G381" s="35"/>
      <c r="H381" s="35"/>
      <c r="I381" s="104"/>
      <c r="J381" s="35"/>
      <c r="K381" s="35"/>
      <c r="L381" s="97"/>
      <c r="M381" s="35"/>
    </row>
    <row r="382" spans="1:13" x14ac:dyDescent="0.25">
      <c r="A382" s="109" t="s">
        <v>1571</v>
      </c>
      <c r="B382" s="111" t="s">
        <v>1572</v>
      </c>
      <c r="C382" s="111" t="s">
        <v>1573</v>
      </c>
      <c r="D382" s="111" t="s">
        <v>1574</v>
      </c>
      <c r="E382" s="111" t="s">
        <v>1575</v>
      </c>
      <c r="F382" s="111" t="s">
        <v>701</v>
      </c>
    </row>
    <row r="383" spans="1:13" x14ac:dyDescent="0.25">
      <c r="A383" s="96">
        <v>2015</v>
      </c>
      <c r="B383" s="33">
        <f>COUNTIFS($A$9:$A$311,$A383,$J$9:$J$311,B$382)</f>
        <v>5</v>
      </c>
      <c r="C383" s="33">
        <f>COUNTIFS($A$9:$A$311,$A383,$J$9:$J$311,C$382)</f>
        <v>32</v>
      </c>
      <c r="D383" s="33">
        <f>COUNTIFS($A$9:$A$311,$A383,$J$9:$J$311,D$382)</f>
        <v>37</v>
      </c>
      <c r="E383" s="33">
        <f>COUNTIFS($A$9:$A$311,$A383,$J$9:$J$311,E$382)</f>
        <v>4</v>
      </c>
      <c r="F383" s="116">
        <f t="shared" ref="F383:F386" si="7">SUM(B383:E383)</f>
        <v>78</v>
      </c>
    </row>
    <row r="384" spans="1:13" x14ac:dyDescent="0.25">
      <c r="A384" s="96">
        <v>2016</v>
      </c>
      <c r="B384" s="33">
        <f>COUNTIFS($A$9:$A$311,$A384,$J$9:$J$311,B$382)</f>
        <v>11</v>
      </c>
      <c r="C384" s="33">
        <f>COUNTIFS($A$9:$A$311,$A384,$J$9:$J$311,C$382)</f>
        <v>32</v>
      </c>
      <c r="D384" s="33">
        <f>COUNTIFS($A$9:$A$311,$A384,$J$9:$J$311,D$382)</f>
        <v>41</v>
      </c>
      <c r="E384" s="33">
        <f>COUNTIFS($A$9:$A$311,$A384,$J$9:$J$311,E$382)</f>
        <v>6</v>
      </c>
      <c r="F384" s="116">
        <f t="shared" si="7"/>
        <v>90</v>
      </c>
    </row>
    <row r="385" spans="1:7" x14ac:dyDescent="0.25">
      <c r="A385" s="96">
        <v>2017</v>
      </c>
      <c r="B385" s="33">
        <f>COUNTIFS($A$9:$A$311,$A385,$J$9:$J$311,B$382)</f>
        <v>7</v>
      </c>
      <c r="C385" s="33">
        <f>COUNTIFS($A$9:$A$311,$A385,$J$9:$J$311,C$382)</f>
        <v>26</v>
      </c>
      <c r="D385" s="33">
        <f>COUNTIFS($A$9:$A$311,$A385,$J$9:$J$311,D$382)</f>
        <v>48</v>
      </c>
      <c r="E385" s="33">
        <f>COUNTIFS($A$9:$A$311,$A385,$J$9:$J$311,E$382)</f>
        <v>5</v>
      </c>
      <c r="F385" s="116">
        <f t="shared" si="7"/>
        <v>86</v>
      </c>
    </row>
    <row r="386" spans="1:7" x14ac:dyDescent="0.25">
      <c r="A386" s="96">
        <v>2018</v>
      </c>
      <c r="B386" s="33">
        <f>COUNTIFS($A$9:$A$311,$A386,$J$9:$J$311,B$382)</f>
        <v>6</v>
      </c>
      <c r="C386" s="33">
        <f>COUNTIFS($A$9:$A$311,$A386,$J$9:$J$311,C$382)</f>
        <v>11</v>
      </c>
      <c r="D386" s="33">
        <f>COUNTIFS($A$9:$A$311,$A386,$J$9:$J$311,D$382)</f>
        <v>32</v>
      </c>
      <c r="E386" s="33">
        <f>COUNTIFS($A$9:$A$311,$A386,$J$9:$J$311,E$382)</f>
        <v>0</v>
      </c>
      <c r="F386" s="116">
        <f t="shared" si="7"/>
        <v>49</v>
      </c>
    </row>
    <row r="387" spans="1:7" x14ac:dyDescent="0.25">
      <c r="A387" s="109" t="s">
        <v>701</v>
      </c>
      <c r="B387" s="111">
        <f>SUM(B383:B386)</f>
        <v>29</v>
      </c>
      <c r="C387" s="111">
        <f>SUM(C383:C386)</f>
        <v>101</v>
      </c>
      <c r="D387" s="111">
        <f>SUM(D383:D386)</f>
        <v>158</v>
      </c>
      <c r="E387" s="111">
        <f>SUM(E383:E386)</f>
        <v>15</v>
      </c>
      <c r="F387" s="111">
        <f>SUM(F383:F386)</f>
        <v>303</v>
      </c>
    </row>
    <row r="388" spans="1:7" x14ac:dyDescent="0.25">
      <c r="B388" s="41"/>
      <c r="C388" s="41"/>
      <c r="D388" s="41"/>
      <c r="E388" s="41"/>
      <c r="F388" s="41"/>
    </row>
    <row r="392" spans="1:7" x14ac:dyDescent="0.25">
      <c r="B392" s="117" t="s">
        <v>1658</v>
      </c>
      <c r="C392" s="120">
        <v>2015</v>
      </c>
      <c r="D392" s="120">
        <v>2016</v>
      </c>
      <c r="E392" s="120">
        <v>2017</v>
      </c>
      <c r="F392" s="120">
        <v>2018</v>
      </c>
      <c r="G392" s="117" t="s">
        <v>701</v>
      </c>
    </row>
    <row r="393" spans="1:7" x14ac:dyDescent="0.25">
      <c r="B393" s="118" t="s">
        <v>1310</v>
      </c>
      <c r="C393" s="122">
        <f>COUNTIFS($A$9:$A$311,C$392,$K$9:$K$311,$B393)</f>
        <v>7</v>
      </c>
      <c r="D393" s="122">
        <f>COUNTIFS($A$9:$A$311,D$392,$K$9:$K$311,$B393)</f>
        <v>0</v>
      </c>
      <c r="E393" s="122">
        <f>COUNTIFS($A$9:$A$311,E$392,$K$9:$K$311,$B393)</f>
        <v>0</v>
      </c>
      <c r="F393" s="122">
        <f>COUNTIFS($A$9:$A$311,F$392,$K$9:$K$311,$B393)</f>
        <v>0</v>
      </c>
      <c r="G393" s="121">
        <f>SUM(C393:F393)</f>
        <v>7</v>
      </c>
    </row>
    <row r="394" spans="1:7" x14ac:dyDescent="0.25">
      <c r="B394" s="118" t="s">
        <v>1292</v>
      </c>
      <c r="C394" s="122">
        <f>COUNTIFS($A$9:$A$311,C$392,$K$9:$K$311,$B394)</f>
        <v>51</v>
      </c>
      <c r="D394" s="122">
        <f>COUNTIFS($A$9:$A$311,D$392,$K$9:$K$311,$B394)</f>
        <v>23</v>
      </c>
      <c r="E394" s="122">
        <f>COUNTIFS($A$9:$A$311,E$392,$K$9:$K$311,$B394)</f>
        <v>18</v>
      </c>
      <c r="F394" s="122">
        <f>COUNTIFS($A$9:$A$311,F$392,$K$9:$K$311,$B394)</f>
        <v>8</v>
      </c>
      <c r="G394" s="121">
        <f>SUM(C394:F394)</f>
        <v>100</v>
      </c>
    </row>
    <row r="395" spans="1:7" x14ac:dyDescent="0.25">
      <c r="B395" s="118" t="s">
        <v>1322</v>
      </c>
      <c r="C395" s="122">
        <f>COUNTIFS($A$9:$A$311,C$392,$K$9:$K$311,$B395)</f>
        <v>3</v>
      </c>
      <c r="D395" s="122">
        <f>COUNTIFS($A$9:$A$311,D$392,$K$9:$K$311,$B395)</f>
        <v>34</v>
      </c>
      <c r="E395" s="122">
        <f>COUNTIFS($A$9:$A$311,E$392,$K$9:$K$311,$B395)</f>
        <v>34</v>
      </c>
      <c r="F395" s="122">
        <f>COUNTIFS($A$9:$A$311,F$392,$K$9:$K$311,$B395)</f>
        <v>20</v>
      </c>
      <c r="G395" s="121">
        <f>SUM(C395:F395)</f>
        <v>91</v>
      </c>
    </row>
    <row r="396" spans="1:7" x14ac:dyDescent="0.25">
      <c r="B396" s="118" t="s">
        <v>1308</v>
      </c>
      <c r="C396" s="122">
        <f>COUNTIFS($A$9:$A$311,C$392,$K$9:$K$311,$B396)</f>
        <v>6</v>
      </c>
      <c r="D396" s="122">
        <f>COUNTIFS($A$9:$A$311,D$392,$K$9:$K$311,$B396)</f>
        <v>27</v>
      </c>
      <c r="E396" s="122">
        <f>COUNTIFS($A$9:$A$311,E$392,$K$9:$K$311,$B396)</f>
        <v>26</v>
      </c>
      <c r="F396" s="122">
        <f>COUNTIFS($A$9:$A$311,F$392,$K$9:$K$311,$B396)</f>
        <v>17</v>
      </c>
      <c r="G396" s="121">
        <f>SUM(C396:F396)</f>
        <v>76</v>
      </c>
    </row>
    <row r="397" spans="1:7" x14ac:dyDescent="0.25">
      <c r="B397" s="118" t="s">
        <v>1299</v>
      </c>
      <c r="C397" s="122">
        <f>COUNTIFS($A$9:$A$311,C$392,$K$9:$K$311,$B397)</f>
        <v>8</v>
      </c>
      <c r="D397" s="122">
        <f>COUNTIFS($A$9:$A$311,D$392,$K$9:$K$311,$B397)</f>
        <v>6</v>
      </c>
      <c r="E397" s="122">
        <f>COUNTIFS($A$9:$A$311,E$392,$K$9:$K$311,$B397)</f>
        <v>8</v>
      </c>
      <c r="F397" s="122">
        <f>COUNTIFS($A$9:$A$311,F$392,$K$9:$K$311,$B397)</f>
        <v>4</v>
      </c>
      <c r="G397" s="121">
        <f>SUM(C397:F397)</f>
        <v>26</v>
      </c>
    </row>
    <row r="398" spans="1:7" x14ac:dyDescent="0.25">
      <c r="B398" s="118" t="s">
        <v>1346</v>
      </c>
      <c r="C398" s="122">
        <f>COUNTIFS($A$9:$A$311,C$392,$K$9:$K$311,$B398)</f>
        <v>3</v>
      </c>
      <c r="D398" s="122">
        <f>COUNTIFS($A$9:$A$311,D$392,$K$9:$K$311,$B398)</f>
        <v>0</v>
      </c>
      <c r="E398" s="122">
        <f>COUNTIFS($A$9:$A$311,E$392,$K$9:$K$311,$B398)</f>
        <v>0</v>
      </c>
      <c r="F398" s="122">
        <f>COUNTIFS($A$9:$A$311,F$392,$K$9:$K$311,$B398)</f>
        <v>0</v>
      </c>
      <c r="G398" s="121">
        <f>SUM(C398:F398)</f>
        <v>3</v>
      </c>
    </row>
    <row r="399" spans="1:7" x14ac:dyDescent="0.25">
      <c r="B399" s="117" t="s">
        <v>701</v>
      </c>
      <c r="C399" s="119">
        <f>C393+C394+C395+C396+C397+C398</f>
        <v>78</v>
      </c>
      <c r="D399" s="119">
        <f>D393+D394+D395+D396+D397+D398</f>
        <v>90</v>
      </c>
      <c r="E399" s="119">
        <f>E393+E394+E395+E396+E397+E398</f>
        <v>86</v>
      </c>
      <c r="F399" s="119">
        <f>F393+F394+F395+F396+F397+F398</f>
        <v>49</v>
      </c>
      <c r="G399" s="117">
        <f>SUM(C399:F399)</f>
        <v>303</v>
      </c>
    </row>
  </sheetData>
  <autoFilter ref="A8:M312"/>
  <mergeCells count="4">
    <mergeCell ref="A324:I324"/>
    <mergeCell ref="A2:K2"/>
    <mergeCell ref="A4:K4"/>
    <mergeCell ref="A6:K6"/>
  </mergeCells>
  <pageMargins left="0.70866141732283472" right="0.70866141732283472" top="0.94488188976377963" bottom="0.74803149606299213" header="0.31496062992125984" footer="0.31496062992125984"/>
  <pageSetup scale="33" orientation="landscape" r:id="rId1"/>
  <headerFooter>
    <oddHeader>&amp;C&amp;G</oddHeader>
  </headerFooter>
  <colBreaks count="1" manualBreakCount="1">
    <brk id="13" max="1048575"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apoyos económicos</vt:lpstr>
      <vt:lpstr>Auxilios Capacitación</vt:lpstr>
      <vt:lpstr>'Auxilios Capacitación'!Área_de_impresión</vt:lpstr>
      <vt:lpstr>'apoyos económicos'!Títulos_a_imprimir</vt:lpstr>
      <vt:lpstr>'Auxilios Capacitación'!Títulos_a_imprimir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Ahumada</dc:creator>
  <cp:lastModifiedBy>Liliana Ahumada</cp:lastModifiedBy>
  <cp:lastPrinted>2018-09-25T17:08:13Z</cp:lastPrinted>
  <dcterms:created xsi:type="dcterms:W3CDTF">2018-09-24T13:52:45Z</dcterms:created>
  <dcterms:modified xsi:type="dcterms:W3CDTF">2018-09-25T22:00:08Z</dcterms:modified>
</cp:coreProperties>
</file>