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anadosdiana\Google Drive\ACE Internationalization LAB_ Work Space\1 - INFORME FINAL\Soportes\"/>
    </mc:Choice>
  </mc:AlternateContent>
  <bookViews>
    <workbookView xWindow="0" yWindow="0" windowWidth="20490" windowHeight="7545" activeTab="1"/>
  </bookViews>
  <sheets>
    <sheet name="DOFA" sheetId="1" r:id="rId1"/>
    <sheet name="SWOT GRAPH (2)" sheetId="5" r:id="rId2"/>
    <sheet name="TABLA" sheetId="3" r:id="rId3"/>
  </sheets>
  <calcPr calcId="152511"/>
</workbook>
</file>

<file path=xl/calcChain.xml><?xml version="1.0" encoding="utf-8"?>
<calcChain xmlns="http://schemas.openxmlformats.org/spreadsheetml/2006/main">
  <c r="J26" i="1" l="1"/>
  <c r="D51" i="1"/>
  <c r="F50" i="1"/>
  <c r="F49" i="1"/>
  <c r="F48" i="1"/>
  <c r="F47" i="1"/>
  <c r="F46" i="1"/>
  <c r="J45" i="1"/>
  <c r="F45" i="1"/>
  <c r="F44" i="1"/>
  <c r="F43" i="1"/>
  <c r="F42" i="1"/>
  <c r="F41" i="1"/>
  <c r="F40" i="1"/>
  <c r="F39" i="1"/>
  <c r="L38" i="1"/>
  <c r="F38" i="1"/>
  <c r="L37" i="1"/>
  <c r="F37" i="1"/>
  <c r="L36" i="1"/>
  <c r="F36" i="1"/>
  <c r="L35" i="1"/>
  <c r="F35" i="1"/>
  <c r="L34" i="1"/>
  <c r="F34" i="1"/>
  <c r="L33" i="1"/>
  <c r="F33" i="1"/>
  <c r="L32" i="1"/>
  <c r="F32" i="1"/>
  <c r="L31" i="1"/>
  <c r="F31" i="1"/>
  <c r="D28" i="1"/>
  <c r="F27" i="1"/>
  <c r="F26" i="1"/>
  <c r="F25" i="1"/>
  <c r="F24" i="1"/>
  <c r="F23" i="1"/>
  <c r="F22" i="1"/>
  <c r="L21" i="1"/>
  <c r="F21" i="1"/>
  <c r="L20" i="1"/>
  <c r="F20" i="1"/>
  <c r="L19" i="1"/>
  <c r="F19" i="1"/>
  <c r="L18" i="1"/>
  <c r="F18" i="1"/>
  <c r="L17" i="1"/>
  <c r="F17" i="1"/>
  <c r="L16" i="1"/>
  <c r="F16" i="1"/>
  <c r="L15" i="1"/>
  <c r="F15" i="1"/>
  <c r="L14" i="1"/>
  <c r="F14" i="1"/>
  <c r="L13" i="1"/>
  <c r="F13" i="1"/>
  <c r="L45" i="1" l="1"/>
  <c r="G3" i="3" s="1"/>
  <c r="L26" i="1"/>
  <c r="F3" i="3" s="1"/>
  <c r="F51" i="1"/>
  <c r="G2" i="3" s="1"/>
  <c r="F28" i="1"/>
  <c r="F2" i="3" s="1"/>
</calcChain>
</file>

<file path=xl/comments1.xml><?xml version="1.0" encoding="utf-8"?>
<comments xmlns="http://schemas.openxmlformats.org/spreadsheetml/2006/main">
  <authors>
    <author/>
  </authors>
  <commentList>
    <comment ref="D12" authorId="0" shapeId="0">
      <text>
        <r>
          <rPr>
            <sz val="10"/>
            <color rgb="FF000000"/>
            <rFont val="Arial"/>
            <family val="2"/>
          </rPr>
          <t xml:space="preserve">Revisar que su suma sea igual a 100
</t>
        </r>
      </text>
    </comment>
    <comment ref="E12" authorId="0" shapeId="0">
      <text>
        <r>
          <rPr>
            <sz val="10"/>
            <color rgb="FF000000"/>
            <rFont val="Arial"/>
            <family val="2"/>
          </rPr>
          <t xml:space="preserve">Clasificar según la tabla de clasificación
</t>
        </r>
      </text>
    </comment>
    <comment ref="J12" authorId="0" shapeId="0">
      <text>
        <r>
          <rPr>
            <sz val="10"/>
            <color rgb="FF000000"/>
            <rFont val="Arial"/>
            <family val="2"/>
          </rPr>
          <t xml:space="preserve">Revisar que su suma sea igual a 100
</t>
        </r>
      </text>
    </comment>
    <comment ref="K12" authorId="0" shapeId="0">
      <text>
        <r>
          <rPr>
            <sz val="10"/>
            <color rgb="FF000000"/>
            <rFont val="Arial"/>
            <family val="2"/>
          </rPr>
          <t xml:space="preserve">Clasificar según la tabla de clasificación
</t>
        </r>
      </text>
    </comment>
    <comment ref="L12" authorId="0" shapeId="0">
      <text>
        <r>
          <rPr>
            <sz val="10"/>
            <color rgb="FF000000"/>
            <rFont val="Arial"/>
            <family val="2"/>
          </rPr>
          <t xml:space="preserve">Peso x Clasificación
</t>
        </r>
      </text>
    </comment>
    <comment ref="J30" authorId="0" shapeId="0">
      <text>
        <r>
          <rPr>
            <sz val="10"/>
            <color rgb="FF000000"/>
            <rFont val="Arial"/>
            <family val="2"/>
          </rPr>
          <t xml:space="preserve">Revisar que su suma sea igual a 100
</t>
        </r>
      </text>
    </comment>
    <comment ref="K30" authorId="0" shapeId="0">
      <text>
        <r>
          <rPr>
            <sz val="10"/>
            <color rgb="FF000000"/>
            <rFont val="Arial"/>
            <family val="2"/>
          </rPr>
          <t xml:space="preserve">Clasificar según la tabla de clasificación
</t>
        </r>
      </text>
    </comment>
    <comment ref="L30" authorId="0" shapeId="0">
      <text>
        <r>
          <rPr>
            <sz val="10"/>
            <color rgb="FF000000"/>
            <rFont val="Arial"/>
            <family val="2"/>
          </rPr>
          <t xml:space="preserve">Peso x Clasificación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2" authorId="0" shapeId="0">
      <text>
        <r>
          <rPr>
            <sz val="10"/>
            <color rgb="FF000000"/>
            <rFont val="Arial"/>
            <family val="2"/>
          </rPr>
          <t>DEBILIDADES ORGANIZACIÓN 1</t>
        </r>
      </text>
    </comment>
    <comment ref="G2" authorId="0" shapeId="0">
      <text>
        <r>
          <rPr>
            <sz val="10"/>
            <color rgb="FF000000"/>
            <rFont val="Arial"/>
            <family val="2"/>
          </rPr>
          <t>FORTALEZAS ORGANIZACIÓN 1</t>
        </r>
      </text>
    </comment>
    <comment ref="F3" authorId="0" shapeId="0">
      <text>
        <r>
          <rPr>
            <sz val="10"/>
            <color rgb="FF000000"/>
            <rFont val="Arial"/>
            <family val="2"/>
          </rPr>
          <t xml:space="preserve">AMENAZAS ORGANIZACIÓN 1
</t>
        </r>
      </text>
    </comment>
    <comment ref="G3" authorId="0" shapeId="0">
      <text>
        <r>
          <rPr>
            <sz val="10"/>
            <color rgb="FF000000"/>
            <rFont val="Arial"/>
            <family val="2"/>
          </rPr>
          <t>OPORTUNIDADES ORGANIZACIÓN 1</t>
        </r>
      </text>
    </comment>
  </commentList>
</comments>
</file>

<file path=xl/sharedStrings.xml><?xml version="1.0" encoding="utf-8"?>
<sst xmlns="http://schemas.openxmlformats.org/spreadsheetml/2006/main" count="83" uniqueCount="73">
  <si>
    <t>AXIS</t>
  </si>
  <si>
    <t>UNIVERSIDAD EL BOSQUE</t>
  </si>
  <si>
    <t>LABORATORIO DE INTERNACIONALIZACIÓN</t>
  </si>
  <si>
    <t>Origen interno</t>
  </si>
  <si>
    <t>Análisis DOFA</t>
  </si>
  <si>
    <t>PUNTAJES DE REFERENCIA</t>
  </si>
  <si>
    <t xml:space="preserve">Ideal - Excelente impresión- Excede las expectativas </t>
  </si>
  <si>
    <t>Por encima del promedio - Mejor que la mayoría - Podría mejorarse</t>
  </si>
  <si>
    <t>Puede generar problemas - Debería mejorarse</t>
  </si>
  <si>
    <t>Nulo</t>
  </si>
  <si>
    <t>Origen externo</t>
  </si>
  <si>
    <t>DEBILIDADES</t>
  </si>
  <si>
    <t xml:space="preserve">Peso 
 (suma 100)    </t>
  </si>
  <si>
    <t>Puntaje
 [0 to 3]</t>
  </si>
  <si>
    <t xml:space="preserve"> Peso x puntaje     </t>
  </si>
  <si>
    <t>AMENAZAS</t>
  </si>
  <si>
    <t xml:space="preserve">Peso  (suma 100)    </t>
  </si>
  <si>
    <t>Total</t>
  </si>
  <si>
    <t>FORTALEZAS</t>
  </si>
  <si>
    <t xml:space="preserve">Peso
  (suma 100)    </t>
  </si>
  <si>
    <t>OPORTUNIDADES</t>
  </si>
  <si>
    <t>Compromiso de las directivas de la Institución para mejorar, establecer y consolidar las capacidades de la Universidad en torno a los procesos de gestión de la internacionalización</t>
  </si>
  <si>
    <t>Uso de literatura internacional y bibliografía en segunda lengua que fortalece la internacionalización de los microcurrículos</t>
  </si>
  <si>
    <t>Uso de las TIC para el desarrollo de las asignaturas</t>
  </si>
  <si>
    <t>Centro de Lenguas como unidad académica de apoyo</t>
  </si>
  <si>
    <t>Baja promoción y capacitación en la comunidad académica sobre los beneficios que se generan a partir de la comparación de los currículos con otras instituciones internacionales</t>
  </si>
  <si>
    <t>Carencia de un plan de capacitación para la comunidad académica en estrategias para la internacionalización macro y microcurricular</t>
  </si>
  <si>
    <t>Desconocimiento  sobre la implementación de los procesos de internacionalización del currículo consignados en los planes de desarrollo Institucional y de Facultad, así como sus estrategias de evaluación</t>
  </si>
  <si>
    <t>Disminución en los convenios que contemplan becas fijas semestralmente</t>
  </si>
  <si>
    <t>Escases de financiamiento para la movilidad de la comunidad académica que favorezca la internacionalización del currículo</t>
  </si>
  <si>
    <t>Limitada participación en la apropiación y gestión de los procesos de internacionalización en las unidades académicas</t>
  </si>
  <si>
    <t xml:space="preserve">Mercado con valor de moneda fluctuante </t>
  </si>
  <si>
    <t>Limitada capacidad adquisitiva de algunas familias de los estudiantes Colombianos</t>
  </si>
  <si>
    <t>Limitado presupuesto asignado para la financiación de proyectos de cooperación internacional</t>
  </si>
  <si>
    <t xml:space="preserve">Inestabilidad en la oferta semestral de plazas por convenios con Universidades internacionales </t>
  </si>
  <si>
    <t xml:space="preserve">Diferencias entre la coherencia en los "niveles" de calidad ofrecidos por las instituciones con las que se tienen convenios y la calidad reportada por los estudiantes beneficiarios de programas de movilidad </t>
  </si>
  <si>
    <t>Limitado portafolio de pasantías internacionales</t>
  </si>
  <si>
    <t>Se cuenta con capacidades instauradas en términos de recurso humano, infraestructura y equipamiento para gestionar proyectos de investigación internacional</t>
  </si>
  <si>
    <t>Gran inversión para los procesos de investigación y financiación de proyectos de Ciencia, Tecnología e Innovación</t>
  </si>
  <si>
    <t>La existencia de documentos institucionales relacionados con la investigación y la internacionalización</t>
  </si>
  <si>
    <t>Se cuenta con acreditación en Alta Calidad de la educación impartida en la Universidad otorgada por el Ministerio de Educación Nacional</t>
  </si>
  <si>
    <t>Uso de una segunda lengua en algunos espacios académicos y sociales</t>
  </si>
  <si>
    <t>Se cuenta con estrategias de nivelación académica e inclusión que facilitan los procesos de inmersión a la Universidad por parte de los estudiantes internacionales</t>
  </si>
  <si>
    <t>Se cuenta con el servicio de traducción y corrección de estilo de textos científicos y pago de las tasas de publicación en las diferentes revistas.</t>
  </si>
  <si>
    <t>La existencia de incentivos y facilidades a la comunidad estudiantil para realizar su movilidad internacional</t>
  </si>
  <si>
    <t>Se cuenta con programas académicos que comparan su currículo con otros a nivel internacional</t>
  </si>
  <si>
    <t>Se cuenta con enfoque pedagógico centrado en el aprendizaje como una tendencia de formación internacional</t>
  </si>
  <si>
    <t>Existencia de convenios y acuerdos de cooperación internacional para procesos de investigación, acordes con el foco institucional de Salud y Calidad de Vida</t>
  </si>
  <si>
    <t>Apoyo para la movilidad de estudiantes, investigadores, docentes y gestores para su participación en diferentes eventos a nivel global</t>
  </si>
  <si>
    <t>Estímulos económicos para aquellos investigadores que hayan publicado sus resultados de investigación en revistas indexadas</t>
  </si>
  <si>
    <t>Interés de la comunidad académica en los procesos de internacionalización</t>
  </si>
  <si>
    <t>Se cuenta con objetivos institucionales de aprendizaje orientados al desarrollo de competencias globales</t>
  </si>
  <si>
    <t>Existencia de convocatorias lideradas por organismos internacionales para el desarrollo de proyectos que atienden a las problemáticas y necesidades sociales</t>
  </si>
  <si>
    <t>Se cuenta con una institución estatal (ICETEX) que apoya los temas de movilidad internacional de docentes, estudiantes, investigadores y administrativos</t>
  </si>
  <si>
    <t>Aumento en el interés de la comunidad internacional en Colombia, como consecuencia de los acuerdos de paz, para el desarrollo de investigaciones y movilidad académica</t>
  </si>
  <si>
    <t>Oportunidad de vinculación a nuevas asociaciones y redes internacionales académicas y de investigación</t>
  </si>
  <si>
    <t>Existencia de plazas para movilidad de investigadores entrantes y salientes</t>
  </si>
  <si>
    <t>Gran número de becas internacionales para formación a nivel de maestría y doctorado</t>
  </si>
  <si>
    <t>"LosCobos Medical Center" como un referente nacional e internacional</t>
  </si>
  <si>
    <t>Interés limitado para responder a los retos de investigación ofertados en convocatorias internacionales disponibles para investigadores y docentes</t>
  </si>
  <si>
    <t xml:space="preserve">Baja suficiencia en una lengua extranjera por parte de la comunidad institucional </t>
  </si>
  <si>
    <t>Limitada apropiación de la cultura de internacionalización</t>
  </si>
  <si>
    <t>Dependencia de los recursos institucionales para la financiación de proyectos de investigación en Ciencia, Tecnología e Innovación, lo que repercute en el bajo número de postulaciones para financiación externa.</t>
  </si>
  <si>
    <t>Poca promoción y divulgación de los procesos de formalización de convenios internacionales</t>
  </si>
  <si>
    <t>Poca diversificación del relacionamiento con futuros aliados estratégicos internacionales</t>
  </si>
  <si>
    <t xml:space="preserve">Complejidad en los procesos de gestión en internacionalización </t>
  </si>
  <si>
    <t>Baja flexibilidad de algunas Facultades en temas de homologación de asignaturas</t>
  </si>
  <si>
    <t>Carencia de la gestión de convenios con aliados para beneficiar al estudiante entrante</t>
  </si>
  <si>
    <t>Establecer dobles titulaciones, titulaciones adicionales y cursos conjuntos con instituciones con las que existe relacionamiento</t>
  </si>
  <si>
    <t>Ampliar el relacionamiento internacional de la Universidad con nuevos aliados internacionales.</t>
  </si>
  <si>
    <t>Diferencias en los tiempos de gestión académica y administrativa de las instituciones externas en los procesos de movilidad entrante y saliente de la Universidad</t>
  </si>
  <si>
    <t>Limitaciones en el acceso a la oferta de revistas internacionales indexadas de calidad y con factor de impacto</t>
  </si>
  <si>
    <t>Dificultades en la adaptación de los estudiantes en procesos de movilidad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</si>
</sst>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333399"/>
      <name val="Arial"/>
      <family val="2"/>
    </font>
    <font>
      <sz val="10"/>
      <color rgb="FF000000"/>
      <name val="Arial"/>
      <family val="2"/>
    </font>
    <font>
      <sz val="10"/>
      <name val="Tahoma"/>
      <family val="2"/>
    </font>
    <font>
      <b/>
      <sz val="10"/>
      <color rgb="FFFFFFFF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b/>
      <sz val="9"/>
      <color rgb="FFFFFFFF"/>
      <name val="Tahoma"/>
      <family val="2"/>
    </font>
    <font>
      <sz val="10"/>
      <color rgb="FF000000"/>
      <name val="Tahoma"/>
      <family val="2"/>
    </font>
    <font>
      <sz val="22"/>
      <name val="Tahoma"/>
      <family val="2"/>
    </font>
    <font>
      <sz val="22"/>
      <color rgb="FF00000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A2BD90"/>
        <bgColor rgb="FFA2BD90"/>
      </patternFill>
    </fill>
    <fill>
      <patternFill patternType="solid">
        <fgColor rgb="FF99CCFF"/>
        <bgColor rgb="FF99CCFF"/>
      </patternFill>
    </fill>
    <fill>
      <patternFill patternType="solid">
        <fgColor rgb="FFFFF58C"/>
        <bgColor rgb="FFFFF58C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DFA"/>
        <bgColor rgb="FFFFFDFA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7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22" xfId="0" applyFont="1" applyBorder="1" applyAlignment="1"/>
    <xf numFmtId="0" fontId="1" fillId="0" borderId="2" xfId="0" applyFont="1" applyBorder="1" applyAlignment="1"/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10" fillId="0" borderId="0" xfId="0" applyFont="1" applyAlignment="1"/>
    <xf numFmtId="0" fontId="5" fillId="0" borderId="15" xfId="0" applyFont="1" applyBorder="1" applyAlignment="1"/>
    <xf numFmtId="0" fontId="5" fillId="0" borderId="16" xfId="0" applyFont="1" applyBorder="1" applyAlignment="1"/>
    <xf numFmtId="0" fontId="11" fillId="0" borderId="12" xfId="0" applyFont="1" applyBorder="1" applyAlignment="1"/>
    <xf numFmtId="0" fontId="11" fillId="0" borderId="13" xfId="0" applyFont="1" applyBorder="1" applyAlignment="1"/>
    <xf numFmtId="0" fontId="12" fillId="0" borderId="0" xfId="0" applyFont="1" applyAlignment="1"/>
    <xf numFmtId="0" fontId="11" fillId="0" borderId="23" xfId="0" applyFont="1" applyBorder="1" applyAlignment="1"/>
    <xf numFmtId="0" fontId="11" fillId="0" borderId="18" xfId="0" applyFont="1" applyBorder="1" applyAlignment="1"/>
    <xf numFmtId="0" fontId="11" fillId="0" borderId="19" xfId="0" applyFont="1" applyBorder="1" applyAlignment="1"/>
    <xf numFmtId="0" fontId="5" fillId="0" borderId="0" xfId="0" applyFont="1" applyAlignment="1">
      <alignment horizontal="center"/>
    </xf>
    <xf numFmtId="0" fontId="13" fillId="6" borderId="3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/>
    </xf>
    <xf numFmtId="0" fontId="14" fillId="8" borderId="36" xfId="0" applyFont="1" applyFill="1" applyBorder="1" applyAlignment="1">
      <alignment horizontal="center" vertical="center" wrapText="1"/>
    </xf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14" fillId="7" borderId="36" xfId="0" applyFont="1" applyFill="1" applyBorder="1" applyAlignment="1">
      <alignment horizontal="center" vertical="center"/>
    </xf>
    <xf numFmtId="0" fontId="14" fillId="9" borderId="36" xfId="0" applyFont="1" applyFill="1" applyBorder="1" applyAlignment="1">
      <alignment horizontal="center" vertical="center" wrapText="1"/>
    </xf>
    <xf numFmtId="0" fontId="15" fillId="7" borderId="36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4" fillId="7" borderId="36" xfId="0" applyFont="1" applyFill="1" applyBorder="1" applyAlignment="1">
      <alignment horizontal="left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/>
    <xf numFmtId="0" fontId="5" fillId="0" borderId="30" xfId="0" applyFont="1" applyBorder="1"/>
    <xf numFmtId="0" fontId="7" fillId="4" borderId="24" xfId="0" applyFont="1" applyFill="1" applyBorder="1" applyAlignment="1">
      <alignment horizontal="center" vertical="center" wrapText="1"/>
    </xf>
    <xf numFmtId="0" fontId="5" fillId="0" borderId="25" xfId="0" applyFont="1" applyBorder="1"/>
    <xf numFmtId="0" fontId="5" fillId="0" borderId="26" xfId="0" applyFont="1" applyBorder="1"/>
    <xf numFmtId="0" fontId="9" fillId="2" borderId="1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13" fillId="3" borderId="28" xfId="0" applyFont="1" applyFill="1" applyBorder="1" applyAlignment="1">
      <alignment horizontal="center" vertical="center" wrapText="1"/>
    </xf>
    <xf numFmtId="0" fontId="14" fillId="0" borderId="35" xfId="0" applyFont="1" applyBorder="1"/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/>
    <xf numFmtId="0" fontId="5" fillId="0" borderId="34" xfId="0" applyFont="1" applyBorder="1"/>
    <xf numFmtId="0" fontId="13" fillId="5" borderId="2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GRÁFICO DOFA</a:t>
            </a:r>
          </a:p>
        </c:rich>
      </c:tx>
      <c:layout>
        <c:manualLayout>
          <c:xMode val="edge"/>
          <c:yMode val="edge"/>
          <c:x val="0.46639090113735782"/>
          <c:y val="2.033914878287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20579110651496E-2"/>
          <c:y val="0.16271186440677965"/>
          <c:w val="0.75180972078593589"/>
          <c:h val="0.7169491525423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TABLA!$F$1</c:f>
              <c:strCache>
                <c:ptCount val="1"/>
                <c:pt idx="0">
                  <c:v>UNIVERSIDAD EL BOSQUE</c:v>
                </c:pt>
              </c:strCache>
            </c:strRef>
          </c:tx>
          <c:spPr>
            <a:ln w="38100">
              <a:solidFill>
                <a:srgbClr val="00009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"/>
                  <c:y val="3.0469643803351786E-2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DA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062-4B9D-A148-0901A2CAF4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FO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062-4B9D-A148-0901A2CAF4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TABLA!$F$2:$G$2</c:f>
              <c:numCache>
                <c:formatCode>General</c:formatCode>
                <c:ptCount val="2"/>
                <c:pt idx="0">
                  <c:v>126</c:v>
                </c:pt>
                <c:pt idx="1">
                  <c:v>215</c:v>
                </c:pt>
              </c:numCache>
            </c:numRef>
          </c:xVal>
          <c:yVal>
            <c:numRef>
              <c:f>TABLA!$F$3:$G$3</c:f>
              <c:numCache>
                <c:formatCode>General</c:formatCode>
                <c:ptCount val="2"/>
                <c:pt idx="0">
                  <c:v>113</c:v>
                </c:pt>
                <c:pt idx="1">
                  <c:v>151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62-4B9D-A148-0901A2CA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95808"/>
        <c:axId val="225907184"/>
      </c:scatterChart>
      <c:valAx>
        <c:axId val="462995808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DEBILIDADES-FORTALEZAS</a:t>
                </a:r>
              </a:p>
            </c:rich>
          </c:tx>
          <c:layout>
            <c:manualLayout>
              <c:xMode val="edge"/>
              <c:yMode val="edge"/>
              <c:x val="0.35367115777194513"/>
              <c:y val="0.93050846585353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25907184"/>
        <c:crosses val="autoZero"/>
        <c:crossBetween val="midCat"/>
      </c:valAx>
      <c:valAx>
        <c:axId val="225907184"/>
        <c:scaling>
          <c:orientation val="minMax"/>
          <c:max val="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AMENAZAS-OPORTUNIDADES</a:t>
                </a:r>
              </a:p>
            </c:rich>
          </c:tx>
          <c:layout>
            <c:manualLayout>
              <c:xMode val="edge"/>
              <c:yMode val="edge"/>
              <c:x val="1.2409448818897639E-2"/>
              <c:y val="0.37288147805053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62995808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03925342665497"/>
          <c:y val="0.4541041136418319"/>
          <c:w val="0.13910271216097989"/>
          <c:h val="8.38874878412754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sheetPr/>
  <sheetViews>
    <sheetView tabSelected="1" zoomScale="95" workbookViewId="0"/>
  </sheetViews>
  <pageMargins left="0.75" right="0.75" top="1" bottom="1" header="0" footer="0"/>
  <pageSetup orientation="landscape" r:id="rId1"/>
  <headerFooter alignWithMargins="0"/>
  <drawing r:id="rId2"/>
  <legacyDrawing r:id="rId3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3</xdr:row>
      <xdr:rowOff>47625</xdr:rowOff>
    </xdr:from>
    <xdr:to>
      <xdr:col>2</xdr:col>
      <xdr:colOff>2706147</xdr:colOff>
      <xdr:row>7</xdr:row>
      <xdr:rowOff>47625</xdr:rowOff>
    </xdr:to>
    <xdr:pic>
      <xdr:nvPicPr>
        <xdr:cNvPr id="2" name="Imagen 1" descr="Resultado de imagen para american council of educat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533400"/>
          <a:ext cx="2763297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5316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B7BBC979-DDC6-49E1-9CA8-24341538F3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0.07475</cdr:x>
      <cdr:y>0.40025</cdr:y>
    </cdr:from>
    <cdr:to>
      <cdr:x>0.572</cdr:x>
      <cdr:y>0.87725</cdr:y>
    </cdr:to>
    <cdr:sp macro="" textlink="">
      <cdr:nvSpPr>
        <cdr:cNvPr id="3076" name="AutoShap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7050" y="2280214"/>
          <a:ext cx="4632969" cy="2663761"/>
        </a:xfrm>
        <a:prstGeom xmlns:a="http://schemas.openxmlformats.org/drawingml/2006/main" prst="rtTriangl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8080" mc:Ignorable="a14" a14:legacySpreadsheetColorIndex="29">
            <a:alpha val="39999"/>
          </a:srgbClr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0.323</cdr:x>
      <cdr:y>0.155</cdr:y>
    </cdr:from>
    <cdr:to>
      <cdr:x>0.81775</cdr:x>
      <cdr:y>0.63875</cdr:y>
    </cdr:to>
    <cdr:sp macro="" textlink="">
      <cdr:nvSpPr>
        <cdr:cNvPr id="3077" name="AutoShap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rot="5400000" flipV="1">
          <a:off x="3919121" y="-45578"/>
          <a:ext cx="2691861" cy="4612246"/>
        </a:xfrm>
        <a:prstGeom xmlns:a="http://schemas.openxmlformats.org/drawingml/2006/main" prst="rtTriangl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3399" mc:Ignorable="a14" a14:legacySpreadsheetColorIndex="62">
            <a:alpha val="34000"/>
          </a:srgbClr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0.07475</cdr:x>
      <cdr:y>0.155</cdr:y>
    </cdr:from>
    <cdr:to>
      <cdr:x>0.81775</cdr:x>
      <cdr:y>0.155</cdr:y>
    </cdr:to>
    <cdr:sp macro="" textlink="">
      <cdr:nvSpPr>
        <cdr:cNvPr id="3078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47050" y="914614"/>
          <a:ext cx="692412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0.81775</cdr:x>
      <cdr:y>0.155</cdr:y>
    </cdr:from>
    <cdr:to>
      <cdr:x>0.81775</cdr:x>
      <cdr:y>0.87725</cdr:y>
    </cdr:to>
    <cdr:sp macro="" textlink="">
      <cdr:nvSpPr>
        <cdr:cNvPr id="3079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571175" y="914614"/>
          <a:ext cx="0" cy="402936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0.135</cdr:x>
      <cdr:y>0.82425</cdr:y>
    </cdr:from>
    <cdr:to>
      <cdr:x>0.4115</cdr:x>
      <cdr:y>0.87725</cdr:y>
    </cdr:to>
    <cdr:sp macro="" textlink="">
      <cdr:nvSpPr>
        <cdr:cNvPr id="308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08901" y="4646128"/>
          <a:ext cx="2574384" cy="297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Zona de riesgo</a:t>
          </a:r>
        </a:p>
      </cdr:txBody>
    </cdr:sp>
  </cdr:relSizeAnchor>
  <cdr:relSizeAnchor xmlns:cdr="http://schemas.openxmlformats.org/drawingml/2006/chartDrawing">
    <cdr:from>
      <cdr:x>0.51275</cdr:x>
      <cdr:y>0.155</cdr:y>
    </cdr:from>
    <cdr:to>
      <cdr:x>0.7895</cdr:x>
      <cdr:y>0.20775</cdr:y>
    </cdr:to>
    <cdr:sp macro="" textlink="">
      <cdr:nvSpPr>
        <cdr:cNvPr id="308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25076" y="914614"/>
          <a:ext cx="2583595" cy="2894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Zona de ventaja competitiva</a:t>
          </a:r>
        </a:p>
      </cdr:txBody>
    </cdr:sp>
  </cdr:relSizeAnchor>
  <cdr:relSizeAnchor xmlns:cdr="http://schemas.openxmlformats.org/drawingml/2006/chartDrawing">
    <cdr:from>
      <cdr:x>0.66573</cdr:x>
      <cdr:y>0.77604</cdr:y>
    </cdr:from>
    <cdr:to>
      <cdr:x>0.85398</cdr:x>
      <cdr:y>0.85464</cdr:y>
    </cdr:to>
    <cdr:sp macro="" textlink="">
      <cdr:nvSpPr>
        <cdr:cNvPr id="308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528" y="4371273"/>
          <a:ext cx="1734984" cy="441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Campo de coincidencias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78"/>
  <sheetViews>
    <sheetView showGridLines="0" topLeftCell="A37" workbookViewId="0">
      <selection activeCell="D16" sqref="D16"/>
    </sheetView>
  </sheetViews>
  <sheetFormatPr baseColWidth="10" defaultColWidth="14.42578125" defaultRowHeight="15" customHeight="1" x14ac:dyDescent="0.2"/>
  <cols>
    <col min="1" max="1" width="2" style="16" customWidth="1"/>
    <col min="2" max="2" width="2.7109375" style="16" bestFit="1" customWidth="1"/>
    <col min="3" max="3" width="42.28515625" style="16" customWidth="1"/>
    <col min="4" max="6" width="9.5703125" style="16" customWidth="1"/>
    <col min="7" max="7" width="3.7109375" style="16" customWidth="1"/>
    <col min="8" max="8" width="3" style="16" customWidth="1"/>
    <col min="9" max="9" width="40.140625" style="16" customWidth="1"/>
    <col min="10" max="12" width="9.5703125" style="16" customWidth="1"/>
    <col min="13" max="14" width="10.7109375" style="16" customWidth="1"/>
    <col min="15" max="26" width="10" style="16" customWidth="1"/>
    <col min="27" max="16384" width="14.42578125" style="16"/>
  </cols>
  <sheetData>
    <row r="1" spans="1:26" ht="12.75" customHeight="1" x14ac:dyDescent="0.2">
      <c r="A1" s="9"/>
      <c r="B1" s="10"/>
      <c r="C1" s="10"/>
      <c r="D1" s="42" t="s">
        <v>2</v>
      </c>
      <c r="E1" s="42"/>
      <c r="F1" s="42"/>
      <c r="G1" s="42"/>
      <c r="H1" s="42"/>
      <c r="I1" s="42"/>
      <c r="J1" s="42"/>
      <c r="K1" s="10"/>
      <c r="L1" s="51" t="s">
        <v>3</v>
      </c>
      <c r="M1" s="10"/>
      <c r="N1" s="10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2.75" customHeight="1" x14ac:dyDescent="0.2">
      <c r="A2" s="11"/>
      <c r="B2" s="12"/>
      <c r="C2" s="12"/>
      <c r="D2" s="43"/>
      <c r="E2" s="43"/>
      <c r="F2" s="43"/>
      <c r="G2" s="43"/>
      <c r="H2" s="43"/>
      <c r="I2" s="43"/>
      <c r="J2" s="43"/>
      <c r="K2" s="12"/>
      <c r="L2" s="52"/>
      <c r="M2" s="17"/>
      <c r="N2" s="18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2.75" customHeight="1" x14ac:dyDescent="0.35">
      <c r="A3" s="11"/>
      <c r="B3" s="12"/>
      <c r="C3" s="12"/>
      <c r="D3" s="43"/>
      <c r="E3" s="43"/>
      <c r="F3" s="43"/>
      <c r="G3" s="43"/>
      <c r="H3" s="43"/>
      <c r="I3" s="43"/>
      <c r="J3" s="43"/>
      <c r="K3" s="12"/>
      <c r="L3" s="50" t="s">
        <v>4</v>
      </c>
      <c r="M3" s="19"/>
      <c r="N3" s="20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4.75" customHeight="1" thickBot="1" x14ac:dyDescent="0.4">
      <c r="A4" s="11"/>
      <c r="B4" s="12"/>
      <c r="D4" s="12"/>
      <c r="E4" s="12"/>
      <c r="F4" s="12"/>
      <c r="G4" s="12"/>
      <c r="H4" s="12"/>
      <c r="I4" s="12"/>
      <c r="J4" s="12"/>
      <c r="K4" s="12"/>
      <c r="L4" s="50"/>
      <c r="M4" s="21"/>
      <c r="N4" s="22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 x14ac:dyDescent="0.35">
      <c r="A5" s="11"/>
      <c r="B5" s="12"/>
      <c r="C5" s="12"/>
      <c r="D5" s="47" t="s">
        <v>5</v>
      </c>
      <c r="E5" s="48"/>
      <c r="F5" s="48"/>
      <c r="G5" s="48"/>
      <c r="H5" s="48"/>
      <c r="I5" s="48"/>
      <c r="J5" s="49"/>
      <c r="K5" s="12"/>
      <c r="L5" s="50"/>
      <c r="M5" s="21"/>
      <c r="N5" s="22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2.75" customHeight="1" x14ac:dyDescent="0.35">
      <c r="A6" s="11"/>
      <c r="B6" s="12"/>
      <c r="C6" s="12"/>
      <c r="D6" s="13">
        <v>3</v>
      </c>
      <c r="E6" s="44" t="s">
        <v>6</v>
      </c>
      <c r="F6" s="45"/>
      <c r="G6" s="45"/>
      <c r="H6" s="45"/>
      <c r="I6" s="45"/>
      <c r="J6" s="46"/>
      <c r="K6" s="12"/>
      <c r="L6" s="50"/>
      <c r="M6" s="21"/>
      <c r="N6" s="22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2.75" customHeight="1" x14ac:dyDescent="0.35">
      <c r="A7" s="11"/>
      <c r="B7" s="12"/>
      <c r="C7" s="12"/>
      <c r="D7" s="13">
        <v>2</v>
      </c>
      <c r="E7" s="44" t="s">
        <v>7</v>
      </c>
      <c r="F7" s="45"/>
      <c r="G7" s="45"/>
      <c r="H7" s="45"/>
      <c r="I7" s="45"/>
      <c r="J7" s="46"/>
      <c r="K7" s="12"/>
      <c r="L7" s="50"/>
      <c r="M7" s="21"/>
      <c r="N7" s="22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2.75" customHeight="1" x14ac:dyDescent="0.35">
      <c r="A8" s="11"/>
      <c r="B8" s="12"/>
      <c r="C8" s="12"/>
      <c r="D8" s="13">
        <v>1</v>
      </c>
      <c r="E8" s="44" t="s">
        <v>8</v>
      </c>
      <c r="F8" s="45"/>
      <c r="G8" s="45"/>
      <c r="H8" s="45"/>
      <c r="I8" s="45"/>
      <c r="J8" s="46"/>
      <c r="K8" s="12"/>
      <c r="L8" s="50"/>
      <c r="M8" s="23"/>
      <c r="N8" s="24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3.5" customHeight="1" thickBot="1" x14ac:dyDescent="0.25">
      <c r="A9" s="11"/>
      <c r="B9" s="12"/>
      <c r="C9" s="12"/>
      <c r="D9" s="14">
        <v>0</v>
      </c>
      <c r="E9" s="55" t="s">
        <v>9</v>
      </c>
      <c r="F9" s="56"/>
      <c r="G9" s="56"/>
      <c r="H9" s="56"/>
      <c r="I9" s="56"/>
      <c r="J9" s="57"/>
      <c r="K9" s="12"/>
      <c r="L9" s="41" t="s">
        <v>10</v>
      </c>
      <c r="M9" s="17"/>
      <c r="N9" s="18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x14ac:dyDescent="0.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41"/>
      <c r="M10" s="12"/>
      <c r="N10" s="12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31.5" x14ac:dyDescent="0.2">
      <c r="A12" s="11"/>
      <c r="B12" s="53" t="s">
        <v>11</v>
      </c>
      <c r="C12" s="54"/>
      <c r="D12" s="26" t="s">
        <v>12</v>
      </c>
      <c r="E12" s="26" t="s">
        <v>13</v>
      </c>
      <c r="F12" s="26" t="s">
        <v>14</v>
      </c>
      <c r="G12" s="27"/>
      <c r="H12" s="58" t="s">
        <v>15</v>
      </c>
      <c r="I12" s="54"/>
      <c r="J12" s="26" t="s">
        <v>16</v>
      </c>
      <c r="K12" s="26" t="s">
        <v>13</v>
      </c>
      <c r="L12" s="26" t="s">
        <v>14</v>
      </c>
      <c r="M12" s="27"/>
      <c r="N12" s="12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31.5" x14ac:dyDescent="0.2">
      <c r="A13" s="11"/>
      <c r="B13" s="28">
        <v>1</v>
      </c>
      <c r="C13" s="38" t="s">
        <v>59</v>
      </c>
      <c r="D13" s="28">
        <v>15</v>
      </c>
      <c r="E13" s="28">
        <v>1</v>
      </c>
      <c r="F13" s="29">
        <f t="shared" ref="F13:F27" si="0">D13*E13</f>
        <v>15</v>
      </c>
      <c r="G13" s="27"/>
      <c r="H13" s="28">
        <v>1</v>
      </c>
      <c r="I13" s="39" t="s">
        <v>31</v>
      </c>
      <c r="J13" s="28">
        <v>20</v>
      </c>
      <c r="K13" s="28">
        <v>1</v>
      </c>
      <c r="L13" s="29">
        <f t="shared" ref="L13:L21" si="1">J13+K13</f>
        <v>21</v>
      </c>
      <c r="M13" s="27"/>
      <c r="N13" s="12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42" x14ac:dyDescent="0.2">
      <c r="A14" s="11"/>
      <c r="B14" s="28">
        <v>2</v>
      </c>
      <c r="C14" s="38" t="s">
        <v>60</v>
      </c>
      <c r="D14" s="28">
        <v>13</v>
      </c>
      <c r="E14" s="28">
        <v>1</v>
      </c>
      <c r="F14" s="29">
        <f t="shared" si="0"/>
        <v>13</v>
      </c>
      <c r="G14" s="27"/>
      <c r="H14" s="28">
        <v>2</v>
      </c>
      <c r="I14" s="38" t="s">
        <v>70</v>
      </c>
      <c r="J14" s="28">
        <v>16</v>
      </c>
      <c r="K14" s="28">
        <v>2</v>
      </c>
      <c r="L14" s="29">
        <f t="shared" si="1"/>
        <v>18</v>
      </c>
      <c r="M14" s="27"/>
      <c r="N14" s="12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" x14ac:dyDescent="0.2">
      <c r="A15" s="11"/>
      <c r="B15" s="28">
        <v>3</v>
      </c>
      <c r="C15" s="38" t="s">
        <v>61</v>
      </c>
      <c r="D15" s="28">
        <v>10</v>
      </c>
      <c r="E15" s="28">
        <v>1</v>
      </c>
      <c r="F15" s="29">
        <f t="shared" si="0"/>
        <v>10</v>
      </c>
      <c r="G15" s="27"/>
      <c r="H15" s="28">
        <v>3</v>
      </c>
      <c r="I15" s="39" t="s">
        <v>32</v>
      </c>
      <c r="J15" s="28">
        <v>15</v>
      </c>
      <c r="K15" s="29">
        <v>1</v>
      </c>
      <c r="L15" s="29">
        <f t="shared" si="1"/>
        <v>16</v>
      </c>
      <c r="M15" s="27"/>
      <c r="N15" s="12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42" x14ac:dyDescent="0.2">
      <c r="A16" s="11"/>
      <c r="B16" s="28">
        <v>4</v>
      </c>
      <c r="C16" s="39" t="s">
        <v>62</v>
      </c>
      <c r="D16" s="28">
        <v>9</v>
      </c>
      <c r="E16" s="28">
        <v>2</v>
      </c>
      <c r="F16" s="29">
        <f t="shared" si="0"/>
        <v>18</v>
      </c>
      <c r="G16" s="27"/>
      <c r="H16" s="28">
        <v>4</v>
      </c>
      <c r="I16" s="38" t="s">
        <v>33</v>
      </c>
      <c r="J16" s="28">
        <v>12</v>
      </c>
      <c r="K16" s="28">
        <v>1</v>
      </c>
      <c r="L16" s="29">
        <f t="shared" si="1"/>
        <v>13</v>
      </c>
      <c r="M16" s="27"/>
      <c r="N16" s="12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42" x14ac:dyDescent="0.2">
      <c r="A17" s="11"/>
      <c r="B17" s="28">
        <v>5</v>
      </c>
      <c r="C17" s="39" t="s">
        <v>25</v>
      </c>
      <c r="D17" s="28">
        <v>8</v>
      </c>
      <c r="E17" s="29">
        <v>1</v>
      </c>
      <c r="F17" s="29">
        <f t="shared" si="0"/>
        <v>8</v>
      </c>
      <c r="G17" s="27"/>
      <c r="H17" s="28">
        <v>5</v>
      </c>
      <c r="I17" s="38" t="s">
        <v>71</v>
      </c>
      <c r="J17" s="28">
        <v>10</v>
      </c>
      <c r="K17" s="28">
        <v>1</v>
      </c>
      <c r="L17" s="29">
        <f t="shared" si="1"/>
        <v>11</v>
      </c>
      <c r="M17" s="27"/>
      <c r="N17" s="12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31.5" x14ac:dyDescent="0.2">
      <c r="A18" s="11"/>
      <c r="B18" s="28">
        <v>6</v>
      </c>
      <c r="C18" s="39" t="s">
        <v>26</v>
      </c>
      <c r="D18" s="28">
        <v>6</v>
      </c>
      <c r="E18" s="29">
        <v>1</v>
      </c>
      <c r="F18" s="29">
        <f t="shared" si="0"/>
        <v>6</v>
      </c>
      <c r="G18" s="27"/>
      <c r="H18" s="28">
        <v>6</v>
      </c>
      <c r="I18" s="38" t="s">
        <v>34</v>
      </c>
      <c r="J18" s="28">
        <v>8</v>
      </c>
      <c r="K18" s="28">
        <v>2</v>
      </c>
      <c r="L18" s="29">
        <f t="shared" si="1"/>
        <v>10</v>
      </c>
      <c r="M18" s="27"/>
      <c r="N18" s="12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42" x14ac:dyDescent="0.2">
      <c r="A19" s="11"/>
      <c r="B19" s="28">
        <v>7</v>
      </c>
      <c r="C19" s="40" t="s">
        <v>63</v>
      </c>
      <c r="D19" s="28">
        <v>6</v>
      </c>
      <c r="E19" s="28">
        <v>1</v>
      </c>
      <c r="F19" s="29">
        <f t="shared" si="0"/>
        <v>6</v>
      </c>
      <c r="G19" s="27"/>
      <c r="H19" s="28">
        <v>7</v>
      </c>
      <c r="I19" s="40" t="s">
        <v>35</v>
      </c>
      <c r="J19" s="30">
        <v>7</v>
      </c>
      <c r="K19" s="30">
        <v>2</v>
      </c>
      <c r="L19" s="29">
        <f t="shared" si="1"/>
        <v>9</v>
      </c>
      <c r="M19" s="27"/>
      <c r="N19" s="12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" x14ac:dyDescent="0.2">
      <c r="A20" s="11"/>
      <c r="B20" s="28">
        <v>8</v>
      </c>
      <c r="C20" s="40" t="s">
        <v>64</v>
      </c>
      <c r="D20" s="28">
        <v>5</v>
      </c>
      <c r="E20" s="28">
        <v>2</v>
      </c>
      <c r="F20" s="29">
        <f t="shared" si="0"/>
        <v>10</v>
      </c>
      <c r="G20" s="27"/>
      <c r="H20" s="28">
        <v>8</v>
      </c>
      <c r="I20" s="38" t="s">
        <v>72</v>
      </c>
      <c r="J20" s="28">
        <v>7</v>
      </c>
      <c r="K20" s="28">
        <v>2</v>
      </c>
      <c r="L20" s="29">
        <f t="shared" si="1"/>
        <v>9</v>
      </c>
      <c r="M20" s="27"/>
      <c r="N20" s="12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" x14ac:dyDescent="0.2">
      <c r="A21" s="11"/>
      <c r="B21" s="28">
        <v>9</v>
      </c>
      <c r="C21" s="38" t="s">
        <v>65</v>
      </c>
      <c r="D21" s="28">
        <v>5</v>
      </c>
      <c r="E21" s="28">
        <v>2</v>
      </c>
      <c r="F21" s="29">
        <f t="shared" si="0"/>
        <v>10</v>
      </c>
      <c r="G21" s="27"/>
      <c r="H21" s="28">
        <v>9</v>
      </c>
      <c r="I21" s="39" t="s">
        <v>36</v>
      </c>
      <c r="J21" s="28">
        <v>5</v>
      </c>
      <c r="K21" s="29">
        <v>1</v>
      </c>
      <c r="L21" s="29">
        <f t="shared" si="1"/>
        <v>6</v>
      </c>
      <c r="M21" s="27"/>
      <c r="N21" s="12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42" x14ac:dyDescent="0.2">
      <c r="A22" s="11"/>
      <c r="B22" s="28">
        <v>10</v>
      </c>
      <c r="C22" s="39" t="s">
        <v>27</v>
      </c>
      <c r="D22" s="28">
        <v>5</v>
      </c>
      <c r="E22" s="29">
        <v>2</v>
      </c>
      <c r="F22" s="29">
        <f t="shared" si="0"/>
        <v>10</v>
      </c>
      <c r="G22" s="27"/>
      <c r="H22" s="28"/>
      <c r="I22" s="28"/>
      <c r="J22" s="28"/>
      <c r="K22" s="28"/>
      <c r="L22" s="29"/>
      <c r="M22" s="27"/>
      <c r="N22" s="12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" x14ac:dyDescent="0.2">
      <c r="A23" s="11"/>
      <c r="B23" s="28">
        <v>11</v>
      </c>
      <c r="C23" s="38" t="s">
        <v>28</v>
      </c>
      <c r="D23" s="28">
        <v>4</v>
      </c>
      <c r="E23" s="28">
        <v>1</v>
      </c>
      <c r="F23" s="29">
        <f t="shared" si="0"/>
        <v>4</v>
      </c>
      <c r="G23" s="27"/>
      <c r="H23" s="28"/>
      <c r="I23" s="29"/>
      <c r="J23" s="28"/>
      <c r="K23" s="29"/>
      <c r="L23" s="29"/>
      <c r="M23" s="27"/>
      <c r="N23" s="12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" x14ac:dyDescent="0.2">
      <c r="A24" s="11"/>
      <c r="B24" s="28">
        <v>12</v>
      </c>
      <c r="C24" s="40" t="s">
        <v>66</v>
      </c>
      <c r="D24" s="28">
        <v>4</v>
      </c>
      <c r="E24" s="28">
        <v>1</v>
      </c>
      <c r="F24" s="29">
        <f t="shared" si="0"/>
        <v>4</v>
      </c>
      <c r="G24" s="27"/>
      <c r="H24" s="28"/>
      <c r="I24" s="29"/>
      <c r="J24" s="31"/>
      <c r="K24" s="29"/>
      <c r="L24" s="29"/>
      <c r="M24" s="27"/>
      <c r="N24" s="12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" x14ac:dyDescent="0.2">
      <c r="A25" s="11"/>
      <c r="B25" s="28">
        <v>13</v>
      </c>
      <c r="C25" s="38" t="s">
        <v>67</v>
      </c>
      <c r="D25" s="28">
        <v>4</v>
      </c>
      <c r="E25" s="28">
        <v>0</v>
      </c>
      <c r="F25" s="29">
        <f t="shared" si="0"/>
        <v>0</v>
      </c>
      <c r="G25" s="27"/>
      <c r="H25" s="28"/>
      <c r="I25" s="29"/>
      <c r="J25" s="31"/>
      <c r="K25" s="29"/>
      <c r="L25" s="29"/>
      <c r="M25" s="27"/>
      <c r="N25" s="12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1.5" x14ac:dyDescent="0.2">
      <c r="A26" s="11"/>
      <c r="B26" s="28">
        <v>14</v>
      </c>
      <c r="C26" s="39" t="s">
        <v>29</v>
      </c>
      <c r="D26" s="28">
        <v>3</v>
      </c>
      <c r="E26" s="29">
        <v>2</v>
      </c>
      <c r="F26" s="29">
        <f t="shared" si="0"/>
        <v>6</v>
      </c>
      <c r="G26" s="27"/>
      <c r="H26" s="28"/>
      <c r="I26" s="32" t="s">
        <v>17</v>
      </c>
      <c r="J26" s="28">
        <f>SUM(J13:J25)</f>
        <v>100</v>
      </c>
      <c r="K26" s="28"/>
      <c r="L26" s="28">
        <f>SUM(L13:L25)</f>
        <v>113</v>
      </c>
      <c r="M26" s="27"/>
      <c r="N26" s="12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31.5" x14ac:dyDescent="0.2">
      <c r="A27" s="11"/>
      <c r="B27" s="28">
        <v>15</v>
      </c>
      <c r="C27" s="39" t="s">
        <v>30</v>
      </c>
      <c r="D27" s="28">
        <v>3</v>
      </c>
      <c r="E27" s="29">
        <v>2</v>
      </c>
      <c r="F27" s="29">
        <f t="shared" si="0"/>
        <v>6</v>
      </c>
      <c r="G27" s="27"/>
      <c r="H27" s="27"/>
      <c r="I27" s="27"/>
      <c r="J27" s="27"/>
      <c r="K27" s="27"/>
      <c r="L27" s="27"/>
      <c r="M27" s="27"/>
      <c r="N27" s="12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2.75" x14ac:dyDescent="0.2">
      <c r="A28" s="11"/>
      <c r="B28" s="28"/>
      <c r="C28" s="32" t="s">
        <v>17</v>
      </c>
      <c r="D28" s="28">
        <f>SUM(D13:D27)</f>
        <v>100</v>
      </c>
      <c r="E28" s="28"/>
      <c r="F28" s="28">
        <f>SUM(F13:F27)</f>
        <v>126</v>
      </c>
      <c r="G28" s="27"/>
      <c r="H28" s="33"/>
      <c r="I28" s="33"/>
      <c r="J28" s="34"/>
      <c r="K28" s="33"/>
      <c r="L28" s="33"/>
      <c r="M28" s="27"/>
      <c r="N28" s="12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2.75" x14ac:dyDescent="0.2">
      <c r="A29" s="11"/>
      <c r="B29" s="27"/>
      <c r="C29" s="27"/>
      <c r="D29" s="27"/>
      <c r="E29" s="27"/>
      <c r="F29" s="27"/>
      <c r="G29" s="27"/>
      <c r="H29" s="33"/>
      <c r="I29" s="33"/>
      <c r="J29" s="34"/>
      <c r="K29" s="33"/>
      <c r="L29" s="33"/>
      <c r="M29" s="27"/>
      <c r="N29" s="12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31.5" x14ac:dyDescent="0.2">
      <c r="A30" s="11"/>
      <c r="B30" s="53" t="s">
        <v>18</v>
      </c>
      <c r="C30" s="54"/>
      <c r="D30" s="26" t="s">
        <v>19</v>
      </c>
      <c r="E30" s="26" t="s">
        <v>13</v>
      </c>
      <c r="F30" s="26" t="s">
        <v>14</v>
      </c>
      <c r="G30" s="27"/>
      <c r="H30" s="58" t="s">
        <v>20</v>
      </c>
      <c r="I30" s="54"/>
      <c r="J30" s="26" t="s">
        <v>16</v>
      </c>
      <c r="K30" s="26" t="s">
        <v>13</v>
      </c>
      <c r="L30" s="26" t="s">
        <v>14</v>
      </c>
      <c r="M30" s="27"/>
      <c r="N30" s="12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31.5" x14ac:dyDescent="0.2">
      <c r="A31" s="11"/>
      <c r="B31" s="28">
        <v>1</v>
      </c>
      <c r="C31" s="38" t="s">
        <v>37</v>
      </c>
      <c r="D31" s="31">
        <v>10</v>
      </c>
      <c r="E31" s="28">
        <v>2</v>
      </c>
      <c r="F31" s="29">
        <f t="shared" ref="F31:F50" si="2">D31*E31</f>
        <v>20</v>
      </c>
      <c r="G31" s="27"/>
      <c r="H31" s="28">
        <v>1</v>
      </c>
      <c r="I31" s="38" t="s">
        <v>68</v>
      </c>
      <c r="J31" s="28">
        <v>16</v>
      </c>
      <c r="K31" s="28">
        <v>1</v>
      </c>
      <c r="L31" s="29">
        <f t="shared" ref="L31:L38" si="3">J31*K31</f>
        <v>16</v>
      </c>
      <c r="M31" s="27"/>
      <c r="N31" s="12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31.5" x14ac:dyDescent="0.2">
      <c r="A32" s="11"/>
      <c r="B32" s="28">
        <v>2</v>
      </c>
      <c r="C32" s="38" t="s">
        <v>38</v>
      </c>
      <c r="D32" s="31">
        <v>9</v>
      </c>
      <c r="E32" s="28">
        <v>2</v>
      </c>
      <c r="F32" s="29">
        <f t="shared" si="2"/>
        <v>18</v>
      </c>
      <c r="G32" s="27"/>
      <c r="H32" s="28">
        <v>2</v>
      </c>
      <c r="I32" s="38" t="s">
        <v>69</v>
      </c>
      <c r="J32" s="28">
        <v>15</v>
      </c>
      <c r="K32" s="28">
        <v>2</v>
      </c>
      <c r="L32" s="29">
        <f t="shared" si="3"/>
        <v>30</v>
      </c>
      <c r="M32" s="27"/>
      <c r="N32" s="12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31.5" x14ac:dyDescent="0.2">
      <c r="A33" s="11"/>
      <c r="B33" s="28">
        <v>3</v>
      </c>
      <c r="C33" s="40" t="s">
        <v>39</v>
      </c>
      <c r="D33" s="35">
        <v>8</v>
      </c>
      <c r="E33" s="30">
        <v>3</v>
      </c>
      <c r="F33" s="29">
        <f t="shared" si="2"/>
        <v>24</v>
      </c>
      <c r="G33" s="27"/>
      <c r="H33" s="28">
        <v>3</v>
      </c>
      <c r="I33" s="40" t="s">
        <v>52</v>
      </c>
      <c r="J33" s="30">
        <v>15</v>
      </c>
      <c r="K33" s="28">
        <v>1</v>
      </c>
      <c r="L33" s="29">
        <f t="shared" si="3"/>
        <v>15</v>
      </c>
      <c r="M33" s="27"/>
      <c r="N33" s="12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31.5" x14ac:dyDescent="0.2">
      <c r="A34" s="11"/>
      <c r="B34" s="28">
        <v>4</v>
      </c>
      <c r="C34" s="38" t="s">
        <v>40</v>
      </c>
      <c r="D34" s="31">
        <v>7</v>
      </c>
      <c r="E34" s="28">
        <v>2</v>
      </c>
      <c r="F34" s="29">
        <f t="shared" si="2"/>
        <v>14</v>
      </c>
      <c r="G34" s="27"/>
      <c r="H34" s="28">
        <v>4</v>
      </c>
      <c r="I34" s="38" t="s">
        <v>53</v>
      </c>
      <c r="J34" s="28">
        <v>12</v>
      </c>
      <c r="K34" s="28">
        <v>3</v>
      </c>
      <c r="L34" s="29">
        <f t="shared" si="3"/>
        <v>36</v>
      </c>
      <c r="M34" s="27"/>
      <c r="N34" s="12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42" x14ac:dyDescent="0.2">
      <c r="A35" s="11"/>
      <c r="B35" s="28">
        <v>5</v>
      </c>
      <c r="C35" s="38" t="s">
        <v>41</v>
      </c>
      <c r="D35" s="31">
        <v>6</v>
      </c>
      <c r="E35" s="28">
        <v>1</v>
      </c>
      <c r="F35" s="29">
        <f t="shared" si="2"/>
        <v>6</v>
      </c>
      <c r="G35" s="27"/>
      <c r="H35" s="28">
        <v>5</v>
      </c>
      <c r="I35" s="38" t="s">
        <v>54</v>
      </c>
      <c r="J35" s="28">
        <v>12</v>
      </c>
      <c r="K35" s="28">
        <v>1</v>
      </c>
      <c r="L35" s="29">
        <f t="shared" si="3"/>
        <v>12</v>
      </c>
      <c r="M35" s="27"/>
      <c r="N35" s="12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31.5" x14ac:dyDescent="0.2">
      <c r="A36" s="11"/>
      <c r="B36" s="28">
        <v>6</v>
      </c>
      <c r="C36" s="38" t="s">
        <v>42</v>
      </c>
      <c r="D36" s="31">
        <v>6</v>
      </c>
      <c r="E36" s="28">
        <v>2</v>
      </c>
      <c r="F36" s="29">
        <f t="shared" si="2"/>
        <v>12</v>
      </c>
      <c r="G36" s="27"/>
      <c r="H36" s="28">
        <v>6</v>
      </c>
      <c r="I36" s="38" t="s">
        <v>55</v>
      </c>
      <c r="J36" s="28">
        <v>12</v>
      </c>
      <c r="K36" s="28">
        <v>2</v>
      </c>
      <c r="L36" s="29">
        <f t="shared" si="3"/>
        <v>24</v>
      </c>
      <c r="M36" s="27"/>
      <c r="N36" s="12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21" x14ac:dyDescent="0.2">
      <c r="A37" s="11"/>
      <c r="B37" s="28">
        <v>7</v>
      </c>
      <c r="C37" s="38" t="s">
        <v>23</v>
      </c>
      <c r="D37" s="31">
        <v>6</v>
      </c>
      <c r="E37" s="28">
        <v>1</v>
      </c>
      <c r="F37" s="29">
        <f t="shared" si="2"/>
        <v>6</v>
      </c>
      <c r="G37" s="27"/>
      <c r="H37" s="28">
        <v>7</v>
      </c>
      <c r="I37" s="38" t="s">
        <v>56</v>
      </c>
      <c r="J37" s="28">
        <v>9</v>
      </c>
      <c r="K37" s="28">
        <v>1</v>
      </c>
      <c r="L37" s="29">
        <f t="shared" si="3"/>
        <v>9</v>
      </c>
      <c r="M37" s="27"/>
      <c r="N37" s="12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31.5" x14ac:dyDescent="0.2">
      <c r="A38" s="11"/>
      <c r="B38" s="28">
        <v>8</v>
      </c>
      <c r="C38" s="38" t="s">
        <v>22</v>
      </c>
      <c r="D38" s="31">
        <v>5</v>
      </c>
      <c r="E38" s="28">
        <v>2</v>
      </c>
      <c r="F38" s="29">
        <f t="shared" si="2"/>
        <v>10</v>
      </c>
      <c r="G38" s="27"/>
      <c r="H38" s="28">
        <v>8</v>
      </c>
      <c r="I38" s="38" t="s">
        <v>57</v>
      </c>
      <c r="J38" s="28">
        <v>9</v>
      </c>
      <c r="K38" s="28">
        <v>1</v>
      </c>
      <c r="L38" s="29">
        <f t="shared" si="3"/>
        <v>9</v>
      </c>
      <c r="M38" s="27"/>
      <c r="N38" s="12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21" x14ac:dyDescent="0.2">
      <c r="A39" s="11"/>
      <c r="B39" s="28">
        <v>9</v>
      </c>
      <c r="C39" s="38" t="s">
        <v>58</v>
      </c>
      <c r="D39" s="31">
        <v>4</v>
      </c>
      <c r="E39" s="28">
        <v>3</v>
      </c>
      <c r="F39" s="29">
        <f t="shared" si="2"/>
        <v>12</v>
      </c>
      <c r="G39" s="27"/>
      <c r="H39" s="28"/>
      <c r="I39" s="36"/>
      <c r="J39" s="36"/>
      <c r="K39" s="36"/>
      <c r="L39" s="29"/>
      <c r="M39" s="27"/>
      <c r="N39" s="12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31.5" x14ac:dyDescent="0.2">
      <c r="A40" s="11"/>
      <c r="B40" s="28">
        <v>10</v>
      </c>
      <c r="C40" s="38" t="s">
        <v>43</v>
      </c>
      <c r="D40" s="31">
        <v>4</v>
      </c>
      <c r="E40" s="28">
        <v>3</v>
      </c>
      <c r="F40" s="29">
        <f t="shared" si="2"/>
        <v>12</v>
      </c>
      <c r="G40" s="27"/>
      <c r="H40" s="28"/>
      <c r="I40" s="28"/>
      <c r="J40" s="31"/>
      <c r="K40" s="28"/>
      <c r="L40" s="29"/>
      <c r="M40" s="27"/>
      <c r="N40" s="12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21" x14ac:dyDescent="0.2">
      <c r="A41" s="11"/>
      <c r="B41" s="28">
        <v>11</v>
      </c>
      <c r="C41" s="38" t="s">
        <v>44</v>
      </c>
      <c r="D41" s="31">
        <v>4</v>
      </c>
      <c r="E41" s="28">
        <v>3</v>
      </c>
      <c r="F41" s="29">
        <f t="shared" si="2"/>
        <v>12</v>
      </c>
      <c r="G41" s="27"/>
      <c r="H41" s="28"/>
      <c r="I41" s="28"/>
      <c r="J41" s="31"/>
      <c r="K41" s="28"/>
      <c r="L41" s="29"/>
      <c r="M41" s="27"/>
      <c r="N41" s="12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x14ac:dyDescent="0.2">
      <c r="A42" s="11"/>
      <c r="B42" s="28">
        <v>12</v>
      </c>
      <c r="C42" s="39" t="s">
        <v>24</v>
      </c>
      <c r="D42" s="31">
        <v>4</v>
      </c>
      <c r="E42" s="29">
        <v>3</v>
      </c>
      <c r="F42" s="29">
        <f t="shared" si="2"/>
        <v>12</v>
      </c>
      <c r="G42" s="27"/>
      <c r="H42" s="28"/>
      <c r="I42" s="30"/>
      <c r="J42" s="35"/>
      <c r="K42" s="30"/>
      <c r="L42" s="37"/>
      <c r="M42" s="27"/>
      <c r="N42" s="12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21" x14ac:dyDescent="0.2">
      <c r="A43" s="11"/>
      <c r="B43" s="28">
        <v>13</v>
      </c>
      <c r="C43" s="39" t="s">
        <v>45</v>
      </c>
      <c r="D43" s="31">
        <v>4</v>
      </c>
      <c r="E43" s="29">
        <v>1</v>
      </c>
      <c r="F43" s="29">
        <f t="shared" si="2"/>
        <v>4</v>
      </c>
      <c r="G43" s="27"/>
      <c r="H43" s="28"/>
      <c r="I43" s="30"/>
      <c r="J43" s="35"/>
      <c r="K43" s="30"/>
      <c r="L43" s="37"/>
      <c r="M43" s="27"/>
      <c r="N43" s="12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31.5" x14ac:dyDescent="0.2">
      <c r="A44" s="11"/>
      <c r="B44" s="28">
        <v>14</v>
      </c>
      <c r="C44" s="39" t="s">
        <v>46</v>
      </c>
      <c r="D44" s="31">
        <v>4</v>
      </c>
      <c r="E44" s="29">
        <v>3</v>
      </c>
      <c r="F44" s="29">
        <f t="shared" si="2"/>
        <v>12</v>
      </c>
      <c r="G44" s="27"/>
      <c r="H44" s="28"/>
      <c r="I44" s="29"/>
      <c r="J44" s="31"/>
      <c r="K44" s="29"/>
      <c r="L44" s="29"/>
      <c r="M44" s="27"/>
      <c r="N44" s="12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42" x14ac:dyDescent="0.2">
      <c r="A45" s="11"/>
      <c r="B45" s="28">
        <v>15</v>
      </c>
      <c r="C45" s="38" t="s">
        <v>21</v>
      </c>
      <c r="D45" s="31">
        <v>3</v>
      </c>
      <c r="E45" s="28">
        <v>2</v>
      </c>
      <c r="F45" s="29">
        <f t="shared" si="2"/>
        <v>6</v>
      </c>
      <c r="G45" s="27"/>
      <c r="H45" s="28"/>
      <c r="I45" s="32" t="s">
        <v>17</v>
      </c>
      <c r="J45" s="28">
        <f>SUM(J28:J44)</f>
        <v>100</v>
      </c>
      <c r="K45" s="28"/>
      <c r="L45" s="28">
        <f>SUM(L28:L44)</f>
        <v>151</v>
      </c>
      <c r="M45" s="27"/>
      <c r="N45" s="12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31.5" x14ac:dyDescent="0.2">
      <c r="A46" s="11"/>
      <c r="B46" s="28">
        <v>16</v>
      </c>
      <c r="C46" s="38" t="s">
        <v>47</v>
      </c>
      <c r="D46" s="31">
        <v>3</v>
      </c>
      <c r="E46" s="28">
        <v>2</v>
      </c>
      <c r="F46" s="29">
        <f t="shared" si="2"/>
        <v>6</v>
      </c>
      <c r="G46" s="27"/>
      <c r="H46" s="27"/>
      <c r="I46" s="27"/>
      <c r="J46" s="27"/>
      <c r="K46" s="27"/>
      <c r="L46" s="27"/>
      <c r="M46" s="27"/>
      <c r="N46" s="12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31.5" x14ac:dyDescent="0.2">
      <c r="A47" s="11"/>
      <c r="B47" s="28">
        <v>17</v>
      </c>
      <c r="C47" s="38" t="s">
        <v>48</v>
      </c>
      <c r="D47" s="31">
        <v>4</v>
      </c>
      <c r="E47" s="28">
        <v>2</v>
      </c>
      <c r="F47" s="29">
        <f t="shared" si="2"/>
        <v>8</v>
      </c>
      <c r="G47" s="27"/>
      <c r="H47" s="27"/>
      <c r="I47" s="27"/>
      <c r="J47" s="27"/>
      <c r="K47" s="27"/>
      <c r="L47" s="27"/>
      <c r="M47" s="27"/>
      <c r="N47" s="12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31.5" x14ac:dyDescent="0.2">
      <c r="A48" s="11"/>
      <c r="B48" s="28">
        <v>18</v>
      </c>
      <c r="C48" s="38" t="s">
        <v>49</v>
      </c>
      <c r="D48" s="31">
        <v>3</v>
      </c>
      <c r="E48" s="28">
        <v>3</v>
      </c>
      <c r="F48" s="29">
        <f t="shared" si="2"/>
        <v>9</v>
      </c>
      <c r="G48" s="27"/>
      <c r="H48" s="27"/>
      <c r="I48" s="27"/>
      <c r="J48" s="27"/>
      <c r="K48" s="27"/>
      <c r="L48" s="27"/>
      <c r="M48" s="27"/>
      <c r="N48" s="12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21" x14ac:dyDescent="0.2">
      <c r="A49" s="11"/>
      <c r="B49" s="28">
        <v>19</v>
      </c>
      <c r="C49" s="38" t="s">
        <v>50</v>
      </c>
      <c r="D49" s="31">
        <v>3</v>
      </c>
      <c r="E49" s="28">
        <v>2</v>
      </c>
      <c r="F49" s="29">
        <f t="shared" si="2"/>
        <v>6</v>
      </c>
      <c r="G49" s="27"/>
      <c r="H49" s="27"/>
      <c r="I49" s="27"/>
      <c r="J49" s="27"/>
      <c r="K49" s="27"/>
      <c r="L49" s="27"/>
      <c r="M49" s="27"/>
      <c r="N49" s="12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21" x14ac:dyDescent="0.2">
      <c r="A50" s="11"/>
      <c r="B50" s="28">
        <v>20</v>
      </c>
      <c r="C50" s="39" t="s">
        <v>51</v>
      </c>
      <c r="D50" s="31">
        <v>3</v>
      </c>
      <c r="E50" s="29">
        <v>2</v>
      </c>
      <c r="F50" s="29">
        <f t="shared" si="2"/>
        <v>6</v>
      </c>
      <c r="G50" s="27"/>
      <c r="H50" s="27"/>
      <c r="I50" s="27"/>
      <c r="J50" s="27"/>
      <c r="K50" s="27"/>
      <c r="L50" s="27"/>
      <c r="M50" s="27"/>
      <c r="N50" s="12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x14ac:dyDescent="0.2">
      <c r="A51" s="11"/>
      <c r="B51" s="28"/>
      <c r="C51" s="32" t="s">
        <v>17</v>
      </c>
      <c r="D51" s="28">
        <f>SUM(D31:D50)</f>
        <v>100</v>
      </c>
      <c r="E51" s="28"/>
      <c r="F51" s="28">
        <f>SUM(F31:F50)</f>
        <v>215</v>
      </c>
      <c r="G51" s="27"/>
      <c r="H51" s="27"/>
      <c r="I51" s="27"/>
      <c r="J51" s="27"/>
      <c r="K51" s="27"/>
      <c r="L51" s="27"/>
      <c r="M51" s="27"/>
      <c r="N51" s="12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2">
      <c r="A52" s="11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12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2">
      <c r="A53" s="12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12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39" customHeight="1" x14ac:dyDescent="0.2">
      <c r="A54" s="12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12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48" customHeight="1" x14ac:dyDescent="0.2">
      <c r="A55" s="12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12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67.5" customHeight="1" x14ac:dyDescent="0.2">
      <c r="A56" s="12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12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6.5" customHeight="1" x14ac:dyDescent="0.2">
      <c r="A57" s="12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12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48" customHeight="1" x14ac:dyDescent="0.2">
      <c r="A58" s="12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12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21.75" customHeight="1" x14ac:dyDescent="0.2">
      <c r="A59" s="12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12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51" customHeight="1" x14ac:dyDescent="0.2">
      <c r="A60" s="12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12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50.25" customHeight="1" x14ac:dyDescent="0.2">
      <c r="A61" s="12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12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51.75" customHeight="1" x14ac:dyDescent="0.2">
      <c r="A62" s="12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12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2">
      <c r="A63" s="12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12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66.75" customHeight="1" x14ac:dyDescent="0.2">
      <c r="A64" s="12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12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39.75" customHeight="1" x14ac:dyDescent="0.2">
      <c r="A65" s="12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12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36" customHeight="1" x14ac:dyDescent="0.2">
      <c r="A66" s="12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12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62.25" customHeight="1" x14ac:dyDescent="0.2">
      <c r="A67" s="12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12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75" customHeight="1" x14ac:dyDescent="0.2">
      <c r="A68" s="12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12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66.75" customHeight="1" x14ac:dyDescent="0.2">
      <c r="A69" s="12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12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62.25" customHeight="1" x14ac:dyDescent="0.2">
      <c r="A70" s="12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12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2">
      <c r="A71" s="12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12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 s="12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12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2">
      <c r="A73" s="12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12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2">
      <c r="A74" s="12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12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2">
      <c r="A75" s="12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12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2">
      <c r="A76" s="12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12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2">
      <c r="A77" s="12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12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2">
      <c r="A78" s="12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12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2">
      <c r="A79" s="12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12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2">
      <c r="A80" s="12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12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2">
      <c r="A81" s="12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12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2">
      <c r="A82" s="12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12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12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12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12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12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12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12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12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12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12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12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12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12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12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12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12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12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12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12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12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12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12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12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12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12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12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12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12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12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2">
      <c r="A97" s="12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12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2">
      <c r="A98" s="12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12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2">
      <c r="A99" s="12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12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2">
      <c r="A100" s="12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12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2">
      <c r="A101" s="12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12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2">
      <c r="A102" s="12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12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2">
      <c r="A103" s="12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12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2">
      <c r="A104" s="12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12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2">
      <c r="A105" s="12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12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2">
      <c r="A106" s="12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12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2">
      <c r="A107" s="12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12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2">
      <c r="A108" s="12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12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2">
      <c r="A109" s="12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12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2">
      <c r="A110" s="12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12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2">
      <c r="A111" s="12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12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2">
      <c r="A112" s="12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12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2">
      <c r="A113" s="12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12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12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12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12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12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12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12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2">
      <c r="A117" s="12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12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2">
      <c r="A118" s="12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12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2">
      <c r="A119" s="12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12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2">
      <c r="A120" s="12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12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2">
      <c r="A121" s="12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12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2">
      <c r="A122" s="12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12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2">
      <c r="A123" s="12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12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2">
      <c r="A124" s="12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12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2">
      <c r="A125" s="12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12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2">
      <c r="A126" s="12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12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2">
      <c r="A127" s="12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12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2">
      <c r="A128" s="12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12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2">
      <c r="A129" s="12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12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2">
      <c r="A130" s="12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12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2">
      <c r="A131" s="12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12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2">
      <c r="A132" s="12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12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2">
      <c r="A133" s="12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12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2">
      <c r="A134" s="12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12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2">
      <c r="A135" s="12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12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2">
      <c r="A136" s="12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12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2">
      <c r="A137" s="12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12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2">
      <c r="A138" s="12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12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2">
      <c r="A212" s="12"/>
      <c r="B212" s="12"/>
      <c r="C212" s="12"/>
      <c r="D212" s="12"/>
      <c r="E212" s="12"/>
      <c r="F212" s="12"/>
      <c r="G212" s="12"/>
      <c r="H212" s="15"/>
      <c r="I212" s="15"/>
      <c r="J212" s="25"/>
      <c r="K212" s="15"/>
      <c r="L212" s="15"/>
      <c r="M212" s="12"/>
      <c r="N212" s="12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2">
      <c r="A213" s="12"/>
      <c r="B213" s="12"/>
      <c r="C213" s="12"/>
      <c r="D213" s="12"/>
      <c r="E213" s="12"/>
      <c r="F213" s="12"/>
      <c r="G213" s="12"/>
      <c r="H213" s="15"/>
      <c r="I213" s="15"/>
      <c r="J213" s="25"/>
      <c r="K213" s="15"/>
      <c r="L213" s="15"/>
      <c r="M213" s="12"/>
      <c r="N213" s="12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2">
      <c r="A214" s="12"/>
      <c r="B214" s="12"/>
      <c r="C214" s="12"/>
      <c r="D214" s="12"/>
      <c r="E214" s="12"/>
      <c r="F214" s="12"/>
      <c r="G214" s="12"/>
      <c r="H214" s="15"/>
      <c r="I214" s="15"/>
      <c r="J214" s="25"/>
      <c r="K214" s="15"/>
      <c r="L214" s="15"/>
      <c r="M214" s="12"/>
      <c r="N214" s="12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2">
      <c r="A215" s="12"/>
      <c r="B215" s="12"/>
      <c r="C215" s="12"/>
      <c r="D215" s="12"/>
      <c r="E215" s="12"/>
      <c r="F215" s="12"/>
      <c r="G215" s="12"/>
      <c r="H215" s="15"/>
      <c r="I215" s="15"/>
      <c r="J215" s="25"/>
      <c r="K215" s="15"/>
      <c r="L215" s="15"/>
      <c r="M215" s="12"/>
      <c r="N215" s="12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2">
      <c r="A216" s="12"/>
      <c r="B216" s="12"/>
      <c r="C216" s="12"/>
      <c r="D216" s="12"/>
      <c r="E216" s="12"/>
      <c r="F216" s="12"/>
      <c r="G216" s="12"/>
      <c r="H216" s="15"/>
      <c r="I216" s="15"/>
      <c r="J216" s="25"/>
      <c r="K216" s="15"/>
      <c r="L216" s="15"/>
      <c r="M216" s="12"/>
      <c r="N216" s="12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2">
      <c r="A217" s="12"/>
      <c r="B217" s="12"/>
      <c r="C217" s="12"/>
      <c r="D217" s="12"/>
      <c r="E217" s="12"/>
      <c r="F217" s="12"/>
      <c r="G217" s="12"/>
      <c r="H217" s="15"/>
      <c r="I217" s="15"/>
      <c r="J217" s="25"/>
      <c r="K217" s="15"/>
      <c r="L217" s="15"/>
      <c r="M217" s="12"/>
      <c r="N217" s="12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2">
      <c r="A218" s="12"/>
      <c r="B218" s="12"/>
      <c r="C218" s="12"/>
      <c r="D218" s="12"/>
      <c r="E218" s="12"/>
      <c r="F218" s="12"/>
      <c r="G218" s="12"/>
      <c r="H218" s="15"/>
      <c r="I218" s="15"/>
      <c r="J218" s="25"/>
      <c r="K218" s="15"/>
      <c r="L218" s="15"/>
      <c r="M218" s="12"/>
      <c r="N218" s="12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2">
      <c r="A219" s="12"/>
      <c r="B219" s="12"/>
      <c r="C219" s="12"/>
      <c r="D219" s="12"/>
      <c r="E219" s="12"/>
      <c r="F219" s="12"/>
      <c r="G219" s="12"/>
      <c r="H219" s="15"/>
      <c r="I219" s="15"/>
      <c r="J219" s="25"/>
      <c r="K219" s="15"/>
      <c r="L219" s="15"/>
      <c r="M219" s="12"/>
      <c r="N219" s="12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2">
      <c r="A220" s="12"/>
      <c r="B220" s="12"/>
      <c r="C220" s="12"/>
      <c r="D220" s="12"/>
      <c r="E220" s="12"/>
      <c r="F220" s="12"/>
      <c r="G220" s="12"/>
      <c r="H220" s="15"/>
      <c r="I220" s="15"/>
      <c r="J220" s="25"/>
      <c r="K220" s="15"/>
      <c r="L220" s="15"/>
      <c r="M220" s="12"/>
      <c r="N220" s="12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2">
      <c r="A221" s="12"/>
      <c r="B221" s="12"/>
      <c r="C221" s="12"/>
      <c r="D221" s="12"/>
      <c r="E221" s="12"/>
      <c r="F221" s="12"/>
      <c r="G221" s="12"/>
      <c r="H221" s="15"/>
      <c r="I221" s="15"/>
      <c r="J221" s="25"/>
      <c r="K221" s="15"/>
      <c r="L221" s="15"/>
      <c r="M221" s="12"/>
      <c r="N221" s="12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2">
      <c r="A222" s="12"/>
      <c r="B222" s="12"/>
      <c r="C222" s="12"/>
      <c r="D222" s="12"/>
      <c r="E222" s="12"/>
      <c r="F222" s="12"/>
      <c r="G222" s="12"/>
      <c r="H222" s="15"/>
      <c r="I222" s="15"/>
      <c r="J222" s="25"/>
      <c r="K222" s="15"/>
      <c r="L222" s="15"/>
      <c r="M222" s="12"/>
      <c r="N222" s="12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2">
      <c r="A223" s="12"/>
      <c r="B223" s="12"/>
      <c r="C223" s="12"/>
      <c r="D223" s="12"/>
      <c r="E223" s="12"/>
      <c r="F223" s="12"/>
      <c r="G223" s="12"/>
      <c r="H223" s="15"/>
      <c r="I223" s="15"/>
      <c r="J223" s="25"/>
      <c r="K223" s="15"/>
      <c r="L223" s="15"/>
      <c r="M223" s="12"/>
      <c r="N223" s="12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2">
      <c r="A224" s="12"/>
      <c r="B224" s="12"/>
      <c r="C224" s="12"/>
      <c r="D224" s="12"/>
      <c r="E224" s="12"/>
      <c r="F224" s="12"/>
      <c r="G224" s="12"/>
      <c r="H224" s="15"/>
      <c r="I224" s="15"/>
      <c r="J224" s="25"/>
      <c r="K224" s="15"/>
      <c r="L224" s="15"/>
      <c r="M224" s="12"/>
      <c r="N224" s="12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2">
      <c r="A225" s="12"/>
      <c r="B225" s="12"/>
      <c r="C225" s="12"/>
      <c r="D225" s="12"/>
      <c r="E225" s="12"/>
      <c r="F225" s="12"/>
      <c r="G225" s="12"/>
      <c r="H225" s="15"/>
      <c r="I225" s="15"/>
      <c r="J225" s="25"/>
      <c r="K225" s="15"/>
      <c r="L225" s="15"/>
      <c r="M225" s="12"/>
      <c r="N225" s="12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2">
      <c r="A226" s="12"/>
      <c r="B226" s="12"/>
      <c r="C226" s="12"/>
      <c r="D226" s="12"/>
      <c r="E226" s="12"/>
      <c r="F226" s="12"/>
      <c r="G226" s="12"/>
      <c r="H226" s="15"/>
      <c r="I226" s="15"/>
      <c r="J226" s="25"/>
      <c r="K226" s="15"/>
      <c r="L226" s="15"/>
      <c r="M226" s="12"/>
      <c r="N226" s="12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2">
      <c r="A227" s="12"/>
      <c r="B227" s="12"/>
      <c r="C227" s="12"/>
      <c r="D227" s="12"/>
      <c r="E227" s="12"/>
      <c r="F227" s="12"/>
      <c r="G227" s="12"/>
      <c r="H227" s="15"/>
      <c r="I227" s="15"/>
      <c r="J227" s="25"/>
      <c r="K227" s="15"/>
      <c r="L227" s="15"/>
      <c r="M227" s="12"/>
      <c r="N227" s="12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2">
      <c r="A228" s="12"/>
      <c r="B228" s="12"/>
      <c r="C228" s="12"/>
      <c r="D228" s="12"/>
      <c r="E228" s="12"/>
      <c r="F228" s="12"/>
      <c r="G228" s="12"/>
      <c r="H228" s="15"/>
      <c r="I228" s="15"/>
      <c r="J228" s="25"/>
      <c r="K228" s="15"/>
      <c r="L228" s="15"/>
      <c r="M228" s="12"/>
      <c r="N228" s="12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2">
      <c r="A229" s="12"/>
      <c r="B229" s="12"/>
      <c r="C229" s="12"/>
      <c r="D229" s="12"/>
      <c r="E229" s="12"/>
      <c r="F229" s="12"/>
      <c r="G229" s="12"/>
      <c r="H229" s="15"/>
      <c r="I229" s="15"/>
      <c r="J229" s="25"/>
      <c r="K229" s="15"/>
      <c r="L229" s="15"/>
      <c r="M229" s="12"/>
      <c r="N229" s="12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2">
      <c r="A230" s="12"/>
      <c r="B230" s="12"/>
      <c r="C230" s="12"/>
      <c r="D230" s="12"/>
      <c r="E230" s="12"/>
      <c r="F230" s="12"/>
      <c r="G230" s="12"/>
      <c r="H230" s="15"/>
      <c r="I230" s="15"/>
      <c r="J230" s="25"/>
      <c r="K230" s="15"/>
      <c r="L230" s="15"/>
      <c r="M230" s="12"/>
      <c r="N230" s="12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2">
      <c r="A231" s="12"/>
      <c r="B231" s="12"/>
      <c r="C231" s="12"/>
      <c r="D231" s="12"/>
      <c r="E231" s="12"/>
      <c r="F231" s="12"/>
      <c r="G231" s="12"/>
      <c r="H231" s="15"/>
      <c r="I231" s="15"/>
      <c r="J231" s="25"/>
      <c r="K231" s="15"/>
      <c r="L231" s="15"/>
      <c r="M231" s="12"/>
      <c r="N231" s="12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2">
      <c r="A232" s="12"/>
      <c r="B232" s="12"/>
      <c r="C232" s="12"/>
      <c r="D232" s="12"/>
      <c r="E232" s="12"/>
      <c r="F232" s="12"/>
      <c r="G232" s="12"/>
      <c r="H232" s="15"/>
      <c r="I232" s="15"/>
      <c r="J232" s="25"/>
      <c r="K232" s="15"/>
      <c r="L232" s="15"/>
      <c r="M232" s="12"/>
      <c r="N232" s="12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2">
      <c r="A233" s="12"/>
      <c r="B233" s="12"/>
      <c r="C233" s="12"/>
      <c r="D233" s="12"/>
      <c r="E233" s="12"/>
      <c r="F233" s="12"/>
      <c r="G233" s="12"/>
      <c r="H233" s="15"/>
      <c r="I233" s="15"/>
      <c r="J233" s="25"/>
      <c r="K233" s="15"/>
      <c r="L233" s="15"/>
      <c r="M233" s="12"/>
      <c r="N233" s="12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2">
      <c r="A234" s="12"/>
      <c r="B234" s="12"/>
      <c r="C234" s="12"/>
      <c r="D234" s="12"/>
      <c r="E234" s="12"/>
      <c r="F234" s="12"/>
      <c r="G234" s="12"/>
      <c r="H234" s="15"/>
      <c r="I234" s="15"/>
      <c r="J234" s="25"/>
      <c r="K234" s="15"/>
      <c r="L234" s="15"/>
      <c r="M234" s="12"/>
      <c r="N234" s="12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2">
      <c r="A235" s="12"/>
      <c r="B235" s="12"/>
      <c r="C235" s="12"/>
      <c r="D235" s="12"/>
      <c r="E235" s="12"/>
      <c r="F235" s="12"/>
      <c r="G235" s="12"/>
      <c r="H235" s="15"/>
      <c r="I235" s="15"/>
      <c r="J235" s="25"/>
      <c r="K235" s="15"/>
      <c r="L235" s="15"/>
      <c r="M235" s="12"/>
      <c r="N235" s="12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2">
      <c r="A236" s="12"/>
      <c r="B236" s="12"/>
      <c r="C236" s="12"/>
      <c r="D236" s="12"/>
      <c r="E236" s="12"/>
      <c r="F236" s="12"/>
      <c r="G236" s="12"/>
      <c r="H236" s="15"/>
      <c r="I236" s="15"/>
      <c r="J236" s="25"/>
      <c r="K236" s="15"/>
      <c r="L236" s="15"/>
      <c r="M236" s="12"/>
      <c r="N236" s="12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2">
      <c r="A237" s="12"/>
      <c r="B237" s="12"/>
      <c r="C237" s="12"/>
      <c r="D237" s="12"/>
      <c r="E237" s="12"/>
      <c r="F237" s="12"/>
      <c r="G237" s="12"/>
      <c r="H237" s="15"/>
      <c r="I237" s="15"/>
      <c r="J237" s="25"/>
      <c r="K237" s="15"/>
      <c r="L237" s="15"/>
      <c r="M237" s="12"/>
      <c r="N237" s="12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2">
      <c r="A238" s="12"/>
      <c r="B238" s="12"/>
      <c r="C238" s="12"/>
      <c r="D238" s="12"/>
      <c r="E238" s="12"/>
      <c r="F238" s="12"/>
      <c r="G238" s="12"/>
      <c r="H238" s="15"/>
      <c r="I238" s="15"/>
      <c r="J238" s="25"/>
      <c r="K238" s="15"/>
      <c r="L238" s="15"/>
      <c r="M238" s="12"/>
      <c r="N238" s="12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2">
      <c r="A239" s="12"/>
      <c r="B239" s="12"/>
      <c r="C239" s="12"/>
      <c r="D239" s="12"/>
      <c r="E239" s="12"/>
      <c r="F239" s="12"/>
      <c r="G239" s="12"/>
      <c r="H239" s="15"/>
      <c r="I239" s="15"/>
      <c r="J239" s="25"/>
      <c r="K239" s="15"/>
      <c r="L239" s="15"/>
      <c r="M239" s="12"/>
      <c r="N239" s="12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2">
      <c r="A240" s="12"/>
      <c r="B240" s="12"/>
      <c r="C240" s="12"/>
      <c r="D240" s="12"/>
      <c r="E240" s="12"/>
      <c r="F240" s="12"/>
      <c r="G240" s="12"/>
      <c r="H240" s="15"/>
      <c r="I240" s="15"/>
      <c r="J240" s="25"/>
      <c r="K240" s="15"/>
      <c r="L240" s="15"/>
      <c r="M240" s="12"/>
      <c r="N240" s="12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2">
      <c r="A241" s="12"/>
      <c r="B241" s="12"/>
      <c r="C241" s="12"/>
      <c r="D241" s="12"/>
      <c r="E241" s="12"/>
      <c r="F241" s="12"/>
      <c r="G241" s="12"/>
      <c r="H241" s="15"/>
      <c r="I241" s="15"/>
      <c r="J241" s="25"/>
      <c r="K241" s="15"/>
      <c r="L241" s="15"/>
      <c r="M241" s="12"/>
      <c r="N241" s="12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2">
      <c r="A242" s="12"/>
      <c r="B242" s="12"/>
      <c r="C242" s="12"/>
      <c r="D242" s="12"/>
      <c r="E242" s="12"/>
      <c r="F242" s="12"/>
      <c r="G242" s="12"/>
      <c r="H242" s="15"/>
      <c r="I242" s="15"/>
      <c r="J242" s="25"/>
      <c r="K242" s="15"/>
      <c r="L242" s="15"/>
      <c r="M242" s="12"/>
      <c r="N242" s="12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2">
      <c r="A243" s="12"/>
      <c r="B243" s="12"/>
      <c r="C243" s="12"/>
      <c r="D243" s="12"/>
      <c r="E243" s="12"/>
      <c r="F243" s="12"/>
      <c r="G243" s="12"/>
      <c r="H243" s="15"/>
      <c r="I243" s="15"/>
      <c r="J243" s="25"/>
      <c r="K243" s="15"/>
      <c r="L243" s="15"/>
      <c r="M243" s="12"/>
      <c r="N243" s="12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2">
      <c r="A244" s="12"/>
      <c r="B244" s="12"/>
      <c r="C244" s="12"/>
      <c r="D244" s="12"/>
      <c r="E244" s="12"/>
      <c r="F244" s="12"/>
      <c r="G244" s="12"/>
      <c r="H244" s="15"/>
      <c r="I244" s="15"/>
      <c r="J244" s="25"/>
      <c r="K244" s="15"/>
      <c r="L244" s="15"/>
      <c r="M244" s="12"/>
      <c r="N244" s="12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2">
      <c r="A245" s="12"/>
      <c r="B245" s="12"/>
      <c r="C245" s="12"/>
      <c r="D245" s="12"/>
      <c r="E245" s="12"/>
      <c r="F245" s="12"/>
      <c r="G245" s="12"/>
      <c r="H245" s="15"/>
      <c r="I245" s="15"/>
      <c r="J245" s="25"/>
      <c r="K245" s="15"/>
      <c r="L245" s="15"/>
      <c r="M245" s="12"/>
      <c r="N245" s="12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 x14ac:dyDescent="0.2">
      <c r="A246" s="15"/>
      <c r="B246" s="12"/>
      <c r="C246" s="12"/>
      <c r="D246" s="12"/>
      <c r="E246" s="12"/>
      <c r="F246" s="12"/>
      <c r="G246" s="12"/>
      <c r="H246" s="15"/>
      <c r="I246" s="15"/>
      <c r="J246" s="2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 x14ac:dyDescent="0.2">
      <c r="A247" s="15"/>
      <c r="B247" s="12"/>
      <c r="C247" s="12"/>
      <c r="D247" s="12"/>
      <c r="E247" s="12"/>
      <c r="F247" s="12"/>
      <c r="G247" s="15"/>
      <c r="H247" s="15"/>
      <c r="I247" s="15"/>
      <c r="J247" s="2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 x14ac:dyDescent="0.2">
      <c r="A248" s="15"/>
      <c r="B248" s="12"/>
      <c r="C248" s="12"/>
      <c r="D248" s="12"/>
      <c r="E248" s="12"/>
      <c r="F248" s="12"/>
      <c r="G248" s="15"/>
      <c r="H248" s="15"/>
      <c r="I248" s="15"/>
      <c r="J248" s="2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2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2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2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2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2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2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2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2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2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2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2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2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2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2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2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2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2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2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2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2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2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2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2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2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2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2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2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2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2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2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2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2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2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2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2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2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2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2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2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2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2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2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2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2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2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2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2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2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2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2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2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2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2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2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2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2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2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2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2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2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2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2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2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2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2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2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2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2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2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2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2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2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2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2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2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2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2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2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2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2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2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2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2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2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2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2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2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2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2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2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2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2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2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2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2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2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2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2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2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2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2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2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2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2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2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2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2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2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2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2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2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2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2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2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2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2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2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2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2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2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2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2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2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2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2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2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2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2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2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2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2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2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2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2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2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2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2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2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2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2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2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2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2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2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2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2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2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2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2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2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2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2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2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2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2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2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2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2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2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2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2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2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2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2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2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2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2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2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2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2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2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2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2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2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2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2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2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2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2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2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2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2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2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2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2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2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2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2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2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2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2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2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2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2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2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2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2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2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2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2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2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2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2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2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2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2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2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2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2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2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2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2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2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2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2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2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2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2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2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2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2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2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2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2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2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2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2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2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2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2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2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2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2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2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2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2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2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2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2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2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2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2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2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2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2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2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2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2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2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2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2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2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2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2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2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2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2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2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2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2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2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2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2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2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2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2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2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2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2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2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2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2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2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2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2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2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2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2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2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2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2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2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2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2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2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2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2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2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2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2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2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2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2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2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2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2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2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2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2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2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2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2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2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2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2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2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2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2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2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2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2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2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2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2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2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2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2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2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2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2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2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2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2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2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2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2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2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2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2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2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2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2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2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2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2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2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2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2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2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2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2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2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2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2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2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2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2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2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2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2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2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2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2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2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2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2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2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2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2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2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2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2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2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2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2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2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2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2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2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2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2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2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2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2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2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2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2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2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2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2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2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2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2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2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2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2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2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2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2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2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2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2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2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2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2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2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2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2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2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2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2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2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2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2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2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2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2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2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2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2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2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2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2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2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2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2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2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2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2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2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2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2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2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2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2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2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2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2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2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2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2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2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2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2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2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2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2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2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2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2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2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2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2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2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2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2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2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2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2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2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2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2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2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2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2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2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2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2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2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2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2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2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2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2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2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2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2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2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2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2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2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2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2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2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2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2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2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2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2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2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2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2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2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2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2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2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2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2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2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2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2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2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2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2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2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2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2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2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2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2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2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2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2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2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2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2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2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2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2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2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2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2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2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2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2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2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2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2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2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2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2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2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2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2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2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2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2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2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2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2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2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2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2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2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2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2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2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2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2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2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2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2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2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2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2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2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2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2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2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2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2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2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2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2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2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2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2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2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2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2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2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2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2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2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2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2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2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2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2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2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2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2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2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2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2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2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2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2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2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2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2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2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2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2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2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2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2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2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2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2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2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2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2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2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2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2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2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2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2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2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2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2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2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2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2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2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2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2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2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2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2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2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2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2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2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2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2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2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2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2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2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2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2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2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2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2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2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2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2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2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2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2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2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2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2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2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2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2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2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2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2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2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2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2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2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2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2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2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2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2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2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2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2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2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2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2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2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2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2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2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2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2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2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2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2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2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2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2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2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2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2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2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2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2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2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2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2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2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2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2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2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2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2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2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2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2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2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2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2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2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2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2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2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2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2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2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2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2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2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2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2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2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2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2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2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2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2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2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2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2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2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2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2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2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2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2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2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2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2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2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2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2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2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2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2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2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2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2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2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2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</sheetData>
  <mergeCells count="13">
    <mergeCell ref="B12:C12"/>
    <mergeCell ref="B30:C30"/>
    <mergeCell ref="E9:J9"/>
    <mergeCell ref="H12:I12"/>
    <mergeCell ref="H30:I30"/>
    <mergeCell ref="L9:L10"/>
    <mergeCell ref="D1:J3"/>
    <mergeCell ref="E7:J7"/>
    <mergeCell ref="E8:J8"/>
    <mergeCell ref="D5:J5"/>
    <mergeCell ref="E6:J6"/>
    <mergeCell ref="L3:L8"/>
    <mergeCell ref="L1:L2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1000"/>
  <sheetViews>
    <sheetView workbookViewId="0">
      <selection activeCell="F2" sqref="F2"/>
    </sheetView>
  </sheetViews>
  <sheetFormatPr baseColWidth="10" defaultColWidth="14.42578125" defaultRowHeight="15" customHeight="1" x14ac:dyDescent="0.2"/>
  <cols>
    <col min="1" max="26" width="10" customWidth="1"/>
  </cols>
  <sheetData>
    <row r="1" spans="2:7" ht="12.75" customHeight="1" x14ac:dyDescent="0.2">
      <c r="B1" s="59" t="s">
        <v>0</v>
      </c>
      <c r="C1" s="60"/>
      <c r="D1" s="60"/>
      <c r="E1" s="61"/>
      <c r="F1" s="62" t="s">
        <v>1</v>
      </c>
      <c r="G1" s="63"/>
    </row>
    <row r="2" spans="2:7" ht="12.75" customHeight="1" x14ac:dyDescent="0.2">
      <c r="B2" s="1">
        <v>300</v>
      </c>
      <c r="C2" s="2"/>
      <c r="D2" s="1">
        <v>0</v>
      </c>
      <c r="E2" s="3">
        <v>300</v>
      </c>
      <c r="F2" s="4">
        <f>DOFA!F28</f>
        <v>126</v>
      </c>
      <c r="G2" s="5">
        <f>DOFA!F51</f>
        <v>215</v>
      </c>
    </row>
    <row r="3" spans="2:7" ht="12.75" customHeight="1" x14ac:dyDescent="0.2">
      <c r="B3" s="6">
        <v>200</v>
      </c>
      <c r="C3" s="7">
        <v>300</v>
      </c>
      <c r="D3" s="6">
        <v>200</v>
      </c>
      <c r="E3" s="8">
        <v>0</v>
      </c>
      <c r="F3" s="4">
        <f>DOFA!L26</f>
        <v>113</v>
      </c>
      <c r="G3" s="5">
        <f>DOFA!L45</f>
        <v>151</v>
      </c>
    </row>
    <row r="4" spans="2:7" ht="12.75" customHeight="1" x14ac:dyDescent="0.2"/>
    <row r="5" spans="2:7" ht="12.75" customHeight="1" x14ac:dyDescent="0.2"/>
    <row r="6" spans="2:7" ht="12.75" customHeight="1" x14ac:dyDescent="0.2"/>
    <row r="7" spans="2:7" ht="12.75" customHeight="1" x14ac:dyDescent="0.2"/>
    <row r="8" spans="2:7" ht="12.75" customHeight="1" x14ac:dyDescent="0.2"/>
    <row r="9" spans="2:7" ht="12.75" customHeight="1" x14ac:dyDescent="0.2"/>
    <row r="10" spans="2:7" ht="12.75" customHeight="1" x14ac:dyDescent="0.2"/>
    <row r="11" spans="2:7" ht="12.75" customHeight="1" x14ac:dyDescent="0.2"/>
    <row r="12" spans="2:7" ht="12.75" customHeight="1" x14ac:dyDescent="0.2"/>
    <row r="13" spans="2:7" ht="12.75" customHeight="1" x14ac:dyDescent="0.2"/>
    <row r="14" spans="2:7" ht="12.75" customHeight="1" x14ac:dyDescent="0.2"/>
    <row r="15" spans="2:7" ht="12.75" customHeight="1" x14ac:dyDescent="0.2"/>
    <row r="16" spans="2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B1:E1"/>
    <mergeCell ref="F1:G1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DOFA</vt:lpstr>
      <vt:lpstr>TABLA</vt:lpstr>
      <vt:lpstr>SWOT GRAPH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Susana Granados Falla</dc:creator>
  <cp:lastModifiedBy>Diana Susana Granados Falla</cp:lastModifiedBy>
  <dcterms:created xsi:type="dcterms:W3CDTF">2018-12-06T15:54:15Z</dcterms:created>
  <dcterms:modified xsi:type="dcterms:W3CDTF">2019-02-13T16:37:30Z</dcterms:modified>
</cp:coreProperties>
</file>