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klise\src\Pyomo\pyomo\pyomo\contrib\parmest\examples\reactor_design\"/>
    </mc:Choice>
  </mc:AlternateContent>
  <xr:revisionPtr revIDLastSave="0" documentId="10_ncr:100000_{F89182D1-6625-415B-A6B0-0B9B1BBCDEBC}" xr6:coauthVersionLast="31" xr6:coauthVersionMax="31" xr10:uidLastSave="{00000000-0000-0000-0000-000000000000}"/>
  <bookViews>
    <workbookView xWindow="0" yWindow="0" windowWidth="28800" windowHeight="14025" activeTab="1" xr2:uid="{F4583B33-02F6-4597-8CFF-96E722889F82}"/>
  </bookViews>
  <sheets>
    <sheet name="design-values" sheetId="1" r:id="rId1"/>
    <sheet name="with-noise" sheetId="2" r:id="rId2"/>
    <sheet name="multisensor" sheetId="5" r:id="rId3"/>
    <sheet name="timeseries" sheetId="4" r:id="rId4"/>
    <sheet name="multisensor-timeseries" sheetId="6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4" l="1"/>
  <c r="K16" i="6" s="1"/>
  <c r="H17" i="4"/>
  <c r="K17" i="6" s="1"/>
  <c r="H18" i="4"/>
  <c r="K18" i="6" s="1"/>
  <c r="H19" i="4"/>
  <c r="K19" i="6" s="1"/>
  <c r="H20" i="4"/>
  <c r="K20" i="6" s="1"/>
  <c r="H15" i="4"/>
  <c r="K15" i="6" s="1"/>
  <c r="H2" i="4"/>
  <c r="K2" i="6" s="1"/>
  <c r="G16" i="4"/>
  <c r="I16" i="6" s="1"/>
  <c r="G17" i="4"/>
  <c r="I17" i="6" s="1"/>
  <c r="G18" i="4"/>
  <c r="I18" i="6" s="1"/>
  <c r="G19" i="4"/>
  <c r="I19" i="6" s="1"/>
  <c r="G20" i="4"/>
  <c r="I20" i="6" s="1"/>
  <c r="G15" i="4"/>
  <c r="I15" i="6" s="1"/>
  <c r="F16" i="4"/>
  <c r="H16" i="6" s="1"/>
  <c r="F17" i="4"/>
  <c r="H17" i="6" s="1"/>
  <c r="F18" i="4"/>
  <c r="H18" i="6" s="1"/>
  <c r="F19" i="4"/>
  <c r="H19" i="6" s="1"/>
  <c r="F20" i="4"/>
  <c r="H20" i="6" s="1"/>
  <c r="F15" i="4"/>
  <c r="H15" i="6" s="1"/>
  <c r="E16" i="4"/>
  <c r="E16" i="6" s="1"/>
  <c r="E15" i="4"/>
  <c r="E15" i="6" s="1"/>
  <c r="E17" i="4"/>
  <c r="E17" i="6" s="1"/>
  <c r="E18" i="4"/>
  <c r="E18" i="6" s="1"/>
  <c r="E19" i="4"/>
  <c r="E19" i="6" s="1"/>
  <c r="E20" i="4"/>
  <c r="E20" i="6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" i="5"/>
  <c r="E3" i="2"/>
  <c r="G3" i="5" s="1"/>
  <c r="E4" i="2"/>
  <c r="G4" i="5" s="1"/>
  <c r="E5" i="2"/>
  <c r="G5" i="5" s="1"/>
  <c r="E6" i="2"/>
  <c r="G6" i="5" s="1"/>
  <c r="E7" i="2"/>
  <c r="G7" i="5" s="1"/>
  <c r="E8" i="2"/>
  <c r="G8" i="5" s="1"/>
  <c r="E9" i="2"/>
  <c r="G9" i="5" s="1"/>
  <c r="E10" i="2"/>
  <c r="G10" i="5" s="1"/>
  <c r="E11" i="2"/>
  <c r="G11" i="5" s="1"/>
  <c r="E12" i="2"/>
  <c r="G12" i="5" s="1"/>
  <c r="E13" i="2"/>
  <c r="G13" i="5" s="1"/>
  <c r="E14" i="2"/>
  <c r="G14" i="5" s="1"/>
  <c r="E15" i="2"/>
  <c r="G15" i="5" s="1"/>
  <c r="E16" i="2"/>
  <c r="G16" i="5" s="1"/>
  <c r="E17" i="2"/>
  <c r="G17" i="5" s="1"/>
  <c r="E18" i="2"/>
  <c r="G18" i="5" s="1"/>
  <c r="E19" i="2"/>
  <c r="G19" i="5" s="1"/>
  <c r="E20" i="2"/>
  <c r="G20" i="5" s="1"/>
  <c r="E2" i="2"/>
  <c r="G2" i="5" s="1"/>
  <c r="F20" i="2"/>
  <c r="I20" i="5" s="1"/>
  <c r="F19" i="2"/>
  <c r="I19" i="5" s="1"/>
  <c r="F18" i="2"/>
  <c r="I18" i="5" s="1"/>
  <c r="F17" i="2"/>
  <c r="I17" i="5" s="1"/>
  <c r="F16" i="2"/>
  <c r="I16" i="5" s="1"/>
  <c r="F15" i="2"/>
  <c r="I15" i="5" s="1"/>
  <c r="F14" i="2"/>
  <c r="I14" i="5" s="1"/>
  <c r="F13" i="2"/>
  <c r="I13" i="5" s="1"/>
  <c r="F12" i="2"/>
  <c r="I12" i="5" s="1"/>
  <c r="F11" i="2"/>
  <c r="I11" i="5" s="1"/>
  <c r="F10" i="2"/>
  <c r="I10" i="5" s="1"/>
  <c r="F9" i="2"/>
  <c r="I9" i="5" s="1"/>
  <c r="F8" i="2"/>
  <c r="I8" i="5" s="1"/>
  <c r="F7" i="2"/>
  <c r="I7" i="5" s="1"/>
  <c r="F6" i="2"/>
  <c r="I6" i="5" s="1"/>
  <c r="F5" i="2"/>
  <c r="I5" i="5" s="1"/>
  <c r="F4" i="2"/>
  <c r="I4" i="5" s="1"/>
  <c r="F3" i="2"/>
  <c r="I3" i="5" s="1"/>
  <c r="F2" i="2"/>
  <c r="I2" i="5" s="1"/>
  <c r="D3" i="2"/>
  <c r="F3" i="5" s="1"/>
  <c r="D4" i="2"/>
  <c r="F4" i="5" s="1"/>
  <c r="D5" i="2"/>
  <c r="F5" i="5" s="1"/>
  <c r="D6" i="2"/>
  <c r="F6" i="5" s="1"/>
  <c r="D7" i="2"/>
  <c r="F7" i="5" s="1"/>
  <c r="D8" i="2"/>
  <c r="F8" i="5" s="1"/>
  <c r="D9" i="2"/>
  <c r="F9" i="5" s="1"/>
  <c r="D10" i="2"/>
  <c r="F10" i="5" s="1"/>
  <c r="D11" i="2"/>
  <c r="F11" i="5" s="1"/>
  <c r="D12" i="2"/>
  <c r="F12" i="5" s="1"/>
  <c r="D13" i="2"/>
  <c r="F13" i="5" s="1"/>
  <c r="D14" i="2"/>
  <c r="F14" i="5" s="1"/>
  <c r="D15" i="2"/>
  <c r="F15" i="5" s="1"/>
  <c r="D16" i="2"/>
  <c r="F16" i="5" s="1"/>
  <c r="D17" i="2"/>
  <c r="F17" i="5" s="1"/>
  <c r="D18" i="2"/>
  <c r="F18" i="5" s="1"/>
  <c r="D19" i="2"/>
  <c r="F19" i="5" s="1"/>
  <c r="D20" i="2"/>
  <c r="F20" i="5" s="1"/>
  <c r="D2" i="2"/>
  <c r="F2" i="5" s="1"/>
  <c r="C2" i="2"/>
  <c r="C2" i="5" s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" i="2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G16" i="6"/>
  <c r="G17" i="6"/>
  <c r="G18" i="6"/>
  <c r="G19" i="6"/>
  <c r="G20" i="6"/>
  <c r="G15" i="6"/>
  <c r="G9" i="6"/>
  <c r="G10" i="6"/>
  <c r="G11" i="6"/>
  <c r="G12" i="6"/>
  <c r="G13" i="6"/>
  <c r="G14" i="6"/>
  <c r="G8" i="6"/>
  <c r="G3" i="6"/>
  <c r="G4" i="6"/>
  <c r="G5" i="6"/>
  <c r="G6" i="6"/>
  <c r="G7" i="6"/>
  <c r="G2" i="6"/>
  <c r="F16" i="6"/>
  <c r="F17" i="6"/>
  <c r="F18" i="6"/>
  <c r="F19" i="6"/>
  <c r="F20" i="6"/>
  <c r="F15" i="6"/>
  <c r="F9" i="6"/>
  <c r="F10" i="6"/>
  <c r="F11" i="6"/>
  <c r="F12" i="6"/>
  <c r="F13" i="6"/>
  <c r="F14" i="6"/>
  <c r="F8" i="6"/>
  <c r="F3" i="6"/>
  <c r="F4" i="6"/>
  <c r="F5" i="6"/>
  <c r="F6" i="6"/>
  <c r="F7" i="6"/>
  <c r="F2" i="6"/>
  <c r="J16" i="6"/>
  <c r="J17" i="6"/>
  <c r="J18" i="6"/>
  <c r="J19" i="6"/>
  <c r="J20" i="6"/>
  <c r="J15" i="6"/>
  <c r="J9" i="6"/>
  <c r="J10" i="6"/>
  <c r="J11" i="6"/>
  <c r="J12" i="6"/>
  <c r="J13" i="6"/>
  <c r="J14" i="6"/>
  <c r="J8" i="6"/>
  <c r="J7" i="6"/>
  <c r="J3" i="6"/>
  <c r="J2" i="6"/>
  <c r="J4" i="6" l="1"/>
  <c r="J5" i="6"/>
  <c r="J6" i="6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F9" i="4" l="1"/>
  <c r="H9" i="6" s="1"/>
  <c r="G9" i="4"/>
  <c r="I9" i="6" s="1"/>
  <c r="H9" i="4"/>
  <c r="K9" i="6" s="1"/>
  <c r="F10" i="4"/>
  <c r="H10" i="6" s="1"/>
  <c r="G10" i="4"/>
  <c r="I10" i="6" s="1"/>
  <c r="H10" i="4"/>
  <c r="K10" i="6" s="1"/>
  <c r="F11" i="4"/>
  <c r="H11" i="6" s="1"/>
  <c r="G11" i="4"/>
  <c r="I11" i="6" s="1"/>
  <c r="H11" i="4"/>
  <c r="K11" i="6" s="1"/>
  <c r="F12" i="4"/>
  <c r="H12" i="6" s="1"/>
  <c r="G12" i="4"/>
  <c r="I12" i="6" s="1"/>
  <c r="H12" i="4"/>
  <c r="K12" i="6" s="1"/>
  <c r="F13" i="4"/>
  <c r="H13" i="6" s="1"/>
  <c r="G13" i="4"/>
  <c r="I13" i="6" s="1"/>
  <c r="H13" i="4"/>
  <c r="K13" i="6" s="1"/>
  <c r="F14" i="4"/>
  <c r="H14" i="6" s="1"/>
  <c r="G14" i="4"/>
  <c r="I14" i="6" s="1"/>
  <c r="H14" i="4"/>
  <c r="K14" i="6" s="1"/>
  <c r="E10" i="4"/>
  <c r="E10" i="6" s="1"/>
  <c r="E11" i="4"/>
  <c r="E11" i="6" s="1"/>
  <c r="E12" i="4"/>
  <c r="E12" i="6" s="1"/>
  <c r="E13" i="4"/>
  <c r="E13" i="6" s="1"/>
  <c r="E14" i="4"/>
  <c r="E14" i="6" s="1"/>
  <c r="E9" i="4"/>
  <c r="E9" i="6" s="1"/>
  <c r="F2" i="4"/>
  <c r="H2" i="6" s="1"/>
  <c r="G2" i="4"/>
  <c r="I2" i="6" s="1"/>
  <c r="F3" i="4"/>
  <c r="H3" i="6" s="1"/>
  <c r="G3" i="4"/>
  <c r="I3" i="6" s="1"/>
  <c r="H3" i="4"/>
  <c r="K3" i="6" s="1"/>
  <c r="F4" i="4"/>
  <c r="H4" i="6" s="1"/>
  <c r="G4" i="4"/>
  <c r="I4" i="6" s="1"/>
  <c r="H4" i="4"/>
  <c r="K4" i="6" s="1"/>
  <c r="F5" i="4"/>
  <c r="H5" i="6" s="1"/>
  <c r="G5" i="4"/>
  <c r="I5" i="6" s="1"/>
  <c r="H5" i="4"/>
  <c r="K5" i="6" s="1"/>
  <c r="F6" i="4"/>
  <c r="H6" i="6" s="1"/>
  <c r="G6" i="4"/>
  <c r="I6" i="6" s="1"/>
  <c r="H6" i="4"/>
  <c r="K6" i="6" s="1"/>
  <c r="F7" i="4"/>
  <c r="H7" i="6" s="1"/>
  <c r="G7" i="4"/>
  <c r="I7" i="6" s="1"/>
  <c r="H7" i="4"/>
  <c r="K7" i="6" s="1"/>
  <c r="F8" i="4"/>
  <c r="H8" i="6" s="1"/>
  <c r="G8" i="4"/>
  <c r="I8" i="6" s="1"/>
  <c r="H8" i="4"/>
  <c r="K8" i="6" s="1"/>
  <c r="E3" i="4"/>
  <c r="E3" i="6" s="1"/>
  <c r="E4" i="4"/>
  <c r="E4" i="6" s="1"/>
  <c r="E5" i="4"/>
  <c r="E5" i="6" s="1"/>
  <c r="E6" i="4"/>
  <c r="E6" i="6" s="1"/>
  <c r="E7" i="4"/>
  <c r="E7" i="6" s="1"/>
  <c r="E8" i="4"/>
  <c r="E8" i="6" s="1"/>
  <c r="E2" i="4"/>
  <c r="E2" i="6" s="1"/>
  <c r="B4" i="4"/>
  <c r="B5" i="4"/>
  <c r="B6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3" i="4"/>
  <c r="B2" i="4"/>
</calcChain>
</file>

<file path=xl/sharedStrings.xml><?xml version="1.0" encoding="utf-8"?>
<sst xmlns="http://schemas.openxmlformats.org/spreadsheetml/2006/main" count="40" uniqueCount="13">
  <si>
    <t>sv</t>
  </si>
  <si>
    <t>cb</t>
  </si>
  <si>
    <t>caf</t>
  </si>
  <si>
    <t>ca</t>
  </si>
  <si>
    <t>cc</t>
  </si>
  <si>
    <t>cd</t>
  </si>
  <si>
    <t>time</t>
  </si>
  <si>
    <t>ca1</t>
  </si>
  <si>
    <t>ca2</t>
  </si>
  <si>
    <t>ca3</t>
  </si>
  <si>
    <t>cc1</t>
  </si>
  <si>
    <t>cc2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</si>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</sst>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4" borderId="0" xfId="0" applyNumberFormat="1" applyFill="1"/>
    <xf numFmtId="164" fontId="0" fillId="3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'design-values'!$C$1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'design-values'!$A$2:$A$20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'design-values'!$C$2:$C$20</c:f>
              <c:numCache>
                <c:formatCode>0.0</c:formatCode>
                <c:ptCount val="19"/>
                <c:pt idx="0">
                  <c:v>3458.3609636881401</c:v>
                </c:pt>
                <c:pt idx="1">
                  <c:v>3535.0602172784602</c:v>
                </c:pt>
                <c:pt idx="2">
                  <c:v>3609.1191514127299</c:v>
                </c:pt>
                <c:pt idx="3">
                  <c:v>3680.7131865798501</c:v>
                </c:pt>
                <c:pt idx="4">
                  <c:v>3750</c:v>
                </c:pt>
                <c:pt idx="5">
                  <c:v>3817.1219171395301</c:v>
                </c:pt>
                <c:pt idx="6">
                  <c:v>3882.2079053217299</c:v>
                </c:pt>
                <c:pt idx="7">
                  <c:v>3945.3752473741802</c:v>
                </c:pt>
                <c:pt idx="8">
                  <c:v>4006.73095584063</c:v>
                </c:pt>
                <c:pt idx="9">
                  <c:v>4066.3729752107702</c:v>
                </c:pt>
                <c:pt idx="10">
                  <c:v>4124.3912096996301</c:v>
                </c:pt>
                <c:pt idx="11">
                  <c:v>4180.8684065051102</c:v>
                </c:pt>
                <c:pt idx="12">
                  <c:v>4235.8809185918599</c:v>
                </c:pt>
                <c:pt idx="13">
                  <c:v>4289.49936646267</c:v>
                </c:pt>
                <c:pt idx="14">
                  <c:v>4341.7892147723896</c:v>
                </c:pt>
                <c:pt idx="15">
                  <c:v>4392.8112767819403</c:v>
                </c:pt>
                <c:pt idx="16">
                  <c:v>4442.6221573709799</c:v>
                </c:pt>
                <c:pt idx="17">
                  <c:v>4491.2746434973196</c:v>
                </c:pt>
                <c:pt idx="18">
                  <c:v>4538.8180495119304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7-40BD-AA1C-E9E26A523041}"/>
            </c:ext>
          </c:extLst>
        </c:ser>
        <c:ser>
          <c:idx val="2"/>
          <c:order val="1"/>
          <c:tx>
            <c:strRef>
              <c:f>'design-values'!$D$1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'design-values'!$A$2:$A$20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'design-values'!$D$2:$D$20</c:f>
              <c:numCache>
                <c:formatCode>0.0</c:formatCode>
                <c:ptCount val="19"/>
                <c:pt idx="0">
                  <c:v>1060.8469213767301</c:v>
                </c:pt>
                <c:pt idx="1">
                  <c:v>1064.77717387905</c:v>
                </c:pt>
                <c:pt idx="2">
                  <c:v>1067.7867311872001</c:v>
                </c:pt>
                <c:pt idx="3">
                  <c:v>1069.97476354065</c:v>
                </c:pt>
                <c:pt idx="4">
                  <c:v>1071.42857142857</c:v>
                </c:pt>
                <c:pt idx="5">
                  <c:v>1072.22525762346</c:v>
                </c:pt>
                <c:pt idx="6">
                  <c:v>1072.4331230170501</c:v>
                </c:pt>
                <c:pt idx="7">
                  <c:v>1072.11283896037</c:v>
                </c:pt>
                <c:pt idx="8">
                  <c:v>1071.3184373905401</c:v>
                </c:pt>
                <c:pt idx="9">
                  <c:v>1070.09815137125</c:v>
                </c:pt>
                <c:pt idx="10">
                  <c:v>1068.49513204653</c:v>
                </c:pt>
                <c:pt idx="11">
                  <c:v>1066.54806288395</c:v>
                </c:pt>
                <c:pt idx="12">
                  <c:v>1064.2916880884</c:v>
                </c:pt>
                <c:pt idx="13">
                  <c:v>1061.7572689264</c:v>
                </c:pt>
                <c:pt idx="14">
                  <c:v>1058.97297921278</c:v>
                </c:pt>
                <c:pt idx="15">
                  <c:v>1055.96424922642</c:v>
                </c:pt>
                <c:pt idx="16">
                  <c:v>1052.75406572772</c:v>
                </c:pt>
                <c:pt idx="17">
                  <c:v>1049.36323446199</c:v>
                </c:pt>
                <c:pt idx="18">
                  <c:v>1045.8106104866199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A7-40BD-AA1C-E9E26A523041}"/>
            </c:ext>
          </c:extLst>
        </c:ser>
        <c:ser>
          <c:idx val="3"/>
          <c:order val="2"/>
          <c:tx>
            <c:strRef>
              <c:f>'design-values'!$E$1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'design-values'!$A$2:$A$20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'design-values'!$E$2:$E$20</c:f>
              <c:numCache>
                <c:formatCode>0.0</c:formatCode>
                <c:ptCount val="19"/>
                <c:pt idx="0">
                  <c:v>1683.88400218529</c:v>
                </c:pt>
                <c:pt idx="1">
                  <c:v>1613.2987483016</c:v>
                </c:pt>
                <c:pt idx="2">
                  <c:v>1547.5170017205801</c:v>
                </c:pt>
                <c:pt idx="3">
                  <c:v>1486.0760604731299</c:v>
                </c:pt>
                <c:pt idx="4">
                  <c:v>1428.57142857142</c:v>
                </c:pt>
                <c:pt idx="5">
                  <c:v>1374.6477661839201</c:v>
                </c:pt>
                <c:pt idx="6">
                  <c:v>1323.99150989759</c:v>
                </c:pt>
                <c:pt idx="7">
                  <c:v>1276.3248082861601</c:v>
                </c:pt>
                <c:pt idx="8">
                  <c:v>1231.4005027477499</c:v>
                </c:pt>
                <c:pt idx="9">
                  <c:v>1188.9979459680601</c:v>
                </c:pt>
                <c:pt idx="10">
                  <c:v>1148.91949682423</c:v>
                </c:pt>
                <c:pt idx="11">
                  <c:v>1110.9875655041201</c:v>
                </c:pt>
                <c:pt idx="12">
                  <c:v>1075.0421091802</c:v>
                </c:pt>
                <c:pt idx="13">
                  <c:v>1040.9384989474499</c:v>
                </c:pt>
                <c:pt idx="14">
                  <c:v>1008.54569448836</c:v>
                </c:pt>
                <c:pt idx="15">
                  <c:v>977.74467520965698</c:v>
                </c:pt>
                <c:pt idx="16">
                  <c:v>948.42708624118995</c:v>
                </c:pt>
                <c:pt idx="17">
                  <c:v>920.49406531753505</c:v>
                </c:pt>
                <c:pt idx="18">
                  <c:v>893.85522263813698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7-40BD-AA1C-E9E26A523041}"/>
            </c:ext>
          </c:extLst>
        </c:ser>
        <c:ser>
          <c:idx val="4"/>
          <c:order val="3"/>
          <c:tx>
            <c:strRef>
              <c:f>'design-values'!$F$1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'design-values'!$A$2:$A$20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'design-values'!$F$2:$F$20</c:f>
              <c:numCache>
                <c:formatCode>0.0</c:formatCode>
                <c:ptCount val="19"/>
                <c:pt idx="0">
                  <c:v>1898.4540563749099</c:v>
                </c:pt>
                <c:pt idx="1">
                  <c:v>1893.43193027043</c:v>
                </c:pt>
                <c:pt idx="2">
                  <c:v>1887.7885578397299</c:v>
                </c:pt>
                <c:pt idx="3">
                  <c:v>1881.6179947031701</c:v>
                </c:pt>
                <c:pt idx="4">
                  <c:v>1874.99999999999</c:v>
                </c:pt>
                <c:pt idx="5">
                  <c:v>1868.00252952653</c:v>
                </c:pt>
                <c:pt idx="6">
                  <c:v>1860.6837308818001</c:v>
                </c:pt>
                <c:pt idx="7">
                  <c:v>1853.0935526896301</c:v>
                </c:pt>
                <c:pt idx="8">
                  <c:v>1845.2750520105301</c:v>
                </c:pt>
                <c:pt idx="9">
                  <c:v>1837.26546372495</c:v>
                </c:pt>
                <c:pt idx="10">
                  <c:v>1829.0970807147901</c:v>
                </c:pt>
                <c:pt idx="11">
                  <c:v>1820.7979825533901</c:v>
                </c:pt>
                <c:pt idx="12">
                  <c:v>1812.3926420697601</c:v>
                </c:pt>
                <c:pt idx="13">
                  <c:v>1803.90243283173</c:v>
                </c:pt>
                <c:pt idx="14">
                  <c:v>1795.34605576323</c:v>
                </c:pt>
                <c:pt idx="15">
                  <c:v>1786.7398993909801</c:v>
                </c:pt>
                <c:pt idx="16">
                  <c:v>1778.0983453300501</c:v>
                </c:pt>
                <c:pt idx="17">
                  <c:v>1769.43402836157</c:v>
                </c:pt>
                <c:pt idx="18">
                  <c:v>1760.75805868165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A7-40BD-AA1C-E9E26A523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99184"/>
        <c:axId val="572990328"/>
      </c:scatterChart>
      <c:valAx>
        <c:axId val="572999184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90328"/>
        <c:crosses val="autoZero"/>
        <c:crossBetween val="midCat"/>
      </c:valAx>
      <c:valAx>
        <c:axId val="57299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9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'with-noise'!$C$1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'with-noise'!$A$2:$A$20</c:f>
              <c:numCache>
                <c:formatCode>0.00</c:formatCode>
                <c:ptCount val="19"/>
                <c:pt idx="0">
                  <c:v>1.0551112090396357</c:v>
                </c:pt>
                <c:pt idx="1">
                  <c:v>1.1061537577639022</c:v>
                </c:pt>
                <c:pt idx="2">
                  <c:v>1.1598602458772347</c:v>
                </c:pt>
                <c:pt idx="3">
                  <c:v>1.2020311739774667</c:v>
                </c:pt>
                <c:pt idx="4">
                  <c:v>1.25902761480098</c:v>
                </c:pt>
                <c:pt idx="5">
                  <c:v>1.3058880944404849</c:v>
                </c:pt>
                <c:pt idx="6">
                  <c:v>1.3540545476995742</c:v>
                </c:pt>
                <c:pt idx="7">
                  <c:v>1.4061954359382427</c:v>
                </c:pt>
                <c:pt idx="8">
                  <c:v>1.4535191117003106</c:v>
                </c:pt>
                <c:pt idx="9">
                  <c:v>1.5052025425537063</c:v>
                </c:pt>
                <c:pt idx="10">
                  <c:v>1.5544585502935984</c:v>
                </c:pt>
                <c:pt idx="11">
                  <c:v>1.6010333764534315</c:v>
                </c:pt>
                <c:pt idx="12">
                  <c:v>1.6526531168071461</c:v>
                </c:pt>
                <c:pt idx="13">
                  <c:v>1.7041724309171764</c:v>
                </c:pt>
                <c:pt idx="14">
                  <c:v>1.7513017230718211</c:v>
                </c:pt>
                <c:pt idx="15">
                  <c:v>1.8065259132171341</c:v>
                </c:pt>
                <c:pt idx="16">
                  <c:v>1.850702326589986</c:v>
                </c:pt>
                <c:pt idx="17">
                  <c:v>1.9075358893126482</c:v>
                </c:pt>
                <c:pt idx="18">
                  <c:v>1.9551753570651742</c:v>
                </c:pt>
              </c:numCache>
            </c:numRef>
          </c:xVal>
          <c:yVal>
            <c:numRef>
              <c:f>'with-noise'!$C$2:$C$20</c:f>
              <c:numCache>
                <c:formatCode>0.0</c:formatCode>
                <c:ptCount val="19"/>
                <c:pt idx="0">
                  <c:v>3516.7940520394077</c:v>
                </c:pt>
                <c:pt idx="1">
                  <c:v>3318.9403185616839</c:v>
                </c:pt>
                <c:pt idx="2">
                  <c:v>3790.1015891962934</c:v>
                </c:pt>
                <c:pt idx="3">
                  <c:v>3647.6472900520994</c:v>
                </c:pt>
                <c:pt idx="4">
                  <c:v>3937.6759772824416</c:v>
                </c:pt>
                <c:pt idx="5">
                  <c:v>3744.354620973048</c:v>
                </c:pt>
                <c:pt idx="6">
                  <c:v>3881.7166438459585</c:v>
                </c:pt>
                <c:pt idx="7">
                  <c:v>3897.4931013690743</c:v>
                </c:pt>
                <c:pt idx="8">
                  <c:v>4131.131337007926</c:v>
                </c:pt>
                <c:pt idx="9">
                  <c:v>4159.1129843006838</c:v>
                </c:pt>
                <c:pt idx="10">
                  <c:v>4282.0800814142522</c:v>
                </c:pt>
                <c:pt idx="11">
                  <c:v>4167.2885687603011</c:v>
                </c:pt>
                <c:pt idx="12">
                  <c:v>4052.0573734783607</c:v>
                </c:pt>
                <c:pt idx="13">
                  <c:v>4523.8333951141503</c:v>
                </c:pt>
                <c:pt idx="14">
                  <c:v>4721.6260161465398</c:v>
                </c:pt>
                <c:pt idx="15">
                  <c:v>4204.5404859478713</c:v>
                </c:pt>
                <c:pt idx="16">
                  <c:v>4577.3556140476539</c:v>
                </c:pt>
                <c:pt idx="17">
                  <c:v>4475.2332459378586</c:v>
                </c:pt>
                <c:pt idx="18">
                  <c:v>4575.7466986280224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0-4FAE-90EB-FB0D8ECE7FA0}"/>
            </c:ext>
          </c:extLst>
        </c:ser>
        <c:ser>
          <c:idx val="2"/>
          <c:order val="1"/>
          <c:tx>
            <c:strRef>
              <c:f>'with-noise'!$D$1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'with-noise'!$A$2:$A$20</c:f>
              <c:numCache>
                <c:formatCode>0.00</c:formatCode>
                <c:ptCount val="19"/>
                <c:pt idx="0">
                  <c:v>1.0551112090396357</c:v>
                </c:pt>
                <c:pt idx="1">
                  <c:v>1.1061537577639022</c:v>
                </c:pt>
                <c:pt idx="2">
                  <c:v>1.1598602458772347</c:v>
                </c:pt>
                <c:pt idx="3">
                  <c:v>1.2020311739774667</c:v>
                </c:pt>
                <c:pt idx="4">
                  <c:v>1.25902761480098</c:v>
                </c:pt>
                <c:pt idx="5">
                  <c:v>1.3058880944404849</c:v>
                </c:pt>
                <c:pt idx="6">
                  <c:v>1.3540545476995742</c:v>
                </c:pt>
                <c:pt idx="7">
                  <c:v>1.4061954359382427</c:v>
                </c:pt>
                <c:pt idx="8">
                  <c:v>1.4535191117003106</c:v>
                </c:pt>
                <c:pt idx="9">
                  <c:v>1.5052025425537063</c:v>
                </c:pt>
                <c:pt idx="10">
                  <c:v>1.5544585502935984</c:v>
                </c:pt>
                <c:pt idx="11">
                  <c:v>1.6010333764534315</c:v>
                </c:pt>
                <c:pt idx="12">
                  <c:v>1.6526531168071461</c:v>
                </c:pt>
                <c:pt idx="13">
                  <c:v>1.7041724309171764</c:v>
                </c:pt>
                <c:pt idx="14">
                  <c:v>1.7513017230718211</c:v>
                </c:pt>
                <c:pt idx="15">
                  <c:v>1.8065259132171341</c:v>
                </c:pt>
                <c:pt idx="16">
                  <c:v>1.850702326589986</c:v>
                </c:pt>
                <c:pt idx="17">
                  <c:v>1.9075358893126482</c:v>
                </c:pt>
                <c:pt idx="18">
                  <c:v>1.9551753570651742</c:v>
                </c:pt>
              </c:numCache>
            </c:numRef>
          </c:xVal>
          <c:yVal>
            <c:numRef>
              <c:f>'with-noise'!$D$2:$D$20</c:f>
              <c:numCache>
                <c:formatCode>0.0</c:formatCode>
                <c:ptCount val="19"/>
                <c:pt idx="0">
                  <c:v>1070.9186819018421</c:v>
                </c:pt>
                <c:pt idx="1">
                  <c:v>1006.9447025661661</c:v>
                </c:pt>
                <c:pt idx="2">
                  <c:v>984.54962058572232</c:v>
                </c:pt>
                <c:pt idx="3">
                  <c:v>1114.4102464096568</c:v>
                </c:pt>
                <c:pt idx="4">
                  <c:v>982.73912828933658</c:v>
                </c:pt>
                <c:pt idx="5">
                  <c:v>1171.0865106392455</c:v>
                </c:pt>
                <c:pt idx="6">
                  <c:v>1093.1210486533178</c:v>
                </c:pt>
                <c:pt idx="7">
                  <c:v>1015.9363607246504</c:v>
                </c:pt>
                <c:pt idx="8">
                  <c:v>1096.1212459475655</c:v>
                </c:pt>
                <c:pt idx="9">
                  <c:v>1142.4382836168506</c:v>
                </c:pt>
                <c:pt idx="10">
                  <c:v>1022.788416033508</c:v>
                </c:pt>
                <c:pt idx="11">
                  <c:v>1127.266216841587</c:v>
                </c:pt>
                <c:pt idx="12">
                  <c:v>1107.4379794401013</c:v>
                </c:pt>
                <c:pt idx="13">
                  <c:v>1145.823177104236</c:v>
                </c:pt>
                <c:pt idx="14">
                  <c:v>1112.85941825182</c:v>
                </c:pt>
                <c:pt idx="15">
                  <c:v>1058.2029271276936</c:v>
                </c:pt>
                <c:pt idx="16">
                  <c:v>1050.9437356753742</c:v>
                </c:pt>
                <c:pt idx="17">
                  <c:v>1084.2956530416136</c:v>
                </c:pt>
                <c:pt idx="18">
                  <c:v>992.6699607628866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0-4FAE-90EB-FB0D8ECE7FA0}"/>
            </c:ext>
          </c:extLst>
        </c:ser>
        <c:ser>
          <c:idx val="3"/>
          <c:order val="2"/>
          <c:tx>
            <c:strRef>
              <c:f>'with-noise'!$E$1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'with-noise'!$A$2:$A$20</c:f>
              <c:numCache>
                <c:formatCode>0.00</c:formatCode>
                <c:ptCount val="19"/>
                <c:pt idx="0">
                  <c:v>1.0551112090396357</c:v>
                </c:pt>
                <c:pt idx="1">
                  <c:v>1.1061537577639022</c:v>
                </c:pt>
                <c:pt idx="2">
                  <c:v>1.1598602458772347</c:v>
                </c:pt>
                <c:pt idx="3">
                  <c:v>1.2020311739774667</c:v>
                </c:pt>
                <c:pt idx="4">
                  <c:v>1.25902761480098</c:v>
                </c:pt>
                <c:pt idx="5">
                  <c:v>1.3058880944404849</c:v>
                </c:pt>
                <c:pt idx="6">
                  <c:v>1.3540545476995742</c:v>
                </c:pt>
                <c:pt idx="7">
                  <c:v>1.4061954359382427</c:v>
                </c:pt>
                <c:pt idx="8">
                  <c:v>1.4535191117003106</c:v>
                </c:pt>
                <c:pt idx="9">
                  <c:v>1.5052025425537063</c:v>
                </c:pt>
                <c:pt idx="10">
                  <c:v>1.5544585502935984</c:v>
                </c:pt>
                <c:pt idx="11">
                  <c:v>1.6010333764534315</c:v>
                </c:pt>
                <c:pt idx="12">
                  <c:v>1.6526531168071461</c:v>
                </c:pt>
                <c:pt idx="13">
                  <c:v>1.7041724309171764</c:v>
                </c:pt>
                <c:pt idx="14">
                  <c:v>1.7513017230718211</c:v>
                </c:pt>
                <c:pt idx="15">
                  <c:v>1.8065259132171341</c:v>
                </c:pt>
                <c:pt idx="16">
                  <c:v>1.850702326589986</c:v>
                </c:pt>
                <c:pt idx="17">
                  <c:v>1.9075358893126482</c:v>
                </c:pt>
                <c:pt idx="18">
                  <c:v>1.9551753570651742</c:v>
                </c:pt>
              </c:numCache>
            </c:numRef>
          </c:xVal>
          <c:yVal>
            <c:numRef>
              <c:f>'with-noise'!$E$2:$E$20</c:f>
              <c:numCache>
                <c:formatCode>0.0</c:formatCode>
                <c:ptCount val="19"/>
                <c:pt idx="0">
                  <c:v>1761.838150288052</c:v>
                </c:pt>
                <c:pt idx="1">
                  <c:v>1489.2089439809401</c:v>
                </c:pt>
                <c:pt idx="2">
                  <c:v>1540.5318978233456</c:v>
                </c:pt>
                <c:pt idx="3">
                  <c:v>1339.4408675123832</c:v>
                </c:pt>
                <c:pt idx="4">
                  <c:v>1325.1960096828966</c:v>
                </c:pt>
                <c:pt idx="5">
                  <c:v>1449.4536745826128</c:v>
                </c:pt>
                <c:pt idx="6">
                  <c:v>1202.4481034439586</c:v>
                </c:pt>
                <c:pt idx="7">
                  <c:v>1294.2475184098982</c:v>
                </c:pt>
                <c:pt idx="8">
                  <c:v>1202.2547140882739</c:v>
                </c:pt>
                <c:pt idx="9">
                  <c:v>1039.4571085296068</c:v>
                </c:pt>
                <c:pt idx="10">
                  <c:v>1050.2651326173257</c:v>
                </c:pt>
                <c:pt idx="11">
                  <c:v>1200.1198340289582</c:v>
                </c:pt>
                <c:pt idx="12">
                  <c:v>966.2965546057153</c:v>
                </c:pt>
                <c:pt idx="13">
                  <c:v>917.51668190085582</c:v>
                </c:pt>
                <c:pt idx="14">
                  <c:v>1131.4078225535065</c:v>
                </c:pt>
                <c:pt idx="15">
                  <c:v>844.84825511140411</c:v>
                </c:pt>
                <c:pt idx="16">
                  <c:v>1020.8157328165084</c:v>
                </c:pt>
                <c:pt idx="17">
                  <c:v>952.53079801185118</c:v>
                </c:pt>
                <c:pt idx="18">
                  <c:v>769.04632724745329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80-4FAE-90EB-FB0D8ECE7FA0}"/>
            </c:ext>
          </c:extLst>
        </c:ser>
        <c:ser>
          <c:idx val="4"/>
          <c:order val="3"/>
          <c:tx>
            <c:strRef>
              <c:f>'with-noise'!$F$1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'with-noise'!$A$2:$A$20</c:f>
              <c:numCache>
                <c:formatCode>0.00</c:formatCode>
                <c:ptCount val="19"/>
                <c:pt idx="0">
                  <c:v>1.0551112090396357</c:v>
                </c:pt>
                <c:pt idx="1">
                  <c:v>1.1061537577639022</c:v>
                </c:pt>
                <c:pt idx="2">
                  <c:v>1.1598602458772347</c:v>
                </c:pt>
                <c:pt idx="3">
                  <c:v>1.2020311739774667</c:v>
                </c:pt>
                <c:pt idx="4">
                  <c:v>1.25902761480098</c:v>
                </c:pt>
                <c:pt idx="5">
                  <c:v>1.3058880944404849</c:v>
                </c:pt>
                <c:pt idx="6">
                  <c:v>1.3540545476995742</c:v>
                </c:pt>
                <c:pt idx="7">
                  <c:v>1.4061954359382427</c:v>
                </c:pt>
                <c:pt idx="8">
                  <c:v>1.4535191117003106</c:v>
                </c:pt>
                <c:pt idx="9">
                  <c:v>1.5052025425537063</c:v>
                </c:pt>
                <c:pt idx="10">
                  <c:v>1.5544585502935984</c:v>
                </c:pt>
                <c:pt idx="11">
                  <c:v>1.6010333764534315</c:v>
                </c:pt>
                <c:pt idx="12">
                  <c:v>1.6526531168071461</c:v>
                </c:pt>
                <c:pt idx="13">
                  <c:v>1.7041724309171764</c:v>
                </c:pt>
                <c:pt idx="14">
                  <c:v>1.7513017230718211</c:v>
                </c:pt>
                <c:pt idx="15">
                  <c:v>1.8065259132171341</c:v>
                </c:pt>
                <c:pt idx="16">
                  <c:v>1.850702326589986</c:v>
                </c:pt>
                <c:pt idx="17">
                  <c:v>1.9075358893126482</c:v>
                </c:pt>
                <c:pt idx="18">
                  <c:v>1.9551753570651742</c:v>
                </c:pt>
              </c:numCache>
            </c:numRef>
          </c:xVal>
          <c:yVal>
            <c:numRef>
              <c:f>'with-noise'!$F$2:$F$20</c:f>
              <c:numCache>
                <c:formatCode>0.0</c:formatCode>
                <c:ptCount val="19"/>
                <c:pt idx="0">
                  <c:v>1830.3337329657784</c:v>
                </c:pt>
                <c:pt idx="1">
                  <c:v>1952.004850659833</c:v>
                </c:pt>
                <c:pt idx="2">
                  <c:v>1826.2497284894712</c:v>
                </c:pt>
                <c:pt idx="3">
                  <c:v>1921.0295740650874</c:v>
                </c:pt>
                <c:pt idx="4">
                  <c:v>1866.5828598665437</c:v>
                </c:pt>
                <c:pt idx="5">
                  <c:v>1714.5103099853477</c:v>
                </c:pt>
                <c:pt idx="6">
                  <c:v>1841.1699314363673</c:v>
                </c:pt>
                <c:pt idx="7">
                  <c:v>1797.7072606880113</c:v>
                </c:pt>
                <c:pt idx="8">
                  <c:v>1736.2732140279095</c:v>
                </c:pt>
                <c:pt idx="9">
                  <c:v>1806.9765836993417</c:v>
                </c:pt>
                <c:pt idx="10">
                  <c:v>1874.4720404470038</c:v>
                </c:pt>
                <c:pt idx="11">
                  <c:v>1796.8730929240069</c:v>
                </c:pt>
                <c:pt idx="12">
                  <c:v>2080.0379166960897</c:v>
                </c:pt>
                <c:pt idx="13">
                  <c:v>1892.0815844666572</c:v>
                </c:pt>
                <c:pt idx="14">
                  <c:v>1720.3587767913889</c:v>
                </c:pt>
                <c:pt idx="15">
                  <c:v>1792.0520807702787</c:v>
                </c:pt>
                <c:pt idx="16">
                  <c:v>1764.6666479647756</c:v>
                </c:pt>
                <c:pt idx="17">
                  <c:v>1940.584038259515</c:v>
                </c:pt>
                <c:pt idx="18">
                  <c:v>1883.0153703810461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80-4FAE-90EB-FB0D8ECE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48984"/>
        <c:axId val="563153248"/>
      </c:scatterChart>
      <c:valAx>
        <c:axId val="563148984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3248"/>
        <c:crosses val="autoZero"/>
        <c:crossBetween val="midCat"/>
      </c:valAx>
      <c:valAx>
        <c:axId val="5631532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4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multisensor!$C$1</c:f>
              <c:strCache>
                <c:ptCount val="1"/>
                <c:pt idx="0">
                  <c:v>ca1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multisensor!$C$2:$C$20</c:f>
              <c:numCache>
                <c:formatCode>0.0</c:formatCode>
                <c:ptCount val="19"/>
                <c:pt idx="0">
                  <c:v>3516.7940520394077</c:v>
                </c:pt>
                <c:pt idx="1">
                  <c:v>3503.8075496271695</c:v>
                </c:pt>
                <c:pt idx="2">
                  <c:v>3561.73193894412</c:v>
                </c:pt>
                <c:pt idx="3">
                  <c:v>3721.1728236211338</c:v>
                </c:pt>
                <c:pt idx="4">
                  <c:v>3826.8254422768405</c:v>
                </c:pt>
                <c:pt idx="5">
                  <c:v>3916.1560799130198</c:v>
                </c:pt>
                <c:pt idx="6">
                  <c:v>3866.3269923661528</c:v>
                </c:pt>
                <c:pt idx="7">
                  <c:v>3913.0383762264869</c:v>
                </c:pt>
                <c:pt idx="8">
                  <c:v>3945.314589397371</c:v>
                </c:pt>
                <c:pt idx="9">
                  <c:v>4055.5412833366272</c:v>
                </c:pt>
                <c:pt idx="10">
                  <c:v>4124.0220100576789</c:v>
                </c:pt>
                <c:pt idx="11">
                  <c:v>4165.2319216135529</c:v>
                </c:pt>
                <c:pt idx="12">
                  <c:v>4509.9645749951724</c:v>
                </c:pt>
                <c:pt idx="13">
                  <c:v>4386.7744736245331</c:v>
                </c:pt>
                <c:pt idx="14">
                  <c:v>4321.727122302058</c:v>
                </c:pt>
                <c:pt idx="15">
                  <c:v>4513.9125904871398</c:v>
                </c:pt>
                <c:pt idx="16">
                  <c:v>4345.1017303549652</c:v>
                </c:pt>
                <c:pt idx="17">
                  <c:v>4323.2017076759184</c:v>
                </c:pt>
                <c:pt idx="18">
                  <c:v>4387.3216206233064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8-4CB8-96DC-1323058D15DB}"/>
            </c:ext>
          </c:extLst>
        </c:ser>
        <c:ser>
          <c:idx val="2"/>
          <c:order val="1"/>
          <c:tx>
            <c:strRef>
              <c:f>multisensor!$D$1</c:f>
              <c:strCache>
                <c:ptCount val="1"/>
                <c:pt idx="0">
                  <c:v>ca2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multisensor!$D$2:$D$20</c:f>
              <c:numCache>
                <c:formatCode>0.0</c:formatCode>
                <c:ptCount val="19"/>
                <c:pt idx="0">
                  <c:v>3341.8276440799109</c:v>
                </c:pt>
                <c:pt idx="1">
                  <c:v>3528.2970684621287</c:v>
                </c:pt>
                <c:pt idx="2">
                  <c:v>3324.4046942479281</c:v>
                </c:pt>
                <c:pt idx="3">
                  <c:v>3419.7925877477619</c:v>
                </c:pt>
                <c:pt idx="4">
                  <c:v>3615.0782647516503</c:v>
                </c:pt>
                <c:pt idx="5">
                  <c:v>3888.4569003204001</c:v>
                </c:pt>
                <c:pt idx="6">
                  <c:v>3774.7711557928424</c:v>
                </c:pt>
                <c:pt idx="7">
                  <c:v>3841.6734976341445</c:v>
                </c:pt>
                <c:pt idx="8">
                  <c:v>4082.2209939634272</c:v>
                </c:pt>
                <c:pt idx="9">
                  <c:v>4045.5091604068384</c:v>
                </c:pt>
                <c:pt idx="10">
                  <c:v>4061.577585416871</c:v>
                </c:pt>
                <c:pt idx="11">
                  <c:v>4133.2274575123329</c:v>
                </c:pt>
                <c:pt idx="12">
                  <c:v>4154.665056505447</c:v>
                </c:pt>
                <c:pt idx="13">
                  <c:v>4190.2770536359076</c:v>
                </c:pt>
                <c:pt idx="14">
                  <c:v>4232.9665374176939</c:v>
                </c:pt>
                <c:pt idx="15">
                  <c:v>4351.7002336326495</c:v>
                </c:pt>
                <c:pt idx="16">
                  <c:v>4434.7803019399016</c:v>
                </c:pt>
                <c:pt idx="17">
                  <c:v>4480.6918038238646</c:v>
                </c:pt>
                <c:pt idx="18">
                  <c:v>4325.8409870915411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8-4CB8-96DC-1323058D15DB}"/>
            </c:ext>
          </c:extLst>
        </c:ser>
        <c:ser>
          <c:idx val="3"/>
          <c:order val="2"/>
          <c:tx>
            <c:strRef>
              <c:f>multisensor!$E$1</c:f>
              <c:strCache>
                <c:ptCount val="1"/>
                <c:pt idx="0">
                  <c:v>ca3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multisensor!$E$2:$E$20</c:f>
              <c:numCache>
                <c:formatCode>0.0</c:formatCode>
                <c:ptCount val="19"/>
                <c:pt idx="0">
                  <c:v>3645.0007987008348</c:v>
                </c:pt>
                <c:pt idx="1">
                  <c:v>3546.7125527693674</c:v>
                </c:pt>
                <c:pt idx="2">
                  <c:v>3569.0528335936965</c:v>
                </c:pt>
                <c:pt idx="3">
                  <c:v>3645.1373964741979</c:v>
                </c:pt>
                <c:pt idx="4">
                  <c:v>3906.6337805686144</c:v>
                </c:pt>
                <c:pt idx="5">
                  <c:v>3963.9286924218327</c:v>
                </c:pt>
                <c:pt idx="6">
                  <c:v>3732.8375496228687</c:v>
                </c:pt>
                <c:pt idx="7">
                  <c:v>3840.748328468334</c:v>
                </c:pt>
                <c:pt idx="8">
                  <c:v>4279.4699818492309</c:v>
                </c:pt>
                <c:pt idx="9">
                  <c:v>4015.511574877125</c:v>
                </c:pt>
                <c:pt idx="10">
                  <c:v>4013.1534693942867</c:v>
                </c:pt>
                <c:pt idx="11">
                  <c:v>4321.9723140208616</c:v>
                </c:pt>
                <c:pt idx="12">
                  <c:v>4252.5275799559913</c:v>
                </c:pt>
                <c:pt idx="13">
                  <c:v>4396.8443233469388</c:v>
                </c:pt>
                <c:pt idx="14">
                  <c:v>4159.516610577849</c:v>
                </c:pt>
                <c:pt idx="15">
                  <c:v>4370.4825730902412</c:v>
                </c:pt>
                <c:pt idx="16">
                  <c:v>4471.3190023957732</c:v>
                </c:pt>
                <c:pt idx="17">
                  <c:v>4613.1931681877631</c:v>
                </c:pt>
                <c:pt idx="18">
                  <c:v>4327.966084022979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F8-4CB8-96DC-1323058D15DB}"/>
            </c:ext>
          </c:extLst>
        </c:ser>
        <c:ser>
          <c:idx val="4"/>
          <c:order val="3"/>
          <c:tx>
            <c:strRef>
              <c:f>multisensor!$F$1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multisensor!$F$2:$F$20</c:f>
              <c:numCache>
                <c:formatCode>0.0</c:formatCode>
                <c:ptCount val="19"/>
                <c:pt idx="0">
                  <c:v>1070.9186819018421</c:v>
                </c:pt>
                <c:pt idx="1">
                  <c:v>1006.9447025661661</c:v>
                </c:pt>
                <c:pt idx="2">
                  <c:v>984.54962058572232</c:v>
                </c:pt>
                <c:pt idx="3">
                  <c:v>1114.4102464096568</c:v>
                </c:pt>
                <c:pt idx="4">
                  <c:v>982.73912828933658</c:v>
                </c:pt>
                <c:pt idx="5">
                  <c:v>1171.0865106392455</c:v>
                </c:pt>
                <c:pt idx="6">
                  <c:v>1093.1210486533178</c:v>
                </c:pt>
                <c:pt idx="7">
                  <c:v>1015.9363607246504</c:v>
                </c:pt>
                <c:pt idx="8">
                  <c:v>1096.1212459475655</c:v>
                </c:pt>
                <c:pt idx="9">
                  <c:v>1142.4382836168506</c:v>
                </c:pt>
                <c:pt idx="10">
                  <c:v>1022.788416033508</c:v>
                </c:pt>
                <c:pt idx="11">
                  <c:v>1127.266216841587</c:v>
                </c:pt>
                <c:pt idx="12">
                  <c:v>1107.4379794401013</c:v>
                </c:pt>
                <c:pt idx="13">
                  <c:v>1145.823177104236</c:v>
                </c:pt>
                <c:pt idx="14">
                  <c:v>1112.85941825182</c:v>
                </c:pt>
                <c:pt idx="15">
                  <c:v>1058.2029271276936</c:v>
                </c:pt>
                <c:pt idx="16">
                  <c:v>1050.9437356753742</c:v>
                </c:pt>
                <c:pt idx="17">
                  <c:v>1084.2956530416136</c:v>
                </c:pt>
                <c:pt idx="18">
                  <c:v>992.6699607628866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8-4CB8-96DC-1323058D15DB}"/>
            </c:ext>
          </c:extLst>
        </c:ser>
        <c:ser>
          <c:idx val="5"/>
          <c:order val="4"/>
          <c:tx>
            <c:strRef>
              <c:f>multisensor!$G$1</c:f>
              <c:strCache>
                <c:ptCount val="1"/>
                <c:pt idx="0">
                  <c:v>cc1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multisensor!$G$2:$G$20</c:f>
              <c:numCache>
                <c:formatCode>0.0</c:formatCode>
                <c:ptCount val="19"/>
                <c:pt idx="0">
                  <c:v>1761.838150288052</c:v>
                </c:pt>
                <c:pt idx="1">
                  <c:v>1489.2089439809401</c:v>
                </c:pt>
                <c:pt idx="2">
                  <c:v>1540.5318978233456</c:v>
                </c:pt>
                <c:pt idx="3">
                  <c:v>1339.4408675123832</c:v>
                </c:pt>
                <c:pt idx="4">
                  <c:v>1325.1960096828966</c:v>
                </c:pt>
                <c:pt idx="5">
                  <c:v>1449.4536745826128</c:v>
                </c:pt>
                <c:pt idx="6">
                  <c:v>1202.4481034439586</c:v>
                </c:pt>
                <c:pt idx="7">
                  <c:v>1294.2475184098982</c:v>
                </c:pt>
                <c:pt idx="8">
                  <c:v>1202.2547140882739</c:v>
                </c:pt>
                <c:pt idx="9">
                  <c:v>1039.4571085296068</c:v>
                </c:pt>
                <c:pt idx="10">
                  <c:v>1050.2651326173257</c:v>
                </c:pt>
                <c:pt idx="11">
                  <c:v>1200.1198340289582</c:v>
                </c:pt>
                <c:pt idx="12">
                  <c:v>966.2965546057153</c:v>
                </c:pt>
                <c:pt idx="13">
                  <c:v>917.51668190085582</c:v>
                </c:pt>
                <c:pt idx="14">
                  <c:v>1131.4078225535065</c:v>
                </c:pt>
                <c:pt idx="15">
                  <c:v>844.84825511140411</c:v>
                </c:pt>
                <c:pt idx="16">
                  <c:v>1020.8157328165084</c:v>
                </c:pt>
                <c:pt idx="17">
                  <c:v>952.53079801185118</c:v>
                </c:pt>
                <c:pt idx="18">
                  <c:v>769.04632724745329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F8-4CB8-96DC-1323058D15DB}"/>
            </c:ext>
          </c:extLst>
        </c:ser>
        <c:ser>
          <c:idx val="6"/>
          <c:order val="5"/>
          <c:tx>
            <c:strRef>
              <c:f>multisensor!$H$1</c:f>
              <c:strCache>
                <c:ptCount val="1"/>
                <c:pt idx="0">
                  <c:v>cc2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multisensor!$H$2:$H$20</c:f>
              <c:numCache>
                <c:formatCode>0.0</c:formatCode>
                <c:ptCount val="19"/>
                <c:pt idx="0">
                  <c:v>1635.3132737404176</c:v>
                </c:pt>
                <c:pt idx="1">
                  <c:v>1637.3368460169702</c:v>
                </c:pt>
                <c:pt idx="2">
                  <c:v>1565.0284040693234</c:v>
                </c:pt>
                <c:pt idx="3">
                  <c:v>1450.0019223213808</c:v>
                </c:pt>
                <c:pt idx="4">
                  <c:v>1425.0493772356699</c:v>
                </c:pt>
                <c:pt idx="5">
                  <c:v>1417.3443881576522</c:v>
                </c:pt>
                <c:pt idx="6">
                  <c:v>1370.631645846215</c:v>
                </c:pt>
                <c:pt idx="7">
                  <c:v>1314.6182852239315</c:v>
                </c:pt>
                <c:pt idx="8">
                  <c:v>1262.0723364042085</c:v>
                </c:pt>
                <c:pt idx="9">
                  <c:v>1160.467309567241</c:v>
                </c:pt>
                <c:pt idx="10">
                  <c:v>1189.8637102272098</c:v>
                </c:pt>
                <c:pt idx="11">
                  <c:v>1134.7658337792302</c:v>
                </c:pt>
                <c:pt idx="12">
                  <c:v>1083.2631026508225</c:v>
                </c:pt>
                <c:pt idx="13">
                  <c:v>1010.1934826778706</c:v>
                </c:pt>
                <c:pt idx="14">
                  <c:v>1000.3008529101238</c:v>
                </c:pt>
                <c:pt idx="15">
                  <c:v>1018.132301855183</c:v>
                </c:pt>
                <c:pt idx="16">
                  <c:v>935.85092807086153</c:v>
                </c:pt>
                <c:pt idx="17">
                  <c:v>874.91238516227475</c:v>
                </c:pt>
                <c:pt idx="18">
                  <c:v>906.36815402476418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F8-4CB8-96DC-1323058D15DB}"/>
            </c:ext>
          </c:extLst>
        </c:ser>
        <c:ser>
          <c:idx val="7"/>
          <c:order val="6"/>
          <c:tx>
            <c:strRef>
              <c:f>multisensor!$I$1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multisensor!$A$2:$A$20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multisensor!$I$2:$I$20</c:f>
              <c:numCache>
                <c:formatCode>0.0</c:formatCode>
                <c:ptCount val="19"/>
                <c:pt idx="0">
                  <c:v>1830.3337329657784</c:v>
                </c:pt>
                <c:pt idx="1">
                  <c:v>1952.004850659833</c:v>
                </c:pt>
                <c:pt idx="2">
                  <c:v>1826.2497284894712</c:v>
                </c:pt>
                <c:pt idx="3">
                  <c:v>1921.0295740650874</c:v>
                </c:pt>
                <c:pt idx="4">
                  <c:v>1866.5828598665437</c:v>
                </c:pt>
                <c:pt idx="5">
                  <c:v>1714.5103099853477</c:v>
                </c:pt>
                <c:pt idx="6">
                  <c:v>1841.1699314363673</c:v>
                </c:pt>
                <c:pt idx="7">
                  <c:v>1797.7072606880113</c:v>
                </c:pt>
                <c:pt idx="8">
                  <c:v>1736.2732140279095</c:v>
                </c:pt>
                <c:pt idx="9">
                  <c:v>1806.9765836993417</c:v>
                </c:pt>
                <c:pt idx="10">
                  <c:v>1874.4720404470038</c:v>
                </c:pt>
                <c:pt idx="11">
                  <c:v>1796.8730929240069</c:v>
                </c:pt>
                <c:pt idx="12">
                  <c:v>2080.0379166960897</c:v>
                </c:pt>
                <c:pt idx="13">
                  <c:v>1892.0815844666572</c:v>
                </c:pt>
                <c:pt idx="14">
                  <c:v>1720.3587767913889</c:v>
                </c:pt>
                <c:pt idx="15">
                  <c:v>1792.0520807702787</c:v>
                </c:pt>
                <c:pt idx="16">
                  <c:v>1764.6666479647756</c:v>
                </c:pt>
                <c:pt idx="17">
                  <c:v>1940.584038259515</c:v>
                </c:pt>
                <c:pt idx="18">
                  <c:v>1883.0153703810461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F8-4CB8-96DC-1323058D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78832"/>
        <c:axId val="563172928"/>
      </c:scatterChart>
      <c:valAx>
        <c:axId val="563178832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2928"/>
        <c:crosses val="autoZero"/>
        <c:crossBetween val="midCat"/>
      </c:valAx>
      <c:valAx>
        <c:axId val="56317292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1"/>
          <c:tx>
            <c:strRef>
              <c:f>timeseries!$E$1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timeseries!$B$2:$B$20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timeseries!$E$2:$E$20</c:f>
              <c:numCache>
                <c:formatCode>0.0</c:formatCode>
                <c:ptCount val="19"/>
                <c:pt idx="0">
                  <c:v>3313.9143572710182</c:v>
                </c:pt>
                <c:pt idx="1">
                  <c:v>3645.3746565645379</c:v>
                </c:pt>
                <c:pt idx="2">
                  <c:v>3646.0962838421283</c:v>
                </c:pt>
                <c:pt idx="3">
                  <c:v>3534.0490986940636</c:v>
                </c:pt>
                <c:pt idx="4">
                  <c:v>3485.8985285144458</c:v>
                </c:pt>
                <c:pt idx="5">
                  <c:v>3563.5266631235409</c:v>
                </c:pt>
                <c:pt idx="6">
                  <c:v>3399.9552590670651</c:v>
                </c:pt>
                <c:pt idx="7">
                  <c:v>3984.7071363002983</c:v>
                </c:pt>
                <c:pt idx="8">
                  <c:v>4113.3930971830487</c:v>
                </c:pt>
                <c:pt idx="9">
                  <c:v>3884.3672961361385</c:v>
                </c:pt>
                <c:pt idx="10">
                  <c:v>4030.3544505782634</c:v>
                </c:pt>
                <c:pt idx="11">
                  <c:v>3966.2962133632545</c:v>
                </c:pt>
                <c:pt idx="12">
                  <c:v>3853.2777408599254</c:v>
                </c:pt>
                <c:pt idx="13">
                  <c:v>4334.5136362396124</c:v>
                </c:pt>
                <c:pt idx="14">
                  <c:v>4469.9324662698482</c:v>
                </c:pt>
                <c:pt idx="15">
                  <c:v>4322.9336951106752</c:v>
                </c:pt>
                <c:pt idx="16">
                  <c:v>4386.9946751627667</c:v>
                </c:pt>
                <c:pt idx="17">
                  <c:v>4593.0583761551052</c:v>
                </c:pt>
                <c:pt idx="18">
                  <c:v>4624.1689343096905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6-4829-A674-00BC7B9653D3}"/>
            </c:ext>
          </c:extLst>
        </c:ser>
        <c:ser>
          <c:idx val="3"/>
          <c:order val="2"/>
          <c:tx>
            <c:strRef>
              <c:f>timeseries!$F$1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timeseries!$B$2:$B$20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timeseries!$F$2:$F$20</c:f>
              <c:numCache>
                <c:formatCode>0.0</c:formatCode>
                <c:ptCount val="19"/>
                <c:pt idx="0">
                  <c:v>1009.7730055259779</c:v>
                </c:pt>
                <c:pt idx="1">
                  <c:v>1111.2888464407008</c:v>
                </c:pt>
                <c:pt idx="2">
                  <c:v>1067.5357429103915</c:v>
                </c:pt>
                <c:pt idx="3">
                  <c:v>936.23272837407126</c:v>
                </c:pt>
                <c:pt idx="4">
                  <c:v>1115.2961976091992</c:v>
                </c:pt>
                <c:pt idx="5">
                  <c:v>1069.2387421668284</c:v>
                </c:pt>
                <c:pt idx="6">
                  <c:v>1249.6928395255013</c:v>
                </c:pt>
                <c:pt idx="7">
                  <c:v>1075.4109920123144</c:v>
                </c:pt>
                <c:pt idx="8">
                  <c:v>1038.3049359127363</c:v>
                </c:pt>
                <c:pt idx="9">
                  <c:v>1161.6515373021043</c:v>
                </c:pt>
                <c:pt idx="10">
                  <c:v>1174.259786337971</c:v>
                </c:pt>
                <c:pt idx="11">
                  <c:v>973.15903667341638</c:v>
                </c:pt>
                <c:pt idx="12">
                  <c:v>1085.7589596718672</c:v>
                </c:pt>
                <c:pt idx="13">
                  <c:v>967.80918387861675</c:v>
                </c:pt>
                <c:pt idx="14">
                  <c:v>1092.3261474055789</c:v>
                </c:pt>
                <c:pt idx="15">
                  <c:v>976.1179039444313</c:v>
                </c:pt>
                <c:pt idx="16">
                  <c:v>902.704927255661</c:v>
                </c:pt>
                <c:pt idx="17">
                  <c:v>960.34032488893615</c:v>
                </c:pt>
                <c:pt idx="18">
                  <c:v>1027.3047793482599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6-4829-A674-00BC7B9653D3}"/>
            </c:ext>
          </c:extLst>
        </c:ser>
        <c:ser>
          <c:idx val="4"/>
          <c:order val="3"/>
          <c:tx>
            <c:strRef>
              <c:f>timeseries!$G$1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timeseries!$B$2:$B$20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timeseries!$G$2:$G$20</c:f>
              <c:numCache>
                <c:formatCode>0.0</c:formatCode>
                <c:ptCount val="19"/>
                <c:pt idx="0">
                  <c:v>1587.4213474091384</c:v>
                </c:pt>
                <c:pt idx="1">
                  <c:v>1602.5716855754133</c:v>
                </c:pt>
                <c:pt idx="2">
                  <c:v>1612.6524769663415</c:v>
                </c:pt>
                <c:pt idx="3">
                  <c:v>1711.1648550919235</c:v>
                </c:pt>
                <c:pt idx="4">
                  <c:v>1488.129825385874</c:v>
                </c:pt>
                <c:pt idx="5">
                  <c:v>1604.8395729147865</c:v>
                </c:pt>
                <c:pt idx="6">
                  <c:v>1671.5192308479498</c:v>
                </c:pt>
                <c:pt idx="7">
                  <c:v>1152.3065726007856</c:v>
                </c:pt>
                <c:pt idx="8">
                  <c:v>1305.9075651069797</c:v>
                </c:pt>
                <c:pt idx="9">
                  <c:v>1269.4805470707149</c:v>
                </c:pt>
                <c:pt idx="10">
                  <c:v>1286.1421181100529</c:v>
                </c:pt>
                <c:pt idx="11">
                  <c:v>1292.414290638601</c:v>
                </c:pt>
                <c:pt idx="12">
                  <c:v>1397.9512100271393</c:v>
                </c:pt>
                <c:pt idx="13">
                  <c:v>881.88599445374007</c:v>
                </c:pt>
                <c:pt idx="14">
                  <c:v>895.45481005737076</c:v>
                </c:pt>
                <c:pt idx="15">
                  <c:v>885.77496167631944</c:v>
                </c:pt>
                <c:pt idx="16">
                  <c:v>1058.8424676086545</c:v>
                </c:pt>
                <c:pt idx="17">
                  <c:v>949.69103457505719</c:v>
                </c:pt>
                <c:pt idx="18">
                  <c:v>1073.4125297902256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6-4829-A674-00BC7B9653D3}"/>
            </c:ext>
          </c:extLst>
        </c:ser>
        <c:ser>
          <c:idx val="5"/>
          <c:order val="4"/>
          <c:tx>
            <c:strRef>
              <c:f>timeseries!$H$1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timeseries!$B$2:$B$20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timeseries!$H$2:$H$20</c:f>
              <c:numCache>
                <c:formatCode>0.0</c:formatCode>
                <c:ptCount val="19"/>
                <c:pt idx="0">
                  <c:v>1918.9918826706157</c:v>
                </c:pt>
                <c:pt idx="1">
                  <c:v>2134.9415544481035</c:v>
                </c:pt>
                <c:pt idx="2">
                  <c:v>1829.0523184618166</c:v>
                </c:pt>
                <c:pt idx="3">
                  <c:v>1851.2956828708068</c:v>
                </c:pt>
                <c:pt idx="4">
                  <c:v>1936.8317592466969</c:v>
                </c:pt>
                <c:pt idx="5">
                  <c:v>1817.8677336097483</c:v>
                </c:pt>
                <c:pt idx="6">
                  <c:v>1983.941844597512</c:v>
                </c:pt>
                <c:pt idx="7">
                  <c:v>1885.7669108719494</c:v>
                </c:pt>
                <c:pt idx="8">
                  <c:v>1780.1520528758851</c:v>
                </c:pt>
                <c:pt idx="9">
                  <c:v>1807.2944890793328</c:v>
                </c:pt>
                <c:pt idx="10">
                  <c:v>1953.8307628732496</c:v>
                </c:pt>
                <c:pt idx="11">
                  <c:v>1849.2552059966633</c:v>
                </c:pt>
                <c:pt idx="12">
                  <c:v>1937.8389232225343</c:v>
                </c:pt>
                <c:pt idx="13">
                  <c:v>1723.2396585947288</c:v>
                </c:pt>
                <c:pt idx="14">
                  <c:v>1681.6480289362596</c:v>
                </c:pt>
                <c:pt idx="15">
                  <c:v>1648.5033720540234</c:v>
                </c:pt>
                <c:pt idx="16">
                  <c:v>1679.9529941179271</c:v>
                </c:pt>
                <c:pt idx="17">
                  <c:v>1930.0503099461598</c:v>
                </c:pt>
                <c:pt idx="18">
                  <c:v>1733.4244301873341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A6-4829-A674-00BC7B965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57320"/>
        <c:axId val="664954040"/>
      </c:scatterChart>
      <c:scatterChart>
        <c:scatterStyle val="lineMarker"/>
        <c:varyColors val="0"/>
        <c:ser>
          <c:idx val="0"/>
          <c:order val="0"/>
          <c:tx>
            <c:strRef>
              <c:f>timeseries!$C$1</c:f>
              <c:strCache>
                <c:ptCount val="1"/>
                <c:pt idx="0">
                  <c:v>sv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timeseries!$B$2:$B$20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timeseries!$C$2:$C$20</c:f>
              <c:numCache>
                <c:formatCode>General</c:formatCode>
                <c:ptCount val="19"/>
                <c:pt idx="0">
                  <c:v>1.075</c:v>
                </c:pt>
                <c:pt idx="1">
                  <c:v>1.121</c:v>
                </c:pt>
                <c:pt idx="2">
                  <c:v>1.095</c:v>
                </c:pt>
                <c:pt idx="3">
                  <c:v>1.1020000000000001</c:v>
                </c:pt>
                <c:pt idx="4">
                  <c:v>1.105</c:v>
                </c:pt>
                <c:pt idx="5">
                  <c:v>1.0840000000000001</c:v>
                </c:pt>
                <c:pt idx="6">
                  <c:v>1.159</c:v>
                </c:pt>
                <c:pt idx="7">
                  <c:v>1.4319999999999999</c:v>
                </c:pt>
                <c:pt idx="8">
                  <c:v>1.413</c:v>
                </c:pt>
                <c:pt idx="9">
                  <c:v>1.4750000000000001</c:v>
                </c:pt>
                <c:pt idx="10">
                  <c:v>1.4330000000000001</c:v>
                </c:pt>
                <c:pt idx="11">
                  <c:v>1.488</c:v>
                </c:pt>
                <c:pt idx="12">
                  <c:v>1.456</c:v>
                </c:pt>
                <c:pt idx="13">
                  <c:v>1.821</c:v>
                </c:pt>
                <c:pt idx="14">
                  <c:v>1.8560000000000001</c:v>
                </c:pt>
                <c:pt idx="15">
                  <c:v>1.8460000000000001</c:v>
                </c:pt>
                <c:pt idx="16">
                  <c:v>1.8520000000000001</c:v>
                </c:pt>
                <c:pt idx="17">
                  <c:v>1.865</c:v>
                </c:pt>
                <c:pt idx="18">
                  <c:v>1.8720000000000001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A6-4829-A674-00BC7B965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5160"/>
        <c:axId val="665901552"/>
      </c:scatterChart>
      <c:valAx>
        <c:axId val="66495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54040"/>
        <c:crosses val="autoZero"/>
        <c:crossBetween val="midCat"/>
      </c:valAx>
      <c:valAx>
        <c:axId val="66495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57320"/>
        <c:crosses val="autoZero"/>
        <c:crossBetween val="midCat"/>
      </c:valAx>
      <c:valAx>
        <c:axId val="66590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05160"/>
        <c:crosses val="max"/>
        <c:crossBetween val="midCat"/>
      </c:valAx>
      <c:valAx>
        <c:axId val="665905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0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1"/>
          <c:tx>
            <c:strRef>
              <c:f>'multisensor-timeseries'!$E$1</c:f>
              <c:strCache>
                <c:ptCount val="1"/>
                <c:pt idx="0">
                  <c:v>ca1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'multisensor-timeseries'!$E$2:$E$20</c:f>
              <c:numCache>
                <c:formatCode>0.0</c:formatCode>
                <c:ptCount val="19"/>
                <c:pt idx="0">
                  <c:v>3313.9143572710182</c:v>
                </c:pt>
                <c:pt idx="1">
                  <c:v>3645.3746565645379</c:v>
                </c:pt>
                <c:pt idx="2">
                  <c:v>3646.0962838421283</c:v>
                </c:pt>
                <c:pt idx="3">
                  <c:v>3534.0490986940636</c:v>
                </c:pt>
                <c:pt idx="4">
                  <c:v>3485.8985285144458</c:v>
                </c:pt>
                <c:pt idx="5">
                  <c:v>3563.5266631235409</c:v>
                </c:pt>
                <c:pt idx="6">
                  <c:v>3399.9552590670651</c:v>
                </c:pt>
                <c:pt idx="7">
                  <c:v>3984.7071363002983</c:v>
                </c:pt>
                <c:pt idx="8">
                  <c:v>4113.3930971830487</c:v>
                </c:pt>
                <c:pt idx="9">
                  <c:v>3884.3672961361385</c:v>
                </c:pt>
                <c:pt idx="10">
                  <c:v>4030.3544505782634</c:v>
                </c:pt>
                <c:pt idx="11">
                  <c:v>3966.2962133632545</c:v>
                </c:pt>
                <c:pt idx="12">
                  <c:v>3853.2777408599254</c:v>
                </c:pt>
                <c:pt idx="13">
                  <c:v>4334.5136362396124</c:v>
                </c:pt>
                <c:pt idx="14">
                  <c:v>4469.9324662698482</c:v>
                </c:pt>
                <c:pt idx="15">
                  <c:v>4322.9336951106752</c:v>
                </c:pt>
                <c:pt idx="16">
                  <c:v>4386.9946751627667</c:v>
                </c:pt>
                <c:pt idx="17">
                  <c:v>4593.0583761551052</c:v>
                </c:pt>
                <c:pt idx="18">
                  <c:v>4624.1689343096905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467-9C78-92DA5A0072DD}"/>
            </c:ext>
          </c:extLst>
        </c:ser>
        <c:ser>
          <c:idx val="3"/>
          <c:order val="2"/>
          <c:tx>
            <c:strRef>
              <c:f>'multisensor-timeseries'!$F$1</c:f>
              <c:strCache>
                <c:ptCount val="1"/>
                <c:pt idx="0">
                  <c:v>ca2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'multisensor-timeseries'!$F$2:$F$20</c:f>
              <c:numCache>
                <c:formatCode>0.0</c:formatCode>
                <c:ptCount val="19"/>
                <c:pt idx="0">
                  <c:v>3548.4204317412286</c:v>
                </c:pt>
                <c:pt idx="1">
                  <c:v>3661.0584364391621</c:v>
                </c:pt>
                <c:pt idx="2">
                  <c:v>3606.0930612827128</c:v>
                </c:pt>
                <c:pt idx="3">
                  <c:v>3438.4830308550263</c:v>
                </c:pt>
                <c:pt idx="4">
                  <c:v>3564.3730613698026</c:v>
                </c:pt>
                <c:pt idx="5">
                  <c:v>3540.34741488193</c:v>
                </c:pt>
                <c:pt idx="6">
                  <c:v>4226.4095621258139</c:v>
                </c:pt>
                <c:pt idx="7">
                  <c:v>3980.0014527428311</c:v>
                </c:pt>
                <c:pt idx="8">
                  <c:v>4333.0325702377522</c:v>
                </c:pt>
                <c:pt idx="9">
                  <c:v>3952.7766554587224</c:v>
                </c:pt>
                <c:pt idx="10">
                  <c:v>3981.4248517901228</c:v>
                </c:pt>
                <c:pt idx="11">
                  <c:v>4177.8376916301513</c:v>
                </c:pt>
                <c:pt idx="12">
                  <c:v>3937.7361816176854</c:v>
                </c:pt>
                <c:pt idx="13">
                  <c:v>4309.3669755480387</c:v>
                </c:pt>
                <c:pt idx="14">
                  <c:v>4363.4193246836694</c:v>
                </c:pt>
                <c:pt idx="15">
                  <c:v>4693.7854130190362</c:v>
                </c:pt>
                <c:pt idx="16">
                  <c:v>4614.6641570657703</c:v>
                </c:pt>
                <c:pt idx="17">
                  <c:v>4252.0397508949454</c:v>
                </c:pt>
                <c:pt idx="18">
                  <c:v>4498.6262682259048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1-4467-9C78-92DA5A0072DD}"/>
            </c:ext>
          </c:extLst>
        </c:ser>
        <c:ser>
          <c:idx val="4"/>
          <c:order val="3"/>
          <c:tx>
            <c:strRef>
              <c:f>'multisensor-timeseries'!$G$1</c:f>
              <c:strCache>
                <c:ptCount val="1"/>
                <c:pt idx="0">
                  <c:v>ca3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'multisensor-timeseries'!$G$2:$G$20</c:f>
              <c:numCache>
                <c:formatCode>0.0</c:formatCode>
                <c:ptCount val="19"/>
                <c:pt idx="0">
                  <c:v>3525.9201942533014</c:v>
                </c:pt>
                <c:pt idx="1">
                  <c:v>3467.509415175602</c:v>
                </c:pt>
                <c:pt idx="2">
                  <c:v>3365.1892681018417</c:v>
                </c:pt>
                <c:pt idx="3">
                  <c:v>3892.7808067628489</c:v>
                </c:pt>
                <c:pt idx="4">
                  <c:v>3250.7845246292518</c:v>
                </c:pt>
                <c:pt idx="5">
                  <c:v>3522.269825655555</c:v>
                </c:pt>
                <c:pt idx="6">
                  <c:v>4072.8468942911504</c:v>
                </c:pt>
                <c:pt idx="7">
                  <c:v>3646.8854514436734</c:v>
                </c:pt>
                <c:pt idx="8">
                  <c:v>4029.6726848889034</c:v>
                </c:pt>
                <c:pt idx="9">
                  <c:v>4202.1893747223612</c:v>
                </c:pt>
                <c:pt idx="10">
                  <c:v>4301.3384454215184</c:v>
                </c:pt>
                <c:pt idx="11">
                  <c:v>4155.915679751578</c:v>
                </c:pt>
                <c:pt idx="12">
                  <c:v>4091.7646343154406</c:v>
                </c:pt>
                <c:pt idx="13">
                  <c:v>4635.7136688990759</c:v>
                </c:pt>
                <c:pt idx="14">
                  <c:v>4786.5061599292294</c:v>
                </c:pt>
                <c:pt idx="15">
                  <c:v>4400.36416783802</c:v>
                </c:pt>
                <c:pt idx="16">
                  <c:v>4478.7581689439594</c:v>
                </c:pt>
                <c:pt idx="17">
                  <c:v>4313.1995109847503</c:v>
                </c:pt>
                <c:pt idx="18">
                  <c:v>4451.3764714170811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C1-4467-9C78-92DA5A0072DD}"/>
            </c:ext>
          </c:extLst>
        </c:ser>
        <c:ser>
          <c:idx val="5"/>
          <c:order val="4"/>
          <c:tx>
            <c:strRef>
              <c:f>'multisensor-timeseries'!$H$1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'multisensor-timeseries'!$H$2:$H$20</c:f>
              <c:numCache>
                <c:formatCode>0.0</c:formatCode>
                <c:ptCount val="19"/>
                <c:pt idx="0">
                  <c:v>1009.7730055259779</c:v>
                </c:pt>
                <c:pt idx="1">
                  <c:v>1111.2888464407008</c:v>
                </c:pt>
                <c:pt idx="2">
                  <c:v>1067.5357429103915</c:v>
                </c:pt>
                <c:pt idx="3">
                  <c:v>936.23272837407126</c:v>
                </c:pt>
                <c:pt idx="4">
                  <c:v>1115.2961976091992</c:v>
                </c:pt>
                <c:pt idx="5">
                  <c:v>1069.2387421668284</c:v>
                </c:pt>
                <c:pt idx="6">
                  <c:v>1249.6928395255013</c:v>
                </c:pt>
                <c:pt idx="7">
                  <c:v>1075.4109920123144</c:v>
                </c:pt>
                <c:pt idx="8">
                  <c:v>1038.3049359127363</c:v>
                </c:pt>
                <c:pt idx="9">
                  <c:v>1161.6515373021043</c:v>
                </c:pt>
                <c:pt idx="10">
                  <c:v>1174.259786337971</c:v>
                </c:pt>
                <c:pt idx="11">
                  <c:v>973.15903667341638</c:v>
                </c:pt>
                <c:pt idx="12">
                  <c:v>1085.7589596718672</c:v>
                </c:pt>
                <c:pt idx="13">
                  <c:v>967.80918387861675</c:v>
                </c:pt>
                <c:pt idx="14">
                  <c:v>1092.3261474055789</c:v>
                </c:pt>
                <c:pt idx="15">
                  <c:v>976.1179039444313</c:v>
                </c:pt>
                <c:pt idx="16">
                  <c:v>902.704927255661</c:v>
                </c:pt>
                <c:pt idx="17">
                  <c:v>960.34032488893615</c:v>
                </c:pt>
                <c:pt idx="18">
                  <c:v>1027.3047793482599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C1-4467-9C78-92DA5A0072DD}"/>
            </c:ext>
          </c:extLst>
        </c:ser>
        <c:ser>
          <c:idx val="6"/>
          <c:order val="5"/>
          <c:tx>
            <c:strRef>
              <c:f>'multisensor-timeseries'!$I$1</c:f>
              <c:strCache>
                <c:ptCount val="1"/>
                <c:pt idx="0">
                  <c:v>cc1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'multisensor-timeseries'!$I$2:$I$20</c:f>
              <c:numCache>
                <c:formatCode>0.0</c:formatCode>
                <c:ptCount val="19"/>
                <c:pt idx="0">
                  <c:v>1587.4213474091384</c:v>
                </c:pt>
                <c:pt idx="1">
                  <c:v>1602.5716855754133</c:v>
                </c:pt>
                <c:pt idx="2">
                  <c:v>1612.6524769663415</c:v>
                </c:pt>
                <c:pt idx="3">
                  <c:v>1711.1648550919235</c:v>
                </c:pt>
                <c:pt idx="4">
                  <c:v>1488.129825385874</c:v>
                </c:pt>
                <c:pt idx="5">
                  <c:v>1604.8395729147865</c:v>
                </c:pt>
                <c:pt idx="6">
                  <c:v>1671.5192308479498</c:v>
                </c:pt>
                <c:pt idx="7">
                  <c:v>1152.3065726007856</c:v>
                </c:pt>
                <c:pt idx="8">
                  <c:v>1305.9075651069797</c:v>
                </c:pt>
                <c:pt idx="9">
                  <c:v>1269.4805470707149</c:v>
                </c:pt>
                <c:pt idx="10">
                  <c:v>1286.1421181100529</c:v>
                </c:pt>
                <c:pt idx="11">
                  <c:v>1292.414290638601</c:v>
                </c:pt>
                <c:pt idx="12">
                  <c:v>1397.9512100271393</c:v>
                </c:pt>
                <c:pt idx="13">
                  <c:v>881.88599445374007</c:v>
                </c:pt>
                <c:pt idx="14">
                  <c:v>895.45481005737076</c:v>
                </c:pt>
                <c:pt idx="15">
                  <c:v>885.77496167631944</c:v>
                </c:pt>
                <c:pt idx="16">
                  <c:v>1058.8424676086545</c:v>
                </c:pt>
                <c:pt idx="17">
                  <c:v>949.69103457505719</c:v>
                </c:pt>
                <c:pt idx="18">
                  <c:v>1073.4125297902256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C1-4467-9C78-92DA5A0072DD}"/>
            </c:ext>
          </c:extLst>
        </c:ser>
        <c:ser>
          <c:idx val="7"/>
          <c:order val="6"/>
          <c:tx>
            <c:strRef>
              <c:f>'multisensor-timeseries'!$J$1</c:f>
              <c:strCache>
                <c:ptCount val="1"/>
                <c:pt idx="0">
                  <c:v>cc2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'multisensor-timeseries'!$J$2:$J$20</c:f>
              <c:numCache>
                <c:formatCode>0.0</c:formatCode>
                <c:ptCount val="19"/>
                <c:pt idx="0">
                  <c:v>1706.6628181931198</c:v>
                </c:pt>
                <c:pt idx="1">
                  <c:v>1687.1560570351276</c:v>
                </c:pt>
                <c:pt idx="2">
                  <c:v>1845.0110739492557</c:v>
                </c:pt>
                <c:pt idx="3">
                  <c:v>1563.7400034927803</c:v>
                </c:pt>
                <c:pt idx="4">
                  <c:v>1561.1344932480747</c:v>
                </c:pt>
                <c:pt idx="5">
                  <c:v>1631.9006373960569</c:v>
                </c:pt>
                <c:pt idx="6">
                  <c:v>1398.3760182209405</c:v>
                </c:pt>
                <c:pt idx="7">
                  <c:v>1280.5028714963116</c:v>
                </c:pt>
                <c:pt idx="8">
                  <c:v>1349.8134883878965</c:v>
                </c:pt>
                <c:pt idx="9">
                  <c:v>930.26040199931708</c:v>
                </c:pt>
                <c:pt idx="10">
                  <c:v>1465.7024817673075</c:v>
                </c:pt>
                <c:pt idx="11">
                  <c:v>1213.1913121544424</c:v>
                </c:pt>
                <c:pt idx="12">
                  <c:v>1388.8813491734695</c:v>
                </c:pt>
                <c:pt idx="13">
                  <c:v>1068.1980286158134</c:v>
                </c:pt>
                <c:pt idx="14">
                  <c:v>1225.3907763461248</c:v>
                </c:pt>
                <c:pt idx="15">
                  <c:v>684.67266070387723</c:v>
                </c:pt>
                <c:pt idx="16">
                  <c:v>1119.9915284930753</c:v>
                </c:pt>
                <c:pt idx="17">
                  <c:v>1025.2848008941692</c:v>
                </c:pt>
                <c:pt idx="18">
                  <c:v>846.48375972704036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C1-4467-9C78-92DA5A0072DD}"/>
            </c:ext>
          </c:extLst>
        </c:ser>
        <c:ser>
          <c:idx val="8"/>
          <c:order val="7"/>
          <c:tx>
            <c:strRef>
              <c:f>'multisensor-timeseries'!$K$1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'multisensor-timeseries'!$K$2:$K$20</c:f>
              <c:numCache>
                <c:formatCode>0.0</c:formatCode>
                <c:ptCount val="19"/>
                <c:pt idx="0">
                  <c:v>1918.9918826706157</c:v>
                </c:pt>
                <c:pt idx="1">
                  <c:v>2134.9415544481035</c:v>
                </c:pt>
                <c:pt idx="2">
                  <c:v>1829.0523184618166</c:v>
                </c:pt>
                <c:pt idx="3">
                  <c:v>1851.2956828708068</c:v>
                </c:pt>
                <c:pt idx="4">
                  <c:v>1936.8317592466969</c:v>
                </c:pt>
                <c:pt idx="5">
                  <c:v>1817.8677336097483</c:v>
                </c:pt>
                <c:pt idx="6">
                  <c:v>1983.941844597512</c:v>
                </c:pt>
                <c:pt idx="7">
                  <c:v>1885.7669108719494</c:v>
                </c:pt>
                <c:pt idx="8">
                  <c:v>1780.1520528758851</c:v>
                </c:pt>
                <c:pt idx="9">
                  <c:v>1807.2944890793328</c:v>
                </c:pt>
                <c:pt idx="10">
                  <c:v>1953.8307628732496</c:v>
                </c:pt>
                <c:pt idx="11">
                  <c:v>1849.2552059966633</c:v>
                </c:pt>
                <c:pt idx="12">
                  <c:v>1937.8389232225343</c:v>
                </c:pt>
                <c:pt idx="13">
                  <c:v>1723.2396585947288</c:v>
                </c:pt>
                <c:pt idx="14">
                  <c:v>1681.6480289362596</c:v>
                </c:pt>
                <c:pt idx="15">
                  <c:v>1648.5033720540234</c:v>
                </c:pt>
                <c:pt idx="16">
                  <c:v>1679.9529941179271</c:v>
                </c:pt>
                <c:pt idx="17">
                  <c:v>1930.0503099461598</c:v>
                </c:pt>
                <c:pt idx="18">
                  <c:v>1733.4244301873341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C1-4467-9C78-92DA5A007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10712"/>
        <c:axId val="613512352"/>
      </c:scatterChart>
      <c:scatterChart>
        <c:scatterStyle val="lineMarker"/>
        <c:varyColors val="0"/>
        <c:ser>
          <c:idx val="0"/>
          <c:order val="0"/>
          <c:tx>
            <c:strRef>
              <c:f>'multisensor-timeseries'!$C$1</c:f>
              <c:strCache>
                <c:ptCount val="1"/>
                <c:pt idx="0">
                  <c:v>sv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'multisensor-timeseries'!$B$2:$B$20</c:f>
              <c:numCache>
                <c:formatCode>General</c:formatCode>
                <c:ptCount val="19"/>
                <c:pt idx="0">
                  <c:v>18000</c:v>
                </c:pt>
                <c:pt idx="1">
                  <c:v>18060</c:v>
                </c:pt>
                <c:pt idx="2">
                  <c:v>18120</c:v>
                </c:pt>
                <c:pt idx="3">
                  <c:v>18180</c:v>
                </c:pt>
                <c:pt idx="4">
                  <c:v>18240</c:v>
                </c:pt>
                <c:pt idx="5">
                  <c:v>18300</c:v>
                </c:pt>
                <c:pt idx="6">
                  <c:v>18360</c:v>
                </c:pt>
                <c:pt idx="7">
                  <c:v>18420</c:v>
                </c:pt>
                <c:pt idx="8">
                  <c:v>18480</c:v>
                </c:pt>
                <c:pt idx="9">
                  <c:v>18540</c:v>
                </c:pt>
                <c:pt idx="10">
                  <c:v>18600</c:v>
                </c:pt>
                <c:pt idx="11">
                  <c:v>18660</c:v>
                </c:pt>
                <c:pt idx="12">
                  <c:v>18720</c:v>
                </c:pt>
                <c:pt idx="13">
                  <c:v>18780</c:v>
                </c:pt>
                <c:pt idx="14">
                  <c:v>18840</c:v>
                </c:pt>
                <c:pt idx="15">
                  <c:v>18900</c:v>
                </c:pt>
                <c:pt idx="16">
                  <c:v>18960</c:v>
                </c:pt>
                <c:pt idx="17">
                  <c:v>19020</c:v>
                </c:pt>
                <c:pt idx="18">
                  <c:v>19080</c:v>
                </c:pt>
              </c:numCache>
            </c:numRef>
          </c:xVal>
          <c:yVal>
            <c:numRef>
              <c:f>'multisensor-timeseries'!$C$2:$C$20</c:f>
              <c:numCache>
                <c:formatCode>General</c:formatCode>
                <c:ptCount val="19"/>
                <c:pt idx="0">
                  <c:v>1.075</c:v>
                </c:pt>
                <c:pt idx="1">
                  <c:v>1.121</c:v>
                </c:pt>
                <c:pt idx="2">
                  <c:v>1.095</c:v>
                </c:pt>
                <c:pt idx="3">
                  <c:v>1.1020000000000001</c:v>
                </c:pt>
                <c:pt idx="4">
                  <c:v>1.105</c:v>
                </c:pt>
                <c:pt idx="5">
                  <c:v>1.0840000000000001</c:v>
                </c:pt>
                <c:pt idx="6">
                  <c:v>1.159</c:v>
                </c:pt>
                <c:pt idx="7">
                  <c:v>1.4319999999999999</c:v>
                </c:pt>
                <c:pt idx="8">
                  <c:v>1.413</c:v>
                </c:pt>
                <c:pt idx="9">
                  <c:v>1.4750000000000001</c:v>
                </c:pt>
                <c:pt idx="10">
                  <c:v>1.4330000000000001</c:v>
                </c:pt>
                <c:pt idx="11">
                  <c:v>1.488</c:v>
                </c:pt>
                <c:pt idx="12">
                  <c:v>1.456</c:v>
                </c:pt>
                <c:pt idx="13">
                  <c:v>1.821</c:v>
                </c:pt>
                <c:pt idx="14">
                  <c:v>1.8560000000000001</c:v>
                </c:pt>
                <c:pt idx="15">
                  <c:v>1.8460000000000001</c:v>
                </c:pt>
                <c:pt idx="16">
                  <c:v>1.8520000000000001</c:v>
                </c:pt>
                <c:pt idx="17">
                  <c:v>1.865</c:v>
                </c:pt>
                <c:pt idx="18">
                  <c:v>1.8720000000000001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C1-4467-9C78-92DA5A007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02184"/>
        <c:axId val="613552040"/>
      </c:scatterChart>
      <c:valAx>
        <c:axId val="61351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12352"/>
        <c:crosses val="autoZero"/>
        <c:crossBetween val="midCat"/>
      </c:valAx>
      <c:valAx>
        <c:axId val="61351235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10712"/>
        <c:crosses val="autoZero"/>
        <c:crossBetween val="midCat"/>
      </c:valAx>
      <c:valAx>
        <c:axId val="613552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02184"/>
        <c:crosses val="max"/>
        <c:crossBetween val="midCat"/>
      </c:valAx>
      <c:valAx>
        <c:axId val="613502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55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21EA3-14C2-4791-9400-8B82164AB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20BD1-14FC-42E3-B73D-B3020845F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A51D4-96B5-41F6-8000-5FDB7DEB4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6F0D2-11A8-4C7F-A04C-D43BBDC51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E25571-5219-447C-82DB-52AB38AC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544E-4949-4918-8355-8A562EAD0F7A}">
  <dimension ref="A1:F20"/>
  <sheetViews>
    <sheetView workbookViewId="0">
      <selection activeCell="R5" sqref="R5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</row>
    <row r="2" spans="1:6" x14ac:dyDescent="0.25">
      <c r="A2">
        <v>1.05</v>
      </c>
      <c r="B2">
        <v>10000</v>
      </c>
      <c r="C2" s="4">
        <v>3458.3609636881401</v>
      </c>
      <c r="D2" s="4">
        <v>1060.8469213767301</v>
      </c>
      <c r="E2" s="4">
        <v>1683.88400218529</v>
      </c>
      <c r="F2" s="4">
        <v>1898.4540563749099</v>
      </c>
    </row>
    <row r="3" spans="1:6" x14ac:dyDescent="0.25">
      <c r="A3">
        <v>1.1000000000000001</v>
      </c>
      <c r="B3">
        <v>10000</v>
      </c>
      <c r="C3" s="4">
        <v>3535.0602172784602</v>
      </c>
      <c r="D3" s="4">
        <v>1064.77717387905</v>
      </c>
      <c r="E3" s="4">
        <v>1613.2987483016</v>
      </c>
      <c r="F3" s="4">
        <v>1893.43193027043</v>
      </c>
    </row>
    <row r="4" spans="1:6" x14ac:dyDescent="0.25">
      <c r="A4">
        <v>1.1499999999999999</v>
      </c>
      <c r="B4">
        <v>10000</v>
      </c>
      <c r="C4" s="4">
        <v>3609.1191514127299</v>
      </c>
      <c r="D4" s="4">
        <v>1067.7867311872001</v>
      </c>
      <c r="E4" s="4">
        <v>1547.5170017205801</v>
      </c>
      <c r="F4" s="4">
        <v>1887.7885578397299</v>
      </c>
    </row>
    <row r="5" spans="1:6" x14ac:dyDescent="0.25">
      <c r="A5">
        <v>1.2</v>
      </c>
      <c r="B5">
        <v>10000</v>
      </c>
      <c r="C5" s="4">
        <v>3680.7131865798501</v>
      </c>
      <c r="D5" s="4">
        <v>1069.97476354065</v>
      </c>
      <c r="E5" s="4">
        <v>1486.0760604731299</v>
      </c>
      <c r="F5" s="4">
        <v>1881.6179947031701</v>
      </c>
    </row>
    <row r="6" spans="1:6" x14ac:dyDescent="0.25">
      <c r="A6">
        <v>1.25</v>
      </c>
      <c r="B6">
        <v>10000</v>
      </c>
      <c r="C6" s="4">
        <v>3750</v>
      </c>
      <c r="D6" s="4">
        <v>1071.42857142857</v>
      </c>
      <c r="E6" s="4">
        <v>1428.57142857142</v>
      </c>
      <c r="F6" s="4">
        <v>1874.99999999999</v>
      </c>
    </row>
    <row r="7" spans="1:6" x14ac:dyDescent="0.25">
      <c r="A7">
        <v>1.3</v>
      </c>
      <c r="B7">
        <v>10000</v>
      </c>
      <c r="C7" s="4">
        <v>3817.1219171395301</v>
      </c>
      <c r="D7" s="4">
        <v>1072.22525762346</v>
      </c>
      <c r="E7" s="4">
        <v>1374.6477661839201</v>
      </c>
      <c r="F7" s="4">
        <v>1868.00252952653</v>
      </c>
    </row>
    <row r="8" spans="1:6" x14ac:dyDescent="0.25">
      <c r="A8">
        <v>1.35</v>
      </c>
      <c r="B8">
        <v>10000</v>
      </c>
      <c r="C8" s="4">
        <v>3882.2079053217299</v>
      </c>
      <c r="D8" s="4">
        <v>1072.4331230170501</v>
      </c>
      <c r="E8" s="4">
        <v>1323.99150989759</v>
      </c>
      <c r="F8" s="4">
        <v>1860.6837308818001</v>
      </c>
    </row>
    <row r="9" spans="1:6" x14ac:dyDescent="0.25">
      <c r="A9">
        <v>1.4</v>
      </c>
      <c r="B9">
        <v>10000</v>
      </c>
      <c r="C9" s="4">
        <v>3945.3752473741802</v>
      </c>
      <c r="D9" s="4">
        <v>1072.11283896037</v>
      </c>
      <c r="E9" s="4">
        <v>1276.3248082861601</v>
      </c>
      <c r="F9" s="4">
        <v>1853.0935526896301</v>
      </c>
    </row>
    <row r="10" spans="1:6" x14ac:dyDescent="0.25">
      <c r="A10">
        <v>1.45</v>
      </c>
      <c r="B10">
        <v>10000</v>
      </c>
      <c r="C10" s="4">
        <v>4006.73095584063</v>
      </c>
      <c r="D10" s="4">
        <v>1071.3184373905401</v>
      </c>
      <c r="E10" s="4">
        <v>1231.4005027477499</v>
      </c>
      <c r="F10" s="4">
        <v>1845.2750520105301</v>
      </c>
    </row>
    <row r="11" spans="1:6" x14ac:dyDescent="0.25">
      <c r="A11">
        <v>1.5</v>
      </c>
      <c r="B11">
        <v>10000</v>
      </c>
      <c r="C11" s="4">
        <v>4066.3729752107702</v>
      </c>
      <c r="D11" s="4">
        <v>1070.09815137125</v>
      </c>
      <c r="E11" s="4">
        <v>1188.9979459680601</v>
      </c>
      <c r="F11" s="4">
        <v>1837.26546372495</v>
      </c>
    </row>
    <row r="12" spans="1:6" x14ac:dyDescent="0.25">
      <c r="A12">
        <v>1.55</v>
      </c>
      <c r="B12">
        <v>10000</v>
      </c>
      <c r="C12" s="4">
        <v>4124.3912096996301</v>
      </c>
      <c r="D12" s="4">
        <v>1068.49513204653</v>
      </c>
      <c r="E12" s="4">
        <v>1148.91949682423</v>
      </c>
      <c r="F12" s="4">
        <v>1829.0970807147901</v>
      </c>
    </row>
    <row r="13" spans="1:6" x14ac:dyDescent="0.25">
      <c r="A13">
        <v>1.6</v>
      </c>
      <c r="B13">
        <v>10000</v>
      </c>
      <c r="C13" s="4">
        <v>4180.8684065051102</v>
      </c>
      <c r="D13" s="4">
        <v>1066.54806288395</v>
      </c>
      <c r="E13" s="4">
        <v>1110.9875655041201</v>
      </c>
      <c r="F13" s="4">
        <v>1820.7979825533901</v>
      </c>
    </row>
    <row r="14" spans="1:6" x14ac:dyDescent="0.25">
      <c r="A14">
        <v>1.65</v>
      </c>
      <c r="B14">
        <v>10000</v>
      </c>
      <c r="C14" s="4">
        <v>4235.8809185918599</v>
      </c>
      <c r="D14" s="4">
        <v>1064.2916880884</v>
      </c>
      <c r="E14" s="4">
        <v>1075.0421091802</v>
      </c>
      <c r="F14" s="4">
        <v>1812.3926420697601</v>
      </c>
    </row>
    <row r="15" spans="1:6" x14ac:dyDescent="0.25">
      <c r="A15">
        <v>1.7</v>
      </c>
      <c r="B15">
        <v>10000</v>
      </c>
      <c r="C15" s="4">
        <v>4289.49936646267</v>
      </c>
      <c r="D15" s="4">
        <v>1061.7572689264</v>
      </c>
      <c r="E15" s="4">
        <v>1040.9384989474499</v>
      </c>
      <c r="F15" s="4">
        <v>1803.90243283173</v>
      </c>
    </row>
    <row r="16" spans="1:6" x14ac:dyDescent="0.25">
      <c r="A16">
        <v>1.75</v>
      </c>
      <c r="B16">
        <v>10000</v>
      </c>
      <c r="C16" s="4">
        <v>4341.7892147723896</v>
      </c>
      <c r="D16" s="4">
        <v>1058.97297921278</v>
      </c>
      <c r="E16" s="4">
        <v>1008.54569448836</v>
      </c>
      <c r="F16" s="4">
        <v>1795.34605576323</v>
      </c>
    </row>
    <row r="17" spans="1:6" x14ac:dyDescent="0.25">
      <c r="A17">
        <v>1.8</v>
      </c>
      <c r="B17">
        <v>10000</v>
      </c>
      <c r="C17" s="4">
        <v>4392.8112767819403</v>
      </c>
      <c r="D17" s="4">
        <v>1055.96424922642</v>
      </c>
      <c r="E17" s="4">
        <v>977.74467520965698</v>
      </c>
      <c r="F17" s="4">
        <v>1786.7398993909801</v>
      </c>
    </row>
    <row r="18" spans="1:6" x14ac:dyDescent="0.25">
      <c r="A18">
        <v>1.85</v>
      </c>
      <c r="B18">
        <v>10000</v>
      </c>
      <c r="C18" s="4">
        <v>4442.6221573709799</v>
      </c>
      <c r="D18" s="4">
        <v>1052.75406572772</v>
      </c>
      <c r="E18" s="4">
        <v>948.42708624118995</v>
      </c>
      <c r="F18" s="4">
        <v>1778.0983453300501</v>
      </c>
    </row>
    <row r="19" spans="1:6" x14ac:dyDescent="0.25">
      <c r="A19">
        <v>1.9</v>
      </c>
      <c r="B19">
        <v>10000</v>
      </c>
      <c r="C19" s="4">
        <v>4491.2746434973196</v>
      </c>
      <c r="D19" s="4">
        <v>1049.36323446199</v>
      </c>
      <c r="E19" s="4">
        <v>920.49406531753505</v>
      </c>
      <c r="F19" s="4">
        <v>1769.43402836157</v>
      </c>
    </row>
    <row r="20" spans="1:6" x14ac:dyDescent="0.25">
      <c r="A20">
        <v>1.95</v>
      </c>
      <c r="B20">
        <v>10000</v>
      </c>
      <c r="C20" s="4">
        <v>4538.8180495119304</v>
      </c>
      <c r="D20" s="4">
        <v>1045.8106104866199</v>
      </c>
      <c r="E20" s="4">
        <v>893.85522263813698</v>
      </c>
      <c r="F20" s="4">
        <v>1760.75805868165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66E2-E8A7-48F4-ACE0-6FF6D38B22BD}">
  <dimension ref="A1:F20"/>
  <sheetViews>
    <sheetView tabSelected="1" workbookViewId="0">
      <selection activeCell="O19" sqref="O19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</row>
    <row r="2" spans="1:6" x14ac:dyDescent="0.25">
      <c r="A2" s="5">
        <f ca="1">'design-values'!A2+RAND()*0.01</f>
        <v>1.0551112090396357</v>
      </c>
      <c r="B2" s="6">
        <f ca="1">10000+RAND()*10</f>
        <v>10001.980237593929</v>
      </c>
      <c r="C2" s="4">
        <f ca="1">'design-values'!C2+NORMINV(RAND(),0,100)</f>
        <v>3516.7940520394077</v>
      </c>
      <c r="D2" s="4">
        <f ca="1">'design-values'!D2+(RAND()*200-100)</f>
        <v>1070.9186819018421</v>
      </c>
      <c r="E2" s="4">
        <f ca="1">'design-values'!E2+(RAND()*300-150)</f>
        <v>1761.838150288052</v>
      </c>
      <c r="F2" s="4">
        <f ca="1">'design-values'!F2+NORMINV(RAND(),0,100)</f>
        <v>1830.3337329657784</v>
      </c>
    </row>
    <row r="3" spans="1:6" x14ac:dyDescent="0.25">
      <c r="A3" s="5">
        <f ca="1">'design-values'!A3+RAND()*0.01</f>
        <v>1.1061537577639022</v>
      </c>
      <c r="B3" s="6">
        <f t="shared" ref="B3:B20" ca="1" si="0">10000+RAND()*10</f>
        <v>10000.96801746345</v>
      </c>
      <c r="C3" s="4">
        <f ca="1">'design-values'!C3+NORMINV(RAND(),0,200)</f>
        <v>3318.9403185616839</v>
      </c>
      <c r="D3" s="4">
        <f ca="1">'design-values'!D3+(RAND()*200-100)</f>
        <v>1006.9447025661661</v>
      </c>
      <c r="E3" s="4">
        <f ca="1">'design-values'!E3+(RAND()*300-150)</f>
        <v>1489.2089439809401</v>
      </c>
      <c r="F3" s="4">
        <f ca="1">'design-values'!F3+NORMINV(RAND(),0,100)</f>
        <v>1952.004850659833</v>
      </c>
    </row>
    <row r="4" spans="1:6" x14ac:dyDescent="0.25">
      <c r="A4" s="5">
        <f ca="1">'design-values'!A4+RAND()*0.01</f>
        <v>1.1598602458772347</v>
      </c>
      <c r="B4" s="6">
        <f t="shared" ca="1" si="0"/>
        <v>10005.42410553421</v>
      </c>
      <c r="C4" s="4">
        <f ca="1">'design-values'!C4+NORMINV(RAND(),0,200)</f>
        <v>3790.1015891962934</v>
      </c>
      <c r="D4" s="4">
        <f ca="1">'design-values'!D4+(RAND()*200-100)</f>
        <v>984.54962058572232</v>
      </c>
      <c r="E4" s="4">
        <f ca="1">'design-values'!E4+(RAND()*300-150)</f>
        <v>1540.5318978233456</v>
      </c>
      <c r="F4" s="4">
        <f ca="1">'design-values'!F4+NORMINV(RAND(),0,100)</f>
        <v>1826.2497284894712</v>
      </c>
    </row>
    <row r="5" spans="1:6" x14ac:dyDescent="0.25">
      <c r="A5" s="5">
        <f ca="1">'design-values'!A5+RAND()*0.01</f>
        <v>1.2020311739774667</v>
      </c>
      <c r="B5" s="6">
        <f t="shared" ca="1" si="0"/>
        <v>10009.877179548523</v>
      </c>
      <c r="C5" s="4">
        <f ca="1">'design-values'!C5+NORMINV(RAND(),0,200)</f>
        <v>3647.6472900520994</v>
      </c>
      <c r="D5" s="4">
        <f ca="1">'design-values'!D5+(RAND()*200-100)</f>
        <v>1114.4102464096568</v>
      </c>
      <c r="E5" s="4">
        <f ca="1">'design-values'!E5+(RAND()*300-150)</f>
        <v>1339.4408675123832</v>
      </c>
      <c r="F5" s="4">
        <f ca="1">'design-values'!F5+NORMINV(RAND(),0,100)</f>
        <v>1921.0295740650874</v>
      </c>
    </row>
    <row r="6" spans="1:6" x14ac:dyDescent="0.25">
      <c r="A6" s="5">
        <f ca="1">'design-values'!A6+RAND()*0.01</f>
        <v>1.25902761480098</v>
      </c>
      <c r="B6" s="6">
        <f t="shared" ca="1" si="0"/>
        <v>10008.10649636901</v>
      </c>
      <c r="C6" s="4">
        <f ca="1">'design-values'!C6+NORMINV(RAND(),0,200)</f>
        <v>3937.6759772824416</v>
      </c>
      <c r="D6" s="4">
        <f ca="1">'design-values'!D6+(RAND()*200-100)</f>
        <v>982.73912828933658</v>
      </c>
      <c r="E6" s="4">
        <f ca="1">'design-values'!E6+(RAND()*300-150)</f>
        <v>1325.1960096828966</v>
      </c>
      <c r="F6" s="4">
        <f ca="1">'design-values'!F6+NORMINV(RAND(),0,100)</f>
        <v>1866.5828598665437</v>
      </c>
    </row>
    <row r="7" spans="1:6" x14ac:dyDescent="0.25">
      <c r="A7" s="5">
        <f ca="1">'design-values'!A7+RAND()*0.01</f>
        <v>1.3058880944404849</v>
      </c>
      <c r="B7" s="6">
        <f t="shared" ca="1" si="0"/>
        <v>10000.429536391774</v>
      </c>
      <c r="C7" s="4">
        <f ca="1">'design-values'!C7+NORMINV(RAND(),0,200)</f>
        <v>3744.354620973048</v>
      </c>
      <c r="D7" s="4">
        <f ca="1">'design-values'!D7+(RAND()*200-100)</f>
        <v>1171.0865106392455</v>
      </c>
      <c r="E7" s="4">
        <f ca="1">'design-values'!E7+(RAND()*300-150)</f>
        <v>1449.4536745826128</v>
      </c>
      <c r="F7" s="4">
        <f ca="1">'design-values'!F7+NORMINV(RAND(),0,100)</f>
        <v>1714.5103099853477</v>
      </c>
    </row>
    <row r="8" spans="1:6" x14ac:dyDescent="0.25">
      <c r="A8" s="5">
        <f ca="1">'design-values'!A8+RAND()*0.01</f>
        <v>1.3540545476995742</v>
      </c>
      <c r="B8" s="6">
        <f t="shared" ca="1" si="0"/>
        <v>10008.883202834411</v>
      </c>
      <c r="C8" s="4">
        <f ca="1">'design-values'!C8+NORMINV(RAND(),0,200)</f>
        <v>3881.7166438459585</v>
      </c>
      <c r="D8" s="4">
        <f ca="1">'design-values'!D8+(RAND()*200-100)</f>
        <v>1093.1210486533178</v>
      </c>
      <c r="E8" s="4">
        <f ca="1">'design-values'!E8+(RAND()*300-150)</f>
        <v>1202.4481034439586</v>
      </c>
      <c r="F8" s="4">
        <f ca="1">'design-values'!F8+NORMINV(RAND(),0,100)</f>
        <v>1841.1699314363673</v>
      </c>
    </row>
    <row r="9" spans="1:6" x14ac:dyDescent="0.25">
      <c r="A9" s="5">
        <f ca="1">'design-values'!A9+RAND()*0.01</f>
        <v>1.4061954359382427</v>
      </c>
      <c r="B9" s="6">
        <f t="shared" ca="1" si="0"/>
        <v>10009.779180426611</v>
      </c>
      <c r="C9" s="4">
        <f ca="1">'design-values'!C9+NORMINV(RAND(),0,200)</f>
        <v>3897.4931013690743</v>
      </c>
      <c r="D9" s="4">
        <f ca="1">'design-values'!D9+(RAND()*200-100)</f>
        <v>1015.9363607246504</v>
      </c>
      <c r="E9" s="4">
        <f ca="1">'design-values'!E9+(RAND()*300-150)</f>
        <v>1294.2475184098982</v>
      </c>
      <c r="F9" s="4">
        <f ca="1">'design-values'!F9+NORMINV(RAND(),0,100)</f>
        <v>1797.7072606880113</v>
      </c>
    </row>
    <row r="10" spans="1:6" x14ac:dyDescent="0.25">
      <c r="A10" s="5">
        <f ca="1">'design-values'!A10+RAND()*0.01</f>
        <v>1.4535191117003106</v>
      </c>
      <c r="B10" s="6">
        <f t="shared" ca="1" si="0"/>
        <v>10007.662229205918</v>
      </c>
      <c r="C10" s="4">
        <f ca="1">'design-values'!C10+NORMINV(RAND(),0,200)</f>
        <v>4131.131337007926</v>
      </c>
      <c r="D10" s="4">
        <f ca="1">'design-values'!D10+(RAND()*200-100)</f>
        <v>1096.1212459475655</v>
      </c>
      <c r="E10" s="4">
        <f ca="1">'design-values'!E10+(RAND()*300-150)</f>
        <v>1202.2547140882739</v>
      </c>
      <c r="F10" s="4">
        <f ca="1">'design-values'!F10+NORMINV(RAND(),0,100)</f>
        <v>1736.2732140279095</v>
      </c>
    </row>
    <row r="11" spans="1:6" x14ac:dyDescent="0.25">
      <c r="A11" s="5">
        <f ca="1">'design-values'!A11+RAND()*0.01</f>
        <v>1.5052025425537063</v>
      </c>
      <c r="B11" s="6">
        <f t="shared" ca="1" si="0"/>
        <v>10004.178062248646</v>
      </c>
      <c r="C11" s="4">
        <f ca="1">'design-values'!C11+NORMINV(RAND(),0,200)</f>
        <v>4159.1129843006838</v>
      </c>
      <c r="D11" s="4">
        <f ca="1">'design-values'!D11+(RAND()*200-100)</f>
        <v>1142.4382836168506</v>
      </c>
      <c r="E11" s="4">
        <f ca="1">'design-values'!E11+(RAND()*300-150)</f>
        <v>1039.4571085296068</v>
      </c>
      <c r="F11" s="4">
        <f ca="1">'design-values'!F11+NORMINV(RAND(),0,100)</f>
        <v>1806.9765836993417</v>
      </c>
    </row>
    <row r="12" spans="1:6" x14ac:dyDescent="0.25">
      <c r="A12" s="5">
        <f ca="1">'design-values'!A12+RAND()*0.01</f>
        <v>1.5544585502935984</v>
      </c>
      <c r="B12" s="6">
        <f t="shared" ca="1" si="0"/>
        <v>10009.879253967438</v>
      </c>
      <c r="C12" s="4">
        <f ca="1">'design-values'!C12+NORMINV(RAND(),0,200)</f>
        <v>4282.0800814142522</v>
      </c>
      <c r="D12" s="4">
        <f ca="1">'design-values'!D12+(RAND()*200-100)</f>
        <v>1022.788416033508</v>
      </c>
      <c r="E12" s="4">
        <f ca="1">'design-values'!E12+(RAND()*300-150)</f>
        <v>1050.2651326173257</v>
      </c>
      <c r="F12" s="4">
        <f ca="1">'design-values'!F12+NORMINV(RAND(),0,100)</f>
        <v>1874.4720404470038</v>
      </c>
    </row>
    <row r="13" spans="1:6" x14ac:dyDescent="0.25">
      <c r="A13" s="5">
        <f ca="1">'design-values'!A13+RAND()*0.01</f>
        <v>1.6010333764534315</v>
      </c>
      <c r="B13" s="6">
        <f t="shared" ca="1" si="0"/>
        <v>10002.572264178078</v>
      </c>
      <c r="C13" s="4">
        <f ca="1">'design-values'!C13+NORMINV(RAND(),0,200)</f>
        <v>4167.2885687603011</v>
      </c>
      <c r="D13" s="4">
        <f ca="1">'design-values'!D13+(RAND()*200-100)</f>
        <v>1127.266216841587</v>
      </c>
      <c r="E13" s="4">
        <f ca="1">'design-values'!E13+(RAND()*300-150)</f>
        <v>1200.1198340289582</v>
      </c>
      <c r="F13" s="4">
        <f ca="1">'design-values'!F13+NORMINV(RAND(),0,100)</f>
        <v>1796.8730929240069</v>
      </c>
    </row>
    <row r="14" spans="1:6" x14ac:dyDescent="0.25">
      <c r="A14" s="5">
        <f ca="1">'design-values'!A14+RAND()*0.01</f>
        <v>1.6526531168071461</v>
      </c>
      <c r="B14" s="6">
        <f t="shared" ca="1" si="0"/>
        <v>10000.186774087737</v>
      </c>
      <c r="C14" s="4">
        <f ca="1">'design-values'!C14+NORMINV(RAND(),0,200)</f>
        <v>4052.0573734783607</v>
      </c>
      <c r="D14" s="4">
        <f ca="1">'design-values'!D14+(RAND()*200-100)</f>
        <v>1107.4379794401013</v>
      </c>
      <c r="E14" s="4">
        <f ca="1">'design-values'!E14+(RAND()*300-150)</f>
        <v>966.2965546057153</v>
      </c>
      <c r="F14" s="4">
        <f ca="1">'design-values'!F14+NORMINV(RAND(),0,100)</f>
        <v>2080.0379166960897</v>
      </c>
    </row>
    <row r="15" spans="1:6" x14ac:dyDescent="0.25">
      <c r="A15" s="5">
        <f ca="1">'design-values'!A15+RAND()*0.01</f>
        <v>1.7041724309171764</v>
      </c>
      <c r="B15" s="6">
        <f t="shared" ca="1" si="0"/>
        <v>10004.459674792564</v>
      </c>
      <c r="C15" s="4">
        <f ca="1">'design-values'!C15+NORMINV(RAND(),0,200)</f>
        <v>4523.8333951141503</v>
      </c>
      <c r="D15" s="4">
        <f ca="1">'design-values'!D15+(RAND()*200-100)</f>
        <v>1145.823177104236</v>
      </c>
      <c r="E15" s="4">
        <f ca="1">'design-values'!E15+(RAND()*300-150)</f>
        <v>917.51668190085582</v>
      </c>
      <c r="F15" s="4">
        <f ca="1">'design-values'!F15+NORMINV(RAND(),0,100)</f>
        <v>1892.0815844666572</v>
      </c>
    </row>
    <row r="16" spans="1:6" x14ac:dyDescent="0.25">
      <c r="A16" s="5">
        <f ca="1">'design-values'!A16+RAND()*0.01</f>
        <v>1.7513017230718211</v>
      </c>
      <c r="B16" s="6">
        <f t="shared" ca="1" si="0"/>
        <v>10001.959454048938</v>
      </c>
      <c r="C16" s="4">
        <f ca="1">'design-values'!C16+NORMINV(RAND(),0,200)</f>
        <v>4721.6260161465398</v>
      </c>
      <c r="D16" s="4">
        <f ca="1">'design-values'!D16+(RAND()*200-100)</f>
        <v>1112.85941825182</v>
      </c>
      <c r="E16" s="4">
        <f ca="1">'design-values'!E16+(RAND()*300-150)</f>
        <v>1131.4078225535065</v>
      </c>
      <c r="F16" s="4">
        <f ca="1">'design-values'!F16+NORMINV(RAND(),0,100)</f>
        <v>1720.3587767913889</v>
      </c>
    </row>
    <row r="17" spans="1:6" x14ac:dyDescent="0.25">
      <c r="A17" s="5">
        <f ca="1">'design-values'!A17+RAND()*0.01</f>
        <v>1.8065259132171341</v>
      </c>
      <c r="B17" s="6">
        <f t="shared" ca="1" si="0"/>
        <v>10002.661163864588</v>
      </c>
      <c r="C17" s="4">
        <f ca="1">'design-values'!C17+NORMINV(RAND(),0,200)</f>
        <v>4204.5404859478713</v>
      </c>
      <c r="D17" s="4">
        <f ca="1">'design-values'!D17+(RAND()*200-100)</f>
        <v>1058.2029271276936</v>
      </c>
      <c r="E17" s="4">
        <f ca="1">'design-values'!E17+(RAND()*300-150)</f>
        <v>844.84825511140411</v>
      </c>
      <c r="F17" s="4">
        <f ca="1">'design-values'!F17+NORMINV(RAND(),0,100)</f>
        <v>1792.0520807702787</v>
      </c>
    </row>
    <row r="18" spans="1:6" x14ac:dyDescent="0.25">
      <c r="A18" s="5">
        <f ca="1">'design-values'!A18+RAND()*0.01</f>
        <v>1.850702326589986</v>
      </c>
      <c r="B18" s="6">
        <f t="shared" ca="1" si="0"/>
        <v>10009.357454467154</v>
      </c>
      <c r="C18" s="4">
        <f ca="1">'design-values'!C18+NORMINV(RAND(),0,200)</f>
        <v>4577.3556140476539</v>
      </c>
      <c r="D18" s="4">
        <f ca="1">'design-values'!D18+(RAND()*200-100)</f>
        <v>1050.9437356753742</v>
      </c>
      <c r="E18" s="4">
        <f ca="1">'design-values'!E18+(RAND()*300-150)</f>
        <v>1020.8157328165084</v>
      </c>
      <c r="F18" s="4">
        <f ca="1">'design-values'!F18+NORMINV(RAND(),0,100)</f>
        <v>1764.6666479647756</v>
      </c>
    </row>
    <row r="19" spans="1:6" x14ac:dyDescent="0.25">
      <c r="A19" s="5">
        <f ca="1">'design-values'!A19+RAND()*0.01</f>
        <v>1.9075358893126482</v>
      </c>
      <c r="B19" s="6">
        <f t="shared" ca="1" si="0"/>
        <v>10008.694924540936</v>
      </c>
      <c r="C19" s="4">
        <f ca="1">'design-values'!C19+NORMINV(RAND(),0,200)</f>
        <v>4475.2332459378586</v>
      </c>
      <c r="D19" s="4">
        <f ca="1">'design-values'!D19+(RAND()*200-100)</f>
        <v>1084.2956530416136</v>
      </c>
      <c r="E19" s="4">
        <f ca="1">'design-values'!E19+(RAND()*300-150)</f>
        <v>952.53079801185118</v>
      </c>
      <c r="F19" s="4">
        <f ca="1">'design-values'!F19+NORMINV(RAND(),0,100)</f>
        <v>1940.584038259515</v>
      </c>
    </row>
    <row r="20" spans="1:6" x14ac:dyDescent="0.25">
      <c r="A20" s="5">
        <f ca="1">'design-values'!A20+RAND()*0.01</f>
        <v>1.9551753570651742</v>
      </c>
      <c r="B20" s="6">
        <f t="shared" ca="1" si="0"/>
        <v>10007.34652882485</v>
      </c>
      <c r="C20" s="4">
        <f ca="1">'design-values'!C20+NORMINV(RAND(),0,200)</f>
        <v>4575.7466986280224</v>
      </c>
      <c r="D20" s="4">
        <f ca="1">'design-values'!D20+(RAND()*200-100)</f>
        <v>992.6699607628866</v>
      </c>
      <c r="E20" s="4">
        <f ca="1">'design-values'!E20+(RAND()*300-150)</f>
        <v>769.04632724745329</v>
      </c>
      <c r="F20" s="4">
        <f ca="1">'design-values'!F20+NORMINV(RAND(),0,100)</f>
        <v>1883.0153703810461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FC4F-CA3E-48BB-91D9-7E69134937CA}">
  <dimension ref="A1:I20"/>
  <sheetViews>
    <sheetView workbookViewId="0">
      <selection activeCell="M30" sqref="M30"/>
    </sheetView>
  </sheetViews>
  <sheetFormatPr defaultRowHeight="15" x14ac:dyDescent="0.25"/>
  <sheetData>
    <row r="1" spans="1:9" x14ac:dyDescent="0.25">
      <c r="A1" t="s">
        <v>0</v>
      </c>
      <c r="B1" t="s">
        <v>2</v>
      </c>
      <c r="C1" t="s">
        <v>7</v>
      </c>
      <c r="D1" t="s">
        <v>8</v>
      </c>
      <c r="E1" t="s">
        <v>9</v>
      </c>
      <c r="F1" t="s">
        <v>1</v>
      </c>
      <c r="G1" t="s">
        <v>10</v>
      </c>
      <c r="H1" t="s">
        <v>11</v>
      </c>
      <c r="I1" t="s">
        <v>5</v>
      </c>
    </row>
    <row r="2" spans="1:9" x14ac:dyDescent="0.25">
      <c r="A2">
        <v>1.05</v>
      </c>
      <c r="B2">
        <v>10000</v>
      </c>
      <c r="C2" s="4">
        <f ca="1">'with-noise'!C2</f>
        <v>3516.7940520394077</v>
      </c>
      <c r="D2" s="4">
        <f ca="1">'design-values'!$C2+NORMINV(RAND(),0,150)</f>
        <v>3341.8276440799109</v>
      </c>
      <c r="E2" s="4">
        <f ca="1">'design-values'!$C2+NORMINV(RAND(),0,200)</f>
        <v>3645.0007987008348</v>
      </c>
      <c r="F2" s="4">
        <f ca="1">'with-noise'!D2</f>
        <v>1070.9186819018421</v>
      </c>
      <c r="G2" s="4">
        <f ca="1">'with-noise'!E2</f>
        <v>1761.838150288052</v>
      </c>
      <c r="H2" s="4">
        <f ca="1">'design-values'!$E2+(RAND()*100-50)</f>
        <v>1635.3132737404176</v>
      </c>
      <c r="I2" s="4">
        <f ca="1">'with-noise'!F2</f>
        <v>1830.3337329657784</v>
      </c>
    </row>
    <row r="3" spans="1:9" x14ac:dyDescent="0.25">
      <c r="A3">
        <v>1.1000000000000001</v>
      </c>
      <c r="B3">
        <v>10000</v>
      </c>
      <c r="C3" s="4">
        <f ca="1">'design-values'!$C3+NORMINV(RAND(),0,100)</f>
        <v>3503.8075496271695</v>
      </c>
      <c r="D3" s="4">
        <f ca="1">'design-values'!$C3+NORMINV(RAND(),0,150)</f>
        <v>3528.2970684621287</v>
      </c>
      <c r="E3" s="4">
        <f ca="1">'design-values'!$C3+NORMINV(RAND(),0,200)</f>
        <v>3546.7125527693674</v>
      </c>
      <c r="F3" s="4">
        <f ca="1">'with-noise'!D3</f>
        <v>1006.9447025661661</v>
      </c>
      <c r="G3" s="4">
        <f ca="1">'with-noise'!E3</f>
        <v>1489.2089439809401</v>
      </c>
      <c r="H3" s="4">
        <f ca="1">'design-values'!$E3+(RAND()*100-50)</f>
        <v>1637.3368460169702</v>
      </c>
      <c r="I3" s="4">
        <f ca="1">'with-noise'!F3</f>
        <v>1952.004850659833</v>
      </c>
    </row>
    <row r="4" spans="1:9" x14ac:dyDescent="0.25">
      <c r="A4">
        <v>1.1499999999999999</v>
      </c>
      <c r="B4">
        <v>10000</v>
      </c>
      <c r="C4" s="4">
        <f ca="1">'design-values'!$C4+NORMINV(RAND(),0,100)</f>
        <v>3561.73193894412</v>
      </c>
      <c r="D4" s="4">
        <f ca="1">'design-values'!$C4+NORMINV(RAND(),0,150)</f>
        <v>3324.4046942479281</v>
      </c>
      <c r="E4" s="4">
        <f ca="1">'design-values'!$C4+NORMINV(RAND(),0,200)</f>
        <v>3569.0528335936965</v>
      </c>
      <c r="F4" s="4">
        <f ca="1">'with-noise'!D4</f>
        <v>984.54962058572232</v>
      </c>
      <c r="G4" s="4">
        <f ca="1">'with-noise'!E4</f>
        <v>1540.5318978233456</v>
      </c>
      <c r="H4" s="4">
        <f ca="1">'design-values'!$E4+(RAND()*100-50)</f>
        <v>1565.0284040693234</v>
      </c>
      <c r="I4" s="4">
        <f ca="1">'with-noise'!F4</f>
        <v>1826.2497284894712</v>
      </c>
    </row>
    <row r="5" spans="1:9" x14ac:dyDescent="0.25">
      <c r="A5">
        <v>1.2</v>
      </c>
      <c r="B5">
        <v>10000</v>
      </c>
      <c r="C5" s="4">
        <f ca="1">'design-values'!$C5+NORMINV(RAND(),0,100)</f>
        <v>3721.1728236211338</v>
      </c>
      <c r="D5" s="4">
        <f ca="1">'design-values'!$C5+NORMINV(RAND(),0,150)</f>
        <v>3419.7925877477619</v>
      </c>
      <c r="E5" s="4">
        <f ca="1">'design-values'!$C5+NORMINV(RAND(),0,200)</f>
        <v>3645.1373964741979</v>
      </c>
      <c r="F5" s="4">
        <f ca="1">'with-noise'!D5</f>
        <v>1114.4102464096568</v>
      </c>
      <c r="G5" s="4">
        <f ca="1">'with-noise'!E5</f>
        <v>1339.4408675123832</v>
      </c>
      <c r="H5" s="4">
        <f ca="1">'design-values'!$E5+(RAND()*100-50)</f>
        <v>1450.0019223213808</v>
      </c>
      <c r="I5" s="4">
        <f ca="1">'with-noise'!F5</f>
        <v>1921.0295740650874</v>
      </c>
    </row>
    <row r="6" spans="1:9" x14ac:dyDescent="0.25">
      <c r="A6">
        <v>1.25</v>
      </c>
      <c r="B6">
        <v>10000</v>
      </c>
      <c r="C6" s="4">
        <f ca="1">'design-values'!$C6+NORMINV(RAND(),0,100)</f>
        <v>3826.8254422768405</v>
      </c>
      <c r="D6" s="4">
        <f ca="1">'design-values'!$C6+NORMINV(RAND(),0,150)</f>
        <v>3615.0782647516503</v>
      </c>
      <c r="E6" s="4">
        <f ca="1">'design-values'!$C6+NORMINV(RAND(),0,200)</f>
        <v>3906.6337805686144</v>
      </c>
      <c r="F6" s="4">
        <f ca="1">'with-noise'!D6</f>
        <v>982.73912828933658</v>
      </c>
      <c r="G6" s="4">
        <f ca="1">'with-noise'!E6</f>
        <v>1325.1960096828966</v>
      </c>
      <c r="H6" s="4">
        <f ca="1">'design-values'!$E6+(RAND()*100-50)</f>
        <v>1425.0493772356699</v>
      </c>
      <c r="I6" s="4">
        <f ca="1">'with-noise'!F6</f>
        <v>1866.5828598665437</v>
      </c>
    </row>
    <row r="7" spans="1:9" x14ac:dyDescent="0.25">
      <c r="A7">
        <v>1.3</v>
      </c>
      <c r="B7">
        <v>10000</v>
      </c>
      <c r="C7" s="4">
        <f ca="1">'design-values'!$C7+NORMINV(RAND(),0,100)</f>
        <v>3916.1560799130198</v>
      </c>
      <c r="D7" s="4">
        <f ca="1">'design-values'!$C7+NORMINV(RAND(),0,150)</f>
        <v>3888.4569003204001</v>
      </c>
      <c r="E7" s="4">
        <f ca="1">'design-values'!$C7+NORMINV(RAND(),0,200)</f>
        <v>3963.9286924218327</v>
      </c>
      <c r="F7" s="4">
        <f ca="1">'with-noise'!D7</f>
        <v>1171.0865106392455</v>
      </c>
      <c r="G7" s="4">
        <f ca="1">'with-noise'!E7</f>
        <v>1449.4536745826128</v>
      </c>
      <c r="H7" s="4">
        <f ca="1">'design-values'!$E7+(RAND()*100-50)</f>
        <v>1417.3443881576522</v>
      </c>
      <c r="I7" s="4">
        <f ca="1">'with-noise'!F7</f>
        <v>1714.5103099853477</v>
      </c>
    </row>
    <row r="8" spans="1:9" x14ac:dyDescent="0.25">
      <c r="A8">
        <v>1.35</v>
      </c>
      <c r="B8">
        <v>10000</v>
      </c>
      <c r="C8" s="4">
        <f ca="1">'design-values'!$C8+NORMINV(RAND(),0,100)</f>
        <v>3866.3269923661528</v>
      </c>
      <c r="D8" s="4">
        <f ca="1">'design-values'!$C8+NORMINV(RAND(),0,150)</f>
        <v>3774.7711557928424</v>
      </c>
      <c r="E8" s="4">
        <f ca="1">'design-values'!$C8+NORMINV(RAND(),0,200)</f>
        <v>3732.8375496228687</v>
      </c>
      <c r="F8" s="4">
        <f ca="1">'with-noise'!D8</f>
        <v>1093.1210486533178</v>
      </c>
      <c r="G8" s="4">
        <f ca="1">'with-noise'!E8</f>
        <v>1202.4481034439586</v>
      </c>
      <c r="H8" s="4">
        <f ca="1">'design-values'!$E8+(RAND()*100-50)</f>
        <v>1370.631645846215</v>
      </c>
      <c r="I8" s="4">
        <f ca="1">'with-noise'!F8</f>
        <v>1841.1699314363673</v>
      </c>
    </row>
    <row r="9" spans="1:9" x14ac:dyDescent="0.25">
      <c r="A9">
        <v>1.4</v>
      </c>
      <c r="B9">
        <v>10000</v>
      </c>
      <c r="C9" s="4">
        <f ca="1">'design-values'!$C9+NORMINV(RAND(),0,100)</f>
        <v>3913.0383762264869</v>
      </c>
      <c r="D9" s="4">
        <f ca="1">'design-values'!$C9+NORMINV(RAND(),0,150)</f>
        <v>3841.6734976341445</v>
      </c>
      <c r="E9" s="4">
        <f ca="1">'design-values'!$C9+NORMINV(RAND(),0,200)</f>
        <v>3840.748328468334</v>
      </c>
      <c r="F9" s="4">
        <f ca="1">'with-noise'!D9</f>
        <v>1015.9363607246504</v>
      </c>
      <c r="G9" s="4">
        <f ca="1">'with-noise'!E9</f>
        <v>1294.2475184098982</v>
      </c>
      <c r="H9" s="4">
        <f ca="1">'design-values'!$E9+(RAND()*100-50)</f>
        <v>1314.6182852239315</v>
      </c>
      <c r="I9" s="4">
        <f ca="1">'with-noise'!F9</f>
        <v>1797.7072606880113</v>
      </c>
    </row>
    <row r="10" spans="1:9" x14ac:dyDescent="0.25">
      <c r="A10">
        <v>1.45</v>
      </c>
      <c r="B10">
        <v>10000</v>
      </c>
      <c r="C10" s="4">
        <f ca="1">'design-values'!$C10+NORMINV(RAND(),0,100)</f>
        <v>3945.314589397371</v>
      </c>
      <c r="D10" s="4">
        <f ca="1">'design-values'!$C10+NORMINV(RAND(),0,150)</f>
        <v>4082.2209939634272</v>
      </c>
      <c r="E10" s="4">
        <f ca="1">'design-values'!$C10+NORMINV(RAND(),0,200)</f>
        <v>4279.4699818492309</v>
      </c>
      <c r="F10" s="4">
        <f ca="1">'with-noise'!D10</f>
        <v>1096.1212459475655</v>
      </c>
      <c r="G10" s="4">
        <f ca="1">'with-noise'!E10</f>
        <v>1202.2547140882739</v>
      </c>
      <c r="H10" s="4">
        <f ca="1">'design-values'!$E10+(RAND()*100-50)</f>
        <v>1262.0723364042085</v>
      </c>
      <c r="I10" s="4">
        <f ca="1">'with-noise'!F10</f>
        <v>1736.2732140279095</v>
      </c>
    </row>
    <row r="11" spans="1:9" x14ac:dyDescent="0.25">
      <c r="A11">
        <v>1.5</v>
      </c>
      <c r="B11">
        <v>10000</v>
      </c>
      <c r="C11" s="4">
        <f ca="1">'design-values'!$C11+NORMINV(RAND(),0,100)</f>
        <v>4055.5412833366272</v>
      </c>
      <c r="D11" s="4">
        <f ca="1">'design-values'!$C11+NORMINV(RAND(),0,150)</f>
        <v>4045.5091604068384</v>
      </c>
      <c r="E11" s="4">
        <f ca="1">'design-values'!$C11+NORMINV(RAND(),0,200)</f>
        <v>4015.511574877125</v>
      </c>
      <c r="F11" s="4">
        <f ca="1">'with-noise'!D11</f>
        <v>1142.4382836168506</v>
      </c>
      <c r="G11" s="4">
        <f ca="1">'with-noise'!E11</f>
        <v>1039.4571085296068</v>
      </c>
      <c r="H11" s="4">
        <f ca="1">'design-values'!$E11+(RAND()*100-50)</f>
        <v>1160.467309567241</v>
      </c>
      <c r="I11" s="4">
        <f ca="1">'with-noise'!F11</f>
        <v>1806.9765836993417</v>
      </c>
    </row>
    <row r="12" spans="1:9" x14ac:dyDescent="0.25">
      <c r="A12">
        <v>1.55</v>
      </c>
      <c r="B12">
        <v>10000</v>
      </c>
      <c r="C12" s="4">
        <f ca="1">'design-values'!$C12+NORMINV(RAND(),0,100)</f>
        <v>4124.0220100576789</v>
      </c>
      <c r="D12" s="4">
        <f ca="1">'design-values'!$C12+NORMINV(RAND(),0,150)</f>
        <v>4061.577585416871</v>
      </c>
      <c r="E12" s="4">
        <f ca="1">'design-values'!$C12+NORMINV(RAND(),0,200)</f>
        <v>4013.1534693942867</v>
      </c>
      <c r="F12" s="4">
        <f ca="1">'with-noise'!D12</f>
        <v>1022.788416033508</v>
      </c>
      <c r="G12" s="4">
        <f ca="1">'with-noise'!E12</f>
        <v>1050.2651326173257</v>
      </c>
      <c r="H12" s="4">
        <f ca="1">'design-values'!$E12+(RAND()*100-50)</f>
        <v>1189.8637102272098</v>
      </c>
      <c r="I12" s="4">
        <f ca="1">'with-noise'!F12</f>
        <v>1874.4720404470038</v>
      </c>
    </row>
    <row r="13" spans="1:9" x14ac:dyDescent="0.25">
      <c r="A13">
        <v>1.6</v>
      </c>
      <c r="B13">
        <v>10000</v>
      </c>
      <c r="C13" s="4">
        <f ca="1">'design-values'!$C13+NORMINV(RAND(),0,100)</f>
        <v>4165.2319216135529</v>
      </c>
      <c r="D13" s="4">
        <f ca="1">'design-values'!$C13+NORMINV(RAND(),0,150)</f>
        <v>4133.2274575123329</v>
      </c>
      <c r="E13" s="4">
        <f ca="1">'design-values'!$C13+NORMINV(RAND(),0,200)</f>
        <v>4321.9723140208616</v>
      </c>
      <c r="F13" s="4">
        <f ca="1">'with-noise'!D13</f>
        <v>1127.266216841587</v>
      </c>
      <c r="G13" s="4">
        <f ca="1">'with-noise'!E13</f>
        <v>1200.1198340289582</v>
      </c>
      <c r="H13" s="4">
        <f ca="1">'design-values'!$E13+(RAND()*100-50)</f>
        <v>1134.7658337792302</v>
      </c>
      <c r="I13" s="4">
        <f ca="1">'with-noise'!F13</f>
        <v>1796.8730929240069</v>
      </c>
    </row>
    <row r="14" spans="1:9" x14ac:dyDescent="0.25">
      <c r="A14">
        <v>1.65</v>
      </c>
      <c r="B14">
        <v>10000</v>
      </c>
      <c r="C14" s="4">
        <f ca="1">'design-values'!$C14+NORMINV(RAND(),0,100)</f>
        <v>4509.9645749951724</v>
      </c>
      <c r="D14" s="4">
        <f ca="1">'design-values'!$C14+NORMINV(RAND(),0,150)</f>
        <v>4154.665056505447</v>
      </c>
      <c r="E14" s="4">
        <f ca="1">'design-values'!$C14+NORMINV(RAND(),0,200)</f>
        <v>4252.5275799559913</v>
      </c>
      <c r="F14" s="4">
        <f ca="1">'with-noise'!D14</f>
        <v>1107.4379794401013</v>
      </c>
      <c r="G14" s="4">
        <f ca="1">'with-noise'!E14</f>
        <v>966.2965546057153</v>
      </c>
      <c r="H14" s="4">
        <f ca="1">'design-values'!$E14+(RAND()*100-50)</f>
        <v>1083.2631026508225</v>
      </c>
      <c r="I14" s="4">
        <f ca="1">'with-noise'!F14</f>
        <v>2080.0379166960897</v>
      </c>
    </row>
    <row r="15" spans="1:9" x14ac:dyDescent="0.25">
      <c r="A15">
        <v>1.7</v>
      </c>
      <c r="B15">
        <v>10000</v>
      </c>
      <c r="C15" s="4">
        <f ca="1">'design-values'!$C15+NORMINV(RAND(),0,100)</f>
        <v>4386.7744736245331</v>
      </c>
      <c r="D15" s="4">
        <f ca="1">'design-values'!$C15+NORMINV(RAND(),0,150)</f>
        <v>4190.2770536359076</v>
      </c>
      <c r="E15" s="4">
        <f ca="1">'design-values'!$C15+NORMINV(RAND(),0,200)</f>
        <v>4396.8443233469388</v>
      </c>
      <c r="F15" s="4">
        <f ca="1">'with-noise'!D15</f>
        <v>1145.823177104236</v>
      </c>
      <c r="G15" s="4">
        <f ca="1">'with-noise'!E15</f>
        <v>917.51668190085582</v>
      </c>
      <c r="H15" s="4">
        <f ca="1">'design-values'!$E15+(RAND()*100-50)</f>
        <v>1010.1934826778706</v>
      </c>
      <c r="I15" s="4">
        <f ca="1">'with-noise'!F15</f>
        <v>1892.0815844666572</v>
      </c>
    </row>
    <row r="16" spans="1:9" x14ac:dyDescent="0.25">
      <c r="A16">
        <v>1.75</v>
      </c>
      <c r="B16">
        <v>10000</v>
      </c>
      <c r="C16" s="4">
        <f ca="1">'design-values'!$C16+NORMINV(RAND(),0,100)</f>
        <v>4321.727122302058</v>
      </c>
      <c r="D16" s="4">
        <f ca="1">'design-values'!$C16+NORMINV(RAND(),0,150)</f>
        <v>4232.9665374176939</v>
      </c>
      <c r="E16" s="4">
        <f ca="1">'design-values'!$C16+NORMINV(RAND(),0,200)</f>
        <v>4159.516610577849</v>
      </c>
      <c r="F16" s="4">
        <f ca="1">'with-noise'!D16</f>
        <v>1112.85941825182</v>
      </c>
      <c r="G16" s="4">
        <f ca="1">'with-noise'!E16</f>
        <v>1131.4078225535065</v>
      </c>
      <c r="H16" s="4">
        <f ca="1">'design-values'!$E16+(RAND()*100-50)</f>
        <v>1000.3008529101238</v>
      </c>
      <c r="I16" s="4">
        <f ca="1">'with-noise'!F16</f>
        <v>1720.3587767913889</v>
      </c>
    </row>
    <row r="17" spans="1:9" x14ac:dyDescent="0.25">
      <c r="A17">
        <v>1.8</v>
      </c>
      <c r="B17">
        <v>10000</v>
      </c>
      <c r="C17" s="4">
        <f ca="1">'design-values'!$C17+NORMINV(RAND(),0,100)</f>
        <v>4513.9125904871398</v>
      </c>
      <c r="D17" s="4">
        <f ca="1">'design-values'!$C17+NORMINV(RAND(),0,150)</f>
        <v>4351.7002336326495</v>
      </c>
      <c r="E17" s="4">
        <f ca="1">'design-values'!$C17+NORMINV(RAND(),0,200)</f>
        <v>4370.4825730902412</v>
      </c>
      <c r="F17" s="4">
        <f ca="1">'with-noise'!D17</f>
        <v>1058.2029271276936</v>
      </c>
      <c r="G17" s="4">
        <f ca="1">'with-noise'!E17</f>
        <v>844.84825511140411</v>
      </c>
      <c r="H17" s="4">
        <f ca="1">'design-values'!$E17+(RAND()*100-50)</f>
        <v>1018.132301855183</v>
      </c>
      <c r="I17" s="4">
        <f ca="1">'with-noise'!F17</f>
        <v>1792.0520807702787</v>
      </c>
    </row>
    <row r="18" spans="1:9" x14ac:dyDescent="0.25">
      <c r="A18">
        <v>1.85</v>
      </c>
      <c r="B18">
        <v>10000</v>
      </c>
      <c r="C18" s="4">
        <f ca="1">'design-values'!$C18+NORMINV(RAND(),0,100)</f>
        <v>4345.1017303549652</v>
      </c>
      <c r="D18" s="4">
        <f ca="1">'design-values'!$C18+NORMINV(RAND(),0,150)</f>
        <v>4434.7803019399016</v>
      </c>
      <c r="E18" s="4">
        <f ca="1">'design-values'!$C18+NORMINV(RAND(),0,200)</f>
        <v>4471.3190023957732</v>
      </c>
      <c r="F18" s="4">
        <f ca="1">'with-noise'!D18</f>
        <v>1050.9437356753742</v>
      </c>
      <c r="G18" s="4">
        <f ca="1">'with-noise'!E18</f>
        <v>1020.8157328165084</v>
      </c>
      <c r="H18" s="4">
        <f ca="1">'design-values'!$E18+(RAND()*100-50)</f>
        <v>935.85092807086153</v>
      </c>
      <c r="I18" s="4">
        <f ca="1">'with-noise'!F18</f>
        <v>1764.6666479647756</v>
      </c>
    </row>
    <row r="19" spans="1:9" x14ac:dyDescent="0.25">
      <c r="A19">
        <v>1.9</v>
      </c>
      <c r="B19">
        <v>10000</v>
      </c>
      <c r="C19" s="4">
        <f ca="1">'design-values'!$C19+NORMINV(RAND(),0,100)</f>
        <v>4323.2017076759184</v>
      </c>
      <c r="D19" s="4">
        <f ca="1">'design-values'!$C19+NORMINV(RAND(),0,150)</f>
        <v>4480.6918038238646</v>
      </c>
      <c r="E19" s="4">
        <f ca="1">'design-values'!$C19+NORMINV(RAND(),0,200)</f>
        <v>4613.1931681877631</v>
      </c>
      <c r="F19" s="4">
        <f ca="1">'with-noise'!D19</f>
        <v>1084.2956530416136</v>
      </c>
      <c r="G19" s="4">
        <f ca="1">'with-noise'!E19</f>
        <v>952.53079801185118</v>
      </c>
      <c r="H19" s="4">
        <f ca="1">'design-values'!$E19+(RAND()*100-50)</f>
        <v>874.91238516227475</v>
      </c>
      <c r="I19" s="4">
        <f ca="1">'with-noise'!F19</f>
        <v>1940.584038259515</v>
      </c>
    </row>
    <row r="20" spans="1:9" x14ac:dyDescent="0.25">
      <c r="A20">
        <v>1.95</v>
      </c>
      <c r="B20">
        <v>10000</v>
      </c>
      <c r="C20" s="4">
        <f ca="1">'design-values'!$C20+NORMINV(RAND(),0,100)</f>
        <v>4387.3216206233064</v>
      </c>
      <c r="D20" s="4">
        <f ca="1">'design-values'!$C20+NORMINV(RAND(),0,150)</f>
        <v>4325.8409870915411</v>
      </c>
      <c r="E20" s="4">
        <f ca="1">'design-values'!$C20+NORMINV(RAND(),0,200)</f>
        <v>4327.966084022979</v>
      </c>
      <c r="F20" s="4">
        <f ca="1">'with-noise'!D20</f>
        <v>992.6699607628866</v>
      </c>
      <c r="G20" s="4">
        <f ca="1">'with-noise'!E20</f>
        <v>769.04632724745329</v>
      </c>
      <c r="H20" s="4">
        <f ca="1">'design-values'!$E20+(RAND()*100-50)</f>
        <v>906.36815402476418</v>
      </c>
      <c r="I20" s="4">
        <f ca="1">'with-noise'!F20</f>
        <v>1883.0153703810461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9D8B-A29A-47BE-85C7-090972683736}">
  <dimension ref="A1:H20"/>
  <sheetViews>
    <sheetView workbookViewId="0">
      <selection activeCell="C2" sqref="C2:C7"/>
    </sheetView>
  </sheetViews>
  <sheetFormatPr defaultRowHeight="15" x14ac:dyDescent="0.25"/>
  <cols>
    <col min="1" max="1" width="11.42578125" bestFit="1" customWidth="1"/>
  </cols>
  <sheetData>
    <row r="1" spans="1:8" x14ac:dyDescent="0.25">
      <c r="A1" t="s">
        <v>12</v>
      </c>
      <c r="B1" t="s">
        <v>6</v>
      </c>
      <c r="C1" t="s">
        <v>0</v>
      </c>
      <c r="D1" t="s">
        <v>2</v>
      </c>
      <c r="E1" t="s">
        <v>3</v>
      </c>
      <c r="F1" t="s">
        <v>1</v>
      </c>
      <c r="G1" t="s">
        <v>4</v>
      </c>
      <c r="H1" t="s">
        <v>5</v>
      </c>
    </row>
    <row r="2" spans="1:8" x14ac:dyDescent="0.25">
      <c r="A2">
        <v>0</v>
      </c>
      <c r="B2" s="3">
        <f>3600*5</f>
        <v>18000</v>
      </c>
      <c r="C2" s="3">
        <v>1.075</v>
      </c>
      <c r="D2" s="3">
        <v>10000</v>
      </c>
      <c r="E2" s="7">
        <f ca="1">'design-values'!C$3+NORMINV(RAND(),0,100)</f>
        <v>3313.9143572710182</v>
      </c>
      <c r="F2" s="7">
        <f ca="1">'design-values'!D$3+NORMINV(RAND(),0,100)</f>
        <v>1009.7730055259779</v>
      </c>
      <c r="G2" s="7">
        <f ca="1">'design-values'!E$3+NORMINV(RAND(),0,100)</f>
        <v>1587.4213474091384</v>
      </c>
      <c r="H2" s="7">
        <f ca="1">'design-values'!F$3+NORMINV(RAND(),0,100)</f>
        <v>1918.9918826706157</v>
      </c>
    </row>
    <row r="3" spans="1:8" x14ac:dyDescent="0.25">
      <c r="A3">
        <v>0</v>
      </c>
      <c r="B3" s="3">
        <f>B2+60</f>
        <v>18060</v>
      </c>
      <c r="C3" s="3">
        <v>1.121</v>
      </c>
      <c r="D3" s="3">
        <v>10000</v>
      </c>
      <c r="E3" s="7">
        <f ca="1">'design-values'!C$3+NORMINV(RAND(),0,100)</f>
        <v>3645.3746565645379</v>
      </c>
      <c r="F3" s="7">
        <f ca="1">'design-values'!D$3+NORMINV(RAND(),0,100)</f>
        <v>1111.2888464407008</v>
      </c>
      <c r="G3" s="7">
        <f ca="1">'design-values'!E$3+NORMINV(RAND(),0,100)</f>
        <v>1602.5716855754133</v>
      </c>
      <c r="H3" s="7">
        <f ca="1">'design-values'!F$3+NORMINV(RAND(),0,100)</f>
        <v>2134.9415544481035</v>
      </c>
    </row>
    <row r="4" spans="1:8" x14ac:dyDescent="0.25">
      <c r="A4">
        <v>0</v>
      </c>
      <c r="B4" s="3">
        <f t="shared" ref="B4:B20" si="0">B3+60</f>
        <v>18120</v>
      </c>
      <c r="C4" s="3">
        <v>1.095</v>
      </c>
      <c r="D4" s="3">
        <v>10000</v>
      </c>
      <c r="E4" s="7">
        <f ca="1">'design-values'!C$3+NORMINV(RAND(),0,100)</f>
        <v>3646.0962838421283</v>
      </c>
      <c r="F4" s="7">
        <f ca="1">'design-values'!D$3+NORMINV(RAND(),0,100)</f>
        <v>1067.5357429103915</v>
      </c>
      <c r="G4" s="7">
        <f ca="1">'design-values'!E$3+NORMINV(RAND(),0,100)</f>
        <v>1612.6524769663415</v>
      </c>
      <c r="H4" s="7">
        <f ca="1">'design-values'!F$3+NORMINV(RAND(),0,100)</f>
        <v>1829.0523184618166</v>
      </c>
    </row>
    <row r="5" spans="1:8" x14ac:dyDescent="0.25">
      <c r="A5">
        <v>0</v>
      </c>
      <c r="B5" s="3">
        <f t="shared" si="0"/>
        <v>18180</v>
      </c>
      <c r="C5" s="3">
        <v>1.1020000000000001</v>
      </c>
      <c r="D5" s="3">
        <v>10000</v>
      </c>
      <c r="E5" s="7">
        <f ca="1">'design-values'!C$3+NORMINV(RAND(),0,100)</f>
        <v>3534.0490986940636</v>
      </c>
      <c r="F5" s="7">
        <f ca="1">'design-values'!D$3+NORMINV(RAND(),0,100)</f>
        <v>936.23272837407126</v>
      </c>
      <c r="G5" s="7">
        <f ca="1">'design-values'!E$3+NORMINV(RAND(),0,100)</f>
        <v>1711.1648550919235</v>
      </c>
      <c r="H5" s="7">
        <f ca="1">'design-values'!F$3+NORMINV(RAND(),0,100)</f>
        <v>1851.2956828708068</v>
      </c>
    </row>
    <row r="6" spans="1:8" x14ac:dyDescent="0.25">
      <c r="A6">
        <v>0</v>
      </c>
      <c r="B6" s="3">
        <f t="shared" si="0"/>
        <v>18240</v>
      </c>
      <c r="C6" s="3">
        <v>1.105</v>
      </c>
      <c r="D6" s="3">
        <v>10000</v>
      </c>
      <c r="E6" s="7">
        <f ca="1">'design-values'!C$3+NORMINV(RAND(),0,100)</f>
        <v>3485.8985285144458</v>
      </c>
      <c r="F6" s="7">
        <f ca="1">'design-values'!D$3+NORMINV(RAND(),0,100)</f>
        <v>1115.2961976091992</v>
      </c>
      <c r="G6" s="7">
        <f ca="1">'design-values'!E$3+NORMINV(RAND(),0,100)</f>
        <v>1488.129825385874</v>
      </c>
      <c r="H6" s="7">
        <f ca="1">'design-values'!F$3+NORMINV(RAND(),0,100)</f>
        <v>1936.8317592466969</v>
      </c>
    </row>
    <row r="7" spans="1:8" x14ac:dyDescent="0.25">
      <c r="A7">
        <v>0</v>
      </c>
      <c r="B7" s="3">
        <f t="shared" si="0"/>
        <v>18300</v>
      </c>
      <c r="C7" s="3">
        <v>1.0840000000000001</v>
      </c>
      <c r="D7" s="3">
        <v>10000</v>
      </c>
      <c r="E7" s="7">
        <f ca="1">'design-values'!C$3+NORMINV(RAND(),0,100)</f>
        <v>3563.5266631235409</v>
      </c>
      <c r="F7" s="7">
        <f ca="1">'design-values'!D$3+NORMINV(RAND(),0,100)</f>
        <v>1069.2387421668284</v>
      </c>
      <c r="G7" s="7">
        <f ca="1">'design-values'!E$3+NORMINV(RAND(),0,100)</f>
        <v>1604.8395729147865</v>
      </c>
      <c r="H7" s="7">
        <f ca="1">'design-values'!F$3+NORMINV(RAND(),0,100)</f>
        <v>1817.8677336097483</v>
      </c>
    </row>
    <row r="8" spans="1:8" x14ac:dyDescent="0.25">
      <c r="A8">
        <v>1</v>
      </c>
      <c r="B8" s="2">
        <f t="shared" si="0"/>
        <v>18360</v>
      </c>
      <c r="C8" s="2">
        <v>1.159</v>
      </c>
      <c r="D8" s="2">
        <v>10000</v>
      </c>
      <c r="E8" s="8">
        <f ca="1">'design-values'!C$3+NORMINV(RAND(),0,100)</f>
        <v>3399.9552590670651</v>
      </c>
      <c r="F8" s="8">
        <f ca="1">'design-values'!D$3+NORMINV(RAND(),0,100)</f>
        <v>1249.6928395255013</v>
      </c>
      <c r="G8" s="8">
        <f ca="1">'design-values'!E$3+NORMINV(RAND(),0,100)</f>
        <v>1671.5192308479498</v>
      </c>
      <c r="H8" s="8">
        <f ca="1">'design-values'!F$3+NORMINV(RAND(),0,100)</f>
        <v>1983.941844597512</v>
      </c>
    </row>
    <row r="9" spans="1:8" x14ac:dyDescent="0.25">
      <c r="A9">
        <v>1</v>
      </c>
      <c r="B9" s="2">
        <f t="shared" si="0"/>
        <v>18420</v>
      </c>
      <c r="C9" s="2">
        <v>1.4319999999999999</v>
      </c>
      <c r="D9" s="2">
        <v>10000</v>
      </c>
      <c r="E9" s="8">
        <f ca="1">'design-values'!C$10+NORMINV(RAND(),0,100)</f>
        <v>3984.7071363002983</v>
      </c>
      <c r="F9" s="8">
        <f ca="1">'design-values'!D$10+NORMINV(RAND(),0,100)</f>
        <v>1075.4109920123144</v>
      </c>
      <c r="G9" s="8">
        <f ca="1">'design-values'!E$10+NORMINV(RAND(),0,100)</f>
        <v>1152.3065726007856</v>
      </c>
      <c r="H9" s="8">
        <f ca="1">'design-values'!F$10+NORMINV(RAND(),0,100)</f>
        <v>1885.7669108719494</v>
      </c>
    </row>
    <row r="10" spans="1:8" x14ac:dyDescent="0.25">
      <c r="A10">
        <v>1</v>
      </c>
      <c r="B10" s="2">
        <f t="shared" si="0"/>
        <v>18480</v>
      </c>
      <c r="C10" s="2">
        <v>1.413</v>
      </c>
      <c r="D10" s="2">
        <v>10000</v>
      </c>
      <c r="E10" s="8">
        <f ca="1">'design-values'!C$10+NORMINV(RAND(),0,100)</f>
        <v>4113.3930971830487</v>
      </c>
      <c r="F10" s="8">
        <f ca="1">'design-values'!D$10+NORMINV(RAND(),0,100)</f>
        <v>1038.3049359127363</v>
      </c>
      <c r="G10" s="8">
        <f ca="1">'design-values'!E$10+NORMINV(RAND(),0,100)</f>
        <v>1305.9075651069797</v>
      </c>
      <c r="H10" s="8">
        <f ca="1">'design-values'!F$10+NORMINV(RAND(),0,100)</f>
        <v>1780.1520528758851</v>
      </c>
    </row>
    <row r="11" spans="1:8" x14ac:dyDescent="0.25">
      <c r="A11">
        <v>1</v>
      </c>
      <c r="B11" s="2">
        <f t="shared" si="0"/>
        <v>18540</v>
      </c>
      <c r="C11" s="2">
        <v>1.4750000000000001</v>
      </c>
      <c r="D11" s="2">
        <v>10000</v>
      </c>
      <c r="E11" s="8">
        <f ca="1">'design-values'!C$10+NORMINV(RAND(),0,100)</f>
        <v>3884.3672961361385</v>
      </c>
      <c r="F11" s="8">
        <f ca="1">'design-values'!D$10+NORMINV(RAND(),0,100)</f>
        <v>1161.6515373021043</v>
      </c>
      <c r="G11" s="8">
        <f ca="1">'design-values'!E$10+NORMINV(RAND(),0,100)</f>
        <v>1269.4805470707149</v>
      </c>
      <c r="H11" s="8">
        <f ca="1">'design-values'!F$10+NORMINV(RAND(),0,100)</f>
        <v>1807.2944890793328</v>
      </c>
    </row>
    <row r="12" spans="1:8" x14ac:dyDescent="0.25">
      <c r="A12">
        <v>1</v>
      </c>
      <c r="B12" s="2">
        <f t="shared" si="0"/>
        <v>18600</v>
      </c>
      <c r="C12" s="2">
        <v>1.4330000000000001</v>
      </c>
      <c r="D12" s="2">
        <v>10000</v>
      </c>
      <c r="E12" s="8">
        <f ca="1">'design-values'!C$10+NORMINV(RAND(),0,100)</f>
        <v>4030.3544505782634</v>
      </c>
      <c r="F12" s="8">
        <f ca="1">'design-values'!D$10+NORMINV(RAND(),0,100)</f>
        <v>1174.259786337971</v>
      </c>
      <c r="G12" s="8">
        <f ca="1">'design-values'!E$10+NORMINV(RAND(),0,100)</f>
        <v>1286.1421181100529</v>
      </c>
      <c r="H12" s="8">
        <f ca="1">'design-values'!F$10+NORMINV(RAND(),0,100)</f>
        <v>1953.8307628732496</v>
      </c>
    </row>
    <row r="13" spans="1:8" x14ac:dyDescent="0.25">
      <c r="A13">
        <v>1</v>
      </c>
      <c r="B13" s="2">
        <f t="shared" si="0"/>
        <v>18660</v>
      </c>
      <c r="C13" s="2">
        <v>1.488</v>
      </c>
      <c r="D13" s="2">
        <v>10000</v>
      </c>
      <c r="E13" s="8">
        <f ca="1">'design-values'!C$10+NORMINV(RAND(),0,100)</f>
        <v>3966.2962133632545</v>
      </c>
      <c r="F13" s="8">
        <f ca="1">'design-values'!D$10+NORMINV(RAND(),0,100)</f>
        <v>973.15903667341638</v>
      </c>
      <c r="G13" s="8">
        <f ca="1">'design-values'!E$10+NORMINV(RAND(),0,100)</f>
        <v>1292.414290638601</v>
      </c>
      <c r="H13" s="8">
        <f ca="1">'design-values'!F$10+NORMINV(RAND(),0,100)</f>
        <v>1849.2552059966633</v>
      </c>
    </row>
    <row r="14" spans="1:8" x14ac:dyDescent="0.25">
      <c r="A14">
        <v>1</v>
      </c>
      <c r="B14" s="2">
        <f t="shared" si="0"/>
        <v>18720</v>
      </c>
      <c r="C14" s="2">
        <v>1.456</v>
      </c>
      <c r="D14" s="2">
        <v>10000</v>
      </c>
      <c r="E14" s="8">
        <f ca="1">'design-values'!C$10+NORMINV(RAND(),0,100)</f>
        <v>3853.2777408599254</v>
      </c>
      <c r="F14" s="8">
        <f ca="1">'design-values'!D$10+NORMINV(RAND(),0,100)</f>
        <v>1085.7589596718672</v>
      </c>
      <c r="G14" s="8">
        <f ca="1">'design-values'!E$10+NORMINV(RAND(),0,100)</f>
        <v>1397.9512100271393</v>
      </c>
      <c r="H14" s="8">
        <f ca="1">'design-values'!F$10+NORMINV(RAND(),0,100)</f>
        <v>1937.8389232225343</v>
      </c>
    </row>
    <row r="15" spans="1:8" x14ac:dyDescent="0.25">
      <c r="A15">
        <v>2</v>
      </c>
      <c r="B15" s="1">
        <f t="shared" si="0"/>
        <v>18780</v>
      </c>
      <c r="C15" s="1">
        <v>1.821</v>
      </c>
      <c r="D15" s="1">
        <v>10000</v>
      </c>
      <c r="E15" s="9">
        <f ca="1">'design-values'!C$18+NORMINV(RAND(),0,100)</f>
        <v>4334.5136362396124</v>
      </c>
      <c r="F15" s="9">
        <f ca="1">'design-values'!D$18+NORMINV(RAND(),0,100)</f>
        <v>967.80918387861675</v>
      </c>
      <c r="G15" s="9">
        <f ca="1">'design-values'!E$18+NORMINV(RAND(),0,100)</f>
        <v>881.88599445374007</v>
      </c>
      <c r="H15" s="9">
        <f ca="1">'design-values'!F$18+NORMINV(RAND(),0,100)</f>
        <v>1723.2396585947288</v>
      </c>
    </row>
    <row r="16" spans="1:8" x14ac:dyDescent="0.25">
      <c r="A16">
        <v>2</v>
      </c>
      <c r="B16" s="1">
        <f t="shared" si="0"/>
        <v>18840</v>
      </c>
      <c r="C16" s="1">
        <v>1.8560000000000001</v>
      </c>
      <c r="D16" s="1">
        <v>10000</v>
      </c>
      <c r="E16" s="9">
        <f ca="1">'design-values'!C$18+NORMINV(RAND(),0,100)</f>
        <v>4469.9324662698482</v>
      </c>
      <c r="F16" s="9">
        <f ca="1">'design-values'!D$18+NORMINV(RAND(),0,100)</f>
        <v>1092.3261474055789</v>
      </c>
      <c r="G16" s="9">
        <f ca="1">'design-values'!E$18+NORMINV(RAND(),0,100)</f>
        <v>895.45481005737076</v>
      </c>
      <c r="H16" s="9">
        <f ca="1">'design-values'!F$18+NORMINV(RAND(),0,100)</f>
        <v>1681.6480289362596</v>
      </c>
    </row>
    <row r="17" spans="1:8" x14ac:dyDescent="0.25">
      <c r="A17">
        <v>2</v>
      </c>
      <c r="B17" s="1">
        <f t="shared" si="0"/>
        <v>18900</v>
      </c>
      <c r="C17" s="1">
        <v>1.8460000000000001</v>
      </c>
      <c r="D17" s="1">
        <v>10000</v>
      </c>
      <c r="E17" s="9">
        <f ca="1">'design-values'!C$18+NORMINV(RAND(),0,100)</f>
        <v>4322.9336951106752</v>
      </c>
      <c r="F17" s="9">
        <f ca="1">'design-values'!D$18+NORMINV(RAND(),0,100)</f>
        <v>976.1179039444313</v>
      </c>
      <c r="G17" s="9">
        <f ca="1">'design-values'!E$18+NORMINV(RAND(),0,100)</f>
        <v>885.77496167631944</v>
      </c>
      <c r="H17" s="9">
        <f ca="1">'design-values'!F$18+NORMINV(RAND(),0,100)</f>
        <v>1648.5033720540234</v>
      </c>
    </row>
    <row r="18" spans="1:8" x14ac:dyDescent="0.25">
      <c r="A18">
        <v>2</v>
      </c>
      <c r="B18" s="1">
        <f t="shared" si="0"/>
        <v>18960</v>
      </c>
      <c r="C18" s="1">
        <v>1.8520000000000001</v>
      </c>
      <c r="D18" s="1">
        <v>10000</v>
      </c>
      <c r="E18" s="9">
        <f ca="1">'design-values'!C$18+NORMINV(RAND(),0,100)</f>
        <v>4386.9946751627667</v>
      </c>
      <c r="F18" s="9">
        <f ca="1">'design-values'!D$18+NORMINV(RAND(),0,100)</f>
        <v>902.704927255661</v>
      </c>
      <c r="G18" s="9">
        <f ca="1">'design-values'!E$18+NORMINV(RAND(),0,100)</f>
        <v>1058.8424676086545</v>
      </c>
      <c r="H18" s="9">
        <f ca="1">'design-values'!F$18+NORMINV(RAND(),0,100)</f>
        <v>1679.9529941179271</v>
      </c>
    </row>
    <row r="19" spans="1:8" x14ac:dyDescent="0.25">
      <c r="A19">
        <v>2</v>
      </c>
      <c r="B19" s="1">
        <f t="shared" si="0"/>
        <v>19020</v>
      </c>
      <c r="C19" s="1">
        <v>1.865</v>
      </c>
      <c r="D19" s="1">
        <v>10000</v>
      </c>
      <c r="E19" s="9">
        <f ca="1">'design-values'!C$18+NORMINV(RAND(),0,100)</f>
        <v>4593.0583761551052</v>
      </c>
      <c r="F19" s="9">
        <f ca="1">'design-values'!D$18+NORMINV(RAND(),0,100)</f>
        <v>960.34032488893615</v>
      </c>
      <c r="G19" s="9">
        <f ca="1">'design-values'!E$18+NORMINV(RAND(),0,100)</f>
        <v>949.69103457505719</v>
      </c>
      <c r="H19" s="9">
        <f ca="1">'design-values'!F$18+NORMINV(RAND(),0,100)</f>
        <v>1930.0503099461598</v>
      </c>
    </row>
    <row r="20" spans="1:8" x14ac:dyDescent="0.25">
      <c r="A20">
        <v>2</v>
      </c>
      <c r="B20" s="1">
        <f t="shared" si="0"/>
        <v>19080</v>
      </c>
      <c r="C20" s="1">
        <v>1.8720000000000001</v>
      </c>
      <c r="D20" s="1">
        <v>10000</v>
      </c>
      <c r="E20" s="9">
        <f ca="1">'design-values'!C$18+NORMINV(RAND(),0,100)</f>
        <v>4624.1689343096905</v>
      </c>
      <c r="F20" s="9">
        <f ca="1">'design-values'!D$18+NORMINV(RAND(),0,100)</f>
        <v>1027.3047793482599</v>
      </c>
      <c r="G20" s="9">
        <f ca="1">'design-values'!E$18+NORMINV(RAND(),0,100)</f>
        <v>1073.4125297902256</v>
      </c>
      <c r="H20" s="9">
        <f ca="1">'design-values'!F$18+NORMINV(RAND(),0,100)</f>
        <v>1733.4244301873341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F94D-2E43-4370-9733-20F3F0192A22}">
  <dimension ref="A1:K20"/>
  <sheetViews>
    <sheetView workbookViewId="0">
      <selection activeCell="H40" sqref="H40"/>
    </sheetView>
  </sheetViews>
  <sheetFormatPr defaultRowHeight="15" x14ac:dyDescent="0.25"/>
  <cols>
    <col min="1" max="1" width="11.42578125" bestFit="1" customWidth="1"/>
  </cols>
  <sheetData>
    <row r="1" spans="1:11" x14ac:dyDescent="0.25">
      <c r="A1" t="s">
        <v>12</v>
      </c>
      <c r="B1" t="s">
        <v>6</v>
      </c>
      <c r="C1" t="s">
        <v>0</v>
      </c>
      <c r="D1" t="s">
        <v>2</v>
      </c>
      <c r="E1" t="s">
        <v>7</v>
      </c>
      <c r="F1" t="s">
        <v>8</v>
      </c>
      <c r="G1" t="s">
        <v>9</v>
      </c>
      <c r="H1" t="s">
        <v>1</v>
      </c>
      <c r="I1" t="s">
        <v>10</v>
      </c>
      <c r="J1" t="s">
        <v>11</v>
      </c>
      <c r="K1" t="s">
        <v>5</v>
      </c>
    </row>
    <row r="2" spans="1:11" x14ac:dyDescent="0.25">
      <c r="A2">
        <v>0</v>
      </c>
      <c r="B2" s="3">
        <f>3600*5</f>
        <v>18000</v>
      </c>
      <c r="C2" s="3">
        <v>1.075</v>
      </c>
      <c r="D2" s="3">
        <v>10000</v>
      </c>
      <c r="E2" s="7">
        <f ca="1">timeseries!E2</f>
        <v>3313.9143572710182</v>
      </c>
      <c r="F2" s="7">
        <f ca="1">'design-values'!C$3+NORMINV(RAND(),0,150)</f>
        <v>3548.4204317412286</v>
      </c>
      <c r="G2" s="7">
        <f ca="1">'design-values'!C$3+NORMINV(RAND(),0,200)</f>
        <v>3525.9201942533014</v>
      </c>
      <c r="H2" s="7">
        <f ca="1">timeseries!F2</f>
        <v>1009.7730055259779</v>
      </c>
      <c r="I2" s="7">
        <f ca="1">timeseries!G2</f>
        <v>1587.4213474091384</v>
      </c>
      <c r="J2" s="7">
        <f ca="1">'design-values'!E$3+NORMINV(RAND(),0,150)</f>
        <v>1706.6628181931198</v>
      </c>
      <c r="K2" s="7">
        <f ca="1">timeseries!H2</f>
        <v>1918.9918826706157</v>
      </c>
    </row>
    <row r="3" spans="1:11" x14ac:dyDescent="0.25">
      <c r="A3">
        <v>0</v>
      </c>
      <c r="B3" s="3">
        <f>B2+60</f>
        <v>18060</v>
      </c>
      <c r="C3" s="3">
        <v>1.121</v>
      </c>
      <c r="D3" s="3">
        <v>10000</v>
      </c>
      <c r="E3" s="7">
        <f ca="1">timeseries!E3</f>
        <v>3645.3746565645379</v>
      </c>
      <c r="F3" s="7">
        <f ca="1">'design-values'!C$3+NORMINV(RAND(),0,150)</f>
        <v>3661.0584364391621</v>
      </c>
      <c r="G3" s="7">
        <f ca="1">'design-values'!C$3+NORMINV(RAND(),0,200)</f>
        <v>3467.509415175602</v>
      </c>
      <c r="H3" s="7">
        <f ca="1">timeseries!F3</f>
        <v>1111.2888464407008</v>
      </c>
      <c r="I3" s="7">
        <f ca="1">timeseries!G3</f>
        <v>1602.5716855754133</v>
      </c>
      <c r="J3" s="7">
        <f ca="1">'design-values'!E$3+NORMINV(RAND(),0,150)</f>
        <v>1687.1560570351276</v>
      </c>
      <c r="K3" s="7">
        <f ca="1">timeseries!H3</f>
        <v>2134.9415544481035</v>
      </c>
    </row>
    <row r="4" spans="1:11" x14ac:dyDescent="0.25">
      <c r="A4">
        <v>0</v>
      </c>
      <c r="B4" s="3">
        <f t="shared" ref="B4:B20" si="0">B3+60</f>
        <v>18120</v>
      </c>
      <c r="C4" s="3">
        <v>1.095</v>
      </c>
      <c r="D4" s="3">
        <v>10000</v>
      </c>
      <c r="E4" s="7">
        <f ca="1">timeseries!E4</f>
        <v>3646.0962838421283</v>
      </c>
      <c r="F4" s="7">
        <f ca="1">'design-values'!C$3+NORMINV(RAND(),0,150)</f>
        <v>3606.0930612827128</v>
      </c>
      <c r="G4" s="7">
        <f ca="1">'design-values'!C$3+NORMINV(RAND(),0,200)</f>
        <v>3365.1892681018417</v>
      </c>
      <c r="H4" s="7">
        <f ca="1">timeseries!F4</f>
        <v>1067.5357429103915</v>
      </c>
      <c r="I4" s="7">
        <f ca="1">timeseries!G4</f>
        <v>1612.6524769663415</v>
      </c>
      <c r="J4" s="7">
        <f ca="1">'design-values'!E$3+NORMINV(RAND(),0,150)</f>
        <v>1845.0110739492557</v>
      </c>
      <c r="K4" s="7">
        <f ca="1">timeseries!H4</f>
        <v>1829.0523184618166</v>
      </c>
    </row>
    <row r="5" spans="1:11" x14ac:dyDescent="0.25">
      <c r="A5">
        <v>0</v>
      </c>
      <c r="B5" s="3">
        <f t="shared" si="0"/>
        <v>18180</v>
      </c>
      <c r="C5" s="3">
        <v>1.1020000000000001</v>
      </c>
      <c r="D5" s="3">
        <v>10000</v>
      </c>
      <c r="E5" s="7">
        <f ca="1">timeseries!E5</f>
        <v>3534.0490986940636</v>
      </c>
      <c r="F5" s="7">
        <f ca="1">'design-values'!C$3+NORMINV(RAND(),0,150)</f>
        <v>3438.4830308550263</v>
      </c>
      <c r="G5" s="7">
        <f ca="1">'design-values'!C$3+NORMINV(RAND(),0,200)</f>
        <v>3892.7808067628489</v>
      </c>
      <c r="H5" s="7">
        <f ca="1">timeseries!F5</f>
        <v>936.23272837407126</v>
      </c>
      <c r="I5" s="7">
        <f ca="1">timeseries!G5</f>
        <v>1711.1648550919235</v>
      </c>
      <c r="J5" s="7">
        <f ca="1">'design-values'!E$3+NORMINV(RAND(),0,150)</f>
        <v>1563.7400034927803</v>
      </c>
      <c r="K5" s="7">
        <f ca="1">timeseries!H5</f>
        <v>1851.2956828708068</v>
      </c>
    </row>
    <row r="6" spans="1:11" x14ac:dyDescent="0.25">
      <c r="A6">
        <v>0</v>
      </c>
      <c r="B6" s="3">
        <f t="shared" si="0"/>
        <v>18240</v>
      </c>
      <c r="C6" s="3">
        <v>1.105</v>
      </c>
      <c r="D6" s="3">
        <v>10000</v>
      </c>
      <c r="E6" s="7">
        <f ca="1">timeseries!E6</f>
        <v>3485.8985285144458</v>
      </c>
      <c r="F6" s="7">
        <f ca="1">'design-values'!C$3+NORMINV(RAND(),0,150)</f>
        <v>3564.3730613698026</v>
      </c>
      <c r="G6" s="7">
        <f ca="1">'design-values'!C$3+NORMINV(RAND(),0,200)</f>
        <v>3250.7845246292518</v>
      </c>
      <c r="H6" s="7">
        <f ca="1">timeseries!F6</f>
        <v>1115.2961976091992</v>
      </c>
      <c r="I6" s="7">
        <f ca="1">timeseries!G6</f>
        <v>1488.129825385874</v>
      </c>
      <c r="J6" s="7">
        <f ca="1">'design-values'!E$3+NORMINV(RAND(),0,150)</f>
        <v>1561.1344932480747</v>
      </c>
      <c r="K6" s="7">
        <f ca="1">timeseries!H6</f>
        <v>1936.8317592466969</v>
      </c>
    </row>
    <row r="7" spans="1:11" x14ac:dyDescent="0.25">
      <c r="A7">
        <v>0</v>
      </c>
      <c r="B7" s="3">
        <f t="shared" si="0"/>
        <v>18300</v>
      </c>
      <c r="C7" s="3">
        <v>1.0840000000000001</v>
      </c>
      <c r="D7" s="3">
        <v>10000</v>
      </c>
      <c r="E7" s="7">
        <f ca="1">timeseries!E7</f>
        <v>3563.5266631235409</v>
      </c>
      <c r="F7" s="7">
        <f ca="1">'design-values'!C$3+NORMINV(RAND(),0,150)</f>
        <v>3540.34741488193</v>
      </c>
      <c r="G7" s="7">
        <f ca="1">'design-values'!C$3+NORMINV(RAND(),0,200)</f>
        <v>3522.269825655555</v>
      </c>
      <c r="H7" s="7">
        <f ca="1">timeseries!F7</f>
        <v>1069.2387421668284</v>
      </c>
      <c r="I7" s="7">
        <f ca="1">timeseries!G7</f>
        <v>1604.8395729147865</v>
      </c>
      <c r="J7" s="7">
        <f ca="1">'design-values'!E$3+NORMINV(RAND(),0,150)</f>
        <v>1631.9006373960569</v>
      </c>
      <c r="K7" s="7">
        <f ca="1">timeseries!H7</f>
        <v>1817.8677336097483</v>
      </c>
    </row>
    <row r="8" spans="1:11" x14ac:dyDescent="0.25">
      <c r="A8">
        <v>1</v>
      </c>
      <c r="B8" s="2">
        <f t="shared" si="0"/>
        <v>18360</v>
      </c>
      <c r="C8" s="2">
        <v>1.159</v>
      </c>
      <c r="D8" s="2">
        <v>10000</v>
      </c>
      <c r="E8" s="8">
        <f ca="1">timeseries!E8</f>
        <v>3399.9552590670651</v>
      </c>
      <c r="F8" s="8">
        <f ca="1">'design-values'!C$10+NORMINV(RAND(),0,150)</f>
        <v>4226.4095621258139</v>
      </c>
      <c r="G8" s="8">
        <f ca="1">'design-values'!C$10+NORMINV(RAND(),0,200)</f>
        <v>4072.8468942911504</v>
      </c>
      <c r="H8" s="8">
        <f ca="1">timeseries!F8</f>
        <v>1249.6928395255013</v>
      </c>
      <c r="I8" s="8">
        <f ca="1">timeseries!G8</f>
        <v>1671.5192308479498</v>
      </c>
      <c r="J8" s="8">
        <f ca="1">'design-values'!E$10+NORMINV(RAND(),0,150)</f>
        <v>1398.3760182209405</v>
      </c>
      <c r="K8" s="8">
        <f ca="1">timeseries!H8</f>
        <v>1983.941844597512</v>
      </c>
    </row>
    <row r="9" spans="1:11" x14ac:dyDescent="0.25">
      <c r="A9">
        <v>1</v>
      </c>
      <c r="B9" s="2">
        <f t="shared" si="0"/>
        <v>18420</v>
      </c>
      <c r="C9" s="2">
        <v>1.4319999999999999</v>
      </c>
      <c r="D9" s="2">
        <v>10000</v>
      </c>
      <c r="E9" s="8">
        <f ca="1">timeseries!E9</f>
        <v>3984.7071363002983</v>
      </c>
      <c r="F9" s="8">
        <f ca="1">'design-values'!C$10+NORMINV(RAND(),0,150)</f>
        <v>3980.0014527428311</v>
      </c>
      <c r="G9" s="8">
        <f ca="1">'design-values'!C$10+NORMINV(RAND(),0,200)</f>
        <v>3646.8854514436734</v>
      </c>
      <c r="H9" s="8">
        <f ca="1">timeseries!F9</f>
        <v>1075.4109920123144</v>
      </c>
      <c r="I9" s="8">
        <f ca="1">timeseries!G9</f>
        <v>1152.3065726007856</v>
      </c>
      <c r="J9" s="8">
        <f ca="1">'design-values'!E$10+NORMINV(RAND(),0,150)</f>
        <v>1280.5028714963116</v>
      </c>
      <c r="K9" s="8">
        <f ca="1">timeseries!H9</f>
        <v>1885.7669108719494</v>
      </c>
    </row>
    <row r="10" spans="1:11" x14ac:dyDescent="0.25">
      <c r="A10">
        <v>1</v>
      </c>
      <c r="B10" s="2">
        <f t="shared" si="0"/>
        <v>18480</v>
      </c>
      <c r="C10" s="2">
        <v>1.413</v>
      </c>
      <c r="D10" s="2">
        <v>10000</v>
      </c>
      <c r="E10" s="8">
        <f ca="1">timeseries!E10</f>
        <v>4113.3930971830487</v>
      </c>
      <c r="F10" s="8">
        <f ca="1">'design-values'!C$10+NORMINV(RAND(),0,150)</f>
        <v>4333.0325702377522</v>
      </c>
      <c r="G10" s="8">
        <f ca="1">'design-values'!C$10+NORMINV(RAND(),0,200)</f>
        <v>4029.6726848889034</v>
      </c>
      <c r="H10" s="8">
        <f ca="1">timeseries!F10</f>
        <v>1038.3049359127363</v>
      </c>
      <c r="I10" s="8">
        <f ca="1">timeseries!G10</f>
        <v>1305.9075651069797</v>
      </c>
      <c r="J10" s="8">
        <f ca="1">'design-values'!E$10+NORMINV(RAND(),0,150)</f>
        <v>1349.8134883878965</v>
      </c>
      <c r="K10" s="8">
        <f ca="1">timeseries!H10</f>
        <v>1780.1520528758851</v>
      </c>
    </row>
    <row r="11" spans="1:11" x14ac:dyDescent="0.25">
      <c r="A11">
        <v>1</v>
      </c>
      <c r="B11" s="2">
        <f t="shared" si="0"/>
        <v>18540</v>
      </c>
      <c r="C11" s="2">
        <v>1.4750000000000001</v>
      </c>
      <c r="D11" s="2">
        <v>10000</v>
      </c>
      <c r="E11" s="8">
        <f ca="1">timeseries!E11</f>
        <v>3884.3672961361385</v>
      </c>
      <c r="F11" s="8">
        <f ca="1">'design-values'!C$10+NORMINV(RAND(),0,150)</f>
        <v>3952.7766554587224</v>
      </c>
      <c r="G11" s="8">
        <f ca="1">'design-values'!C$10+NORMINV(RAND(),0,200)</f>
        <v>4202.1893747223612</v>
      </c>
      <c r="H11" s="8">
        <f ca="1">timeseries!F11</f>
        <v>1161.6515373021043</v>
      </c>
      <c r="I11" s="8">
        <f ca="1">timeseries!G11</f>
        <v>1269.4805470707149</v>
      </c>
      <c r="J11" s="8">
        <f ca="1">'design-values'!E$10+NORMINV(RAND(),0,150)</f>
        <v>930.26040199931708</v>
      </c>
      <c r="K11" s="8">
        <f ca="1">timeseries!H11</f>
        <v>1807.2944890793328</v>
      </c>
    </row>
    <row r="12" spans="1:11" x14ac:dyDescent="0.25">
      <c r="A12">
        <v>1</v>
      </c>
      <c r="B12" s="2">
        <f t="shared" si="0"/>
        <v>18600</v>
      </c>
      <c r="C12" s="2">
        <v>1.4330000000000001</v>
      </c>
      <c r="D12" s="2">
        <v>10000</v>
      </c>
      <c r="E12" s="8">
        <f ca="1">timeseries!E12</f>
        <v>4030.3544505782634</v>
      </c>
      <c r="F12" s="8">
        <f ca="1">'design-values'!C$10+NORMINV(RAND(),0,150)</f>
        <v>3981.4248517901228</v>
      </c>
      <c r="G12" s="8">
        <f ca="1">'design-values'!C$10+NORMINV(RAND(),0,200)</f>
        <v>4301.3384454215184</v>
      </c>
      <c r="H12" s="8">
        <f ca="1">timeseries!F12</f>
        <v>1174.259786337971</v>
      </c>
      <c r="I12" s="8">
        <f ca="1">timeseries!G12</f>
        <v>1286.1421181100529</v>
      </c>
      <c r="J12" s="8">
        <f ca="1">'design-values'!E$10+NORMINV(RAND(),0,150)</f>
        <v>1465.7024817673075</v>
      </c>
      <c r="K12" s="8">
        <f ca="1">timeseries!H12</f>
        <v>1953.8307628732496</v>
      </c>
    </row>
    <row r="13" spans="1:11" x14ac:dyDescent="0.25">
      <c r="A13">
        <v>1</v>
      </c>
      <c r="B13" s="2">
        <f t="shared" si="0"/>
        <v>18660</v>
      </c>
      <c r="C13" s="2">
        <v>1.488</v>
      </c>
      <c r="D13" s="2">
        <v>10000</v>
      </c>
      <c r="E13" s="8">
        <f ca="1">timeseries!E13</f>
        <v>3966.2962133632545</v>
      </c>
      <c r="F13" s="8">
        <f ca="1">'design-values'!C$10+NORMINV(RAND(),0,150)</f>
        <v>4177.8376916301513</v>
      </c>
      <c r="G13" s="8">
        <f ca="1">'design-values'!C$10+NORMINV(RAND(),0,200)</f>
        <v>4155.915679751578</v>
      </c>
      <c r="H13" s="8">
        <f ca="1">timeseries!F13</f>
        <v>973.15903667341638</v>
      </c>
      <c r="I13" s="8">
        <f ca="1">timeseries!G13</f>
        <v>1292.414290638601</v>
      </c>
      <c r="J13" s="8">
        <f ca="1">'design-values'!E$10+NORMINV(RAND(),0,150)</f>
        <v>1213.1913121544424</v>
      </c>
      <c r="K13" s="8">
        <f ca="1">timeseries!H13</f>
        <v>1849.2552059966633</v>
      </c>
    </row>
    <row r="14" spans="1:11" x14ac:dyDescent="0.25">
      <c r="A14">
        <v>1</v>
      </c>
      <c r="B14" s="2">
        <f t="shared" si="0"/>
        <v>18720</v>
      </c>
      <c r="C14" s="2">
        <v>1.456</v>
      </c>
      <c r="D14" s="2">
        <v>10000</v>
      </c>
      <c r="E14" s="8">
        <f ca="1">timeseries!E14</f>
        <v>3853.2777408599254</v>
      </c>
      <c r="F14" s="8">
        <f ca="1">'design-values'!C$10+NORMINV(RAND(),0,150)</f>
        <v>3937.7361816176854</v>
      </c>
      <c r="G14" s="8">
        <f ca="1">'design-values'!C$10+NORMINV(RAND(),0,200)</f>
        <v>4091.7646343154406</v>
      </c>
      <c r="H14" s="8">
        <f ca="1">timeseries!F14</f>
        <v>1085.7589596718672</v>
      </c>
      <c r="I14" s="8">
        <f ca="1">timeseries!G14</f>
        <v>1397.9512100271393</v>
      </c>
      <c r="J14" s="8">
        <f ca="1">'design-values'!E$10+NORMINV(RAND(),0,150)</f>
        <v>1388.8813491734695</v>
      </c>
      <c r="K14" s="8">
        <f ca="1">timeseries!H14</f>
        <v>1937.8389232225343</v>
      </c>
    </row>
    <row r="15" spans="1:11" x14ac:dyDescent="0.25">
      <c r="A15">
        <v>2</v>
      </c>
      <c r="B15" s="1">
        <f t="shared" si="0"/>
        <v>18780</v>
      </c>
      <c r="C15" s="1">
        <v>1.821</v>
      </c>
      <c r="D15" s="1">
        <v>10000</v>
      </c>
      <c r="E15" s="9">
        <f ca="1">timeseries!E15</f>
        <v>4334.5136362396124</v>
      </c>
      <c r="F15" s="9">
        <f ca="1">'design-values'!C$18+NORMINV(RAND(),0,150)</f>
        <v>4309.3669755480387</v>
      </c>
      <c r="G15" s="9">
        <f ca="1">'design-values'!C$18+NORMINV(RAND(),0,200)</f>
        <v>4635.7136688990759</v>
      </c>
      <c r="H15" s="9">
        <f ca="1">timeseries!F15</f>
        <v>967.80918387861675</v>
      </c>
      <c r="I15" s="9">
        <f ca="1">timeseries!G15</f>
        <v>881.88599445374007</v>
      </c>
      <c r="J15" s="9">
        <f ca="1">'design-values'!E$18+NORMINV(RAND(),0,150)</f>
        <v>1068.1980286158134</v>
      </c>
      <c r="K15" s="9">
        <f ca="1">timeseries!H15</f>
        <v>1723.2396585947288</v>
      </c>
    </row>
    <row r="16" spans="1:11" x14ac:dyDescent="0.25">
      <c r="A16">
        <v>2</v>
      </c>
      <c r="B16" s="1">
        <f t="shared" si="0"/>
        <v>18840</v>
      </c>
      <c r="C16" s="1">
        <v>1.8560000000000001</v>
      </c>
      <c r="D16" s="1">
        <v>10000</v>
      </c>
      <c r="E16" s="9">
        <f ca="1">timeseries!E16</f>
        <v>4469.9324662698482</v>
      </c>
      <c r="F16" s="9">
        <f ca="1">'design-values'!C$18+NORMINV(RAND(),0,150)</f>
        <v>4363.4193246836694</v>
      </c>
      <c r="G16" s="9">
        <f ca="1">'design-values'!C$18+NORMINV(RAND(),0,200)</f>
        <v>4786.5061599292294</v>
      </c>
      <c r="H16" s="9">
        <f ca="1">timeseries!F16</f>
        <v>1092.3261474055789</v>
      </c>
      <c r="I16" s="9">
        <f ca="1">timeseries!G16</f>
        <v>895.45481005737076</v>
      </c>
      <c r="J16" s="9">
        <f ca="1">'design-values'!E$18+NORMINV(RAND(),0,150)</f>
        <v>1225.3907763461248</v>
      </c>
      <c r="K16" s="9">
        <f ca="1">timeseries!H16</f>
        <v>1681.6480289362596</v>
      </c>
    </row>
    <row r="17" spans="1:11" x14ac:dyDescent="0.25">
      <c r="A17">
        <v>2</v>
      </c>
      <c r="B17" s="1">
        <f t="shared" si="0"/>
        <v>18900</v>
      </c>
      <c r="C17" s="1">
        <v>1.8460000000000001</v>
      </c>
      <c r="D17" s="1">
        <v>10000</v>
      </c>
      <c r="E17" s="9">
        <f ca="1">timeseries!E17</f>
        <v>4322.9336951106752</v>
      </c>
      <c r="F17" s="9">
        <f ca="1">'design-values'!C$18+NORMINV(RAND(),0,150)</f>
        <v>4693.7854130190362</v>
      </c>
      <c r="G17" s="9">
        <f ca="1">'design-values'!C$18+NORMINV(RAND(),0,200)</f>
        <v>4400.36416783802</v>
      </c>
      <c r="H17" s="9">
        <f ca="1">timeseries!F17</f>
        <v>976.1179039444313</v>
      </c>
      <c r="I17" s="9">
        <f ca="1">timeseries!G17</f>
        <v>885.77496167631944</v>
      </c>
      <c r="J17" s="9">
        <f ca="1">'design-values'!E$18+NORMINV(RAND(),0,150)</f>
        <v>684.67266070387723</v>
      </c>
      <c r="K17" s="9">
        <f ca="1">timeseries!H17</f>
        <v>1648.5033720540234</v>
      </c>
    </row>
    <row r="18" spans="1:11" x14ac:dyDescent="0.25">
      <c r="A18">
        <v>2</v>
      </c>
      <c r="B18" s="1">
        <f t="shared" si="0"/>
        <v>18960</v>
      </c>
      <c r="C18" s="1">
        <v>1.8520000000000001</v>
      </c>
      <c r="D18" s="1">
        <v>10000</v>
      </c>
      <c r="E18" s="9">
        <f ca="1">timeseries!E18</f>
        <v>4386.9946751627667</v>
      </c>
      <c r="F18" s="9">
        <f ca="1">'design-values'!C$18+NORMINV(RAND(),0,150)</f>
        <v>4614.6641570657703</v>
      </c>
      <c r="G18" s="9">
        <f ca="1">'design-values'!C$18+NORMINV(RAND(),0,200)</f>
        <v>4478.7581689439594</v>
      </c>
      <c r="H18" s="9">
        <f ca="1">timeseries!F18</f>
        <v>902.704927255661</v>
      </c>
      <c r="I18" s="9">
        <f ca="1">timeseries!G18</f>
        <v>1058.8424676086545</v>
      </c>
      <c r="J18" s="9">
        <f ca="1">'design-values'!E$18+NORMINV(RAND(),0,150)</f>
        <v>1119.9915284930753</v>
      </c>
      <c r="K18" s="9">
        <f ca="1">timeseries!H18</f>
        <v>1679.9529941179271</v>
      </c>
    </row>
    <row r="19" spans="1:11" x14ac:dyDescent="0.25">
      <c r="A19">
        <v>2</v>
      </c>
      <c r="B19" s="1">
        <f t="shared" si="0"/>
        <v>19020</v>
      </c>
      <c r="C19" s="1">
        <v>1.865</v>
      </c>
      <c r="D19" s="1">
        <v>10000</v>
      </c>
      <c r="E19" s="9">
        <f ca="1">timeseries!E19</f>
        <v>4593.0583761551052</v>
      </c>
      <c r="F19" s="9">
        <f ca="1">'design-values'!C$18+NORMINV(RAND(),0,150)</f>
        <v>4252.0397508949454</v>
      </c>
      <c r="G19" s="9">
        <f ca="1">'design-values'!C$18+NORMINV(RAND(),0,200)</f>
        <v>4313.1995109847503</v>
      </c>
      <c r="H19" s="9">
        <f ca="1">timeseries!F19</f>
        <v>960.34032488893615</v>
      </c>
      <c r="I19" s="9">
        <f ca="1">timeseries!G19</f>
        <v>949.69103457505719</v>
      </c>
      <c r="J19" s="9">
        <f ca="1">'design-values'!E$18+NORMINV(RAND(),0,150)</f>
        <v>1025.2848008941692</v>
      </c>
      <c r="K19" s="9">
        <f ca="1">timeseries!H19</f>
        <v>1930.0503099461598</v>
      </c>
    </row>
    <row r="20" spans="1:11" x14ac:dyDescent="0.25">
      <c r="A20">
        <v>2</v>
      </c>
      <c r="B20" s="1">
        <f t="shared" si="0"/>
        <v>19080</v>
      </c>
      <c r="C20" s="1">
        <v>1.8720000000000001</v>
      </c>
      <c r="D20" s="1">
        <v>10000</v>
      </c>
      <c r="E20" s="9">
        <f ca="1">timeseries!E20</f>
        <v>4624.1689343096905</v>
      </c>
      <c r="F20" s="9">
        <f ca="1">'design-values'!C$18+NORMINV(RAND(),0,150)</f>
        <v>4498.6262682259048</v>
      </c>
      <c r="G20" s="9">
        <f ca="1">'design-values'!C$18+NORMINV(RAND(),0,200)</f>
        <v>4451.3764714170811</v>
      </c>
      <c r="H20" s="9">
        <f ca="1">timeseries!F20</f>
        <v>1027.3047793482599</v>
      </c>
      <c r="I20" s="9">
        <f ca="1">timeseries!G20</f>
        <v>1073.4125297902256</v>
      </c>
      <c r="J20" s="9">
        <f ca="1">'design-values'!E$18+NORMINV(RAND(),0,150)</f>
        <v>846.48375972704036</v>
      </c>
      <c r="K20" s="9">
        <f ca="1">timeseries!H20</f>
        <v>1733.4244301873341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design-values</vt:lpstr>
      <vt:lpstr>with-noise</vt:lpstr>
      <vt:lpstr>multisensor</vt:lpstr>
      <vt:lpstr>timeseries</vt:lpstr>
      <vt:lpstr>multisensor-timeseries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Klise, Katherine A</dc:creator>
  <cp:lastModifiedBy>Klise, Katherine A</cp:lastModifiedBy>
  <dcterms:created xsi:type="dcterms:W3CDTF">2018-12-06T19:06:44Z</dcterms:created>
  <dcterms:modified xsi:type="dcterms:W3CDTF">2018-12-13T17:02:14Z</dcterms:modified>
</cp:coreProperties>
</file>