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klise\src\Pyomo\pyomo\pyomo\contrib\parmest\examples\reactor_design\"/>
    </mc:Choice>
  </mc:AlternateContent>
  <xr:revisionPtr revIDLastSave="0" documentId="10_ncr:100000_{75AD1F6A-0151-499E-A6B2-C0DFA5AFA1F8}" xr6:coauthVersionLast="31" xr6:coauthVersionMax="31" xr10:uidLastSave="{00000000-0000-0000-0000-000000000000}"/>
  <bookViews>
    <workbookView xWindow="0" yWindow="0" windowWidth="28800" windowHeight="14025" xr2:uid="{F4583B33-02F6-4597-8CFF-96E722889F82}"/>
  </bookViews>
  <sheets>
    <sheet name="design-values" sheetId="1" r:id="rId1"/>
    <sheet name="with-noise" sheetId="2" r:id="rId2"/>
    <sheet name="multisensor" sheetId="5" r:id="rId3"/>
    <sheet name="timeseries" sheetId="4" r:id="rId4"/>
    <sheet name="multisensor-timeseries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" l="1"/>
  <c r="K16" i="6" s="1"/>
  <c r="H17" i="4"/>
  <c r="K17" i="6" s="1"/>
  <c r="H18" i="4"/>
  <c r="K18" i="6" s="1"/>
  <c r="H19" i="4"/>
  <c r="K19" i="6" s="1"/>
  <c r="H20" i="4"/>
  <c r="K20" i="6" s="1"/>
  <c r="H15" i="4"/>
  <c r="K15" i="6" s="1"/>
  <c r="H2" i="4"/>
  <c r="K2" i="6" s="1"/>
  <c r="G16" i="4"/>
  <c r="I16" i="6" s="1"/>
  <c r="G17" i="4"/>
  <c r="I17" i="6" s="1"/>
  <c r="G18" i="4"/>
  <c r="I18" i="6" s="1"/>
  <c r="G19" i="4"/>
  <c r="I19" i="6" s="1"/>
  <c r="G20" i="4"/>
  <c r="I20" i="6" s="1"/>
  <c r="G15" i="4"/>
  <c r="I15" i="6" s="1"/>
  <c r="F16" i="4"/>
  <c r="H16" i="6" s="1"/>
  <c r="F17" i="4"/>
  <c r="H17" i="6" s="1"/>
  <c r="F18" i="4"/>
  <c r="H18" i="6" s="1"/>
  <c r="F19" i="4"/>
  <c r="H19" i="6" s="1"/>
  <c r="F20" i="4"/>
  <c r="H20" i="6" s="1"/>
  <c r="F15" i="4"/>
  <c r="H15" i="6" s="1"/>
  <c r="E16" i="4"/>
  <c r="E16" i="6" s="1"/>
  <c r="E15" i="4"/>
  <c r="E15" i="6" s="1"/>
  <c r="E17" i="4"/>
  <c r="E17" i="6" s="1"/>
  <c r="E18" i="4"/>
  <c r="E18" i="6" s="1"/>
  <c r="E19" i="4"/>
  <c r="E19" i="6" s="1"/>
  <c r="E20" i="4"/>
  <c r="E20" i="6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" i="5"/>
  <c r="E3" i="2"/>
  <c r="G3" i="5" s="1"/>
  <c r="E4" i="2"/>
  <c r="G4" i="5" s="1"/>
  <c r="E5" i="2"/>
  <c r="G5" i="5" s="1"/>
  <c r="E6" i="2"/>
  <c r="G6" i="5" s="1"/>
  <c r="E7" i="2"/>
  <c r="G7" i="5" s="1"/>
  <c r="E8" i="2"/>
  <c r="G8" i="5" s="1"/>
  <c r="E9" i="2"/>
  <c r="G9" i="5" s="1"/>
  <c r="E10" i="2"/>
  <c r="G10" i="5" s="1"/>
  <c r="E11" i="2"/>
  <c r="G11" i="5" s="1"/>
  <c r="E12" i="2"/>
  <c r="G12" i="5" s="1"/>
  <c r="E13" i="2"/>
  <c r="G13" i="5" s="1"/>
  <c r="E14" i="2"/>
  <c r="G14" i="5" s="1"/>
  <c r="E15" i="2"/>
  <c r="G15" i="5" s="1"/>
  <c r="E16" i="2"/>
  <c r="G16" i="5" s="1"/>
  <c r="E17" i="2"/>
  <c r="G17" i="5" s="1"/>
  <c r="E18" i="2"/>
  <c r="G18" i="5" s="1"/>
  <c r="E19" i="2"/>
  <c r="G19" i="5" s="1"/>
  <c r="E20" i="2"/>
  <c r="G20" i="5" s="1"/>
  <c r="E2" i="2"/>
  <c r="G2" i="5" s="1"/>
  <c r="F20" i="2"/>
  <c r="I20" i="5" s="1"/>
  <c r="F19" i="2"/>
  <c r="I19" i="5" s="1"/>
  <c r="F18" i="2"/>
  <c r="I18" i="5" s="1"/>
  <c r="F17" i="2"/>
  <c r="I17" i="5" s="1"/>
  <c r="F16" i="2"/>
  <c r="I16" i="5" s="1"/>
  <c r="F15" i="2"/>
  <c r="I15" i="5" s="1"/>
  <c r="F14" i="2"/>
  <c r="I14" i="5" s="1"/>
  <c r="F13" i="2"/>
  <c r="I13" i="5" s="1"/>
  <c r="F12" i="2"/>
  <c r="I12" i="5" s="1"/>
  <c r="F11" i="2"/>
  <c r="I11" i="5" s="1"/>
  <c r="F10" i="2"/>
  <c r="I10" i="5" s="1"/>
  <c r="F9" i="2"/>
  <c r="I9" i="5" s="1"/>
  <c r="F8" i="2"/>
  <c r="I8" i="5" s="1"/>
  <c r="F7" i="2"/>
  <c r="I7" i="5" s="1"/>
  <c r="F6" i="2"/>
  <c r="I6" i="5" s="1"/>
  <c r="F5" i="2"/>
  <c r="I5" i="5" s="1"/>
  <c r="F4" i="2"/>
  <c r="I4" i="5" s="1"/>
  <c r="F3" i="2"/>
  <c r="I3" i="5" s="1"/>
  <c r="F2" i="2"/>
  <c r="I2" i="5" s="1"/>
  <c r="D3" i="2"/>
  <c r="F3" i="5" s="1"/>
  <c r="D4" i="2"/>
  <c r="F4" i="5" s="1"/>
  <c r="D5" i="2"/>
  <c r="F5" i="5" s="1"/>
  <c r="D6" i="2"/>
  <c r="F6" i="5" s="1"/>
  <c r="D7" i="2"/>
  <c r="F7" i="5" s="1"/>
  <c r="D8" i="2"/>
  <c r="F8" i="5" s="1"/>
  <c r="D9" i="2"/>
  <c r="F9" i="5" s="1"/>
  <c r="D10" i="2"/>
  <c r="F10" i="5" s="1"/>
  <c r="D11" i="2"/>
  <c r="F11" i="5" s="1"/>
  <c r="D12" i="2"/>
  <c r="F12" i="5" s="1"/>
  <c r="D13" i="2"/>
  <c r="F13" i="5" s="1"/>
  <c r="D14" i="2"/>
  <c r="F14" i="5" s="1"/>
  <c r="D15" i="2"/>
  <c r="F15" i="5" s="1"/>
  <c r="D16" i="2"/>
  <c r="F16" i="5" s="1"/>
  <c r="D17" i="2"/>
  <c r="F17" i="5" s="1"/>
  <c r="D18" i="2"/>
  <c r="F18" i="5" s="1"/>
  <c r="D19" i="2"/>
  <c r="F19" i="5" s="1"/>
  <c r="D20" i="2"/>
  <c r="F20" i="5" s="1"/>
  <c r="D2" i="2"/>
  <c r="F2" i="5" s="1"/>
  <c r="C2" i="2"/>
  <c r="C2" i="5" s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G16" i="6"/>
  <c r="G17" i="6"/>
  <c r="G18" i="6"/>
  <c r="G19" i="6"/>
  <c r="G20" i="6"/>
  <c r="G15" i="6"/>
  <c r="G9" i="6"/>
  <c r="G10" i="6"/>
  <c r="G11" i="6"/>
  <c r="G12" i="6"/>
  <c r="G13" i="6"/>
  <c r="G14" i="6"/>
  <c r="G8" i="6"/>
  <c r="G3" i="6"/>
  <c r="G4" i="6"/>
  <c r="G5" i="6"/>
  <c r="G6" i="6"/>
  <c r="G7" i="6"/>
  <c r="G2" i="6"/>
  <c r="F16" i="6"/>
  <c r="F17" i="6"/>
  <c r="F18" i="6"/>
  <c r="F19" i="6"/>
  <c r="F20" i="6"/>
  <c r="F15" i="6"/>
  <c r="F9" i="6"/>
  <c r="F10" i="6"/>
  <c r="F11" i="6"/>
  <c r="F12" i="6"/>
  <c r="F13" i="6"/>
  <c r="F14" i="6"/>
  <c r="F8" i="6"/>
  <c r="F3" i="6"/>
  <c r="F4" i="6"/>
  <c r="F5" i="6"/>
  <c r="F6" i="6"/>
  <c r="F7" i="6"/>
  <c r="F2" i="6"/>
  <c r="J16" i="6"/>
  <c r="J17" i="6"/>
  <c r="J18" i="6"/>
  <c r="J19" i="6"/>
  <c r="J20" i="6"/>
  <c r="J15" i="6"/>
  <c r="J9" i="6"/>
  <c r="J10" i="6"/>
  <c r="J11" i="6"/>
  <c r="J12" i="6"/>
  <c r="J13" i="6"/>
  <c r="J14" i="6"/>
  <c r="J8" i="6"/>
  <c r="J7" i="6"/>
  <c r="J3" i="6"/>
  <c r="J2" i="6"/>
  <c r="J4" i="6" l="1"/>
  <c r="J5" i="6"/>
  <c r="J6" i="6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F9" i="4" l="1"/>
  <c r="H9" i="6" s="1"/>
  <c r="G9" i="4"/>
  <c r="I9" i="6" s="1"/>
  <c r="H9" i="4"/>
  <c r="K9" i="6" s="1"/>
  <c r="F10" i="4"/>
  <c r="H10" i="6" s="1"/>
  <c r="G10" i="4"/>
  <c r="I10" i="6" s="1"/>
  <c r="H10" i="4"/>
  <c r="K10" i="6" s="1"/>
  <c r="F11" i="4"/>
  <c r="H11" i="6" s="1"/>
  <c r="G11" i="4"/>
  <c r="I11" i="6" s="1"/>
  <c r="H11" i="4"/>
  <c r="K11" i="6" s="1"/>
  <c r="F12" i="4"/>
  <c r="H12" i="6" s="1"/>
  <c r="G12" i="4"/>
  <c r="I12" i="6" s="1"/>
  <c r="H12" i="4"/>
  <c r="K12" i="6" s="1"/>
  <c r="F13" i="4"/>
  <c r="H13" i="6" s="1"/>
  <c r="G13" i="4"/>
  <c r="I13" i="6" s="1"/>
  <c r="H13" i="4"/>
  <c r="K13" i="6" s="1"/>
  <c r="F14" i="4"/>
  <c r="H14" i="6" s="1"/>
  <c r="G14" i="4"/>
  <c r="I14" i="6" s="1"/>
  <c r="H14" i="4"/>
  <c r="K14" i="6" s="1"/>
  <c r="E10" i="4"/>
  <c r="E10" i="6" s="1"/>
  <c r="E11" i="4"/>
  <c r="E11" i="6" s="1"/>
  <c r="E12" i="4"/>
  <c r="E12" i="6" s="1"/>
  <c r="E13" i="4"/>
  <c r="E13" i="6" s="1"/>
  <c r="E14" i="4"/>
  <c r="E14" i="6" s="1"/>
  <c r="E9" i="4"/>
  <c r="E9" i="6" s="1"/>
  <c r="F2" i="4"/>
  <c r="H2" i="6" s="1"/>
  <c r="G2" i="4"/>
  <c r="I2" i="6" s="1"/>
  <c r="F3" i="4"/>
  <c r="H3" i="6" s="1"/>
  <c r="G3" i="4"/>
  <c r="I3" i="6" s="1"/>
  <c r="H3" i="4"/>
  <c r="K3" i="6" s="1"/>
  <c r="F4" i="4"/>
  <c r="H4" i="6" s="1"/>
  <c r="G4" i="4"/>
  <c r="I4" i="6" s="1"/>
  <c r="H4" i="4"/>
  <c r="K4" i="6" s="1"/>
  <c r="F5" i="4"/>
  <c r="H5" i="6" s="1"/>
  <c r="G5" i="4"/>
  <c r="I5" i="6" s="1"/>
  <c r="H5" i="4"/>
  <c r="K5" i="6" s="1"/>
  <c r="F6" i="4"/>
  <c r="H6" i="6" s="1"/>
  <c r="G6" i="4"/>
  <c r="I6" i="6" s="1"/>
  <c r="H6" i="4"/>
  <c r="K6" i="6" s="1"/>
  <c r="F7" i="4"/>
  <c r="H7" i="6" s="1"/>
  <c r="G7" i="4"/>
  <c r="I7" i="6" s="1"/>
  <c r="H7" i="4"/>
  <c r="K7" i="6" s="1"/>
  <c r="F8" i="4"/>
  <c r="H8" i="6" s="1"/>
  <c r="G8" i="4"/>
  <c r="I8" i="6" s="1"/>
  <c r="H8" i="4"/>
  <c r="K8" i="6" s="1"/>
  <c r="E3" i="4"/>
  <c r="E3" i="6" s="1"/>
  <c r="E4" i="4"/>
  <c r="E4" i="6" s="1"/>
  <c r="E5" i="4"/>
  <c r="E5" i="6" s="1"/>
  <c r="E6" i="4"/>
  <c r="E6" i="6" s="1"/>
  <c r="E7" i="4"/>
  <c r="E7" i="6" s="1"/>
  <c r="E8" i="4"/>
  <c r="E8" i="6" s="1"/>
  <c r="E2" i="4"/>
  <c r="E2" i="6" s="1"/>
  <c r="B4" i="4"/>
  <c r="B5" i="4"/>
  <c r="B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3" i="4"/>
  <c r="B2" i="4"/>
</calcChain>
</file>

<file path=xl/sharedStrings.xml><?xml version="1.0" encoding="utf-8"?>
<sst xmlns="http://schemas.openxmlformats.org/spreadsheetml/2006/main" count="40" uniqueCount="13">
  <si>
    <t>sv</t>
  </si>
  <si>
    <t>cb</t>
  </si>
  <si>
    <t>caf</t>
  </si>
  <si>
    <t>ca</t>
  </si>
  <si>
    <t>cc</t>
  </si>
  <si>
    <t>cd</t>
  </si>
  <si>
    <t>time</t>
  </si>
  <si>
    <t>ca1</t>
  </si>
  <si>
    <t>ca2</t>
  </si>
  <si>
    <t>ca3</t>
  </si>
  <si>
    <t>cc1</t>
  </si>
  <si>
    <t>cc2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</si>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</sst>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'design-values'!$C$1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'design-values'!$C$2:$C$20</c:f>
              <c:numCache>
                <c:formatCode>0.0</c:formatCode>
                <c:ptCount val="19"/>
                <c:pt idx="0">
                  <c:v>3458.3609636881401</c:v>
                </c:pt>
                <c:pt idx="1">
                  <c:v>3535.0602172784602</c:v>
                </c:pt>
                <c:pt idx="2">
                  <c:v>3609.1191514127299</c:v>
                </c:pt>
                <c:pt idx="3">
                  <c:v>3680.7131865798501</c:v>
                </c:pt>
                <c:pt idx="4">
                  <c:v>3750</c:v>
                </c:pt>
                <c:pt idx="5">
                  <c:v>3817.1219171395301</c:v>
                </c:pt>
                <c:pt idx="6">
                  <c:v>3882.2079053217299</c:v>
                </c:pt>
                <c:pt idx="7">
                  <c:v>3945.3752473741802</c:v>
                </c:pt>
                <c:pt idx="8">
                  <c:v>4006.73095584063</c:v>
                </c:pt>
                <c:pt idx="9">
                  <c:v>4066.3729752107702</c:v>
                </c:pt>
                <c:pt idx="10">
                  <c:v>4124.3912096996301</c:v>
                </c:pt>
                <c:pt idx="11">
                  <c:v>4180.8684065051102</c:v>
                </c:pt>
                <c:pt idx="12">
                  <c:v>4235.8809185918599</c:v>
                </c:pt>
                <c:pt idx="13">
                  <c:v>4289.49936646267</c:v>
                </c:pt>
                <c:pt idx="14">
                  <c:v>4341.7892147723896</c:v>
                </c:pt>
                <c:pt idx="15">
                  <c:v>4392.8112767819403</c:v>
                </c:pt>
                <c:pt idx="16">
                  <c:v>4442.6221573709799</c:v>
                </c:pt>
                <c:pt idx="17">
                  <c:v>4491.2746434973196</c:v>
                </c:pt>
                <c:pt idx="18">
                  <c:v>4538.8180495119304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7-40BD-AA1C-E9E26A523041}"/>
            </c:ext>
          </c:extLst>
        </c:ser>
        <c:ser>
          <c:idx val="2"/>
          <c:order val="1"/>
          <c:tx>
            <c:strRef>
              <c:f>'design-values'!$D$1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'design-values'!$D$2:$D$20</c:f>
              <c:numCache>
                <c:formatCode>0.0</c:formatCode>
                <c:ptCount val="19"/>
                <c:pt idx="0">
                  <c:v>1060.8469213767301</c:v>
                </c:pt>
                <c:pt idx="1">
                  <c:v>1064.77717387905</c:v>
                </c:pt>
                <c:pt idx="2">
                  <c:v>1067.7867311872001</c:v>
                </c:pt>
                <c:pt idx="3">
                  <c:v>1069.97476354065</c:v>
                </c:pt>
                <c:pt idx="4">
                  <c:v>1071.42857142857</c:v>
                </c:pt>
                <c:pt idx="5">
                  <c:v>1072.22525762346</c:v>
                </c:pt>
                <c:pt idx="6">
                  <c:v>1072.4331230170501</c:v>
                </c:pt>
                <c:pt idx="7">
                  <c:v>1072.11283896037</c:v>
                </c:pt>
                <c:pt idx="8">
                  <c:v>1071.3184373905401</c:v>
                </c:pt>
                <c:pt idx="9">
                  <c:v>1070.09815137125</c:v>
                </c:pt>
                <c:pt idx="10">
                  <c:v>1068.49513204653</c:v>
                </c:pt>
                <c:pt idx="11">
                  <c:v>1066.54806288395</c:v>
                </c:pt>
                <c:pt idx="12">
                  <c:v>1064.2916880884</c:v>
                </c:pt>
                <c:pt idx="13">
                  <c:v>1061.7572689264</c:v>
                </c:pt>
                <c:pt idx="14">
                  <c:v>1058.97297921278</c:v>
                </c:pt>
                <c:pt idx="15">
                  <c:v>1055.96424922642</c:v>
                </c:pt>
                <c:pt idx="16">
                  <c:v>1052.75406572772</c:v>
                </c:pt>
                <c:pt idx="17">
                  <c:v>1049.36323446199</c:v>
                </c:pt>
                <c:pt idx="18">
                  <c:v>1045.8106104866199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7-40BD-AA1C-E9E26A523041}"/>
            </c:ext>
          </c:extLst>
        </c:ser>
        <c:ser>
          <c:idx val="3"/>
          <c:order val="2"/>
          <c:tx>
            <c:strRef>
              <c:f>'design-values'!$E$1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'design-values'!$E$2:$E$20</c:f>
              <c:numCache>
                <c:formatCode>0.0</c:formatCode>
                <c:ptCount val="19"/>
                <c:pt idx="0">
                  <c:v>1683.88400218529</c:v>
                </c:pt>
                <c:pt idx="1">
                  <c:v>1613.2987483016</c:v>
                </c:pt>
                <c:pt idx="2">
                  <c:v>1547.5170017205801</c:v>
                </c:pt>
                <c:pt idx="3">
                  <c:v>1486.0760604731299</c:v>
                </c:pt>
                <c:pt idx="4">
                  <c:v>1428.57142857142</c:v>
                </c:pt>
                <c:pt idx="5">
                  <c:v>1374.6477661839201</c:v>
                </c:pt>
                <c:pt idx="6">
                  <c:v>1323.99150989759</c:v>
                </c:pt>
                <c:pt idx="7">
                  <c:v>1276.3248082861601</c:v>
                </c:pt>
                <c:pt idx="8">
                  <c:v>1231.4005027477499</c:v>
                </c:pt>
                <c:pt idx="9">
                  <c:v>1188.9979459680601</c:v>
                </c:pt>
                <c:pt idx="10">
                  <c:v>1148.91949682423</c:v>
                </c:pt>
                <c:pt idx="11">
                  <c:v>1110.9875655041201</c:v>
                </c:pt>
                <c:pt idx="12">
                  <c:v>1075.0421091802</c:v>
                </c:pt>
                <c:pt idx="13">
                  <c:v>1040.9384989474499</c:v>
                </c:pt>
                <c:pt idx="14">
                  <c:v>1008.54569448836</c:v>
                </c:pt>
                <c:pt idx="15">
                  <c:v>977.74467520965698</c:v>
                </c:pt>
                <c:pt idx="16">
                  <c:v>948.42708624118995</c:v>
                </c:pt>
                <c:pt idx="17">
                  <c:v>920.49406531753505</c:v>
                </c:pt>
                <c:pt idx="18">
                  <c:v>893.85522263813698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7-40BD-AA1C-E9E26A523041}"/>
            </c:ext>
          </c:extLst>
        </c:ser>
        <c:ser>
          <c:idx val="4"/>
          <c:order val="3"/>
          <c:tx>
            <c:strRef>
              <c:f>'design-values'!$F$1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'design-values'!$F$2:$F$20</c:f>
              <c:numCache>
                <c:formatCode>0.0</c:formatCode>
                <c:ptCount val="19"/>
                <c:pt idx="0">
                  <c:v>1898.4540563749099</c:v>
                </c:pt>
                <c:pt idx="1">
                  <c:v>1893.43193027043</c:v>
                </c:pt>
                <c:pt idx="2">
                  <c:v>1887.7885578397299</c:v>
                </c:pt>
                <c:pt idx="3">
                  <c:v>1881.6179947031701</c:v>
                </c:pt>
                <c:pt idx="4">
                  <c:v>1874.99999999999</c:v>
                </c:pt>
                <c:pt idx="5">
                  <c:v>1868.00252952653</c:v>
                </c:pt>
                <c:pt idx="6">
                  <c:v>1860.6837308818001</c:v>
                </c:pt>
                <c:pt idx="7">
                  <c:v>1853.0935526896301</c:v>
                </c:pt>
                <c:pt idx="8">
                  <c:v>1845.2750520105301</c:v>
                </c:pt>
                <c:pt idx="9">
                  <c:v>1837.26546372495</c:v>
                </c:pt>
                <c:pt idx="10">
                  <c:v>1829.0970807147901</c:v>
                </c:pt>
                <c:pt idx="11">
                  <c:v>1820.7979825533901</c:v>
                </c:pt>
                <c:pt idx="12">
                  <c:v>1812.3926420697601</c:v>
                </c:pt>
                <c:pt idx="13">
                  <c:v>1803.90243283173</c:v>
                </c:pt>
                <c:pt idx="14">
                  <c:v>1795.34605576323</c:v>
                </c:pt>
                <c:pt idx="15">
                  <c:v>1786.7398993909801</c:v>
                </c:pt>
                <c:pt idx="16">
                  <c:v>1778.0983453300501</c:v>
                </c:pt>
                <c:pt idx="17">
                  <c:v>1769.43402836157</c:v>
                </c:pt>
                <c:pt idx="18">
                  <c:v>1760.75805868165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A7-40BD-AA1C-E9E26A52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9184"/>
        <c:axId val="572990328"/>
      </c:scatterChart>
      <c:valAx>
        <c:axId val="572999184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0328"/>
        <c:crosses val="autoZero"/>
        <c:crossBetween val="midCat"/>
      </c:valAx>
      <c:valAx>
        <c:axId val="5729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'with-noise'!$C$1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1.0571902089786094</c:v>
                </c:pt>
                <c:pt idx="1">
                  <c:v>1.1083808875645038</c:v>
                </c:pt>
                <c:pt idx="2">
                  <c:v>1.1597251336567553</c:v>
                </c:pt>
                <c:pt idx="3">
                  <c:v>1.2093323440558059</c:v>
                </c:pt>
                <c:pt idx="4">
                  <c:v>1.2572121088192627</c:v>
                </c:pt>
                <c:pt idx="5">
                  <c:v>1.3093315132919989</c:v>
                </c:pt>
                <c:pt idx="6">
                  <c:v>1.3590775792971943</c:v>
                </c:pt>
                <c:pt idx="7">
                  <c:v>1.401924522690237</c:v>
                </c:pt>
                <c:pt idx="8">
                  <c:v>1.4575930031989033</c:v>
                </c:pt>
                <c:pt idx="9">
                  <c:v>1.5058167556392896</c:v>
                </c:pt>
                <c:pt idx="10">
                  <c:v>1.5590748461413337</c:v>
                </c:pt>
                <c:pt idx="11">
                  <c:v>1.6082964096718932</c:v>
                </c:pt>
                <c:pt idx="12">
                  <c:v>1.6510800579363214</c:v>
                </c:pt>
                <c:pt idx="13">
                  <c:v>1.7099234994126153</c:v>
                </c:pt>
                <c:pt idx="14">
                  <c:v>1.7565566282062535</c:v>
                </c:pt>
                <c:pt idx="15">
                  <c:v>1.8031676025889536</c:v>
                </c:pt>
                <c:pt idx="16">
                  <c:v>1.8521292983435773</c:v>
                </c:pt>
                <c:pt idx="17">
                  <c:v>1.9098704617576747</c:v>
                </c:pt>
                <c:pt idx="18">
                  <c:v>1.9528684865920864</c:v>
                </c:pt>
              </c:numCache>
            </c:numRef>
          </c:xVal>
          <c:yVal>
            <c:numRef>
              <c:f>'with-noise'!$C$2:$C$20</c:f>
              <c:numCache>
                <c:formatCode>0.0</c:formatCode>
                <c:ptCount val="19"/>
                <c:pt idx="0">
                  <c:v>3579.3739866128653</c:v>
                </c:pt>
                <c:pt idx="1">
                  <c:v>3758.7640752655329</c:v>
                </c:pt>
                <c:pt idx="2">
                  <c:v>3335.8511734323515</c:v>
                </c:pt>
                <c:pt idx="3">
                  <c:v>3435.4265669415845</c:v>
                </c:pt>
                <c:pt idx="4">
                  <c:v>4122.3892311615</c:v>
                </c:pt>
                <c:pt idx="5">
                  <c:v>3718.0554554381361</c:v>
                </c:pt>
                <c:pt idx="6">
                  <c:v>3747.1462833955752</c:v>
                </c:pt>
                <c:pt idx="7">
                  <c:v>3899.2352656979779</c:v>
                </c:pt>
                <c:pt idx="8">
                  <c:v>3998.5346722248432</c:v>
                </c:pt>
                <c:pt idx="9">
                  <c:v>4032.8513640933625</c:v>
                </c:pt>
                <c:pt idx="10">
                  <c:v>4202.3782428492095</c:v>
                </c:pt>
                <c:pt idx="11">
                  <c:v>4120.4996882703626</c:v>
                </c:pt>
                <c:pt idx="12">
                  <c:v>4375.6524830465496</c:v>
                </c:pt>
                <c:pt idx="13">
                  <c:v>4407.3847478586986</c:v>
                </c:pt>
                <c:pt idx="14">
                  <c:v>4493.8574580386112</c:v>
                </c:pt>
                <c:pt idx="15">
                  <c:v>4486.208431966802</c:v>
                </c:pt>
                <c:pt idx="16">
                  <c:v>4469.4726604248644</c:v>
                </c:pt>
                <c:pt idx="17">
                  <c:v>4593.9135054642356</c:v>
                </c:pt>
                <c:pt idx="18">
                  <c:v>4657.2404247086088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0-4FAE-90EB-FB0D8ECE7FA0}"/>
            </c:ext>
          </c:extLst>
        </c:ser>
        <c:ser>
          <c:idx val="2"/>
          <c:order val="1"/>
          <c:tx>
            <c:strRef>
              <c:f>'with-noise'!$D$1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1.0571902089786094</c:v>
                </c:pt>
                <c:pt idx="1">
                  <c:v>1.1083808875645038</c:v>
                </c:pt>
                <c:pt idx="2">
                  <c:v>1.1597251336567553</c:v>
                </c:pt>
                <c:pt idx="3">
                  <c:v>1.2093323440558059</c:v>
                </c:pt>
                <c:pt idx="4">
                  <c:v>1.2572121088192627</c:v>
                </c:pt>
                <c:pt idx="5">
                  <c:v>1.3093315132919989</c:v>
                </c:pt>
                <c:pt idx="6">
                  <c:v>1.3590775792971943</c:v>
                </c:pt>
                <c:pt idx="7">
                  <c:v>1.401924522690237</c:v>
                </c:pt>
                <c:pt idx="8">
                  <c:v>1.4575930031989033</c:v>
                </c:pt>
                <c:pt idx="9">
                  <c:v>1.5058167556392896</c:v>
                </c:pt>
                <c:pt idx="10">
                  <c:v>1.5590748461413337</c:v>
                </c:pt>
                <c:pt idx="11">
                  <c:v>1.6082964096718932</c:v>
                </c:pt>
                <c:pt idx="12">
                  <c:v>1.6510800579363214</c:v>
                </c:pt>
                <c:pt idx="13">
                  <c:v>1.7099234994126153</c:v>
                </c:pt>
                <c:pt idx="14">
                  <c:v>1.7565566282062535</c:v>
                </c:pt>
                <c:pt idx="15">
                  <c:v>1.8031676025889536</c:v>
                </c:pt>
                <c:pt idx="16">
                  <c:v>1.8521292983435773</c:v>
                </c:pt>
                <c:pt idx="17">
                  <c:v>1.9098704617576747</c:v>
                </c:pt>
                <c:pt idx="18">
                  <c:v>1.9528684865920864</c:v>
                </c:pt>
              </c:numCache>
            </c:numRef>
          </c:xVal>
          <c:yVal>
            <c:numRef>
              <c:f>'with-noise'!$D$2:$D$20</c:f>
              <c:numCache>
                <c:formatCode>0.0</c:formatCode>
                <c:ptCount val="19"/>
                <c:pt idx="0">
                  <c:v>1118.997323450154</c:v>
                </c:pt>
                <c:pt idx="1">
                  <c:v>1154.0276571388654</c:v>
                </c:pt>
                <c:pt idx="2">
                  <c:v>997.18408563514765</c:v>
                </c:pt>
                <c:pt idx="3">
                  <c:v>1078.3131257666851</c:v>
                </c:pt>
                <c:pt idx="4">
                  <c:v>1112.0684924848242</c:v>
                </c:pt>
                <c:pt idx="5">
                  <c:v>1091.6848815991777</c:v>
                </c:pt>
                <c:pt idx="6">
                  <c:v>1079.1129332881985</c:v>
                </c:pt>
                <c:pt idx="7">
                  <c:v>1074.4084535176355</c:v>
                </c:pt>
                <c:pt idx="8">
                  <c:v>1011.5210056978408</c:v>
                </c:pt>
                <c:pt idx="9">
                  <c:v>1013.4013283405393</c:v>
                </c:pt>
                <c:pt idx="10">
                  <c:v>1095.5992059654532</c:v>
                </c:pt>
                <c:pt idx="11">
                  <c:v>1131.7492053350861</c:v>
                </c:pt>
                <c:pt idx="12">
                  <c:v>1120.0907975468817</c:v>
                </c:pt>
                <c:pt idx="13">
                  <c:v>1159.4586484128022</c:v>
                </c:pt>
                <c:pt idx="14">
                  <c:v>1098.6478136619733</c:v>
                </c:pt>
                <c:pt idx="15">
                  <c:v>1026.6558248859917</c:v>
                </c:pt>
                <c:pt idx="16">
                  <c:v>1081.2685672351242</c:v>
                </c:pt>
                <c:pt idx="17">
                  <c:v>1035.2535771248934</c:v>
                </c:pt>
                <c:pt idx="18">
                  <c:v>1053.4229295859191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0-4FAE-90EB-FB0D8ECE7FA0}"/>
            </c:ext>
          </c:extLst>
        </c:ser>
        <c:ser>
          <c:idx val="3"/>
          <c:order val="2"/>
          <c:tx>
            <c:strRef>
              <c:f>'with-noise'!$E$1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1.0571902089786094</c:v>
                </c:pt>
                <c:pt idx="1">
                  <c:v>1.1083808875645038</c:v>
                </c:pt>
                <c:pt idx="2">
                  <c:v>1.1597251336567553</c:v>
                </c:pt>
                <c:pt idx="3">
                  <c:v>1.2093323440558059</c:v>
                </c:pt>
                <c:pt idx="4">
                  <c:v>1.2572121088192627</c:v>
                </c:pt>
                <c:pt idx="5">
                  <c:v>1.3093315132919989</c:v>
                </c:pt>
                <c:pt idx="6">
                  <c:v>1.3590775792971943</c:v>
                </c:pt>
                <c:pt idx="7">
                  <c:v>1.401924522690237</c:v>
                </c:pt>
                <c:pt idx="8">
                  <c:v>1.4575930031989033</c:v>
                </c:pt>
                <c:pt idx="9">
                  <c:v>1.5058167556392896</c:v>
                </c:pt>
                <c:pt idx="10">
                  <c:v>1.5590748461413337</c:v>
                </c:pt>
                <c:pt idx="11">
                  <c:v>1.6082964096718932</c:v>
                </c:pt>
                <c:pt idx="12">
                  <c:v>1.6510800579363214</c:v>
                </c:pt>
                <c:pt idx="13">
                  <c:v>1.7099234994126153</c:v>
                </c:pt>
                <c:pt idx="14">
                  <c:v>1.7565566282062535</c:v>
                </c:pt>
                <c:pt idx="15">
                  <c:v>1.8031676025889536</c:v>
                </c:pt>
                <c:pt idx="16">
                  <c:v>1.8521292983435773</c:v>
                </c:pt>
                <c:pt idx="17">
                  <c:v>1.9098704617576747</c:v>
                </c:pt>
                <c:pt idx="18">
                  <c:v>1.9528684865920864</c:v>
                </c:pt>
              </c:numCache>
            </c:numRef>
          </c:xVal>
          <c:yVal>
            <c:numRef>
              <c:f>'with-noise'!$E$2:$E$20</c:f>
              <c:numCache>
                <c:formatCode>0.0</c:formatCode>
                <c:ptCount val="19"/>
                <c:pt idx="0">
                  <c:v>1756.4088201403545</c:v>
                </c:pt>
                <c:pt idx="1">
                  <c:v>1531.332360125012</c:v>
                </c:pt>
                <c:pt idx="2">
                  <c:v>1431.9019991227321</c:v>
                </c:pt>
                <c:pt idx="3">
                  <c:v>1370.2736592230797</c:v>
                </c:pt>
                <c:pt idx="4">
                  <c:v>1417.8504182144854</c:v>
                </c:pt>
                <c:pt idx="5">
                  <c:v>1228.8175502124093</c:v>
                </c:pt>
                <c:pt idx="6">
                  <c:v>1324.7851080524983</c:v>
                </c:pt>
                <c:pt idx="7">
                  <c:v>1231.3226871390423</c:v>
                </c:pt>
                <c:pt idx="8">
                  <c:v>1235.8622582035205</c:v>
                </c:pt>
                <c:pt idx="9">
                  <c:v>1306.9175399631656</c:v>
                </c:pt>
                <c:pt idx="10">
                  <c:v>1029.1664991939551</c:v>
                </c:pt>
                <c:pt idx="11">
                  <c:v>1215.6432457992012</c:v>
                </c:pt>
                <c:pt idx="12">
                  <c:v>1166.8920710995214</c:v>
                </c:pt>
                <c:pt idx="13">
                  <c:v>1160.5872892530426</c:v>
                </c:pt>
                <c:pt idx="14">
                  <c:v>1126.4671022545961</c:v>
                </c:pt>
                <c:pt idx="15">
                  <c:v>857.03447234128805</c:v>
                </c:pt>
                <c:pt idx="16">
                  <c:v>1056.9578081263958</c:v>
                </c:pt>
                <c:pt idx="17">
                  <c:v>900.47125086085657</c:v>
                </c:pt>
                <c:pt idx="18">
                  <c:v>868.24425102597786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0-4FAE-90EB-FB0D8ECE7FA0}"/>
            </c:ext>
          </c:extLst>
        </c:ser>
        <c:ser>
          <c:idx val="4"/>
          <c:order val="3"/>
          <c:tx>
            <c:strRef>
              <c:f>'with-noise'!$F$1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1.0571902089786094</c:v>
                </c:pt>
                <c:pt idx="1">
                  <c:v>1.1083808875645038</c:v>
                </c:pt>
                <c:pt idx="2">
                  <c:v>1.1597251336567553</c:v>
                </c:pt>
                <c:pt idx="3">
                  <c:v>1.2093323440558059</c:v>
                </c:pt>
                <c:pt idx="4">
                  <c:v>1.2572121088192627</c:v>
                </c:pt>
                <c:pt idx="5">
                  <c:v>1.3093315132919989</c:v>
                </c:pt>
                <c:pt idx="6">
                  <c:v>1.3590775792971943</c:v>
                </c:pt>
                <c:pt idx="7">
                  <c:v>1.401924522690237</c:v>
                </c:pt>
                <c:pt idx="8">
                  <c:v>1.4575930031989033</c:v>
                </c:pt>
                <c:pt idx="9">
                  <c:v>1.5058167556392896</c:v>
                </c:pt>
                <c:pt idx="10">
                  <c:v>1.5590748461413337</c:v>
                </c:pt>
                <c:pt idx="11">
                  <c:v>1.6082964096718932</c:v>
                </c:pt>
                <c:pt idx="12">
                  <c:v>1.6510800579363214</c:v>
                </c:pt>
                <c:pt idx="13">
                  <c:v>1.7099234994126153</c:v>
                </c:pt>
                <c:pt idx="14">
                  <c:v>1.7565566282062535</c:v>
                </c:pt>
                <c:pt idx="15">
                  <c:v>1.8031676025889536</c:v>
                </c:pt>
                <c:pt idx="16">
                  <c:v>1.8521292983435773</c:v>
                </c:pt>
                <c:pt idx="17">
                  <c:v>1.9098704617576747</c:v>
                </c:pt>
                <c:pt idx="18">
                  <c:v>1.9528684865920864</c:v>
                </c:pt>
              </c:numCache>
            </c:numRef>
          </c:xVal>
          <c:yVal>
            <c:numRef>
              <c:f>'with-noise'!$F$2:$F$20</c:f>
              <c:numCache>
                <c:formatCode>0.0</c:formatCode>
                <c:ptCount val="19"/>
                <c:pt idx="0">
                  <c:v>1921.5649046406595</c:v>
                </c:pt>
                <c:pt idx="1">
                  <c:v>1701.8053245673295</c:v>
                </c:pt>
                <c:pt idx="2">
                  <c:v>1828.4520410610119</c:v>
                </c:pt>
                <c:pt idx="3">
                  <c:v>1912.8683912666424</c:v>
                </c:pt>
                <c:pt idx="4">
                  <c:v>1810.8457734947997</c:v>
                </c:pt>
                <c:pt idx="5">
                  <c:v>1882.2843948550233</c:v>
                </c:pt>
                <c:pt idx="6">
                  <c:v>1771.3969893375356</c:v>
                </c:pt>
                <c:pt idx="7">
                  <c:v>1798.212900924204</c:v>
                </c:pt>
                <c:pt idx="8">
                  <c:v>1662.5606792115636</c:v>
                </c:pt>
                <c:pt idx="9">
                  <c:v>1987.8753857358406</c:v>
                </c:pt>
                <c:pt idx="10">
                  <c:v>1796.7318070426431</c:v>
                </c:pt>
                <c:pt idx="11">
                  <c:v>1729.9959166163799</c:v>
                </c:pt>
                <c:pt idx="12">
                  <c:v>1999.012781912709</c:v>
                </c:pt>
                <c:pt idx="13">
                  <c:v>1919.4604236319385</c:v>
                </c:pt>
                <c:pt idx="14">
                  <c:v>1860.5295381651526</c:v>
                </c:pt>
                <c:pt idx="15">
                  <c:v>1746.9745117337607</c:v>
                </c:pt>
                <c:pt idx="16">
                  <c:v>1764.9466015112514</c:v>
                </c:pt>
                <c:pt idx="17">
                  <c:v>1776.6219759878149</c:v>
                </c:pt>
                <c:pt idx="18">
                  <c:v>1709.9292568817104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80-4FAE-90EB-FB0D8ECE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48984"/>
        <c:axId val="563153248"/>
      </c:scatterChart>
      <c:valAx>
        <c:axId val="563148984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3248"/>
        <c:crosses val="autoZero"/>
        <c:crossBetween val="midCat"/>
      </c:valAx>
      <c:valAx>
        <c:axId val="5631532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4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multisensor!$C$1</c:f>
              <c:strCache>
                <c:ptCount val="1"/>
                <c:pt idx="0">
                  <c:v>ca1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multisensor!$C$2:$C$20</c:f>
              <c:numCache>
                <c:formatCode>0.0</c:formatCode>
                <c:ptCount val="19"/>
                <c:pt idx="0">
                  <c:v>3579.3739866128653</c:v>
                </c:pt>
                <c:pt idx="1">
                  <c:v>3519.8668797244777</c:v>
                </c:pt>
                <c:pt idx="2">
                  <c:v>3801.1838906107155</c:v>
                </c:pt>
                <c:pt idx="3">
                  <c:v>3566.3423970174986</c:v>
                </c:pt>
                <c:pt idx="4">
                  <c:v>3879.953286367966</c:v>
                </c:pt>
                <c:pt idx="5">
                  <c:v>3652.9527982786558</c:v>
                </c:pt>
                <c:pt idx="6">
                  <c:v>3661.8729246267135</c:v>
                </c:pt>
                <c:pt idx="7">
                  <c:v>4172.9141849826847</c:v>
                </c:pt>
                <c:pt idx="8">
                  <c:v>4057.1995576635709</c:v>
                </c:pt>
                <c:pt idx="9">
                  <c:v>3940.6238074776734</c:v>
                </c:pt>
                <c:pt idx="10">
                  <c:v>4292.4806449976013</c:v>
                </c:pt>
                <c:pt idx="11">
                  <c:v>4254.6885684928247</c:v>
                </c:pt>
                <c:pt idx="12">
                  <c:v>4247.5441458770565</c:v>
                </c:pt>
                <c:pt idx="13">
                  <c:v>4373.8007926058672</c:v>
                </c:pt>
                <c:pt idx="14">
                  <c:v>4490.9232842778147</c:v>
                </c:pt>
                <c:pt idx="15">
                  <c:v>4320.2976401702581</c:v>
                </c:pt>
                <c:pt idx="16">
                  <c:v>4426.8766718409552</c:v>
                </c:pt>
                <c:pt idx="17">
                  <c:v>4517.4691793955617</c:v>
                </c:pt>
                <c:pt idx="18">
                  <c:v>4591.7966595477747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CB8-96DC-1323058D15DB}"/>
            </c:ext>
          </c:extLst>
        </c:ser>
        <c:ser>
          <c:idx val="2"/>
          <c:order val="1"/>
          <c:tx>
            <c:strRef>
              <c:f>multisensor!$D$1</c:f>
              <c:strCache>
                <c:ptCount val="1"/>
                <c:pt idx="0">
                  <c:v>ca2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multisensor!$D$2:$D$20</c:f>
              <c:numCache>
                <c:formatCode>0.0</c:formatCode>
                <c:ptCount val="19"/>
                <c:pt idx="0">
                  <c:v>3434.2987147162034</c:v>
                </c:pt>
                <c:pt idx="1">
                  <c:v>3556.767485711769</c:v>
                </c:pt>
                <c:pt idx="2">
                  <c:v>3640.4871341803437</c:v>
                </c:pt>
                <c:pt idx="3">
                  <c:v>3718.7487086610718</c:v>
                </c:pt>
                <c:pt idx="4">
                  <c:v>3700.3894236275369</c:v>
                </c:pt>
                <c:pt idx="5">
                  <c:v>4182.253599815368</c:v>
                </c:pt>
                <c:pt idx="6">
                  <c:v>3697.1913870467611</c:v>
                </c:pt>
                <c:pt idx="7">
                  <c:v>3972.5857159822717</c:v>
                </c:pt>
                <c:pt idx="8">
                  <c:v>3912.73988345005</c:v>
                </c:pt>
                <c:pt idx="9">
                  <c:v>4006.605234965396</c:v>
                </c:pt>
                <c:pt idx="10">
                  <c:v>4239.9033976473784</c:v>
                </c:pt>
                <c:pt idx="11">
                  <c:v>4201.0506620127417</c:v>
                </c:pt>
                <c:pt idx="12">
                  <c:v>4172.5566875656477</c:v>
                </c:pt>
                <c:pt idx="13">
                  <c:v>4430.8719613354597</c:v>
                </c:pt>
                <c:pt idx="14">
                  <c:v>4456.0337463869546</c:v>
                </c:pt>
                <c:pt idx="15">
                  <c:v>4219.4072498255355</c:v>
                </c:pt>
                <c:pt idx="16">
                  <c:v>4534.1546640882752</c:v>
                </c:pt>
                <c:pt idx="17">
                  <c:v>4491.6709039868447</c:v>
                </c:pt>
                <c:pt idx="18">
                  <c:v>4428.305847632033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8-4CB8-96DC-1323058D15DB}"/>
            </c:ext>
          </c:extLst>
        </c:ser>
        <c:ser>
          <c:idx val="3"/>
          <c:order val="2"/>
          <c:tx>
            <c:strRef>
              <c:f>multisensor!$E$1</c:f>
              <c:strCache>
                <c:ptCount val="1"/>
                <c:pt idx="0">
                  <c:v>ca3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multisensor!$E$2:$E$20</c:f>
              <c:numCache>
                <c:formatCode>0.0</c:formatCode>
                <c:ptCount val="19"/>
                <c:pt idx="0">
                  <c:v>3684.7851083721466</c:v>
                </c:pt>
                <c:pt idx="1">
                  <c:v>3457.6374486609616</c:v>
                </c:pt>
                <c:pt idx="2">
                  <c:v>3977.621658556387</c:v>
                </c:pt>
                <c:pt idx="3">
                  <c:v>3881.2043938245115</c:v>
                </c:pt>
                <c:pt idx="4">
                  <c:v>3563.4999783211847</c:v>
                </c:pt>
                <c:pt idx="5">
                  <c:v>3576.4523686911025</c:v>
                </c:pt>
                <c:pt idx="6">
                  <c:v>3864.2768592871125</c:v>
                </c:pt>
                <c:pt idx="7">
                  <c:v>3729.2633521460971</c:v>
                </c:pt>
                <c:pt idx="8">
                  <c:v>4588.7793180282151</c:v>
                </c:pt>
                <c:pt idx="9">
                  <c:v>4210.1608468893046</c:v>
                </c:pt>
                <c:pt idx="10">
                  <c:v>4092.3160091988698</c:v>
                </c:pt>
                <c:pt idx="11">
                  <c:v>3854.5066627631713</c:v>
                </c:pt>
                <c:pt idx="12">
                  <c:v>4397.9052224782545</c:v>
                </c:pt>
                <c:pt idx="13">
                  <c:v>4210.5548173285588</c:v>
                </c:pt>
                <c:pt idx="14">
                  <c:v>4194.9770610276828</c:v>
                </c:pt>
                <c:pt idx="15">
                  <c:v>4287.981186175838</c:v>
                </c:pt>
                <c:pt idx="16">
                  <c:v>4104.5943631574855</c:v>
                </c:pt>
                <c:pt idx="17">
                  <c:v>4421.4589137096355</c:v>
                </c:pt>
                <c:pt idx="18">
                  <c:v>4499.5916767878043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8-4CB8-96DC-1323058D15DB}"/>
            </c:ext>
          </c:extLst>
        </c:ser>
        <c:ser>
          <c:idx val="4"/>
          <c:order val="3"/>
          <c:tx>
            <c:strRef>
              <c:f>multisensor!$F$1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multisensor!$F$2:$F$20</c:f>
              <c:numCache>
                <c:formatCode>0.0</c:formatCode>
                <c:ptCount val="19"/>
                <c:pt idx="0">
                  <c:v>1118.997323450154</c:v>
                </c:pt>
                <c:pt idx="1">
                  <c:v>1154.0276571388654</c:v>
                </c:pt>
                <c:pt idx="2">
                  <c:v>997.18408563514765</c:v>
                </c:pt>
                <c:pt idx="3">
                  <c:v>1078.3131257666851</c:v>
                </c:pt>
                <c:pt idx="4">
                  <c:v>1112.0684924848242</c:v>
                </c:pt>
                <c:pt idx="5">
                  <c:v>1091.6848815991777</c:v>
                </c:pt>
                <c:pt idx="6">
                  <c:v>1079.1129332881985</c:v>
                </c:pt>
                <c:pt idx="7">
                  <c:v>1074.4084535176355</c:v>
                </c:pt>
                <c:pt idx="8">
                  <c:v>1011.5210056978408</c:v>
                </c:pt>
                <c:pt idx="9">
                  <c:v>1013.4013283405393</c:v>
                </c:pt>
                <c:pt idx="10">
                  <c:v>1095.5992059654532</c:v>
                </c:pt>
                <c:pt idx="11">
                  <c:v>1131.7492053350861</c:v>
                </c:pt>
                <c:pt idx="12">
                  <c:v>1120.0907975468817</c:v>
                </c:pt>
                <c:pt idx="13">
                  <c:v>1159.4586484128022</c:v>
                </c:pt>
                <c:pt idx="14">
                  <c:v>1098.6478136619733</c:v>
                </c:pt>
                <c:pt idx="15">
                  <c:v>1026.6558248859917</c:v>
                </c:pt>
                <c:pt idx="16">
                  <c:v>1081.2685672351242</c:v>
                </c:pt>
                <c:pt idx="17">
                  <c:v>1035.2535771248934</c:v>
                </c:pt>
                <c:pt idx="18">
                  <c:v>1053.4229295859191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8-4CB8-96DC-1323058D15DB}"/>
            </c:ext>
          </c:extLst>
        </c:ser>
        <c:ser>
          <c:idx val="5"/>
          <c:order val="4"/>
          <c:tx>
            <c:strRef>
              <c:f>multisensor!$G$1</c:f>
              <c:strCache>
                <c:ptCount val="1"/>
                <c:pt idx="0">
                  <c:v>cc1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multisensor!$G$2:$G$20</c:f>
              <c:numCache>
                <c:formatCode>0.0</c:formatCode>
                <c:ptCount val="19"/>
                <c:pt idx="0">
                  <c:v>1756.4088201403545</c:v>
                </c:pt>
                <c:pt idx="1">
                  <c:v>1531.332360125012</c:v>
                </c:pt>
                <c:pt idx="2">
                  <c:v>1431.9019991227321</c:v>
                </c:pt>
                <c:pt idx="3">
                  <c:v>1370.2736592230797</c:v>
                </c:pt>
                <c:pt idx="4">
                  <c:v>1417.8504182144854</c:v>
                </c:pt>
                <c:pt idx="5">
                  <c:v>1228.8175502124093</c:v>
                </c:pt>
                <c:pt idx="6">
                  <c:v>1324.7851080524983</c:v>
                </c:pt>
                <c:pt idx="7">
                  <c:v>1231.3226871390423</c:v>
                </c:pt>
                <c:pt idx="8">
                  <c:v>1235.8622582035205</c:v>
                </c:pt>
                <c:pt idx="9">
                  <c:v>1306.9175399631656</c:v>
                </c:pt>
                <c:pt idx="10">
                  <c:v>1029.1664991939551</c:v>
                </c:pt>
                <c:pt idx="11">
                  <c:v>1215.6432457992012</c:v>
                </c:pt>
                <c:pt idx="12">
                  <c:v>1166.8920710995214</c:v>
                </c:pt>
                <c:pt idx="13">
                  <c:v>1160.5872892530426</c:v>
                </c:pt>
                <c:pt idx="14">
                  <c:v>1126.4671022545961</c:v>
                </c:pt>
                <c:pt idx="15">
                  <c:v>857.03447234128805</c:v>
                </c:pt>
                <c:pt idx="16">
                  <c:v>1056.9578081263958</c:v>
                </c:pt>
                <c:pt idx="17">
                  <c:v>900.47125086085657</c:v>
                </c:pt>
                <c:pt idx="18">
                  <c:v>868.24425102597786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8-4CB8-96DC-1323058D15DB}"/>
            </c:ext>
          </c:extLst>
        </c:ser>
        <c:ser>
          <c:idx val="6"/>
          <c:order val="5"/>
          <c:tx>
            <c:strRef>
              <c:f>multisensor!$H$1</c:f>
              <c:strCache>
                <c:ptCount val="1"/>
                <c:pt idx="0">
                  <c:v>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multisensor!$H$2:$H$20</c:f>
              <c:numCache>
                <c:formatCode>0.0</c:formatCode>
                <c:ptCount val="19"/>
                <c:pt idx="0">
                  <c:v>1657.7893150846289</c:v>
                </c:pt>
                <c:pt idx="1">
                  <c:v>1564.0466531019313</c:v>
                </c:pt>
                <c:pt idx="2">
                  <c:v>1557.1880256798936</c:v>
                </c:pt>
                <c:pt idx="3">
                  <c:v>1512.819783254308</c:v>
                </c:pt>
                <c:pt idx="4">
                  <c:v>1401.5637653023268</c:v>
                </c:pt>
                <c:pt idx="5">
                  <c:v>1348.549995767054</c:v>
                </c:pt>
                <c:pt idx="6">
                  <c:v>1372.9004383803303</c:v>
                </c:pt>
                <c:pt idx="7">
                  <c:v>1324.1436799768301</c:v>
                </c:pt>
                <c:pt idx="8">
                  <c:v>1222.3807141410298</c:v>
                </c:pt>
                <c:pt idx="9">
                  <c:v>1214.2447572587953</c:v>
                </c:pt>
                <c:pt idx="10">
                  <c:v>1182.9773662056889</c:v>
                </c:pt>
                <c:pt idx="11">
                  <c:v>1125.0972915437919</c:v>
                </c:pt>
                <c:pt idx="12">
                  <c:v>1123.2562122164616</c:v>
                </c:pt>
                <c:pt idx="13">
                  <c:v>1007.7099857622326</c:v>
                </c:pt>
                <c:pt idx="14">
                  <c:v>1014.4004400022989</c:v>
                </c:pt>
                <c:pt idx="15">
                  <c:v>1003.6599345816012</c:v>
                </c:pt>
                <c:pt idx="16">
                  <c:v>911.36961754292236</c:v>
                </c:pt>
                <c:pt idx="17">
                  <c:v>939.00238846951947</c:v>
                </c:pt>
                <c:pt idx="18">
                  <c:v>903.08715940078434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F8-4CB8-96DC-1323058D15DB}"/>
            </c:ext>
          </c:extLst>
        </c:ser>
        <c:ser>
          <c:idx val="7"/>
          <c:order val="6"/>
          <c:tx>
            <c:strRef>
              <c:f>multisensor!$I$1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multisensor!$I$2:$I$20</c:f>
              <c:numCache>
                <c:formatCode>0.0</c:formatCode>
                <c:ptCount val="19"/>
                <c:pt idx="0">
                  <c:v>1921.5649046406595</c:v>
                </c:pt>
                <c:pt idx="1">
                  <c:v>1701.8053245673295</c:v>
                </c:pt>
                <c:pt idx="2">
                  <c:v>1828.4520410610119</c:v>
                </c:pt>
                <c:pt idx="3">
                  <c:v>1912.8683912666424</c:v>
                </c:pt>
                <c:pt idx="4">
                  <c:v>1810.8457734947997</c:v>
                </c:pt>
                <c:pt idx="5">
                  <c:v>1882.2843948550233</c:v>
                </c:pt>
                <c:pt idx="6">
                  <c:v>1771.3969893375356</c:v>
                </c:pt>
                <c:pt idx="7">
                  <c:v>1798.212900924204</c:v>
                </c:pt>
                <c:pt idx="8">
                  <c:v>1662.5606792115636</c:v>
                </c:pt>
                <c:pt idx="9">
                  <c:v>1987.8753857358406</c:v>
                </c:pt>
                <c:pt idx="10">
                  <c:v>1796.7318070426431</c:v>
                </c:pt>
                <c:pt idx="11">
                  <c:v>1729.9959166163799</c:v>
                </c:pt>
                <c:pt idx="12">
                  <c:v>1999.012781912709</c:v>
                </c:pt>
                <c:pt idx="13">
                  <c:v>1919.4604236319385</c:v>
                </c:pt>
                <c:pt idx="14">
                  <c:v>1860.5295381651526</c:v>
                </c:pt>
                <c:pt idx="15">
                  <c:v>1746.9745117337607</c:v>
                </c:pt>
                <c:pt idx="16">
                  <c:v>1764.9466015112514</c:v>
                </c:pt>
                <c:pt idx="17">
                  <c:v>1776.6219759878149</c:v>
                </c:pt>
                <c:pt idx="18">
                  <c:v>1709.9292568817104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F8-4CB8-96DC-1323058D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8832"/>
        <c:axId val="563172928"/>
      </c:scatterChart>
      <c:valAx>
        <c:axId val="563178832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2928"/>
        <c:crosses val="autoZero"/>
        <c:crossBetween val="midCat"/>
      </c:valAx>
      <c:valAx>
        <c:axId val="56317292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tx>
            <c:strRef>
              <c:f>timeseries!$E$1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timeseries!$E$2:$E$20</c:f>
              <c:numCache>
                <c:formatCode>0.0</c:formatCode>
                <c:ptCount val="19"/>
                <c:pt idx="0">
                  <c:v>3530.2886026479869</c:v>
                </c:pt>
                <c:pt idx="1">
                  <c:v>3550.2866092924692</c:v>
                </c:pt>
                <c:pt idx="2">
                  <c:v>3638.2552464281348</c:v>
                </c:pt>
                <c:pt idx="3">
                  <c:v>3480.4066155921537</c:v>
                </c:pt>
                <c:pt idx="4">
                  <c:v>3406.9352539533811</c:v>
                </c:pt>
                <c:pt idx="5">
                  <c:v>3539.3497771270463</c:v>
                </c:pt>
                <c:pt idx="6">
                  <c:v>3559.48145944934</c:v>
                </c:pt>
                <c:pt idx="7">
                  <c:v>4234.6286410295888</c:v>
                </c:pt>
                <c:pt idx="8">
                  <c:v>4001.739132011638</c:v>
                </c:pt>
                <c:pt idx="9">
                  <c:v>4071.3839939962691</c:v>
                </c:pt>
                <c:pt idx="10">
                  <c:v>4033.7901604102226</c:v>
                </c:pt>
                <c:pt idx="11">
                  <c:v>3995.0217641215859</c:v>
                </c:pt>
                <c:pt idx="12">
                  <c:v>3912.2933642437501</c:v>
                </c:pt>
                <c:pt idx="13">
                  <c:v>4321.429446121454</c:v>
                </c:pt>
                <c:pt idx="14">
                  <c:v>4373.3847310680221</c:v>
                </c:pt>
                <c:pt idx="15">
                  <c:v>4377.3454809906134</c:v>
                </c:pt>
                <c:pt idx="16">
                  <c:v>4375.2528553501024</c:v>
                </c:pt>
                <c:pt idx="17">
                  <c:v>4512.7122409331214</c:v>
                </c:pt>
                <c:pt idx="18">
                  <c:v>4517.946840240138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6-4829-A674-00BC7B9653D3}"/>
            </c:ext>
          </c:extLst>
        </c:ser>
        <c:ser>
          <c:idx val="3"/>
          <c:order val="2"/>
          <c:tx>
            <c:strRef>
              <c:f>timeseries!$F$1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timeseries!$F$2:$F$20</c:f>
              <c:numCache>
                <c:formatCode>0.0</c:formatCode>
                <c:ptCount val="19"/>
                <c:pt idx="0">
                  <c:v>1177.2997064714755</c:v>
                </c:pt>
                <c:pt idx="1">
                  <c:v>1016.6087105414033</c:v>
                </c:pt>
                <c:pt idx="2">
                  <c:v>1076.8594062506304</c:v>
                </c:pt>
                <c:pt idx="3">
                  <c:v>1095.5552036775946</c:v>
                </c:pt>
                <c:pt idx="4">
                  <c:v>1050.530850611919</c:v>
                </c:pt>
                <c:pt idx="5">
                  <c:v>1229.5455699121746</c:v>
                </c:pt>
                <c:pt idx="6">
                  <c:v>1018.8200151308645</c:v>
                </c:pt>
                <c:pt idx="7">
                  <c:v>1089.8649857207301</c:v>
                </c:pt>
                <c:pt idx="8">
                  <c:v>1059.7198793333973</c:v>
                </c:pt>
                <c:pt idx="9">
                  <c:v>1017.9797691205766</c:v>
                </c:pt>
                <c:pt idx="10">
                  <c:v>1062.5705392109958</c:v>
                </c:pt>
                <c:pt idx="11">
                  <c:v>1088.5320552096357</c:v>
                </c:pt>
                <c:pt idx="12">
                  <c:v>1193.7802814878978</c:v>
                </c:pt>
                <c:pt idx="13">
                  <c:v>950.94595652362261</c:v>
                </c:pt>
                <c:pt idx="14">
                  <c:v>1010.6132745721038</c:v>
                </c:pt>
                <c:pt idx="15">
                  <c:v>997.34581104154802</c:v>
                </c:pt>
                <c:pt idx="16">
                  <c:v>1045.4796030868208</c:v>
                </c:pt>
                <c:pt idx="17">
                  <c:v>1269.713448497655</c:v>
                </c:pt>
                <c:pt idx="18">
                  <c:v>1180.9918214098093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6-4829-A674-00BC7B9653D3}"/>
            </c:ext>
          </c:extLst>
        </c:ser>
        <c:ser>
          <c:idx val="4"/>
          <c:order val="3"/>
          <c:tx>
            <c:strRef>
              <c:f>timeseries!$G$1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timeseries!$G$2:$G$20</c:f>
              <c:numCache>
                <c:formatCode>0.0</c:formatCode>
                <c:ptCount val="19"/>
                <c:pt idx="0">
                  <c:v>1569.3119102659978</c:v>
                </c:pt>
                <c:pt idx="1">
                  <c:v>1729.4480082419109</c:v>
                </c:pt>
                <c:pt idx="2">
                  <c:v>1641.7276923275131</c:v>
                </c:pt>
                <c:pt idx="3">
                  <c:v>1698.2959540462055</c:v>
                </c:pt>
                <c:pt idx="4">
                  <c:v>1649.9742233987843</c:v>
                </c:pt>
                <c:pt idx="5">
                  <c:v>1693.3130402936381</c:v>
                </c:pt>
                <c:pt idx="6">
                  <c:v>1572.5209251750971</c:v>
                </c:pt>
                <c:pt idx="7">
                  <c:v>1260.2678876936718</c:v>
                </c:pt>
                <c:pt idx="8">
                  <c:v>1042.8871248139296</c:v>
                </c:pt>
                <c:pt idx="9">
                  <c:v>1258.1610975381491</c:v>
                </c:pt>
                <c:pt idx="10">
                  <c:v>1331.7708090749536</c:v>
                </c:pt>
                <c:pt idx="11">
                  <c:v>1339.2468556129309</c:v>
                </c:pt>
                <c:pt idx="12">
                  <c:v>1114.6711946156406</c:v>
                </c:pt>
                <c:pt idx="13">
                  <c:v>937.94084502535145</c:v>
                </c:pt>
                <c:pt idx="14">
                  <c:v>906.58996111167221</c:v>
                </c:pt>
                <c:pt idx="15">
                  <c:v>789.34385034671777</c:v>
                </c:pt>
                <c:pt idx="16">
                  <c:v>988.26629550033113</c:v>
                </c:pt>
                <c:pt idx="17">
                  <c:v>1017.6617849849383</c:v>
                </c:pt>
                <c:pt idx="18">
                  <c:v>1031.2602856929766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6-4829-A674-00BC7B9653D3}"/>
            </c:ext>
          </c:extLst>
        </c:ser>
        <c:ser>
          <c:idx val="5"/>
          <c:order val="4"/>
          <c:tx>
            <c:strRef>
              <c:f>timeseries!$H$1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timeseries!$H$2:$H$20</c:f>
              <c:numCache>
                <c:formatCode>0.0</c:formatCode>
                <c:ptCount val="19"/>
                <c:pt idx="0">
                  <c:v>1753.7935932309181</c:v>
                </c:pt>
                <c:pt idx="1">
                  <c:v>1943.0145128968254</c:v>
                </c:pt>
                <c:pt idx="2">
                  <c:v>1786.510476112232</c:v>
                </c:pt>
                <c:pt idx="3">
                  <c:v>1825.9119724954849</c:v>
                </c:pt>
                <c:pt idx="4">
                  <c:v>1896.8078077197679</c:v>
                </c:pt>
                <c:pt idx="5">
                  <c:v>1812.0212304551321</c:v>
                </c:pt>
                <c:pt idx="6">
                  <c:v>1910.2823933435243</c:v>
                </c:pt>
                <c:pt idx="7">
                  <c:v>1792.1752181276136</c:v>
                </c:pt>
                <c:pt idx="8">
                  <c:v>1792.876034351312</c:v>
                </c:pt>
                <c:pt idx="9">
                  <c:v>1702.7447904744129</c:v>
                </c:pt>
                <c:pt idx="10">
                  <c:v>1938.0628953519756</c:v>
                </c:pt>
                <c:pt idx="11">
                  <c:v>2107.9188209967842</c:v>
                </c:pt>
                <c:pt idx="12">
                  <c:v>1999.8036393375912</c:v>
                </c:pt>
                <c:pt idx="13">
                  <c:v>1818.8612158555622</c:v>
                </c:pt>
                <c:pt idx="14">
                  <c:v>1640.3131931174175</c:v>
                </c:pt>
                <c:pt idx="15">
                  <c:v>1885.8369093599149</c:v>
                </c:pt>
                <c:pt idx="16">
                  <c:v>1932.4345847071106</c:v>
                </c:pt>
                <c:pt idx="17">
                  <c:v>1753.527339093469</c:v>
                </c:pt>
                <c:pt idx="18">
                  <c:v>1694.3297571066835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A6-4829-A674-00BC7B96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57320"/>
        <c:axId val="664954040"/>
      </c:scatterChart>
      <c:scatterChart>
        <c:scatterStyle val="lineMarker"/>
        <c:varyColors val="0"/>
        <c:ser>
          <c:idx val="0"/>
          <c:order val="0"/>
          <c:tx>
            <c:strRef>
              <c:f>timeseries!$C$1</c:f>
              <c:strCache>
                <c:ptCount val="1"/>
                <c:pt idx="0">
                  <c:v>sv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timeseries!$C$2:$C$20</c:f>
              <c:numCache>
                <c:formatCode>General</c:formatCode>
                <c:ptCount val="19"/>
                <c:pt idx="0">
                  <c:v>1.075</c:v>
                </c:pt>
                <c:pt idx="1">
                  <c:v>1.121</c:v>
                </c:pt>
                <c:pt idx="2">
                  <c:v>1.095</c:v>
                </c:pt>
                <c:pt idx="3">
                  <c:v>1.1020000000000001</c:v>
                </c:pt>
                <c:pt idx="4">
                  <c:v>1.105</c:v>
                </c:pt>
                <c:pt idx="5">
                  <c:v>1.0840000000000001</c:v>
                </c:pt>
                <c:pt idx="6">
                  <c:v>1.159</c:v>
                </c:pt>
                <c:pt idx="7">
                  <c:v>1.4319999999999999</c:v>
                </c:pt>
                <c:pt idx="8">
                  <c:v>1.413</c:v>
                </c:pt>
                <c:pt idx="9">
                  <c:v>1.4750000000000001</c:v>
                </c:pt>
                <c:pt idx="10">
                  <c:v>1.4330000000000001</c:v>
                </c:pt>
                <c:pt idx="11">
                  <c:v>1.488</c:v>
                </c:pt>
                <c:pt idx="12">
                  <c:v>1.456</c:v>
                </c:pt>
                <c:pt idx="13">
                  <c:v>1.821</c:v>
                </c:pt>
                <c:pt idx="14">
                  <c:v>1.8560000000000001</c:v>
                </c:pt>
                <c:pt idx="15">
                  <c:v>1.8460000000000001</c:v>
                </c:pt>
                <c:pt idx="16">
                  <c:v>1.8520000000000001</c:v>
                </c:pt>
                <c:pt idx="17">
                  <c:v>1.865</c:v>
                </c:pt>
                <c:pt idx="18">
                  <c:v>1.8720000000000001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A6-4829-A674-00BC7B96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160"/>
        <c:axId val="665901552"/>
      </c:scatterChart>
      <c:valAx>
        <c:axId val="66495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54040"/>
        <c:crosses val="autoZero"/>
        <c:crossBetween val="midCat"/>
      </c:valAx>
      <c:valAx>
        <c:axId val="66495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57320"/>
        <c:crosses val="autoZero"/>
        <c:crossBetween val="midCat"/>
      </c:valAx>
      <c:valAx>
        <c:axId val="66590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05160"/>
        <c:crosses val="max"/>
        <c:crossBetween val="midCat"/>
      </c:valAx>
      <c:valAx>
        <c:axId val="665905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0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tx>
            <c:strRef>
              <c:f>'multisensor-timeseries'!$E$1</c:f>
              <c:strCache>
                <c:ptCount val="1"/>
                <c:pt idx="0">
                  <c:v>ca1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'multisensor-timeseries'!$E$2:$E$20</c:f>
              <c:numCache>
                <c:formatCode>0.0</c:formatCode>
                <c:ptCount val="19"/>
                <c:pt idx="0">
                  <c:v>3530.2886026479869</c:v>
                </c:pt>
                <c:pt idx="1">
                  <c:v>3550.2866092924692</c:v>
                </c:pt>
                <c:pt idx="2">
                  <c:v>3638.2552464281348</c:v>
                </c:pt>
                <c:pt idx="3">
                  <c:v>3480.4066155921537</c:v>
                </c:pt>
                <c:pt idx="4">
                  <c:v>3406.9352539533811</c:v>
                </c:pt>
                <c:pt idx="5">
                  <c:v>3539.3497771270463</c:v>
                </c:pt>
                <c:pt idx="6">
                  <c:v>3559.48145944934</c:v>
                </c:pt>
                <c:pt idx="7">
                  <c:v>4234.6286410295888</c:v>
                </c:pt>
                <c:pt idx="8">
                  <c:v>4001.739132011638</c:v>
                </c:pt>
                <c:pt idx="9">
                  <c:v>4071.3839939962691</c:v>
                </c:pt>
                <c:pt idx="10">
                  <c:v>4033.7901604102226</c:v>
                </c:pt>
                <c:pt idx="11">
                  <c:v>3995.0217641215859</c:v>
                </c:pt>
                <c:pt idx="12">
                  <c:v>3912.2933642437501</c:v>
                </c:pt>
                <c:pt idx="13">
                  <c:v>4321.429446121454</c:v>
                </c:pt>
                <c:pt idx="14">
                  <c:v>4373.3847310680221</c:v>
                </c:pt>
                <c:pt idx="15">
                  <c:v>4377.3454809906134</c:v>
                </c:pt>
                <c:pt idx="16">
                  <c:v>4375.2528553501024</c:v>
                </c:pt>
                <c:pt idx="17">
                  <c:v>4512.7122409331214</c:v>
                </c:pt>
                <c:pt idx="18">
                  <c:v>4517.946840240138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467-9C78-92DA5A0072DD}"/>
            </c:ext>
          </c:extLst>
        </c:ser>
        <c:ser>
          <c:idx val="3"/>
          <c:order val="2"/>
          <c:tx>
            <c:strRef>
              <c:f>'multisensor-timeseries'!$F$1</c:f>
              <c:strCache>
                <c:ptCount val="1"/>
                <c:pt idx="0">
                  <c:v>ca2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'multisensor-timeseries'!$F$2:$F$20</c:f>
              <c:numCache>
                <c:formatCode>0.0</c:formatCode>
                <c:ptCount val="19"/>
                <c:pt idx="0">
                  <c:v>3670.5980665946299</c:v>
                </c:pt>
                <c:pt idx="1">
                  <c:v>3587.8748436588417</c:v>
                </c:pt>
                <c:pt idx="2">
                  <c:v>3608.1119715176774</c:v>
                </c:pt>
                <c:pt idx="3">
                  <c:v>3578.8950934856507</c:v>
                </c:pt>
                <c:pt idx="4">
                  <c:v>3424.068366643141</c:v>
                </c:pt>
                <c:pt idx="5">
                  <c:v>3567.9850802031538</c:v>
                </c:pt>
                <c:pt idx="6">
                  <c:v>4046.0091003883526</c:v>
                </c:pt>
                <c:pt idx="7">
                  <c:v>3971.7635780960859</c:v>
                </c:pt>
                <c:pt idx="8">
                  <c:v>4154.3433819660759</c:v>
                </c:pt>
                <c:pt idx="9">
                  <c:v>4361.6324656854094</c:v>
                </c:pt>
                <c:pt idx="10">
                  <c:v>3817.0761545790269</c:v>
                </c:pt>
                <c:pt idx="11">
                  <c:v>3998.2967635343307</c:v>
                </c:pt>
                <c:pt idx="12">
                  <c:v>3803.5879194054228</c:v>
                </c:pt>
                <c:pt idx="13">
                  <c:v>4439.9890703077317</c:v>
                </c:pt>
                <c:pt idx="14">
                  <c:v>4618.9676423311175</c:v>
                </c:pt>
                <c:pt idx="15">
                  <c:v>4331.2709449665117</c:v>
                </c:pt>
                <c:pt idx="16">
                  <c:v>4109.975375089256</c:v>
                </c:pt>
                <c:pt idx="17">
                  <c:v>4343.4395979225583</c:v>
                </c:pt>
                <c:pt idx="18">
                  <c:v>4690.3566546397487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1-4467-9C78-92DA5A0072DD}"/>
            </c:ext>
          </c:extLst>
        </c:ser>
        <c:ser>
          <c:idx val="4"/>
          <c:order val="3"/>
          <c:tx>
            <c:strRef>
              <c:f>'multisensor-timeseries'!$G$1</c:f>
              <c:strCache>
                <c:ptCount val="1"/>
                <c:pt idx="0">
                  <c:v>ca3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'multisensor-timeseries'!$G$2:$G$20</c:f>
              <c:numCache>
                <c:formatCode>0.0</c:formatCode>
                <c:ptCount val="19"/>
                <c:pt idx="0">
                  <c:v>3680.2921961696034</c:v>
                </c:pt>
                <c:pt idx="1">
                  <c:v>3369.8753272514368</c:v>
                </c:pt>
                <c:pt idx="2">
                  <c:v>3570.347495354456</c:v>
                </c:pt>
                <c:pt idx="3">
                  <c:v>3402.8773020176804</c:v>
                </c:pt>
                <c:pt idx="4">
                  <c:v>3579.1927548337635</c:v>
                </c:pt>
                <c:pt idx="5">
                  <c:v>3662.482216140751</c:v>
                </c:pt>
                <c:pt idx="6">
                  <c:v>4216.7171790015145</c:v>
                </c:pt>
                <c:pt idx="7">
                  <c:v>4020.6276642932971</c:v>
                </c:pt>
                <c:pt idx="8">
                  <c:v>4013.0129937943666</c:v>
                </c:pt>
                <c:pt idx="9">
                  <c:v>3980.9934465782426</c:v>
                </c:pt>
                <c:pt idx="10">
                  <c:v>4177.8294057114263</c:v>
                </c:pt>
                <c:pt idx="11">
                  <c:v>4165.3137010280498</c:v>
                </c:pt>
                <c:pt idx="12">
                  <c:v>3757.733011019096</c:v>
                </c:pt>
                <c:pt idx="13">
                  <c:v>4561.2405038167326</c:v>
                </c:pt>
                <c:pt idx="14">
                  <c:v>4640.0158851385268</c:v>
                </c:pt>
                <c:pt idx="15">
                  <c:v>4786.0019900990937</c:v>
                </c:pt>
                <c:pt idx="16">
                  <c:v>4432.4744567061489</c:v>
                </c:pt>
                <c:pt idx="17">
                  <c:v>4345.5038038553585</c:v>
                </c:pt>
                <c:pt idx="18">
                  <c:v>4268.9796176888158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C1-4467-9C78-92DA5A0072DD}"/>
            </c:ext>
          </c:extLst>
        </c:ser>
        <c:ser>
          <c:idx val="5"/>
          <c:order val="4"/>
          <c:tx>
            <c:strRef>
              <c:f>'multisensor-timeseries'!$H$1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'multisensor-timeseries'!$H$2:$H$20</c:f>
              <c:numCache>
                <c:formatCode>0.0</c:formatCode>
                <c:ptCount val="19"/>
                <c:pt idx="0">
                  <c:v>1177.2997064714755</c:v>
                </c:pt>
                <c:pt idx="1">
                  <c:v>1016.6087105414033</c:v>
                </c:pt>
                <c:pt idx="2">
                  <c:v>1076.8594062506304</c:v>
                </c:pt>
                <c:pt idx="3">
                  <c:v>1095.5552036775946</c:v>
                </c:pt>
                <c:pt idx="4">
                  <c:v>1050.530850611919</c:v>
                </c:pt>
                <c:pt idx="5">
                  <c:v>1229.5455699121746</c:v>
                </c:pt>
                <c:pt idx="6">
                  <c:v>1018.8200151308645</c:v>
                </c:pt>
                <c:pt idx="7">
                  <c:v>1089.8649857207301</c:v>
                </c:pt>
                <c:pt idx="8">
                  <c:v>1059.7198793333973</c:v>
                </c:pt>
                <c:pt idx="9">
                  <c:v>1017.9797691205766</c:v>
                </c:pt>
                <c:pt idx="10">
                  <c:v>1062.5705392109958</c:v>
                </c:pt>
                <c:pt idx="11">
                  <c:v>1088.5320552096357</c:v>
                </c:pt>
                <c:pt idx="12">
                  <c:v>1193.7802814878978</c:v>
                </c:pt>
                <c:pt idx="13">
                  <c:v>950.94595652362261</c:v>
                </c:pt>
                <c:pt idx="14">
                  <c:v>1010.6132745721038</c:v>
                </c:pt>
                <c:pt idx="15">
                  <c:v>997.34581104154802</c:v>
                </c:pt>
                <c:pt idx="16">
                  <c:v>1045.4796030868208</c:v>
                </c:pt>
                <c:pt idx="17">
                  <c:v>1269.713448497655</c:v>
                </c:pt>
                <c:pt idx="18">
                  <c:v>1180.9918214098093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1-4467-9C78-92DA5A0072DD}"/>
            </c:ext>
          </c:extLst>
        </c:ser>
        <c:ser>
          <c:idx val="6"/>
          <c:order val="5"/>
          <c:tx>
            <c:strRef>
              <c:f>'multisensor-timeseries'!$I$1</c:f>
              <c:strCache>
                <c:ptCount val="1"/>
                <c:pt idx="0">
                  <c:v>cc1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'multisensor-timeseries'!$I$2:$I$20</c:f>
              <c:numCache>
                <c:formatCode>0.0</c:formatCode>
                <c:ptCount val="19"/>
                <c:pt idx="0">
                  <c:v>1569.3119102659978</c:v>
                </c:pt>
                <c:pt idx="1">
                  <c:v>1729.4480082419109</c:v>
                </c:pt>
                <c:pt idx="2">
                  <c:v>1641.7276923275131</c:v>
                </c:pt>
                <c:pt idx="3">
                  <c:v>1698.2959540462055</c:v>
                </c:pt>
                <c:pt idx="4">
                  <c:v>1649.9742233987843</c:v>
                </c:pt>
                <c:pt idx="5">
                  <c:v>1693.3130402936381</c:v>
                </c:pt>
                <c:pt idx="6">
                  <c:v>1572.5209251750971</c:v>
                </c:pt>
                <c:pt idx="7">
                  <c:v>1260.2678876936718</c:v>
                </c:pt>
                <c:pt idx="8">
                  <c:v>1042.8871248139296</c:v>
                </c:pt>
                <c:pt idx="9">
                  <c:v>1258.1610975381491</c:v>
                </c:pt>
                <c:pt idx="10">
                  <c:v>1331.7708090749536</c:v>
                </c:pt>
                <c:pt idx="11">
                  <c:v>1339.2468556129309</c:v>
                </c:pt>
                <c:pt idx="12">
                  <c:v>1114.6711946156406</c:v>
                </c:pt>
                <c:pt idx="13">
                  <c:v>937.94084502535145</c:v>
                </c:pt>
                <c:pt idx="14">
                  <c:v>906.58996111167221</c:v>
                </c:pt>
                <c:pt idx="15">
                  <c:v>789.34385034671777</c:v>
                </c:pt>
                <c:pt idx="16">
                  <c:v>988.26629550033113</c:v>
                </c:pt>
                <c:pt idx="17">
                  <c:v>1017.6617849849383</c:v>
                </c:pt>
                <c:pt idx="18">
                  <c:v>1031.2602856929766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C1-4467-9C78-92DA5A0072DD}"/>
            </c:ext>
          </c:extLst>
        </c:ser>
        <c:ser>
          <c:idx val="7"/>
          <c:order val="6"/>
          <c:tx>
            <c:strRef>
              <c:f>'multisensor-timeseries'!$J$1</c:f>
              <c:strCache>
                <c:ptCount val="1"/>
                <c:pt idx="0">
                  <c:v>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'multisensor-timeseries'!$J$2:$J$20</c:f>
              <c:numCache>
                <c:formatCode>0.0</c:formatCode>
                <c:ptCount val="19"/>
                <c:pt idx="0">
                  <c:v>1416.5377370203444</c:v>
                </c:pt>
                <c:pt idx="1">
                  <c:v>1493.799967602597</c:v>
                </c:pt>
                <c:pt idx="2">
                  <c:v>1395.9314635106205</c:v>
                </c:pt>
                <c:pt idx="3">
                  <c:v>1553.4618184346532</c:v>
                </c:pt>
                <c:pt idx="4">
                  <c:v>1679.8014747452901</c:v>
                </c:pt>
                <c:pt idx="5">
                  <c:v>1597.5170662574837</c:v>
                </c:pt>
                <c:pt idx="6">
                  <c:v>1324.5976970409658</c:v>
                </c:pt>
                <c:pt idx="7">
                  <c:v>1415.5137239126523</c:v>
                </c:pt>
                <c:pt idx="8">
                  <c:v>1201.5486469238056</c:v>
                </c:pt>
                <c:pt idx="9">
                  <c:v>1145.7646611183832</c:v>
                </c:pt>
                <c:pt idx="10">
                  <c:v>1405.9854560592562</c:v>
                </c:pt>
                <c:pt idx="11">
                  <c:v>1205.0020034971408</c:v>
                </c:pt>
                <c:pt idx="12">
                  <c:v>1148.3303303946245</c:v>
                </c:pt>
                <c:pt idx="13">
                  <c:v>700.54445345677516</c:v>
                </c:pt>
                <c:pt idx="14">
                  <c:v>980.52734182724464</c:v>
                </c:pt>
                <c:pt idx="15">
                  <c:v>721.97258930622388</c:v>
                </c:pt>
                <c:pt idx="16">
                  <c:v>964.20468106333828</c:v>
                </c:pt>
                <c:pt idx="17">
                  <c:v>842.70019851786583</c:v>
                </c:pt>
                <c:pt idx="18">
                  <c:v>859.88370296009543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C1-4467-9C78-92DA5A0072DD}"/>
            </c:ext>
          </c:extLst>
        </c:ser>
        <c:ser>
          <c:idx val="8"/>
          <c:order val="7"/>
          <c:tx>
            <c:strRef>
              <c:f>'multisensor-timeseries'!$K$1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'multisensor-timeseries'!$K$2:$K$20</c:f>
              <c:numCache>
                <c:formatCode>0.0</c:formatCode>
                <c:ptCount val="19"/>
                <c:pt idx="0">
                  <c:v>1753.7935932309181</c:v>
                </c:pt>
                <c:pt idx="1">
                  <c:v>1943.0145128968254</c:v>
                </c:pt>
                <c:pt idx="2">
                  <c:v>1786.510476112232</c:v>
                </c:pt>
                <c:pt idx="3">
                  <c:v>1825.9119724954849</c:v>
                </c:pt>
                <c:pt idx="4">
                  <c:v>1896.8078077197679</c:v>
                </c:pt>
                <c:pt idx="5">
                  <c:v>1812.0212304551321</c:v>
                </c:pt>
                <c:pt idx="6">
                  <c:v>1910.2823933435243</c:v>
                </c:pt>
                <c:pt idx="7">
                  <c:v>1792.1752181276136</c:v>
                </c:pt>
                <c:pt idx="8">
                  <c:v>1792.876034351312</c:v>
                </c:pt>
                <c:pt idx="9">
                  <c:v>1702.7447904744129</c:v>
                </c:pt>
                <c:pt idx="10">
                  <c:v>1938.0628953519756</c:v>
                </c:pt>
                <c:pt idx="11">
                  <c:v>2107.9188209967842</c:v>
                </c:pt>
                <c:pt idx="12">
                  <c:v>1999.8036393375912</c:v>
                </c:pt>
                <c:pt idx="13">
                  <c:v>1818.8612158555622</c:v>
                </c:pt>
                <c:pt idx="14">
                  <c:v>1640.3131931174175</c:v>
                </c:pt>
                <c:pt idx="15">
                  <c:v>1885.8369093599149</c:v>
                </c:pt>
                <c:pt idx="16">
                  <c:v>1932.4345847071106</c:v>
                </c:pt>
                <c:pt idx="17">
                  <c:v>1753.527339093469</c:v>
                </c:pt>
                <c:pt idx="18">
                  <c:v>1694.3297571066835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C1-4467-9C78-92DA5A007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10712"/>
        <c:axId val="613512352"/>
      </c:scatterChart>
      <c:scatterChart>
        <c:scatterStyle val="lineMarker"/>
        <c:varyColors val="0"/>
        <c:ser>
          <c:idx val="0"/>
          <c:order val="0"/>
          <c:tx>
            <c:strRef>
              <c:f>'multisensor-timeseries'!$C$1</c:f>
              <c:strCache>
                <c:ptCount val="1"/>
                <c:pt idx="0">
                  <c:v>sv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'multisensor-timeseries'!$C$2:$C$20</c:f>
              <c:numCache>
                <c:formatCode>General</c:formatCode>
                <c:ptCount val="19"/>
                <c:pt idx="0">
                  <c:v>1.075</c:v>
                </c:pt>
                <c:pt idx="1">
                  <c:v>1.121</c:v>
                </c:pt>
                <c:pt idx="2">
                  <c:v>1.095</c:v>
                </c:pt>
                <c:pt idx="3">
                  <c:v>1.1020000000000001</c:v>
                </c:pt>
                <c:pt idx="4">
                  <c:v>1.105</c:v>
                </c:pt>
                <c:pt idx="5">
                  <c:v>1.0840000000000001</c:v>
                </c:pt>
                <c:pt idx="6">
                  <c:v>1.159</c:v>
                </c:pt>
                <c:pt idx="7">
                  <c:v>1.4319999999999999</c:v>
                </c:pt>
                <c:pt idx="8">
                  <c:v>1.413</c:v>
                </c:pt>
                <c:pt idx="9">
                  <c:v>1.4750000000000001</c:v>
                </c:pt>
                <c:pt idx="10">
                  <c:v>1.4330000000000001</c:v>
                </c:pt>
                <c:pt idx="11">
                  <c:v>1.488</c:v>
                </c:pt>
                <c:pt idx="12">
                  <c:v>1.456</c:v>
                </c:pt>
                <c:pt idx="13">
                  <c:v>1.821</c:v>
                </c:pt>
                <c:pt idx="14">
                  <c:v>1.8560000000000001</c:v>
                </c:pt>
                <c:pt idx="15">
                  <c:v>1.8460000000000001</c:v>
                </c:pt>
                <c:pt idx="16">
                  <c:v>1.8520000000000001</c:v>
                </c:pt>
                <c:pt idx="17">
                  <c:v>1.865</c:v>
                </c:pt>
                <c:pt idx="18">
                  <c:v>1.8720000000000001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C1-4467-9C78-92DA5A007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02184"/>
        <c:axId val="613552040"/>
      </c:scatterChart>
      <c:valAx>
        <c:axId val="61351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12352"/>
        <c:crosses val="autoZero"/>
        <c:crossBetween val="midCat"/>
      </c:valAx>
      <c:valAx>
        <c:axId val="61351235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10712"/>
        <c:crosses val="autoZero"/>
        <c:crossBetween val="midCat"/>
      </c:valAx>
      <c:valAx>
        <c:axId val="613552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02184"/>
        <c:crosses val="max"/>
        <c:crossBetween val="midCat"/>
      </c:valAx>
      <c:valAx>
        <c:axId val="61350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55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21EA3-14C2-4791-9400-8B82164AB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20BD1-14FC-42E3-B73D-B3020845F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A51D4-96B5-41F6-8000-5FDB7DEB4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6F0D2-11A8-4C7F-A04C-D43BBDC51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E25571-5219-447C-82DB-52AB38AC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544E-4949-4918-8355-8A562EAD0F7A}">
  <dimension ref="A1:F20"/>
  <sheetViews>
    <sheetView tabSelected="1" workbookViewId="0">
      <selection activeCell="C32" sqref="C32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25">
      <c r="A2">
        <v>1.05</v>
      </c>
      <c r="B2">
        <v>10000</v>
      </c>
      <c r="C2" s="4">
        <v>3458.3609636881401</v>
      </c>
      <c r="D2" s="4">
        <v>1060.8469213767301</v>
      </c>
      <c r="E2" s="4">
        <v>1683.88400218529</v>
      </c>
      <c r="F2" s="4">
        <v>1898.4540563749099</v>
      </c>
    </row>
    <row r="3" spans="1:6" x14ac:dyDescent="0.25">
      <c r="A3">
        <v>1.1000000000000001</v>
      </c>
      <c r="B3">
        <v>10000</v>
      </c>
      <c r="C3" s="4">
        <v>3535.0602172784602</v>
      </c>
      <c r="D3" s="4">
        <v>1064.77717387905</v>
      </c>
      <c r="E3" s="4">
        <v>1613.2987483016</v>
      </c>
      <c r="F3" s="4">
        <v>1893.43193027043</v>
      </c>
    </row>
    <row r="4" spans="1:6" x14ac:dyDescent="0.25">
      <c r="A4">
        <v>1.1499999999999999</v>
      </c>
      <c r="B4">
        <v>10000</v>
      </c>
      <c r="C4" s="4">
        <v>3609.1191514127299</v>
      </c>
      <c r="D4" s="4">
        <v>1067.7867311872001</v>
      </c>
      <c r="E4" s="4">
        <v>1547.5170017205801</v>
      </c>
      <c r="F4" s="4">
        <v>1887.7885578397299</v>
      </c>
    </row>
    <row r="5" spans="1:6" x14ac:dyDescent="0.25">
      <c r="A5">
        <v>1.2</v>
      </c>
      <c r="B5">
        <v>10000</v>
      </c>
      <c r="C5" s="4">
        <v>3680.7131865798501</v>
      </c>
      <c r="D5" s="4">
        <v>1069.97476354065</v>
      </c>
      <c r="E5" s="4">
        <v>1486.0760604731299</v>
      </c>
      <c r="F5" s="4">
        <v>1881.6179947031701</v>
      </c>
    </row>
    <row r="6" spans="1:6" x14ac:dyDescent="0.25">
      <c r="A6">
        <v>1.25</v>
      </c>
      <c r="B6">
        <v>10000</v>
      </c>
      <c r="C6" s="4">
        <v>3750</v>
      </c>
      <c r="D6" s="4">
        <v>1071.42857142857</v>
      </c>
      <c r="E6" s="4">
        <v>1428.57142857142</v>
      </c>
      <c r="F6" s="4">
        <v>1874.99999999999</v>
      </c>
    </row>
    <row r="7" spans="1:6" x14ac:dyDescent="0.25">
      <c r="A7">
        <v>1.3</v>
      </c>
      <c r="B7">
        <v>10000</v>
      </c>
      <c r="C7" s="4">
        <v>3817.1219171395301</v>
      </c>
      <c r="D7" s="4">
        <v>1072.22525762346</v>
      </c>
      <c r="E7" s="4">
        <v>1374.6477661839201</v>
      </c>
      <c r="F7" s="4">
        <v>1868.00252952653</v>
      </c>
    </row>
    <row r="8" spans="1:6" x14ac:dyDescent="0.25">
      <c r="A8">
        <v>1.35</v>
      </c>
      <c r="B8">
        <v>10000</v>
      </c>
      <c r="C8" s="4">
        <v>3882.2079053217299</v>
      </c>
      <c r="D8" s="4">
        <v>1072.4331230170501</v>
      </c>
      <c r="E8" s="4">
        <v>1323.99150989759</v>
      </c>
      <c r="F8" s="4">
        <v>1860.6837308818001</v>
      </c>
    </row>
    <row r="9" spans="1:6" x14ac:dyDescent="0.25">
      <c r="A9">
        <v>1.4</v>
      </c>
      <c r="B9">
        <v>10000</v>
      </c>
      <c r="C9" s="4">
        <v>3945.3752473741802</v>
      </c>
      <c r="D9" s="4">
        <v>1072.11283896037</v>
      </c>
      <c r="E9" s="4">
        <v>1276.3248082861601</v>
      </c>
      <c r="F9" s="4">
        <v>1853.0935526896301</v>
      </c>
    </row>
    <row r="10" spans="1:6" x14ac:dyDescent="0.25">
      <c r="A10">
        <v>1.45</v>
      </c>
      <c r="B10">
        <v>10000</v>
      </c>
      <c r="C10" s="4">
        <v>4006.73095584063</v>
      </c>
      <c r="D10" s="4">
        <v>1071.3184373905401</v>
      </c>
      <c r="E10" s="4">
        <v>1231.4005027477499</v>
      </c>
      <c r="F10" s="4">
        <v>1845.2750520105301</v>
      </c>
    </row>
    <row r="11" spans="1:6" x14ac:dyDescent="0.25">
      <c r="A11">
        <v>1.5</v>
      </c>
      <c r="B11">
        <v>10000</v>
      </c>
      <c r="C11" s="4">
        <v>4066.3729752107702</v>
      </c>
      <c r="D11" s="4">
        <v>1070.09815137125</v>
      </c>
      <c r="E11" s="4">
        <v>1188.9979459680601</v>
      </c>
      <c r="F11" s="4">
        <v>1837.26546372495</v>
      </c>
    </row>
    <row r="12" spans="1:6" x14ac:dyDescent="0.25">
      <c r="A12">
        <v>1.55</v>
      </c>
      <c r="B12">
        <v>10000</v>
      </c>
      <c r="C12" s="4">
        <v>4124.3912096996301</v>
      </c>
      <c r="D12" s="4">
        <v>1068.49513204653</v>
      </c>
      <c r="E12" s="4">
        <v>1148.91949682423</v>
      </c>
      <c r="F12" s="4">
        <v>1829.0970807147901</v>
      </c>
    </row>
    <row r="13" spans="1:6" x14ac:dyDescent="0.25">
      <c r="A13">
        <v>1.6</v>
      </c>
      <c r="B13">
        <v>10000</v>
      </c>
      <c r="C13" s="4">
        <v>4180.8684065051102</v>
      </c>
      <c r="D13" s="4">
        <v>1066.54806288395</v>
      </c>
      <c r="E13" s="4">
        <v>1110.9875655041201</v>
      </c>
      <c r="F13" s="4">
        <v>1820.7979825533901</v>
      </c>
    </row>
    <row r="14" spans="1:6" x14ac:dyDescent="0.25">
      <c r="A14">
        <v>1.65</v>
      </c>
      <c r="B14">
        <v>10000</v>
      </c>
      <c r="C14" s="4">
        <v>4235.8809185918599</v>
      </c>
      <c r="D14" s="4">
        <v>1064.2916880884</v>
      </c>
      <c r="E14" s="4">
        <v>1075.0421091802</v>
      </c>
      <c r="F14" s="4">
        <v>1812.3926420697601</v>
      </c>
    </row>
    <row r="15" spans="1:6" x14ac:dyDescent="0.25">
      <c r="A15">
        <v>1.7</v>
      </c>
      <c r="B15">
        <v>10000</v>
      </c>
      <c r="C15" s="4">
        <v>4289.49936646267</v>
      </c>
      <c r="D15" s="4">
        <v>1061.7572689264</v>
      </c>
      <c r="E15" s="4">
        <v>1040.9384989474499</v>
      </c>
      <c r="F15" s="4">
        <v>1803.90243283173</v>
      </c>
    </row>
    <row r="16" spans="1:6" x14ac:dyDescent="0.25">
      <c r="A16">
        <v>1.75</v>
      </c>
      <c r="B16">
        <v>10000</v>
      </c>
      <c r="C16" s="4">
        <v>4341.7892147723896</v>
      </c>
      <c r="D16" s="4">
        <v>1058.97297921278</v>
      </c>
      <c r="E16" s="4">
        <v>1008.54569448836</v>
      </c>
      <c r="F16" s="4">
        <v>1795.34605576323</v>
      </c>
    </row>
    <row r="17" spans="1:6" x14ac:dyDescent="0.25">
      <c r="A17">
        <v>1.8</v>
      </c>
      <c r="B17">
        <v>10000</v>
      </c>
      <c r="C17" s="4">
        <v>4392.8112767819403</v>
      </c>
      <c r="D17" s="4">
        <v>1055.96424922642</v>
      </c>
      <c r="E17" s="4">
        <v>977.74467520965698</v>
      </c>
      <c r="F17" s="4">
        <v>1786.7398993909801</v>
      </c>
    </row>
    <row r="18" spans="1:6" x14ac:dyDescent="0.25">
      <c r="A18">
        <v>1.85</v>
      </c>
      <c r="B18">
        <v>10000</v>
      </c>
      <c r="C18" s="4">
        <v>4442.6221573709799</v>
      </c>
      <c r="D18" s="4">
        <v>1052.75406572772</v>
      </c>
      <c r="E18" s="4">
        <v>948.42708624118995</v>
      </c>
      <c r="F18" s="4">
        <v>1778.0983453300501</v>
      </c>
    </row>
    <row r="19" spans="1:6" x14ac:dyDescent="0.25">
      <c r="A19">
        <v>1.9</v>
      </c>
      <c r="B19">
        <v>10000</v>
      </c>
      <c r="C19" s="4">
        <v>4491.2746434973196</v>
      </c>
      <c r="D19" s="4">
        <v>1049.36323446199</v>
      </c>
      <c r="E19" s="4">
        <v>920.49406531753505</v>
      </c>
      <c r="F19" s="4">
        <v>1769.43402836157</v>
      </c>
    </row>
    <row r="20" spans="1:6" x14ac:dyDescent="0.25">
      <c r="A20">
        <v>1.95</v>
      </c>
      <c r="B20">
        <v>10000</v>
      </c>
      <c r="C20" s="4">
        <v>4538.8180495119304</v>
      </c>
      <c r="D20" s="4">
        <v>1045.8106104866199</v>
      </c>
      <c r="E20" s="4">
        <v>893.85522263813698</v>
      </c>
      <c r="F20" s="4">
        <v>1760.75805868165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66E2-E8A7-48F4-ACE0-6FF6D38B22BD}">
  <dimension ref="A1:F20"/>
  <sheetViews>
    <sheetView workbookViewId="0">
      <selection activeCell="H2" sqref="H2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25">
      <c r="A2" s="5">
        <f ca="1">'design-values'!A2+RAND()*0.01</f>
        <v>1.0571902089786094</v>
      </c>
      <c r="B2" s="6">
        <f ca="1">10000+RAND()*10</f>
        <v>10009.799845870712</v>
      </c>
      <c r="C2" s="4">
        <f ca="1">'design-values'!C2+NORMINV(RAND(),0,100)</f>
        <v>3579.3739866128653</v>
      </c>
      <c r="D2" s="4">
        <f ca="1">'design-values'!D2+(RAND()*200-100)</f>
        <v>1118.997323450154</v>
      </c>
      <c r="E2" s="4">
        <f ca="1">'design-values'!E2+(RAND()*300-150)</f>
        <v>1756.4088201403545</v>
      </c>
      <c r="F2" s="4">
        <f ca="1">'design-values'!F2+NORMINV(RAND(),0,100)</f>
        <v>1921.5649046406595</v>
      </c>
    </row>
    <row r="3" spans="1:6" x14ac:dyDescent="0.25">
      <c r="A3" s="5">
        <f ca="1">'design-values'!A3+RAND()*0.01</f>
        <v>1.1083808875645038</v>
      </c>
      <c r="B3" s="6">
        <f t="shared" ref="B3:B20" ca="1" si="0">10000+RAND()*10</f>
        <v>10008.571044119493</v>
      </c>
      <c r="C3" s="4">
        <f ca="1">'design-values'!C3+NORMINV(RAND(),0,200)</f>
        <v>3758.7640752655329</v>
      </c>
      <c r="D3" s="4">
        <f ca="1">'design-values'!D3+(RAND()*200-100)</f>
        <v>1154.0276571388654</v>
      </c>
      <c r="E3" s="4">
        <f ca="1">'design-values'!E3+(RAND()*300-150)</f>
        <v>1531.332360125012</v>
      </c>
      <c r="F3" s="4">
        <f ca="1">'design-values'!F3+NORMINV(RAND(),0,100)</f>
        <v>1701.8053245673295</v>
      </c>
    </row>
    <row r="4" spans="1:6" x14ac:dyDescent="0.25">
      <c r="A4" s="5">
        <f ca="1">'design-values'!A4+RAND()*0.01</f>
        <v>1.1597251336567553</v>
      </c>
      <c r="B4" s="6">
        <f t="shared" ca="1" si="0"/>
        <v>10001.959305641938</v>
      </c>
      <c r="C4" s="4">
        <f ca="1">'design-values'!C4+NORMINV(RAND(),0,200)</f>
        <v>3335.8511734323515</v>
      </c>
      <c r="D4" s="4">
        <f ca="1">'design-values'!D4+(RAND()*200-100)</f>
        <v>997.18408563514765</v>
      </c>
      <c r="E4" s="4">
        <f ca="1">'design-values'!E4+(RAND()*300-150)</f>
        <v>1431.9019991227321</v>
      </c>
      <c r="F4" s="4">
        <f ca="1">'design-values'!F4+NORMINV(RAND(),0,100)</f>
        <v>1828.4520410610119</v>
      </c>
    </row>
    <row r="5" spans="1:6" x14ac:dyDescent="0.25">
      <c r="A5" s="5">
        <f ca="1">'design-values'!A5+RAND()*0.01</f>
        <v>1.2093323440558059</v>
      </c>
      <c r="B5" s="6">
        <f t="shared" ca="1" si="0"/>
        <v>10001.71970769737</v>
      </c>
      <c r="C5" s="4">
        <f ca="1">'design-values'!C5+NORMINV(RAND(),0,200)</f>
        <v>3435.4265669415845</v>
      </c>
      <c r="D5" s="4">
        <f ca="1">'design-values'!D5+(RAND()*200-100)</f>
        <v>1078.3131257666851</v>
      </c>
      <c r="E5" s="4">
        <f ca="1">'design-values'!E5+(RAND()*300-150)</f>
        <v>1370.2736592230797</v>
      </c>
      <c r="F5" s="4">
        <f ca="1">'design-values'!F5+NORMINV(RAND(),0,100)</f>
        <v>1912.8683912666424</v>
      </c>
    </row>
    <row r="6" spans="1:6" x14ac:dyDescent="0.25">
      <c r="A6" s="5">
        <f ca="1">'design-values'!A6+RAND()*0.01</f>
        <v>1.2572121088192627</v>
      </c>
      <c r="B6" s="6">
        <f t="shared" ca="1" si="0"/>
        <v>10007.817842255388</v>
      </c>
      <c r="C6" s="4">
        <f ca="1">'design-values'!C6+NORMINV(RAND(),0,200)</f>
        <v>4122.3892311615</v>
      </c>
      <c r="D6" s="4">
        <f ca="1">'design-values'!D6+(RAND()*200-100)</f>
        <v>1112.0684924848242</v>
      </c>
      <c r="E6" s="4">
        <f ca="1">'design-values'!E6+(RAND()*300-150)</f>
        <v>1417.8504182144854</v>
      </c>
      <c r="F6" s="4">
        <f ca="1">'design-values'!F6+NORMINV(RAND(),0,100)</f>
        <v>1810.8457734947997</v>
      </c>
    </row>
    <row r="7" spans="1:6" x14ac:dyDescent="0.25">
      <c r="A7" s="5">
        <f ca="1">'design-values'!A7+RAND()*0.01</f>
        <v>1.3093315132919989</v>
      </c>
      <c r="B7" s="6">
        <f t="shared" ca="1" si="0"/>
        <v>10008.161407436013</v>
      </c>
      <c r="C7" s="4">
        <f ca="1">'design-values'!C7+NORMINV(RAND(),0,200)</f>
        <v>3718.0554554381361</v>
      </c>
      <c r="D7" s="4">
        <f ca="1">'design-values'!D7+(RAND()*200-100)</f>
        <v>1091.6848815991777</v>
      </c>
      <c r="E7" s="4">
        <f ca="1">'design-values'!E7+(RAND()*300-150)</f>
        <v>1228.8175502124093</v>
      </c>
      <c r="F7" s="4">
        <f ca="1">'design-values'!F7+NORMINV(RAND(),0,100)</f>
        <v>1882.2843948550233</v>
      </c>
    </row>
    <row r="8" spans="1:6" x14ac:dyDescent="0.25">
      <c r="A8" s="5">
        <f ca="1">'design-values'!A8+RAND()*0.01</f>
        <v>1.3590775792971943</v>
      </c>
      <c r="B8" s="6">
        <f t="shared" ca="1" si="0"/>
        <v>10001.298794449811</v>
      </c>
      <c r="C8" s="4">
        <f ca="1">'design-values'!C8+NORMINV(RAND(),0,200)</f>
        <v>3747.1462833955752</v>
      </c>
      <c r="D8" s="4">
        <f ca="1">'design-values'!D8+(RAND()*200-100)</f>
        <v>1079.1129332881985</v>
      </c>
      <c r="E8" s="4">
        <f ca="1">'design-values'!E8+(RAND()*300-150)</f>
        <v>1324.7851080524983</v>
      </c>
      <c r="F8" s="4">
        <f ca="1">'design-values'!F8+NORMINV(RAND(),0,100)</f>
        <v>1771.3969893375356</v>
      </c>
    </row>
    <row r="9" spans="1:6" x14ac:dyDescent="0.25">
      <c r="A9" s="5">
        <f ca="1">'design-values'!A9+RAND()*0.01</f>
        <v>1.401924522690237</v>
      </c>
      <c r="B9" s="6">
        <f t="shared" ca="1" si="0"/>
        <v>10007.670360885608</v>
      </c>
      <c r="C9" s="4">
        <f ca="1">'design-values'!C9+NORMINV(RAND(),0,200)</f>
        <v>3899.2352656979779</v>
      </c>
      <c r="D9" s="4">
        <f ca="1">'design-values'!D9+(RAND()*200-100)</f>
        <v>1074.4084535176355</v>
      </c>
      <c r="E9" s="4">
        <f ca="1">'design-values'!E9+(RAND()*300-150)</f>
        <v>1231.3226871390423</v>
      </c>
      <c r="F9" s="4">
        <f ca="1">'design-values'!F9+NORMINV(RAND(),0,100)</f>
        <v>1798.212900924204</v>
      </c>
    </row>
    <row r="10" spans="1:6" x14ac:dyDescent="0.25">
      <c r="A10" s="5">
        <f ca="1">'design-values'!A10+RAND()*0.01</f>
        <v>1.4575930031989033</v>
      </c>
      <c r="B10" s="6">
        <f t="shared" ca="1" si="0"/>
        <v>10008.774552222558</v>
      </c>
      <c r="C10" s="4">
        <f ca="1">'design-values'!C10+NORMINV(RAND(),0,200)</f>
        <v>3998.5346722248432</v>
      </c>
      <c r="D10" s="4">
        <f ca="1">'design-values'!D10+(RAND()*200-100)</f>
        <v>1011.5210056978408</v>
      </c>
      <c r="E10" s="4">
        <f ca="1">'design-values'!E10+(RAND()*300-150)</f>
        <v>1235.8622582035205</v>
      </c>
      <c r="F10" s="4">
        <f ca="1">'design-values'!F10+NORMINV(RAND(),0,100)</f>
        <v>1662.5606792115636</v>
      </c>
    </row>
    <row r="11" spans="1:6" x14ac:dyDescent="0.25">
      <c r="A11" s="5">
        <f ca="1">'design-values'!A11+RAND()*0.01</f>
        <v>1.5058167556392896</v>
      </c>
      <c r="B11" s="6">
        <f t="shared" ca="1" si="0"/>
        <v>10009.424723635593</v>
      </c>
      <c r="C11" s="4">
        <f ca="1">'design-values'!C11+NORMINV(RAND(),0,200)</f>
        <v>4032.8513640933625</v>
      </c>
      <c r="D11" s="4">
        <f ca="1">'design-values'!D11+(RAND()*200-100)</f>
        <v>1013.4013283405393</v>
      </c>
      <c r="E11" s="4">
        <f ca="1">'design-values'!E11+(RAND()*300-150)</f>
        <v>1306.9175399631656</v>
      </c>
      <c r="F11" s="4">
        <f ca="1">'design-values'!F11+NORMINV(RAND(),0,100)</f>
        <v>1987.8753857358406</v>
      </c>
    </row>
    <row r="12" spans="1:6" x14ac:dyDescent="0.25">
      <c r="A12" s="5">
        <f ca="1">'design-values'!A12+RAND()*0.01</f>
        <v>1.5590748461413337</v>
      </c>
      <c r="B12" s="6">
        <f t="shared" ca="1" si="0"/>
        <v>10001.599581313016</v>
      </c>
      <c r="C12" s="4">
        <f ca="1">'design-values'!C12+NORMINV(RAND(),0,200)</f>
        <v>4202.3782428492095</v>
      </c>
      <c r="D12" s="4">
        <f ca="1">'design-values'!D12+(RAND()*200-100)</f>
        <v>1095.5992059654532</v>
      </c>
      <c r="E12" s="4">
        <f ca="1">'design-values'!E12+(RAND()*300-150)</f>
        <v>1029.1664991939551</v>
      </c>
      <c r="F12" s="4">
        <f ca="1">'design-values'!F12+NORMINV(RAND(),0,100)</f>
        <v>1796.7318070426431</v>
      </c>
    </row>
    <row r="13" spans="1:6" x14ac:dyDescent="0.25">
      <c r="A13" s="5">
        <f ca="1">'design-values'!A13+RAND()*0.01</f>
        <v>1.6082964096718932</v>
      </c>
      <c r="B13" s="6">
        <f t="shared" ca="1" si="0"/>
        <v>10001.990492754665</v>
      </c>
      <c r="C13" s="4">
        <f ca="1">'design-values'!C13+NORMINV(RAND(),0,200)</f>
        <v>4120.4996882703626</v>
      </c>
      <c r="D13" s="4">
        <f ca="1">'design-values'!D13+(RAND()*200-100)</f>
        <v>1131.7492053350861</v>
      </c>
      <c r="E13" s="4">
        <f ca="1">'design-values'!E13+(RAND()*300-150)</f>
        <v>1215.6432457992012</v>
      </c>
      <c r="F13" s="4">
        <f ca="1">'design-values'!F13+NORMINV(RAND(),0,100)</f>
        <v>1729.9959166163799</v>
      </c>
    </row>
    <row r="14" spans="1:6" x14ac:dyDescent="0.25">
      <c r="A14" s="5">
        <f ca="1">'design-values'!A14+RAND()*0.01</f>
        <v>1.6510800579363214</v>
      </c>
      <c r="B14" s="6">
        <f t="shared" ca="1" si="0"/>
        <v>10006.650744561925</v>
      </c>
      <c r="C14" s="4">
        <f ca="1">'design-values'!C14+NORMINV(RAND(),0,200)</f>
        <v>4375.6524830465496</v>
      </c>
      <c r="D14" s="4">
        <f ca="1">'design-values'!D14+(RAND()*200-100)</f>
        <v>1120.0907975468817</v>
      </c>
      <c r="E14" s="4">
        <f ca="1">'design-values'!E14+(RAND()*300-150)</f>
        <v>1166.8920710995214</v>
      </c>
      <c r="F14" s="4">
        <f ca="1">'design-values'!F14+NORMINV(RAND(),0,100)</f>
        <v>1999.012781912709</v>
      </c>
    </row>
    <row r="15" spans="1:6" x14ac:dyDescent="0.25">
      <c r="A15" s="5">
        <f ca="1">'design-values'!A15+RAND()*0.01</f>
        <v>1.7099234994126153</v>
      </c>
      <c r="B15" s="6">
        <f t="shared" ca="1" si="0"/>
        <v>10001.749601689646</v>
      </c>
      <c r="C15" s="4">
        <f ca="1">'design-values'!C15+NORMINV(RAND(),0,200)</f>
        <v>4407.3847478586986</v>
      </c>
      <c r="D15" s="4">
        <f ca="1">'design-values'!D15+(RAND()*200-100)</f>
        <v>1159.4586484128022</v>
      </c>
      <c r="E15" s="4">
        <f ca="1">'design-values'!E15+(RAND()*300-150)</f>
        <v>1160.5872892530426</v>
      </c>
      <c r="F15" s="4">
        <f ca="1">'design-values'!F15+NORMINV(RAND(),0,100)</f>
        <v>1919.4604236319385</v>
      </c>
    </row>
    <row r="16" spans="1:6" x14ac:dyDescent="0.25">
      <c r="A16" s="5">
        <f ca="1">'design-values'!A16+RAND()*0.01</f>
        <v>1.7565566282062535</v>
      </c>
      <c r="B16" s="6">
        <f t="shared" ca="1" si="0"/>
        <v>10003.801375816547</v>
      </c>
      <c r="C16" s="4">
        <f ca="1">'design-values'!C16+NORMINV(RAND(),0,200)</f>
        <v>4493.8574580386112</v>
      </c>
      <c r="D16" s="4">
        <f ca="1">'design-values'!D16+(RAND()*200-100)</f>
        <v>1098.6478136619733</v>
      </c>
      <c r="E16" s="4">
        <f ca="1">'design-values'!E16+(RAND()*300-150)</f>
        <v>1126.4671022545961</v>
      </c>
      <c r="F16" s="4">
        <f ca="1">'design-values'!F16+NORMINV(RAND(),0,100)</f>
        <v>1860.5295381651526</v>
      </c>
    </row>
    <row r="17" spans="1:6" x14ac:dyDescent="0.25">
      <c r="A17" s="5">
        <f ca="1">'design-values'!A17+RAND()*0.01</f>
        <v>1.8031676025889536</v>
      </c>
      <c r="B17" s="6">
        <f t="shared" ca="1" si="0"/>
        <v>10007.246995241654</v>
      </c>
      <c r="C17" s="4">
        <f ca="1">'design-values'!C17+NORMINV(RAND(),0,200)</f>
        <v>4486.208431966802</v>
      </c>
      <c r="D17" s="4">
        <f ca="1">'design-values'!D17+(RAND()*200-100)</f>
        <v>1026.6558248859917</v>
      </c>
      <c r="E17" s="4">
        <f ca="1">'design-values'!E17+(RAND()*300-150)</f>
        <v>857.03447234128805</v>
      </c>
      <c r="F17" s="4">
        <f ca="1">'design-values'!F17+NORMINV(RAND(),0,100)</f>
        <v>1746.9745117337607</v>
      </c>
    </row>
    <row r="18" spans="1:6" x14ac:dyDescent="0.25">
      <c r="A18" s="5">
        <f ca="1">'design-values'!A18+RAND()*0.01</f>
        <v>1.8521292983435773</v>
      </c>
      <c r="B18" s="6">
        <f t="shared" ca="1" si="0"/>
        <v>10000.378322279837</v>
      </c>
      <c r="C18" s="4">
        <f ca="1">'design-values'!C18+NORMINV(RAND(),0,200)</f>
        <v>4469.4726604248644</v>
      </c>
      <c r="D18" s="4">
        <f ca="1">'design-values'!D18+(RAND()*200-100)</f>
        <v>1081.2685672351242</v>
      </c>
      <c r="E18" s="4">
        <f ca="1">'design-values'!E18+(RAND()*300-150)</f>
        <v>1056.9578081263958</v>
      </c>
      <c r="F18" s="4">
        <f ca="1">'design-values'!F18+NORMINV(RAND(),0,100)</f>
        <v>1764.9466015112514</v>
      </c>
    </row>
    <row r="19" spans="1:6" x14ac:dyDescent="0.25">
      <c r="A19" s="5">
        <f ca="1">'design-values'!A19+RAND()*0.01</f>
        <v>1.9098704617576747</v>
      </c>
      <c r="B19" s="6">
        <f t="shared" ca="1" si="0"/>
        <v>10004.602985759791</v>
      </c>
      <c r="C19" s="4">
        <f ca="1">'design-values'!C19+NORMINV(RAND(),0,200)</f>
        <v>4593.9135054642356</v>
      </c>
      <c r="D19" s="4">
        <f ca="1">'design-values'!D19+(RAND()*200-100)</f>
        <v>1035.2535771248934</v>
      </c>
      <c r="E19" s="4">
        <f ca="1">'design-values'!E19+(RAND()*300-150)</f>
        <v>900.47125086085657</v>
      </c>
      <c r="F19" s="4">
        <f ca="1">'design-values'!F19+NORMINV(RAND(),0,100)</f>
        <v>1776.6219759878149</v>
      </c>
    </row>
    <row r="20" spans="1:6" x14ac:dyDescent="0.25">
      <c r="A20" s="5">
        <f ca="1">'design-values'!A20+RAND()*0.01</f>
        <v>1.9528684865920864</v>
      </c>
      <c r="B20" s="6">
        <f t="shared" ca="1" si="0"/>
        <v>10003.911342908727</v>
      </c>
      <c r="C20" s="4">
        <f ca="1">'design-values'!C20+NORMINV(RAND(),0,200)</f>
        <v>4657.2404247086088</v>
      </c>
      <c r="D20" s="4">
        <f ca="1">'design-values'!D20+(RAND()*200-100)</f>
        <v>1053.4229295859191</v>
      </c>
      <c r="E20" s="4">
        <f ca="1">'design-values'!E20+(RAND()*300-150)</f>
        <v>868.24425102597786</v>
      </c>
      <c r="F20" s="4">
        <f ca="1">'design-values'!F20+NORMINV(RAND(),0,100)</f>
        <v>1709.9292568817104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FC4F-CA3E-48BB-91D9-7E69134937CA}">
  <dimension ref="A1:I20"/>
  <sheetViews>
    <sheetView workbookViewId="0">
      <selection activeCell="M30" sqref="M30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7</v>
      </c>
      <c r="D1" t="s">
        <v>8</v>
      </c>
      <c r="E1" t="s">
        <v>9</v>
      </c>
      <c r="F1" t="s">
        <v>1</v>
      </c>
      <c r="G1" t="s">
        <v>10</v>
      </c>
      <c r="H1" t="s">
        <v>11</v>
      </c>
      <c r="I1" t="s">
        <v>5</v>
      </c>
    </row>
    <row r="2" spans="1:9" x14ac:dyDescent="0.25">
      <c r="A2">
        <v>1.05</v>
      </c>
      <c r="B2">
        <v>10000</v>
      </c>
      <c r="C2" s="4">
        <f ca="1">'with-noise'!C2</f>
        <v>3579.3739866128653</v>
      </c>
      <c r="D2" s="4">
        <f ca="1">'design-values'!$C2+NORMINV(RAND(),0,150)</f>
        <v>3434.2987147162034</v>
      </c>
      <c r="E2" s="4">
        <f ca="1">'design-values'!$C2+NORMINV(RAND(),0,200)</f>
        <v>3684.7851083721466</v>
      </c>
      <c r="F2" s="4">
        <f ca="1">'with-noise'!D2</f>
        <v>1118.997323450154</v>
      </c>
      <c r="G2" s="4">
        <f ca="1">'with-noise'!E2</f>
        <v>1756.4088201403545</v>
      </c>
      <c r="H2" s="4">
        <f ca="1">'design-values'!$E2+(RAND()*100-50)</f>
        <v>1657.7893150846289</v>
      </c>
      <c r="I2" s="4">
        <f ca="1">'with-noise'!F2</f>
        <v>1921.5649046406595</v>
      </c>
    </row>
    <row r="3" spans="1:9" x14ac:dyDescent="0.25">
      <c r="A3">
        <v>1.1000000000000001</v>
      </c>
      <c r="B3">
        <v>10000</v>
      </c>
      <c r="C3" s="4">
        <f ca="1">'design-values'!$C3+NORMINV(RAND(),0,100)</f>
        <v>3519.8668797244777</v>
      </c>
      <c r="D3" s="4">
        <f ca="1">'design-values'!$C3+NORMINV(RAND(),0,150)</f>
        <v>3556.767485711769</v>
      </c>
      <c r="E3" s="4">
        <f ca="1">'design-values'!$C3+NORMINV(RAND(),0,200)</f>
        <v>3457.6374486609616</v>
      </c>
      <c r="F3" s="4">
        <f ca="1">'with-noise'!D3</f>
        <v>1154.0276571388654</v>
      </c>
      <c r="G3" s="4">
        <f ca="1">'with-noise'!E3</f>
        <v>1531.332360125012</v>
      </c>
      <c r="H3" s="4">
        <f ca="1">'design-values'!$E3+(RAND()*100-50)</f>
        <v>1564.0466531019313</v>
      </c>
      <c r="I3" s="4">
        <f ca="1">'with-noise'!F3</f>
        <v>1701.8053245673295</v>
      </c>
    </row>
    <row r="4" spans="1:9" x14ac:dyDescent="0.25">
      <c r="A4">
        <v>1.1499999999999999</v>
      </c>
      <c r="B4">
        <v>10000</v>
      </c>
      <c r="C4" s="4">
        <f ca="1">'design-values'!$C4+NORMINV(RAND(),0,100)</f>
        <v>3801.1838906107155</v>
      </c>
      <c r="D4" s="4">
        <f ca="1">'design-values'!$C4+NORMINV(RAND(),0,150)</f>
        <v>3640.4871341803437</v>
      </c>
      <c r="E4" s="4">
        <f ca="1">'design-values'!$C4+NORMINV(RAND(),0,200)</f>
        <v>3977.621658556387</v>
      </c>
      <c r="F4" s="4">
        <f ca="1">'with-noise'!D4</f>
        <v>997.18408563514765</v>
      </c>
      <c r="G4" s="4">
        <f ca="1">'with-noise'!E4</f>
        <v>1431.9019991227321</v>
      </c>
      <c r="H4" s="4">
        <f ca="1">'design-values'!$E4+(RAND()*100-50)</f>
        <v>1557.1880256798936</v>
      </c>
      <c r="I4" s="4">
        <f ca="1">'with-noise'!F4</f>
        <v>1828.4520410610119</v>
      </c>
    </row>
    <row r="5" spans="1:9" x14ac:dyDescent="0.25">
      <c r="A5">
        <v>1.2</v>
      </c>
      <c r="B5">
        <v>10000</v>
      </c>
      <c r="C5" s="4">
        <f ca="1">'design-values'!$C5+NORMINV(RAND(),0,100)</f>
        <v>3566.3423970174986</v>
      </c>
      <c r="D5" s="4">
        <f ca="1">'design-values'!$C5+NORMINV(RAND(),0,150)</f>
        <v>3718.7487086610718</v>
      </c>
      <c r="E5" s="4">
        <f ca="1">'design-values'!$C5+NORMINV(RAND(),0,200)</f>
        <v>3881.2043938245115</v>
      </c>
      <c r="F5" s="4">
        <f ca="1">'with-noise'!D5</f>
        <v>1078.3131257666851</v>
      </c>
      <c r="G5" s="4">
        <f ca="1">'with-noise'!E5</f>
        <v>1370.2736592230797</v>
      </c>
      <c r="H5" s="4">
        <f ca="1">'design-values'!$E5+(RAND()*100-50)</f>
        <v>1512.819783254308</v>
      </c>
      <c r="I5" s="4">
        <f ca="1">'with-noise'!F5</f>
        <v>1912.8683912666424</v>
      </c>
    </row>
    <row r="6" spans="1:9" x14ac:dyDescent="0.25">
      <c r="A6">
        <v>1.25</v>
      </c>
      <c r="B6">
        <v>10000</v>
      </c>
      <c r="C6" s="4">
        <f ca="1">'design-values'!$C6+NORMINV(RAND(),0,100)</f>
        <v>3879.953286367966</v>
      </c>
      <c r="D6" s="4">
        <f ca="1">'design-values'!$C6+NORMINV(RAND(),0,150)</f>
        <v>3700.3894236275369</v>
      </c>
      <c r="E6" s="4">
        <f ca="1">'design-values'!$C6+NORMINV(RAND(),0,200)</f>
        <v>3563.4999783211847</v>
      </c>
      <c r="F6" s="4">
        <f ca="1">'with-noise'!D6</f>
        <v>1112.0684924848242</v>
      </c>
      <c r="G6" s="4">
        <f ca="1">'with-noise'!E6</f>
        <v>1417.8504182144854</v>
      </c>
      <c r="H6" s="4">
        <f ca="1">'design-values'!$E6+(RAND()*100-50)</f>
        <v>1401.5637653023268</v>
      </c>
      <c r="I6" s="4">
        <f ca="1">'with-noise'!F6</f>
        <v>1810.8457734947997</v>
      </c>
    </row>
    <row r="7" spans="1:9" x14ac:dyDescent="0.25">
      <c r="A7">
        <v>1.3</v>
      </c>
      <c r="B7">
        <v>10000</v>
      </c>
      <c r="C7" s="4">
        <f ca="1">'design-values'!$C7+NORMINV(RAND(),0,100)</f>
        <v>3652.9527982786558</v>
      </c>
      <c r="D7" s="4">
        <f ca="1">'design-values'!$C7+NORMINV(RAND(),0,150)</f>
        <v>4182.253599815368</v>
      </c>
      <c r="E7" s="4">
        <f ca="1">'design-values'!$C7+NORMINV(RAND(),0,200)</f>
        <v>3576.4523686911025</v>
      </c>
      <c r="F7" s="4">
        <f ca="1">'with-noise'!D7</f>
        <v>1091.6848815991777</v>
      </c>
      <c r="G7" s="4">
        <f ca="1">'with-noise'!E7</f>
        <v>1228.8175502124093</v>
      </c>
      <c r="H7" s="4">
        <f ca="1">'design-values'!$E7+(RAND()*100-50)</f>
        <v>1348.549995767054</v>
      </c>
      <c r="I7" s="4">
        <f ca="1">'with-noise'!F7</f>
        <v>1882.2843948550233</v>
      </c>
    </row>
    <row r="8" spans="1:9" x14ac:dyDescent="0.25">
      <c r="A8">
        <v>1.35</v>
      </c>
      <c r="B8">
        <v>10000</v>
      </c>
      <c r="C8" s="4">
        <f ca="1">'design-values'!$C8+NORMINV(RAND(),0,100)</f>
        <v>3661.8729246267135</v>
      </c>
      <c r="D8" s="4">
        <f ca="1">'design-values'!$C8+NORMINV(RAND(),0,150)</f>
        <v>3697.1913870467611</v>
      </c>
      <c r="E8" s="4">
        <f ca="1">'design-values'!$C8+NORMINV(RAND(),0,200)</f>
        <v>3864.2768592871125</v>
      </c>
      <c r="F8" s="4">
        <f ca="1">'with-noise'!D8</f>
        <v>1079.1129332881985</v>
      </c>
      <c r="G8" s="4">
        <f ca="1">'with-noise'!E8</f>
        <v>1324.7851080524983</v>
      </c>
      <c r="H8" s="4">
        <f ca="1">'design-values'!$E8+(RAND()*100-50)</f>
        <v>1372.9004383803303</v>
      </c>
      <c r="I8" s="4">
        <f ca="1">'with-noise'!F8</f>
        <v>1771.3969893375356</v>
      </c>
    </row>
    <row r="9" spans="1:9" x14ac:dyDescent="0.25">
      <c r="A9">
        <v>1.4</v>
      </c>
      <c r="B9">
        <v>10000</v>
      </c>
      <c r="C9" s="4">
        <f ca="1">'design-values'!$C9+NORMINV(RAND(),0,100)</f>
        <v>4172.9141849826847</v>
      </c>
      <c r="D9" s="4">
        <f ca="1">'design-values'!$C9+NORMINV(RAND(),0,150)</f>
        <v>3972.5857159822717</v>
      </c>
      <c r="E9" s="4">
        <f ca="1">'design-values'!$C9+NORMINV(RAND(),0,200)</f>
        <v>3729.2633521460971</v>
      </c>
      <c r="F9" s="4">
        <f ca="1">'with-noise'!D9</f>
        <v>1074.4084535176355</v>
      </c>
      <c r="G9" s="4">
        <f ca="1">'with-noise'!E9</f>
        <v>1231.3226871390423</v>
      </c>
      <c r="H9" s="4">
        <f ca="1">'design-values'!$E9+(RAND()*100-50)</f>
        <v>1324.1436799768301</v>
      </c>
      <c r="I9" s="4">
        <f ca="1">'with-noise'!F9</f>
        <v>1798.212900924204</v>
      </c>
    </row>
    <row r="10" spans="1:9" x14ac:dyDescent="0.25">
      <c r="A10">
        <v>1.45</v>
      </c>
      <c r="B10">
        <v>10000</v>
      </c>
      <c r="C10" s="4">
        <f ca="1">'design-values'!$C10+NORMINV(RAND(),0,100)</f>
        <v>4057.1995576635709</v>
      </c>
      <c r="D10" s="4">
        <f ca="1">'design-values'!$C10+NORMINV(RAND(),0,150)</f>
        <v>3912.73988345005</v>
      </c>
      <c r="E10" s="4">
        <f ca="1">'design-values'!$C10+NORMINV(RAND(),0,200)</f>
        <v>4588.7793180282151</v>
      </c>
      <c r="F10" s="4">
        <f ca="1">'with-noise'!D10</f>
        <v>1011.5210056978408</v>
      </c>
      <c r="G10" s="4">
        <f ca="1">'with-noise'!E10</f>
        <v>1235.8622582035205</v>
      </c>
      <c r="H10" s="4">
        <f ca="1">'design-values'!$E10+(RAND()*100-50)</f>
        <v>1222.3807141410298</v>
      </c>
      <c r="I10" s="4">
        <f ca="1">'with-noise'!F10</f>
        <v>1662.5606792115636</v>
      </c>
    </row>
    <row r="11" spans="1:9" x14ac:dyDescent="0.25">
      <c r="A11">
        <v>1.5</v>
      </c>
      <c r="B11">
        <v>10000</v>
      </c>
      <c r="C11" s="4">
        <f ca="1">'design-values'!$C11+NORMINV(RAND(),0,100)</f>
        <v>3940.6238074776734</v>
      </c>
      <c r="D11" s="4">
        <f ca="1">'design-values'!$C11+NORMINV(RAND(),0,150)</f>
        <v>4006.605234965396</v>
      </c>
      <c r="E11" s="4">
        <f ca="1">'design-values'!$C11+NORMINV(RAND(),0,200)</f>
        <v>4210.1608468893046</v>
      </c>
      <c r="F11" s="4">
        <f ca="1">'with-noise'!D11</f>
        <v>1013.4013283405393</v>
      </c>
      <c r="G11" s="4">
        <f ca="1">'with-noise'!E11</f>
        <v>1306.9175399631656</v>
      </c>
      <c r="H11" s="4">
        <f ca="1">'design-values'!$E11+(RAND()*100-50)</f>
        <v>1214.2447572587953</v>
      </c>
      <c r="I11" s="4">
        <f ca="1">'with-noise'!F11</f>
        <v>1987.8753857358406</v>
      </c>
    </row>
    <row r="12" spans="1:9" x14ac:dyDescent="0.25">
      <c r="A12">
        <v>1.55</v>
      </c>
      <c r="B12">
        <v>10000</v>
      </c>
      <c r="C12" s="4">
        <f ca="1">'design-values'!$C12+NORMINV(RAND(),0,100)</f>
        <v>4292.4806449976013</v>
      </c>
      <c r="D12" s="4">
        <f ca="1">'design-values'!$C12+NORMINV(RAND(),0,150)</f>
        <v>4239.9033976473784</v>
      </c>
      <c r="E12" s="4">
        <f ca="1">'design-values'!$C12+NORMINV(RAND(),0,200)</f>
        <v>4092.3160091988698</v>
      </c>
      <c r="F12" s="4">
        <f ca="1">'with-noise'!D12</f>
        <v>1095.5992059654532</v>
      </c>
      <c r="G12" s="4">
        <f ca="1">'with-noise'!E12</f>
        <v>1029.1664991939551</v>
      </c>
      <c r="H12" s="4">
        <f ca="1">'design-values'!$E12+(RAND()*100-50)</f>
        <v>1182.9773662056889</v>
      </c>
      <c r="I12" s="4">
        <f ca="1">'with-noise'!F12</f>
        <v>1796.7318070426431</v>
      </c>
    </row>
    <row r="13" spans="1:9" x14ac:dyDescent="0.25">
      <c r="A13">
        <v>1.6</v>
      </c>
      <c r="B13">
        <v>10000</v>
      </c>
      <c r="C13" s="4">
        <f ca="1">'design-values'!$C13+NORMINV(RAND(),0,100)</f>
        <v>4254.6885684928247</v>
      </c>
      <c r="D13" s="4">
        <f ca="1">'design-values'!$C13+NORMINV(RAND(),0,150)</f>
        <v>4201.0506620127417</v>
      </c>
      <c r="E13" s="4">
        <f ca="1">'design-values'!$C13+NORMINV(RAND(),0,200)</f>
        <v>3854.5066627631713</v>
      </c>
      <c r="F13" s="4">
        <f ca="1">'with-noise'!D13</f>
        <v>1131.7492053350861</v>
      </c>
      <c r="G13" s="4">
        <f ca="1">'with-noise'!E13</f>
        <v>1215.6432457992012</v>
      </c>
      <c r="H13" s="4">
        <f ca="1">'design-values'!$E13+(RAND()*100-50)</f>
        <v>1125.0972915437919</v>
      </c>
      <c r="I13" s="4">
        <f ca="1">'with-noise'!F13</f>
        <v>1729.9959166163799</v>
      </c>
    </row>
    <row r="14" spans="1:9" x14ac:dyDescent="0.25">
      <c r="A14">
        <v>1.65</v>
      </c>
      <c r="B14">
        <v>10000</v>
      </c>
      <c r="C14" s="4">
        <f ca="1">'design-values'!$C14+NORMINV(RAND(),0,100)</f>
        <v>4247.5441458770565</v>
      </c>
      <c r="D14" s="4">
        <f ca="1">'design-values'!$C14+NORMINV(RAND(),0,150)</f>
        <v>4172.5566875656477</v>
      </c>
      <c r="E14" s="4">
        <f ca="1">'design-values'!$C14+NORMINV(RAND(),0,200)</f>
        <v>4397.9052224782545</v>
      </c>
      <c r="F14" s="4">
        <f ca="1">'with-noise'!D14</f>
        <v>1120.0907975468817</v>
      </c>
      <c r="G14" s="4">
        <f ca="1">'with-noise'!E14</f>
        <v>1166.8920710995214</v>
      </c>
      <c r="H14" s="4">
        <f ca="1">'design-values'!$E14+(RAND()*100-50)</f>
        <v>1123.2562122164616</v>
      </c>
      <c r="I14" s="4">
        <f ca="1">'with-noise'!F14</f>
        <v>1999.012781912709</v>
      </c>
    </row>
    <row r="15" spans="1:9" x14ac:dyDescent="0.25">
      <c r="A15">
        <v>1.7</v>
      </c>
      <c r="B15">
        <v>10000</v>
      </c>
      <c r="C15" s="4">
        <f ca="1">'design-values'!$C15+NORMINV(RAND(),0,100)</f>
        <v>4373.8007926058672</v>
      </c>
      <c r="D15" s="4">
        <f ca="1">'design-values'!$C15+NORMINV(RAND(),0,150)</f>
        <v>4430.8719613354597</v>
      </c>
      <c r="E15" s="4">
        <f ca="1">'design-values'!$C15+NORMINV(RAND(),0,200)</f>
        <v>4210.5548173285588</v>
      </c>
      <c r="F15" s="4">
        <f ca="1">'with-noise'!D15</f>
        <v>1159.4586484128022</v>
      </c>
      <c r="G15" s="4">
        <f ca="1">'with-noise'!E15</f>
        <v>1160.5872892530426</v>
      </c>
      <c r="H15" s="4">
        <f ca="1">'design-values'!$E15+(RAND()*100-50)</f>
        <v>1007.7099857622326</v>
      </c>
      <c r="I15" s="4">
        <f ca="1">'with-noise'!F15</f>
        <v>1919.4604236319385</v>
      </c>
    </row>
    <row r="16" spans="1:9" x14ac:dyDescent="0.25">
      <c r="A16">
        <v>1.75</v>
      </c>
      <c r="B16">
        <v>10000</v>
      </c>
      <c r="C16" s="4">
        <f ca="1">'design-values'!$C16+NORMINV(RAND(),0,100)</f>
        <v>4490.9232842778147</v>
      </c>
      <c r="D16" s="4">
        <f ca="1">'design-values'!$C16+NORMINV(RAND(),0,150)</f>
        <v>4456.0337463869546</v>
      </c>
      <c r="E16" s="4">
        <f ca="1">'design-values'!$C16+NORMINV(RAND(),0,200)</f>
        <v>4194.9770610276828</v>
      </c>
      <c r="F16" s="4">
        <f ca="1">'with-noise'!D16</f>
        <v>1098.6478136619733</v>
      </c>
      <c r="G16" s="4">
        <f ca="1">'with-noise'!E16</f>
        <v>1126.4671022545961</v>
      </c>
      <c r="H16" s="4">
        <f ca="1">'design-values'!$E16+(RAND()*100-50)</f>
        <v>1014.4004400022989</v>
      </c>
      <c r="I16" s="4">
        <f ca="1">'with-noise'!F16</f>
        <v>1860.5295381651526</v>
      </c>
    </row>
    <row r="17" spans="1:9" x14ac:dyDescent="0.25">
      <c r="A17">
        <v>1.8</v>
      </c>
      <c r="B17">
        <v>10000</v>
      </c>
      <c r="C17" s="4">
        <f ca="1">'design-values'!$C17+NORMINV(RAND(),0,100)</f>
        <v>4320.2976401702581</v>
      </c>
      <c r="D17" s="4">
        <f ca="1">'design-values'!$C17+NORMINV(RAND(),0,150)</f>
        <v>4219.4072498255355</v>
      </c>
      <c r="E17" s="4">
        <f ca="1">'design-values'!$C17+NORMINV(RAND(),0,200)</f>
        <v>4287.981186175838</v>
      </c>
      <c r="F17" s="4">
        <f ca="1">'with-noise'!D17</f>
        <v>1026.6558248859917</v>
      </c>
      <c r="G17" s="4">
        <f ca="1">'with-noise'!E17</f>
        <v>857.03447234128805</v>
      </c>
      <c r="H17" s="4">
        <f ca="1">'design-values'!$E17+(RAND()*100-50)</f>
        <v>1003.6599345816012</v>
      </c>
      <c r="I17" s="4">
        <f ca="1">'with-noise'!F17</f>
        <v>1746.9745117337607</v>
      </c>
    </row>
    <row r="18" spans="1:9" x14ac:dyDescent="0.25">
      <c r="A18">
        <v>1.85</v>
      </c>
      <c r="B18">
        <v>10000</v>
      </c>
      <c r="C18" s="4">
        <f ca="1">'design-values'!$C18+NORMINV(RAND(),0,100)</f>
        <v>4426.8766718409552</v>
      </c>
      <c r="D18" s="4">
        <f ca="1">'design-values'!$C18+NORMINV(RAND(),0,150)</f>
        <v>4534.1546640882752</v>
      </c>
      <c r="E18" s="4">
        <f ca="1">'design-values'!$C18+NORMINV(RAND(),0,200)</f>
        <v>4104.5943631574855</v>
      </c>
      <c r="F18" s="4">
        <f ca="1">'with-noise'!D18</f>
        <v>1081.2685672351242</v>
      </c>
      <c r="G18" s="4">
        <f ca="1">'with-noise'!E18</f>
        <v>1056.9578081263958</v>
      </c>
      <c r="H18" s="4">
        <f ca="1">'design-values'!$E18+(RAND()*100-50)</f>
        <v>911.36961754292236</v>
      </c>
      <c r="I18" s="4">
        <f ca="1">'with-noise'!F18</f>
        <v>1764.9466015112514</v>
      </c>
    </row>
    <row r="19" spans="1:9" x14ac:dyDescent="0.25">
      <c r="A19">
        <v>1.9</v>
      </c>
      <c r="B19">
        <v>10000</v>
      </c>
      <c r="C19" s="4">
        <f ca="1">'design-values'!$C19+NORMINV(RAND(),0,100)</f>
        <v>4517.4691793955617</v>
      </c>
      <c r="D19" s="4">
        <f ca="1">'design-values'!$C19+NORMINV(RAND(),0,150)</f>
        <v>4491.6709039868447</v>
      </c>
      <c r="E19" s="4">
        <f ca="1">'design-values'!$C19+NORMINV(RAND(),0,200)</f>
        <v>4421.4589137096355</v>
      </c>
      <c r="F19" s="4">
        <f ca="1">'with-noise'!D19</f>
        <v>1035.2535771248934</v>
      </c>
      <c r="G19" s="4">
        <f ca="1">'with-noise'!E19</f>
        <v>900.47125086085657</v>
      </c>
      <c r="H19" s="4">
        <f ca="1">'design-values'!$E19+(RAND()*100-50)</f>
        <v>939.00238846951947</v>
      </c>
      <c r="I19" s="4">
        <f ca="1">'with-noise'!F19</f>
        <v>1776.6219759878149</v>
      </c>
    </row>
    <row r="20" spans="1:9" x14ac:dyDescent="0.25">
      <c r="A20">
        <v>1.95</v>
      </c>
      <c r="B20">
        <v>10000</v>
      </c>
      <c r="C20" s="4">
        <f ca="1">'design-values'!$C20+NORMINV(RAND(),0,100)</f>
        <v>4591.7966595477747</v>
      </c>
      <c r="D20" s="4">
        <f ca="1">'design-values'!$C20+NORMINV(RAND(),0,150)</f>
        <v>4428.305847632033</v>
      </c>
      <c r="E20" s="4">
        <f ca="1">'design-values'!$C20+NORMINV(RAND(),0,200)</f>
        <v>4499.5916767878043</v>
      </c>
      <c r="F20" s="4">
        <f ca="1">'with-noise'!D20</f>
        <v>1053.4229295859191</v>
      </c>
      <c r="G20" s="4">
        <f ca="1">'with-noise'!E20</f>
        <v>868.24425102597786</v>
      </c>
      <c r="H20" s="4">
        <f ca="1">'design-values'!$E20+(RAND()*100-50)</f>
        <v>903.08715940078434</v>
      </c>
      <c r="I20" s="4">
        <f ca="1">'with-noise'!F20</f>
        <v>1709.9292568817104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9D8B-A29A-47BE-85C7-090972683736}">
  <dimension ref="A1:H20"/>
  <sheetViews>
    <sheetView workbookViewId="0">
      <selection activeCell="H19" sqref="H19"/>
    </sheetView>
  </sheetViews>
  <sheetFormatPr defaultRowHeight="15" x14ac:dyDescent="0.25"/>
  <cols>
    <col min="1" max="1" width="11.42578125" bestFit="1" customWidth="1"/>
  </cols>
  <sheetData>
    <row r="1" spans="1:8" x14ac:dyDescent="0.25">
      <c r="A1" t="s">
        <v>12</v>
      </c>
      <c r="B1" t="s">
        <v>6</v>
      </c>
      <c r="C1" t="s">
        <v>0</v>
      </c>
      <c r="D1" t="s">
        <v>2</v>
      </c>
      <c r="E1" t="s">
        <v>3</v>
      </c>
      <c r="F1" t="s">
        <v>1</v>
      </c>
      <c r="G1" t="s">
        <v>4</v>
      </c>
      <c r="H1" t="s">
        <v>5</v>
      </c>
    </row>
    <row r="2" spans="1:8" x14ac:dyDescent="0.25">
      <c r="A2">
        <v>0</v>
      </c>
      <c r="B2" s="3">
        <f>3600*5</f>
        <v>18000</v>
      </c>
      <c r="C2" s="3">
        <v>1.075</v>
      </c>
      <c r="D2" s="3">
        <v>10000</v>
      </c>
      <c r="E2" s="7">
        <f ca="1">'design-values'!C$3+NORMINV(RAND(),0,100)</f>
        <v>3530.2886026479869</v>
      </c>
      <c r="F2" s="7">
        <f ca="1">'design-values'!D$3+NORMINV(RAND(),0,100)</f>
        <v>1177.2997064714755</v>
      </c>
      <c r="G2" s="7">
        <f ca="1">'design-values'!E$3+NORMINV(RAND(),0,100)</f>
        <v>1569.3119102659978</v>
      </c>
      <c r="H2" s="7">
        <f ca="1">'design-values'!F$3+NORMINV(RAND(),0,100)</f>
        <v>1753.7935932309181</v>
      </c>
    </row>
    <row r="3" spans="1:8" x14ac:dyDescent="0.25">
      <c r="A3">
        <v>0</v>
      </c>
      <c r="B3" s="3">
        <f>B2+60</f>
        <v>18060</v>
      </c>
      <c r="C3" s="3">
        <v>1.121</v>
      </c>
      <c r="D3" s="3">
        <v>10000</v>
      </c>
      <c r="E3" s="7">
        <f ca="1">'design-values'!C$3+NORMINV(RAND(),0,100)</f>
        <v>3550.2866092924692</v>
      </c>
      <c r="F3" s="7">
        <f ca="1">'design-values'!D$3+NORMINV(RAND(),0,100)</f>
        <v>1016.6087105414033</v>
      </c>
      <c r="G3" s="7">
        <f ca="1">'design-values'!E$3+NORMINV(RAND(),0,100)</f>
        <v>1729.4480082419109</v>
      </c>
      <c r="H3" s="7">
        <f ca="1">'design-values'!F$3+NORMINV(RAND(),0,100)</f>
        <v>1943.0145128968254</v>
      </c>
    </row>
    <row r="4" spans="1:8" x14ac:dyDescent="0.25">
      <c r="A4">
        <v>0</v>
      </c>
      <c r="B4" s="3">
        <f t="shared" ref="B4:B20" si="0">B3+60</f>
        <v>18120</v>
      </c>
      <c r="C4" s="3">
        <v>1.095</v>
      </c>
      <c r="D4" s="3">
        <v>10000</v>
      </c>
      <c r="E4" s="7">
        <f ca="1">'design-values'!C$3+NORMINV(RAND(),0,100)</f>
        <v>3638.2552464281348</v>
      </c>
      <c r="F4" s="7">
        <f ca="1">'design-values'!D$3+NORMINV(RAND(),0,100)</f>
        <v>1076.8594062506304</v>
      </c>
      <c r="G4" s="7">
        <f ca="1">'design-values'!E$3+NORMINV(RAND(),0,100)</f>
        <v>1641.7276923275131</v>
      </c>
      <c r="H4" s="7">
        <f ca="1">'design-values'!F$3+NORMINV(RAND(),0,100)</f>
        <v>1786.510476112232</v>
      </c>
    </row>
    <row r="5" spans="1:8" x14ac:dyDescent="0.25">
      <c r="A5">
        <v>0</v>
      </c>
      <c r="B5" s="3">
        <f t="shared" si="0"/>
        <v>18180</v>
      </c>
      <c r="C5" s="3">
        <v>1.1020000000000001</v>
      </c>
      <c r="D5" s="3">
        <v>10000</v>
      </c>
      <c r="E5" s="7">
        <f ca="1">'design-values'!C$3+NORMINV(RAND(),0,100)</f>
        <v>3480.4066155921537</v>
      </c>
      <c r="F5" s="7">
        <f ca="1">'design-values'!D$3+NORMINV(RAND(),0,100)</f>
        <v>1095.5552036775946</v>
      </c>
      <c r="G5" s="7">
        <f ca="1">'design-values'!E$3+NORMINV(RAND(),0,100)</f>
        <v>1698.2959540462055</v>
      </c>
      <c r="H5" s="7">
        <f ca="1">'design-values'!F$3+NORMINV(RAND(),0,100)</f>
        <v>1825.9119724954849</v>
      </c>
    </row>
    <row r="6" spans="1:8" x14ac:dyDescent="0.25">
      <c r="A6">
        <v>0</v>
      </c>
      <c r="B6" s="3">
        <f t="shared" si="0"/>
        <v>18240</v>
      </c>
      <c r="C6" s="3">
        <v>1.105</v>
      </c>
      <c r="D6" s="3">
        <v>10000</v>
      </c>
      <c r="E6" s="7">
        <f ca="1">'design-values'!C$3+NORMINV(RAND(),0,100)</f>
        <v>3406.9352539533811</v>
      </c>
      <c r="F6" s="7">
        <f ca="1">'design-values'!D$3+NORMINV(RAND(),0,100)</f>
        <v>1050.530850611919</v>
      </c>
      <c r="G6" s="7">
        <f ca="1">'design-values'!E$3+NORMINV(RAND(),0,100)</f>
        <v>1649.9742233987843</v>
      </c>
      <c r="H6" s="7">
        <f ca="1">'design-values'!F$3+NORMINV(RAND(),0,100)</f>
        <v>1896.8078077197679</v>
      </c>
    </row>
    <row r="7" spans="1:8" x14ac:dyDescent="0.25">
      <c r="A7">
        <v>0</v>
      </c>
      <c r="B7" s="3">
        <f t="shared" si="0"/>
        <v>18300</v>
      </c>
      <c r="C7" s="3">
        <v>1.0840000000000001</v>
      </c>
      <c r="D7" s="3">
        <v>10000</v>
      </c>
      <c r="E7" s="7">
        <f ca="1">'design-values'!C$3+NORMINV(RAND(),0,100)</f>
        <v>3539.3497771270463</v>
      </c>
      <c r="F7" s="7">
        <f ca="1">'design-values'!D$3+NORMINV(RAND(),0,100)</f>
        <v>1229.5455699121746</v>
      </c>
      <c r="G7" s="7">
        <f ca="1">'design-values'!E$3+NORMINV(RAND(),0,100)</f>
        <v>1693.3130402936381</v>
      </c>
      <c r="H7" s="7">
        <f ca="1">'design-values'!F$3+NORMINV(RAND(),0,100)</f>
        <v>1812.0212304551321</v>
      </c>
    </row>
    <row r="8" spans="1:8" x14ac:dyDescent="0.25">
      <c r="A8">
        <v>1</v>
      </c>
      <c r="B8" s="2">
        <f t="shared" si="0"/>
        <v>18360</v>
      </c>
      <c r="C8" s="2">
        <v>1.159</v>
      </c>
      <c r="D8" s="2">
        <v>10000</v>
      </c>
      <c r="E8" s="8">
        <f ca="1">'design-values'!C$3+NORMINV(RAND(),0,100)</f>
        <v>3559.48145944934</v>
      </c>
      <c r="F8" s="8">
        <f ca="1">'design-values'!D$3+NORMINV(RAND(),0,100)</f>
        <v>1018.8200151308645</v>
      </c>
      <c r="G8" s="8">
        <f ca="1">'design-values'!E$3+NORMINV(RAND(),0,100)</f>
        <v>1572.5209251750971</v>
      </c>
      <c r="H8" s="8">
        <f ca="1">'design-values'!F$3+NORMINV(RAND(),0,100)</f>
        <v>1910.2823933435243</v>
      </c>
    </row>
    <row r="9" spans="1:8" x14ac:dyDescent="0.25">
      <c r="A9">
        <v>1</v>
      </c>
      <c r="B9" s="2">
        <f t="shared" si="0"/>
        <v>18420</v>
      </c>
      <c r="C9" s="2">
        <v>1.4319999999999999</v>
      </c>
      <c r="D9" s="2">
        <v>10000</v>
      </c>
      <c r="E9" s="8">
        <f ca="1">'design-values'!C$10+NORMINV(RAND(),0,100)</f>
        <v>4234.6286410295888</v>
      </c>
      <c r="F9" s="8">
        <f ca="1">'design-values'!D$10+NORMINV(RAND(),0,100)</f>
        <v>1089.8649857207301</v>
      </c>
      <c r="G9" s="8">
        <f ca="1">'design-values'!E$10+NORMINV(RAND(),0,100)</f>
        <v>1260.2678876936718</v>
      </c>
      <c r="H9" s="8">
        <f ca="1">'design-values'!F$10+NORMINV(RAND(),0,100)</f>
        <v>1792.1752181276136</v>
      </c>
    </row>
    <row r="10" spans="1:8" x14ac:dyDescent="0.25">
      <c r="A10">
        <v>1</v>
      </c>
      <c r="B10" s="2">
        <f t="shared" si="0"/>
        <v>18480</v>
      </c>
      <c r="C10" s="2">
        <v>1.413</v>
      </c>
      <c r="D10" s="2">
        <v>10000</v>
      </c>
      <c r="E10" s="8">
        <f ca="1">'design-values'!C$10+NORMINV(RAND(),0,100)</f>
        <v>4001.739132011638</v>
      </c>
      <c r="F10" s="8">
        <f ca="1">'design-values'!D$10+NORMINV(RAND(),0,100)</f>
        <v>1059.7198793333973</v>
      </c>
      <c r="G10" s="8">
        <f ca="1">'design-values'!E$10+NORMINV(RAND(),0,100)</f>
        <v>1042.8871248139296</v>
      </c>
      <c r="H10" s="8">
        <f ca="1">'design-values'!F$10+NORMINV(RAND(),0,100)</f>
        <v>1792.876034351312</v>
      </c>
    </row>
    <row r="11" spans="1:8" x14ac:dyDescent="0.25">
      <c r="A11">
        <v>1</v>
      </c>
      <c r="B11" s="2">
        <f t="shared" si="0"/>
        <v>18540</v>
      </c>
      <c r="C11" s="2">
        <v>1.4750000000000001</v>
      </c>
      <c r="D11" s="2">
        <v>10000</v>
      </c>
      <c r="E11" s="8">
        <f ca="1">'design-values'!C$10+NORMINV(RAND(),0,100)</f>
        <v>4071.3839939962691</v>
      </c>
      <c r="F11" s="8">
        <f ca="1">'design-values'!D$10+NORMINV(RAND(),0,100)</f>
        <v>1017.9797691205766</v>
      </c>
      <c r="G11" s="8">
        <f ca="1">'design-values'!E$10+NORMINV(RAND(),0,100)</f>
        <v>1258.1610975381491</v>
      </c>
      <c r="H11" s="8">
        <f ca="1">'design-values'!F$10+NORMINV(RAND(),0,100)</f>
        <v>1702.7447904744129</v>
      </c>
    </row>
    <row r="12" spans="1:8" x14ac:dyDescent="0.25">
      <c r="A12">
        <v>1</v>
      </c>
      <c r="B12" s="2">
        <f t="shared" si="0"/>
        <v>18600</v>
      </c>
      <c r="C12" s="2">
        <v>1.4330000000000001</v>
      </c>
      <c r="D12" s="2">
        <v>10000</v>
      </c>
      <c r="E12" s="8">
        <f ca="1">'design-values'!C$10+NORMINV(RAND(),0,100)</f>
        <v>4033.7901604102226</v>
      </c>
      <c r="F12" s="8">
        <f ca="1">'design-values'!D$10+NORMINV(RAND(),0,100)</f>
        <v>1062.5705392109958</v>
      </c>
      <c r="G12" s="8">
        <f ca="1">'design-values'!E$10+NORMINV(RAND(),0,100)</f>
        <v>1331.7708090749536</v>
      </c>
      <c r="H12" s="8">
        <f ca="1">'design-values'!F$10+NORMINV(RAND(),0,100)</f>
        <v>1938.0628953519756</v>
      </c>
    </row>
    <row r="13" spans="1:8" x14ac:dyDescent="0.25">
      <c r="A13">
        <v>1</v>
      </c>
      <c r="B13" s="2">
        <f t="shared" si="0"/>
        <v>18660</v>
      </c>
      <c r="C13" s="2">
        <v>1.488</v>
      </c>
      <c r="D13" s="2">
        <v>10000</v>
      </c>
      <c r="E13" s="8">
        <f ca="1">'design-values'!C$10+NORMINV(RAND(),0,100)</f>
        <v>3995.0217641215859</v>
      </c>
      <c r="F13" s="8">
        <f ca="1">'design-values'!D$10+NORMINV(RAND(),0,100)</f>
        <v>1088.5320552096357</v>
      </c>
      <c r="G13" s="8">
        <f ca="1">'design-values'!E$10+NORMINV(RAND(),0,100)</f>
        <v>1339.2468556129309</v>
      </c>
      <c r="H13" s="8">
        <f ca="1">'design-values'!F$10+NORMINV(RAND(),0,100)</f>
        <v>2107.9188209967842</v>
      </c>
    </row>
    <row r="14" spans="1:8" x14ac:dyDescent="0.25">
      <c r="A14">
        <v>1</v>
      </c>
      <c r="B14" s="2">
        <f t="shared" si="0"/>
        <v>18720</v>
      </c>
      <c r="C14" s="2">
        <v>1.456</v>
      </c>
      <c r="D14" s="2">
        <v>10000</v>
      </c>
      <c r="E14" s="8">
        <f ca="1">'design-values'!C$10+NORMINV(RAND(),0,100)</f>
        <v>3912.2933642437501</v>
      </c>
      <c r="F14" s="8">
        <f ca="1">'design-values'!D$10+NORMINV(RAND(),0,100)</f>
        <v>1193.7802814878978</v>
      </c>
      <c r="G14" s="8">
        <f ca="1">'design-values'!E$10+NORMINV(RAND(),0,100)</f>
        <v>1114.6711946156406</v>
      </c>
      <c r="H14" s="8">
        <f ca="1">'design-values'!F$10+NORMINV(RAND(),0,100)</f>
        <v>1999.8036393375912</v>
      </c>
    </row>
    <row r="15" spans="1:8" x14ac:dyDescent="0.25">
      <c r="A15">
        <v>2</v>
      </c>
      <c r="B15" s="1">
        <f t="shared" si="0"/>
        <v>18780</v>
      </c>
      <c r="C15" s="1">
        <v>1.821</v>
      </c>
      <c r="D15" s="1">
        <v>10000</v>
      </c>
      <c r="E15" s="9">
        <f ca="1">'design-values'!C$18+NORMINV(RAND(),0,100)</f>
        <v>4321.429446121454</v>
      </c>
      <c r="F15" s="9">
        <f ca="1">'design-values'!D$18+NORMINV(RAND(),0,100)</f>
        <v>950.94595652362261</v>
      </c>
      <c r="G15" s="9">
        <f ca="1">'design-values'!E$18+NORMINV(RAND(),0,100)</f>
        <v>937.94084502535145</v>
      </c>
      <c r="H15" s="9">
        <f ca="1">'design-values'!F$18+NORMINV(RAND(),0,100)</f>
        <v>1818.8612158555622</v>
      </c>
    </row>
    <row r="16" spans="1:8" x14ac:dyDescent="0.25">
      <c r="A16">
        <v>2</v>
      </c>
      <c r="B16" s="1">
        <f t="shared" si="0"/>
        <v>18840</v>
      </c>
      <c r="C16" s="1">
        <v>1.8560000000000001</v>
      </c>
      <c r="D16" s="1">
        <v>10000</v>
      </c>
      <c r="E16" s="9">
        <f ca="1">'design-values'!C$18+NORMINV(RAND(),0,100)</f>
        <v>4373.3847310680221</v>
      </c>
      <c r="F16" s="9">
        <f ca="1">'design-values'!D$18+NORMINV(RAND(),0,100)</f>
        <v>1010.6132745721038</v>
      </c>
      <c r="G16" s="9">
        <f ca="1">'design-values'!E$18+NORMINV(RAND(),0,100)</f>
        <v>906.58996111167221</v>
      </c>
      <c r="H16" s="9">
        <f ca="1">'design-values'!F$18+NORMINV(RAND(),0,100)</f>
        <v>1640.3131931174175</v>
      </c>
    </row>
    <row r="17" spans="1:8" x14ac:dyDescent="0.25">
      <c r="A17">
        <v>2</v>
      </c>
      <c r="B17" s="1">
        <f t="shared" si="0"/>
        <v>18900</v>
      </c>
      <c r="C17" s="1">
        <v>1.8460000000000001</v>
      </c>
      <c r="D17" s="1">
        <v>10000</v>
      </c>
      <c r="E17" s="9">
        <f ca="1">'design-values'!C$18+NORMINV(RAND(),0,100)</f>
        <v>4377.3454809906134</v>
      </c>
      <c r="F17" s="9">
        <f ca="1">'design-values'!D$18+NORMINV(RAND(),0,100)</f>
        <v>997.34581104154802</v>
      </c>
      <c r="G17" s="9">
        <f ca="1">'design-values'!E$18+NORMINV(RAND(),0,100)</f>
        <v>789.34385034671777</v>
      </c>
      <c r="H17" s="9">
        <f ca="1">'design-values'!F$18+NORMINV(RAND(),0,100)</f>
        <v>1885.8369093599149</v>
      </c>
    </row>
    <row r="18" spans="1:8" x14ac:dyDescent="0.25">
      <c r="A18">
        <v>2</v>
      </c>
      <c r="B18" s="1">
        <f t="shared" si="0"/>
        <v>18960</v>
      </c>
      <c r="C18" s="1">
        <v>1.8520000000000001</v>
      </c>
      <c r="D18" s="1">
        <v>10000</v>
      </c>
      <c r="E18" s="9">
        <f ca="1">'design-values'!C$18+NORMINV(RAND(),0,100)</f>
        <v>4375.2528553501024</v>
      </c>
      <c r="F18" s="9">
        <f ca="1">'design-values'!D$18+NORMINV(RAND(),0,100)</f>
        <v>1045.4796030868208</v>
      </c>
      <c r="G18" s="9">
        <f ca="1">'design-values'!E$18+NORMINV(RAND(),0,100)</f>
        <v>988.26629550033113</v>
      </c>
      <c r="H18" s="9">
        <f ca="1">'design-values'!F$18+NORMINV(RAND(),0,100)</f>
        <v>1932.4345847071106</v>
      </c>
    </row>
    <row r="19" spans="1:8" x14ac:dyDescent="0.25">
      <c r="A19">
        <v>2</v>
      </c>
      <c r="B19" s="1">
        <f t="shared" si="0"/>
        <v>19020</v>
      </c>
      <c r="C19" s="1">
        <v>1.865</v>
      </c>
      <c r="D19" s="1">
        <v>10000</v>
      </c>
      <c r="E19" s="9">
        <f ca="1">'design-values'!C$18+NORMINV(RAND(),0,100)</f>
        <v>4512.7122409331214</v>
      </c>
      <c r="F19" s="9">
        <f ca="1">'design-values'!D$18+NORMINV(RAND(),0,100)</f>
        <v>1269.713448497655</v>
      </c>
      <c r="G19" s="9">
        <f ca="1">'design-values'!E$18+NORMINV(RAND(),0,100)</f>
        <v>1017.6617849849383</v>
      </c>
      <c r="H19" s="9">
        <f ca="1">'design-values'!F$18+NORMINV(RAND(),0,100)</f>
        <v>1753.527339093469</v>
      </c>
    </row>
    <row r="20" spans="1:8" x14ac:dyDescent="0.25">
      <c r="A20">
        <v>2</v>
      </c>
      <c r="B20" s="1">
        <f t="shared" si="0"/>
        <v>19080</v>
      </c>
      <c r="C20" s="1">
        <v>1.8720000000000001</v>
      </c>
      <c r="D20" s="1">
        <v>10000</v>
      </c>
      <c r="E20" s="9">
        <f ca="1">'design-values'!C$18+NORMINV(RAND(),0,100)</f>
        <v>4517.946840240138</v>
      </c>
      <c r="F20" s="9">
        <f ca="1">'design-values'!D$18+NORMINV(RAND(),0,100)</f>
        <v>1180.9918214098093</v>
      </c>
      <c r="G20" s="9">
        <f ca="1">'design-values'!E$18+NORMINV(RAND(),0,100)</f>
        <v>1031.2602856929766</v>
      </c>
      <c r="H20" s="9">
        <f ca="1">'design-values'!F$18+NORMINV(RAND(),0,100)</f>
        <v>1694.3297571066835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F94D-2E43-4370-9733-20F3F0192A22}">
  <dimension ref="A1:K20"/>
  <sheetViews>
    <sheetView workbookViewId="0">
      <selection activeCell="H40" sqref="H40"/>
    </sheetView>
  </sheetViews>
  <sheetFormatPr defaultRowHeight="15" x14ac:dyDescent="0.25"/>
  <cols>
    <col min="1" max="1" width="11.42578125" bestFit="1" customWidth="1"/>
  </cols>
  <sheetData>
    <row r="1" spans="1:11" x14ac:dyDescent="0.25">
      <c r="A1" t="s">
        <v>12</v>
      </c>
      <c r="B1" t="s">
        <v>6</v>
      </c>
      <c r="C1" t="s">
        <v>0</v>
      </c>
      <c r="D1" t="s">
        <v>2</v>
      </c>
      <c r="E1" t="s">
        <v>7</v>
      </c>
      <c r="F1" t="s">
        <v>8</v>
      </c>
      <c r="G1" t="s">
        <v>9</v>
      </c>
      <c r="H1" t="s">
        <v>1</v>
      </c>
      <c r="I1" t="s">
        <v>10</v>
      </c>
      <c r="J1" t="s">
        <v>11</v>
      </c>
      <c r="K1" t="s">
        <v>5</v>
      </c>
    </row>
    <row r="2" spans="1:11" x14ac:dyDescent="0.25">
      <c r="A2">
        <v>0</v>
      </c>
      <c r="B2" s="3">
        <f>3600*5</f>
        <v>18000</v>
      </c>
      <c r="C2" s="3">
        <v>1.075</v>
      </c>
      <c r="D2" s="3">
        <v>10000</v>
      </c>
      <c r="E2" s="7">
        <f ca="1">timeseries!E2</f>
        <v>3530.2886026479869</v>
      </c>
      <c r="F2" s="7">
        <f ca="1">'design-values'!C$3+NORMINV(RAND(),0,150)</f>
        <v>3670.5980665946299</v>
      </c>
      <c r="G2" s="7">
        <f ca="1">'design-values'!C$3+NORMINV(RAND(),0,200)</f>
        <v>3680.2921961696034</v>
      </c>
      <c r="H2" s="7">
        <f ca="1">timeseries!F2</f>
        <v>1177.2997064714755</v>
      </c>
      <c r="I2" s="7">
        <f ca="1">timeseries!G2</f>
        <v>1569.3119102659978</v>
      </c>
      <c r="J2" s="7">
        <f ca="1">'design-values'!E$3+NORMINV(RAND(),0,150)</f>
        <v>1416.5377370203444</v>
      </c>
      <c r="K2" s="7">
        <f ca="1">timeseries!H2</f>
        <v>1753.7935932309181</v>
      </c>
    </row>
    <row r="3" spans="1:11" x14ac:dyDescent="0.25">
      <c r="A3">
        <v>0</v>
      </c>
      <c r="B3" s="3">
        <f>B2+60</f>
        <v>18060</v>
      </c>
      <c r="C3" s="3">
        <v>1.121</v>
      </c>
      <c r="D3" s="3">
        <v>10000</v>
      </c>
      <c r="E3" s="7">
        <f ca="1">timeseries!E3</f>
        <v>3550.2866092924692</v>
      </c>
      <c r="F3" s="7">
        <f ca="1">'design-values'!C$3+NORMINV(RAND(),0,150)</f>
        <v>3587.8748436588417</v>
      </c>
      <c r="G3" s="7">
        <f ca="1">'design-values'!C$3+NORMINV(RAND(),0,200)</f>
        <v>3369.8753272514368</v>
      </c>
      <c r="H3" s="7">
        <f ca="1">timeseries!F3</f>
        <v>1016.6087105414033</v>
      </c>
      <c r="I3" s="7">
        <f ca="1">timeseries!G3</f>
        <v>1729.4480082419109</v>
      </c>
      <c r="J3" s="7">
        <f ca="1">'design-values'!E$3+NORMINV(RAND(),0,150)</f>
        <v>1493.799967602597</v>
      </c>
      <c r="K3" s="7">
        <f ca="1">timeseries!H3</f>
        <v>1943.0145128968254</v>
      </c>
    </row>
    <row r="4" spans="1:11" x14ac:dyDescent="0.25">
      <c r="A4">
        <v>0</v>
      </c>
      <c r="B4" s="3">
        <f t="shared" ref="B4:B20" si="0">B3+60</f>
        <v>18120</v>
      </c>
      <c r="C4" s="3">
        <v>1.095</v>
      </c>
      <c r="D4" s="3">
        <v>10000</v>
      </c>
      <c r="E4" s="7">
        <f ca="1">timeseries!E4</f>
        <v>3638.2552464281348</v>
      </c>
      <c r="F4" s="7">
        <f ca="1">'design-values'!C$3+NORMINV(RAND(),0,150)</f>
        <v>3608.1119715176774</v>
      </c>
      <c r="G4" s="7">
        <f ca="1">'design-values'!C$3+NORMINV(RAND(),0,200)</f>
        <v>3570.347495354456</v>
      </c>
      <c r="H4" s="7">
        <f ca="1">timeseries!F4</f>
        <v>1076.8594062506304</v>
      </c>
      <c r="I4" s="7">
        <f ca="1">timeseries!G4</f>
        <v>1641.7276923275131</v>
      </c>
      <c r="J4" s="7">
        <f ca="1">'design-values'!E$3+NORMINV(RAND(),0,150)</f>
        <v>1395.9314635106205</v>
      </c>
      <c r="K4" s="7">
        <f ca="1">timeseries!H4</f>
        <v>1786.510476112232</v>
      </c>
    </row>
    <row r="5" spans="1:11" x14ac:dyDescent="0.25">
      <c r="A5">
        <v>0</v>
      </c>
      <c r="B5" s="3">
        <f t="shared" si="0"/>
        <v>18180</v>
      </c>
      <c r="C5" s="3">
        <v>1.1020000000000001</v>
      </c>
      <c r="D5" s="3">
        <v>10000</v>
      </c>
      <c r="E5" s="7">
        <f ca="1">timeseries!E5</f>
        <v>3480.4066155921537</v>
      </c>
      <c r="F5" s="7">
        <f ca="1">'design-values'!C$3+NORMINV(RAND(),0,150)</f>
        <v>3578.8950934856507</v>
      </c>
      <c r="G5" s="7">
        <f ca="1">'design-values'!C$3+NORMINV(RAND(),0,200)</f>
        <v>3402.8773020176804</v>
      </c>
      <c r="H5" s="7">
        <f ca="1">timeseries!F5</f>
        <v>1095.5552036775946</v>
      </c>
      <c r="I5" s="7">
        <f ca="1">timeseries!G5</f>
        <v>1698.2959540462055</v>
      </c>
      <c r="J5" s="7">
        <f ca="1">'design-values'!E$3+NORMINV(RAND(),0,150)</f>
        <v>1553.4618184346532</v>
      </c>
      <c r="K5" s="7">
        <f ca="1">timeseries!H5</f>
        <v>1825.9119724954849</v>
      </c>
    </row>
    <row r="6" spans="1:11" x14ac:dyDescent="0.25">
      <c r="A6">
        <v>0</v>
      </c>
      <c r="B6" s="3">
        <f t="shared" si="0"/>
        <v>18240</v>
      </c>
      <c r="C6" s="3">
        <v>1.105</v>
      </c>
      <c r="D6" s="3">
        <v>10000</v>
      </c>
      <c r="E6" s="7">
        <f ca="1">timeseries!E6</f>
        <v>3406.9352539533811</v>
      </c>
      <c r="F6" s="7">
        <f ca="1">'design-values'!C$3+NORMINV(RAND(),0,150)</f>
        <v>3424.068366643141</v>
      </c>
      <c r="G6" s="7">
        <f ca="1">'design-values'!C$3+NORMINV(RAND(),0,200)</f>
        <v>3579.1927548337635</v>
      </c>
      <c r="H6" s="7">
        <f ca="1">timeseries!F6</f>
        <v>1050.530850611919</v>
      </c>
      <c r="I6" s="7">
        <f ca="1">timeseries!G6</f>
        <v>1649.9742233987843</v>
      </c>
      <c r="J6" s="7">
        <f ca="1">'design-values'!E$3+NORMINV(RAND(),0,150)</f>
        <v>1679.8014747452901</v>
      </c>
      <c r="K6" s="7">
        <f ca="1">timeseries!H6</f>
        <v>1896.8078077197679</v>
      </c>
    </row>
    <row r="7" spans="1:11" x14ac:dyDescent="0.25">
      <c r="A7">
        <v>0</v>
      </c>
      <c r="B7" s="3">
        <f t="shared" si="0"/>
        <v>18300</v>
      </c>
      <c r="C7" s="3">
        <v>1.0840000000000001</v>
      </c>
      <c r="D7" s="3">
        <v>10000</v>
      </c>
      <c r="E7" s="7">
        <f ca="1">timeseries!E7</f>
        <v>3539.3497771270463</v>
      </c>
      <c r="F7" s="7">
        <f ca="1">'design-values'!C$3+NORMINV(RAND(),0,150)</f>
        <v>3567.9850802031538</v>
      </c>
      <c r="G7" s="7">
        <f ca="1">'design-values'!C$3+NORMINV(RAND(),0,200)</f>
        <v>3662.482216140751</v>
      </c>
      <c r="H7" s="7">
        <f ca="1">timeseries!F7</f>
        <v>1229.5455699121746</v>
      </c>
      <c r="I7" s="7">
        <f ca="1">timeseries!G7</f>
        <v>1693.3130402936381</v>
      </c>
      <c r="J7" s="7">
        <f ca="1">'design-values'!E$3+NORMINV(RAND(),0,150)</f>
        <v>1597.5170662574837</v>
      </c>
      <c r="K7" s="7">
        <f ca="1">timeseries!H7</f>
        <v>1812.0212304551321</v>
      </c>
    </row>
    <row r="8" spans="1:11" x14ac:dyDescent="0.25">
      <c r="A8">
        <v>1</v>
      </c>
      <c r="B8" s="2">
        <f t="shared" si="0"/>
        <v>18360</v>
      </c>
      <c r="C8" s="2">
        <v>1.159</v>
      </c>
      <c r="D8" s="2">
        <v>10000</v>
      </c>
      <c r="E8" s="8">
        <f ca="1">timeseries!E8</f>
        <v>3559.48145944934</v>
      </c>
      <c r="F8" s="8">
        <f ca="1">'design-values'!C$10+NORMINV(RAND(),0,150)</f>
        <v>4046.0091003883526</v>
      </c>
      <c r="G8" s="8">
        <f ca="1">'design-values'!C$10+NORMINV(RAND(),0,200)</f>
        <v>4216.7171790015145</v>
      </c>
      <c r="H8" s="8">
        <f ca="1">timeseries!F8</f>
        <v>1018.8200151308645</v>
      </c>
      <c r="I8" s="8">
        <f ca="1">timeseries!G8</f>
        <v>1572.5209251750971</v>
      </c>
      <c r="J8" s="8">
        <f ca="1">'design-values'!E$10+NORMINV(RAND(),0,150)</f>
        <v>1324.5976970409658</v>
      </c>
      <c r="K8" s="8">
        <f ca="1">timeseries!H8</f>
        <v>1910.2823933435243</v>
      </c>
    </row>
    <row r="9" spans="1:11" x14ac:dyDescent="0.25">
      <c r="A9">
        <v>1</v>
      </c>
      <c r="B9" s="2">
        <f t="shared" si="0"/>
        <v>18420</v>
      </c>
      <c r="C9" s="2">
        <v>1.4319999999999999</v>
      </c>
      <c r="D9" s="2">
        <v>10000</v>
      </c>
      <c r="E9" s="8">
        <f ca="1">timeseries!E9</f>
        <v>4234.6286410295888</v>
      </c>
      <c r="F9" s="8">
        <f ca="1">'design-values'!C$10+NORMINV(RAND(),0,150)</f>
        <v>3971.7635780960859</v>
      </c>
      <c r="G9" s="8">
        <f ca="1">'design-values'!C$10+NORMINV(RAND(),0,200)</f>
        <v>4020.6276642932971</v>
      </c>
      <c r="H9" s="8">
        <f ca="1">timeseries!F9</f>
        <v>1089.8649857207301</v>
      </c>
      <c r="I9" s="8">
        <f ca="1">timeseries!G9</f>
        <v>1260.2678876936718</v>
      </c>
      <c r="J9" s="8">
        <f ca="1">'design-values'!E$10+NORMINV(RAND(),0,150)</f>
        <v>1415.5137239126523</v>
      </c>
      <c r="K9" s="8">
        <f ca="1">timeseries!H9</f>
        <v>1792.1752181276136</v>
      </c>
    </row>
    <row r="10" spans="1:11" x14ac:dyDescent="0.25">
      <c r="A10">
        <v>1</v>
      </c>
      <c r="B10" s="2">
        <f t="shared" si="0"/>
        <v>18480</v>
      </c>
      <c r="C10" s="2">
        <v>1.413</v>
      </c>
      <c r="D10" s="2">
        <v>10000</v>
      </c>
      <c r="E10" s="8">
        <f ca="1">timeseries!E10</f>
        <v>4001.739132011638</v>
      </c>
      <c r="F10" s="8">
        <f ca="1">'design-values'!C$10+NORMINV(RAND(),0,150)</f>
        <v>4154.3433819660759</v>
      </c>
      <c r="G10" s="8">
        <f ca="1">'design-values'!C$10+NORMINV(RAND(),0,200)</f>
        <v>4013.0129937943666</v>
      </c>
      <c r="H10" s="8">
        <f ca="1">timeseries!F10</f>
        <v>1059.7198793333973</v>
      </c>
      <c r="I10" s="8">
        <f ca="1">timeseries!G10</f>
        <v>1042.8871248139296</v>
      </c>
      <c r="J10" s="8">
        <f ca="1">'design-values'!E$10+NORMINV(RAND(),0,150)</f>
        <v>1201.5486469238056</v>
      </c>
      <c r="K10" s="8">
        <f ca="1">timeseries!H10</f>
        <v>1792.876034351312</v>
      </c>
    </row>
    <row r="11" spans="1:11" x14ac:dyDescent="0.25">
      <c r="A11">
        <v>1</v>
      </c>
      <c r="B11" s="2">
        <f t="shared" si="0"/>
        <v>18540</v>
      </c>
      <c r="C11" s="2">
        <v>1.4750000000000001</v>
      </c>
      <c r="D11" s="2">
        <v>10000</v>
      </c>
      <c r="E11" s="8">
        <f ca="1">timeseries!E11</f>
        <v>4071.3839939962691</v>
      </c>
      <c r="F11" s="8">
        <f ca="1">'design-values'!C$10+NORMINV(RAND(),0,150)</f>
        <v>4361.6324656854094</v>
      </c>
      <c r="G11" s="8">
        <f ca="1">'design-values'!C$10+NORMINV(RAND(),0,200)</f>
        <v>3980.9934465782426</v>
      </c>
      <c r="H11" s="8">
        <f ca="1">timeseries!F11</f>
        <v>1017.9797691205766</v>
      </c>
      <c r="I11" s="8">
        <f ca="1">timeseries!G11</f>
        <v>1258.1610975381491</v>
      </c>
      <c r="J11" s="8">
        <f ca="1">'design-values'!E$10+NORMINV(RAND(),0,150)</f>
        <v>1145.7646611183832</v>
      </c>
      <c r="K11" s="8">
        <f ca="1">timeseries!H11</f>
        <v>1702.7447904744129</v>
      </c>
    </row>
    <row r="12" spans="1:11" x14ac:dyDescent="0.25">
      <c r="A12">
        <v>1</v>
      </c>
      <c r="B12" s="2">
        <f t="shared" si="0"/>
        <v>18600</v>
      </c>
      <c r="C12" s="2">
        <v>1.4330000000000001</v>
      </c>
      <c r="D12" s="2">
        <v>10000</v>
      </c>
      <c r="E12" s="8">
        <f ca="1">timeseries!E12</f>
        <v>4033.7901604102226</v>
      </c>
      <c r="F12" s="8">
        <f ca="1">'design-values'!C$10+NORMINV(RAND(),0,150)</f>
        <v>3817.0761545790269</v>
      </c>
      <c r="G12" s="8">
        <f ca="1">'design-values'!C$10+NORMINV(RAND(),0,200)</f>
        <v>4177.8294057114263</v>
      </c>
      <c r="H12" s="8">
        <f ca="1">timeseries!F12</f>
        <v>1062.5705392109958</v>
      </c>
      <c r="I12" s="8">
        <f ca="1">timeseries!G12</f>
        <v>1331.7708090749536</v>
      </c>
      <c r="J12" s="8">
        <f ca="1">'design-values'!E$10+NORMINV(RAND(),0,150)</f>
        <v>1405.9854560592562</v>
      </c>
      <c r="K12" s="8">
        <f ca="1">timeseries!H12</f>
        <v>1938.0628953519756</v>
      </c>
    </row>
    <row r="13" spans="1:11" x14ac:dyDescent="0.25">
      <c r="A13">
        <v>1</v>
      </c>
      <c r="B13" s="2">
        <f t="shared" si="0"/>
        <v>18660</v>
      </c>
      <c r="C13" s="2">
        <v>1.488</v>
      </c>
      <c r="D13" s="2">
        <v>10000</v>
      </c>
      <c r="E13" s="8">
        <f ca="1">timeseries!E13</f>
        <v>3995.0217641215859</v>
      </c>
      <c r="F13" s="8">
        <f ca="1">'design-values'!C$10+NORMINV(RAND(),0,150)</f>
        <v>3998.2967635343307</v>
      </c>
      <c r="G13" s="8">
        <f ca="1">'design-values'!C$10+NORMINV(RAND(),0,200)</f>
        <v>4165.3137010280498</v>
      </c>
      <c r="H13" s="8">
        <f ca="1">timeseries!F13</f>
        <v>1088.5320552096357</v>
      </c>
      <c r="I13" s="8">
        <f ca="1">timeseries!G13</f>
        <v>1339.2468556129309</v>
      </c>
      <c r="J13" s="8">
        <f ca="1">'design-values'!E$10+NORMINV(RAND(),0,150)</f>
        <v>1205.0020034971408</v>
      </c>
      <c r="K13" s="8">
        <f ca="1">timeseries!H13</f>
        <v>2107.9188209967842</v>
      </c>
    </row>
    <row r="14" spans="1:11" x14ac:dyDescent="0.25">
      <c r="A14">
        <v>1</v>
      </c>
      <c r="B14" s="2">
        <f t="shared" si="0"/>
        <v>18720</v>
      </c>
      <c r="C14" s="2">
        <v>1.456</v>
      </c>
      <c r="D14" s="2">
        <v>10000</v>
      </c>
      <c r="E14" s="8">
        <f ca="1">timeseries!E14</f>
        <v>3912.2933642437501</v>
      </c>
      <c r="F14" s="8">
        <f ca="1">'design-values'!C$10+NORMINV(RAND(),0,150)</f>
        <v>3803.5879194054228</v>
      </c>
      <c r="G14" s="8">
        <f ca="1">'design-values'!C$10+NORMINV(RAND(),0,200)</f>
        <v>3757.733011019096</v>
      </c>
      <c r="H14" s="8">
        <f ca="1">timeseries!F14</f>
        <v>1193.7802814878978</v>
      </c>
      <c r="I14" s="8">
        <f ca="1">timeseries!G14</f>
        <v>1114.6711946156406</v>
      </c>
      <c r="J14" s="8">
        <f ca="1">'design-values'!E$10+NORMINV(RAND(),0,150)</f>
        <v>1148.3303303946245</v>
      </c>
      <c r="K14" s="8">
        <f ca="1">timeseries!H14</f>
        <v>1999.8036393375912</v>
      </c>
    </row>
    <row r="15" spans="1:11" x14ac:dyDescent="0.25">
      <c r="A15">
        <v>2</v>
      </c>
      <c r="B15" s="1">
        <f t="shared" si="0"/>
        <v>18780</v>
      </c>
      <c r="C15" s="1">
        <v>1.821</v>
      </c>
      <c r="D15" s="1">
        <v>10000</v>
      </c>
      <c r="E15" s="9">
        <f ca="1">timeseries!E15</f>
        <v>4321.429446121454</v>
      </c>
      <c r="F15" s="9">
        <f ca="1">'design-values'!C$18+NORMINV(RAND(),0,150)</f>
        <v>4439.9890703077317</v>
      </c>
      <c r="G15" s="9">
        <f ca="1">'design-values'!C$18+NORMINV(RAND(),0,200)</f>
        <v>4561.2405038167326</v>
      </c>
      <c r="H15" s="9">
        <f ca="1">timeseries!F15</f>
        <v>950.94595652362261</v>
      </c>
      <c r="I15" s="9">
        <f ca="1">timeseries!G15</f>
        <v>937.94084502535145</v>
      </c>
      <c r="J15" s="9">
        <f ca="1">'design-values'!E$18+NORMINV(RAND(),0,150)</f>
        <v>700.54445345677516</v>
      </c>
      <c r="K15" s="9">
        <f ca="1">timeseries!H15</f>
        <v>1818.8612158555622</v>
      </c>
    </row>
    <row r="16" spans="1:11" x14ac:dyDescent="0.25">
      <c r="A16">
        <v>2</v>
      </c>
      <c r="B16" s="1">
        <f t="shared" si="0"/>
        <v>18840</v>
      </c>
      <c r="C16" s="1">
        <v>1.8560000000000001</v>
      </c>
      <c r="D16" s="1">
        <v>10000</v>
      </c>
      <c r="E16" s="9">
        <f ca="1">timeseries!E16</f>
        <v>4373.3847310680221</v>
      </c>
      <c r="F16" s="9">
        <f ca="1">'design-values'!C$18+NORMINV(RAND(),0,150)</f>
        <v>4618.9676423311175</v>
      </c>
      <c r="G16" s="9">
        <f ca="1">'design-values'!C$18+NORMINV(RAND(),0,200)</f>
        <v>4640.0158851385268</v>
      </c>
      <c r="H16" s="9">
        <f ca="1">timeseries!F16</f>
        <v>1010.6132745721038</v>
      </c>
      <c r="I16" s="9">
        <f ca="1">timeseries!G16</f>
        <v>906.58996111167221</v>
      </c>
      <c r="J16" s="9">
        <f ca="1">'design-values'!E$18+NORMINV(RAND(),0,150)</f>
        <v>980.52734182724464</v>
      </c>
      <c r="K16" s="9">
        <f ca="1">timeseries!H16</f>
        <v>1640.3131931174175</v>
      </c>
    </row>
    <row r="17" spans="1:11" x14ac:dyDescent="0.25">
      <c r="A17">
        <v>2</v>
      </c>
      <c r="B17" s="1">
        <f t="shared" si="0"/>
        <v>18900</v>
      </c>
      <c r="C17" s="1">
        <v>1.8460000000000001</v>
      </c>
      <c r="D17" s="1">
        <v>10000</v>
      </c>
      <c r="E17" s="9">
        <f ca="1">timeseries!E17</f>
        <v>4377.3454809906134</v>
      </c>
      <c r="F17" s="9">
        <f ca="1">'design-values'!C$18+NORMINV(RAND(),0,150)</f>
        <v>4331.2709449665117</v>
      </c>
      <c r="G17" s="9">
        <f ca="1">'design-values'!C$18+NORMINV(RAND(),0,200)</f>
        <v>4786.0019900990937</v>
      </c>
      <c r="H17" s="9">
        <f ca="1">timeseries!F17</f>
        <v>997.34581104154802</v>
      </c>
      <c r="I17" s="9">
        <f ca="1">timeseries!G17</f>
        <v>789.34385034671777</v>
      </c>
      <c r="J17" s="9">
        <f ca="1">'design-values'!E$18+NORMINV(RAND(),0,150)</f>
        <v>721.97258930622388</v>
      </c>
      <c r="K17" s="9">
        <f ca="1">timeseries!H17</f>
        <v>1885.8369093599149</v>
      </c>
    </row>
    <row r="18" spans="1:11" x14ac:dyDescent="0.25">
      <c r="A18">
        <v>2</v>
      </c>
      <c r="B18" s="1">
        <f t="shared" si="0"/>
        <v>18960</v>
      </c>
      <c r="C18" s="1">
        <v>1.8520000000000001</v>
      </c>
      <c r="D18" s="1">
        <v>10000</v>
      </c>
      <c r="E18" s="9">
        <f ca="1">timeseries!E18</f>
        <v>4375.2528553501024</v>
      </c>
      <c r="F18" s="9">
        <f ca="1">'design-values'!C$18+NORMINV(RAND(),0,150)</f>
        <v>4109.975375089256</v>
      </c>
      <c r="G18" s="9">
        <f ca="1">'design-values'!C$18+NORMINV(RAND(),0,200)</f>
        <v>4432.4744567061489</v>
      </c>
      <c r="H18" s="9">
        <f ca="1">timeseries!F18</f>
        <v>1045.4796030868208</v>
      </c>
      <c r="I18" s="9">
        <f ca="1">timeseries!G18</f>
        <v>988.26629550033113</v>
      </c>
      <c r="J18" s="9">
        <f ca="1">'design-values'!E$18+NORMINV(RAND(),0,150)</f>
        <v>964.20468106333828</v>
      </c>
      <c r="K18" s="9">
        <f ca="1">timeseries!H18</f>
        <v>1932.4345847071106</v>
      </c>
    </row>
    <row r="19" spans="1:11" x14ac:dyDescent="0.25">
      <c r="A19">
        <v>2</v>
      </c>
      <c r="B19" s="1">
        <f t="shared" si="0"/>
        <v>19020</v>
      </c>
      <c r="C19" s="1">
        <v>1.865</v>
      </c>
      <c r="D19" s="1">
        <v>10000</v>
      </c>
      <c r="E19" s="9">
        <f ca="1">timeseries!E19</f>
        <v>4512.7122409331214</v>
      </c>
      <c r="F19" s="9">
        <f ca="1">'design-values'!C$18+NORMINV(RAND(),0,150)</f>
        <v>4343.4395979225583</v>
      </c>
      <c r="G19" s="9">
        <f ca="1">'design-values'!C$18+NORMINV(RAND(),0,200)</f>
        <v>4345.5038038553585</v>
      </c>
      <c r="H19" s="9">
        <f ca="1">timeseries!F19</f>
        <v>1269.713448497655</v>
      </c>
      <c r="I19" s="9">
        <f ca="1">timeseries!G19</f>
        <v>1017.6617849849383</v>
      </c>
      <c r="J19" s="9">
        <f ca="1">'design-values'!E$18+NORMINV(RAND(),0,150)</f>
        <v>842.70019851786583</v>
      </c>
      <c r="K19" s="9">
        <f ca="1">timeseries!H19</f>
        <v>1753.527339093469</v>
      </c>
    </row>
    <row r="20" spans="1:11" x14ac:dyDescent="0.25">
      <c r="A20">
        <v>2</v>
      </c>
      <c r="B20" s="1">
        <f t="shared" si="0"/>
        <v>19080</v>
      </c>
      <c r="C20" s="1">
        <v>1.8720000000000001</v>
      </c>
      <c r="D20" s="1">
        <v>10000</v>
      </c>
      <c r="E20" s="9">
        <f ca="1">timeseries!E20</f>
        <v>4517.946840240138</v>
      </c>
      <c r="F20" s="9">
        <f ca="1">'design-values'!C$18+NORMINV(RAND(),0,150)</f>
        <v>4690.3566546397487</v>
      </c>
      <c r="G20" s="9">
        <f ca="1">'design-values'!C$18+NORMINV(RAND(),0,200)</f>
        <v>4268.9796176888158</v>
      </c>
      <c r="H20" s="9">
        <f ca="1">timeseries!F20</f>
        <v>1180.9918214098093</v>
      </c>
      <c r="I20" s="9">
        <f ca="1">timeseries!G20</f>
        <v>1031.2602856929766</v>
      </c>
      <c r="J20" s="9">
        <f ca="1">'design-values'!E$18+NORMINV(RAND(),0,150)</f>
        <v>859.88370296009543</v>
      </c>
      <c r="K20" s="9">
        <f ca="1">timeseries!H20</f>
        <v>1694.3297571066835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design-values</vt:lpstr>
      <vt:lpstr>with-noise</vt:lpstr>
      <vt:lpstr>multisensor</vt:lpstr>
      <vt:lpstr>timeseries</vt:lpstr>
      <vt:lpstr>multisensor-timeseries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Klise, Katherine A</dc:creator>
  <cp:lastModifiedBy>Klise, Katherine A</cp:lastModifiedBy>
  <dcterms:created xsi:type="dcterms:W3CDTF">2018-12-06T19:06:44Z</dcterms:created>
  <dcterms:modified xsi:type="dcterms:W3CDTF">2018-12-07T20:09:04Z</dcterms:modified>
</cp:coreProperties>
</file>