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t\Downloads\ARES Quadruped\"/>
    </mc:Choice>
  </mc:AlternateContent>
  <xr:revisionPtr revIDLastSave="0" documentId="13_ncr:1_{51E1A3C5-AB03-4C88-87C8-8EBFCD39E01B}" xr6:coauthVersionLast="47" xr6:coauthVersionMax="47" xr10:uidLastSave="{00000000-0000-0000-0000-000000000000}"/>
  <bookViews>
    <workbookView xWindow="-108" yWindow="-108" windowWidth="23256" windowHeight="12456" xr2:uid="{BA767BAA-7ACA-4B37-A2A7-D4E9F8AA5FCC}"/>
  </bookViews>
  <sheets>
    <sheet name="Bill of Mate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3" i="1"/>
  <c r="F24" i="1"/>
  <c r="F22" i="1"/>
  <c r="F37" i="1"/>
  <c r="F36" i="1"/>
  <c r="F35" i="1"/>
  <c r="F34" i="1"/>
  <c r="F33" i="1"/>
  <c r="F32" i="1"/>
  <c r="F31" i="1"/>
  <c r="F30" i="1"/>
  <c r="F29" i="1"/>
  <c r="F15" i="1"/>
  <c r="F14" i="1"/>
  <c r="F13" i="1"/>
  <c r="F16" i="1"/>
  <c r="F12" i="1"/>
  <c r="F28" i="1"/>
  <c r="F27" i="1"/>
  <c r="F26" i="1"/>
  <c r="F25" i="1"/>
  <c r="F10" i="1"/>
  <c r="F9" i="1"/>
  <c r="F7" i="1"/>
  <c r="F6" i="1" l="1"/>
  <c r="F8" i="1"/>
  <c r="F11" i="1"/>
  <c r="F17" i="1"/>
  <c r="F38" i="1"/>
  <c r="F18" i="1" l="1"/>
  <c r="F40" i="1" s="1"/>
</calcChain>
</file>

<file path=xl/sharedStrings.xml><?xml version="1.0" encoding="utf-8"?>
<sst xmlns="http://schemas.openxmlformats.org/spreadsheetml/2006/main" count="40" uniqueCount="39">
  <si>
    <t>Name of Component</t>
  </si>
  <si>
    <t>Price</t>
  </si>
  <si>
    <t>Subtotal</t>
  </si>
  <si>
    <t>Electronics</t>
  </si>
  <si>
    <t>Sold Quantity</t>
  </si>
  <si>
    <t>Needed Quantity</t>
  </si>
  <si>
    <t>Material</t>
  </si>
  <si>
    <t>Total</t>
  </si>
  <si>
    <t>3D printer filament</t>
  </si>
  <si>
    <t>Robot Assembly</t>
  </si>
  <si>
    <t>Cost of Used Parts</t>
  </si>
  <si>
    <t>half proto board</t>
  </si>
  <si>
    <t>Teensy 4.1</t>
  </si>
  <si>
    <t>Radiolink T8S RC controller and reciever</t>
  </si>
  <si>
    <t>12 pin Polulu Maestro servo controller</t>
  </si>
  <si>
    <t>DS3218 20kg digital servo</t>
  </si>
  <si>
    <t>2S (7.4v) 6200mah lipo battery</t>
  </si>
  <si>
    <t>3.3 to 5v logic level converter</t>
  </si>
  <si>
    <t>m3 x 100mm pushrod connector</t>
  </si>
  <si>
    <t>22mm long m3 tie rod</t>
  </si>
  <si>
    <t>m3 x 6mm threaded inserts</t>
  </si>
  <si>
    <t>m3 locknuts</t>
  </si>
  <si>
    <t>m3 x 6mm screws</t>
  </si>
  <si>
    <t>m3 x 16mm screws</t>
  </si>
  <si>
    <t>m3 x 20mm screws</t>
  </si>
  <si>
    <t>m3 x 16mm button head screws</t>
  </si>
  <si>
    <t>m3 x 8mm screws</t>
  </si>
  <si>
    <t xml:space="preserve"> mini proto board </t>
  </si>
  <si>
    <t>XT60H connector pair</t>
  </si>
  <si>
    <t>SPST switch</t>
  </si>
  <si>
    <t>18 AWG wire</t>
  </si>
  <si>
    <t>heat shrink tubing</t>
  </si>
  <si>
    <t>m3 x 18mm button head screws</t>
  </si>
  <si>
    <t>m3 x 22mm screws</t>
  </si>
  <si>
    <t>m3 x 30mm screws</t>
  </si>
  <si>
    <t>m3 x 4mm</t>
  </si>
  <si>
    <t>1" velcro straps</t>
  </si>
  <si>
    <t>25T servo disc</t>
  </si>
  <si>
    <t>25T servo horn (24mm hole 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</si>
</sst>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&quot;g&quot;"/>
    <numFmt numFmtId="165" formatCode="0.00&quot;g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8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8" fontId="0" fillId="0" borderId="13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Font="1" applyBorder="1"/>
    <xf numFmtId="0" fontId="0" fillId="0" borderId="17" xfId="0" applyFont="1" applyBorder="1"/>
    <xf numFmtId="0" fontId="1" fillId="0" borderId="10" xfId="1" applyFont="1" applyFill="1" applyBorder="1" applyAlignment="1">
      <alignment horizontal="center"/>
    </xf>
    <xf numFmtId="8" fontId="0" fillId="0" borderId="1" xfId="0" applyNumberFormat="1" applyFont="1" applyBorder="1" applyAlignment="1">
      <alignment horizontal="center"/>
    </xf>
    <xf numFmtId="8" fontId="0" fillId="0" borderId="6" xfId="0" applyNumberFormat="1" applyFont="1" applyBorder="1" applyAlignment="1">
      <alignment horizontal="center"/>
    </xf>
    <xf numFmtId="0" fontId="0" fillId="0" borderId="15" xfId="0" applyFont="1" applyBorder="1"/>
    <xf numFmtId="0" fontId="0" fillId="5" borderId="14" xfId="0" applyFont="1" applyFill="1" applyBorder="1"/>
    <xf numFmtId="0" fontId="3" fillId="2" borderId="2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8" fontId="3" fillId="0" borderId="22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0" xfId="1" applyFont="1" applyFill="1" applyBorder="1" applyAlignment="1">
      <alignment horizontal="center"/>
    </xf>
    <xf numFmtId="8" fontId="0" fillId="0" borderId="11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8" fontId="0" fillId="0" borderId="3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8" fontId="0" fillId="0" borderId="9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8" fontId="0" fillId="0" borderId="1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8" fontId="0" fillId="0" borderId="9" xfId="0" applyNumberFormat="1" applyFont="1" applyBorder="1" applyAlignment="1">
      <alignment horizontal="center"/>
    </xf>
    <xf numFmtId="1" fontId="0" fillId="0" borderId="0" xfId="0" applyNumberFormat="1" applyFont="1"/>
    <xf numFmtId="0" fontId="1" fillId="0" borderId="8" xfId="1" applyFill="1" applyBorder="1" applyAlignment="1">
      <alignment horizontal="center"/>
    </xf>
    <xf numFmtId="8" fontId="0" fillId="0" borderId="0" xfId="0" applyNumberFormat="1" applyFont="1"/>
    <xf numFmtId="0" fontId="1" fillId="0" borderId="10" xfId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MSC2YGT?ref=ppx_yo2ov_dt_b_product_details&amp;th=1" TargetMode="External"/><Relationship Id="rId13" Type="http://schemas.openxmlformats.org/officeDocument/2006/relationships/hyperlink" Target="https://www.amazon.com/Upgrade-Female-Bullet-Connectors-Battery/dp/B07VRZR5TL/ref=sr_1_2?crid=3N6T3XK812QTD&amp;keywords=XTC+connector&amp;qid=1654285537&amp;sprefix=xtc+connector%2Caps%2C124&amp;sr=8-2" TargetMode="External"/><Relationship Id="rId18" Type="http://schemas.openxmlformats.org/officeDocument/2006/relationships/hyperlink" Target="https://www.amazon.com/iExcell-Socket-Screws-Bolts-Finish/dp/B08B1T2DCD/ref=sr_1_15?crid=3UHOHFFTSLQXQ&amp;keywords=m3%2Bx%2B4mm&amp;qid=1654294131&amp;sprefix=m3%2Bx%2B4mm%2Caps%2C132&amp;sr=8-15&amp;th=1" TargetMode="External"/><Relationship Id="rId26" Type="http://schemas.openxmlformats.org/officeDocument/2006/relationships/hyperlink" Target="https://www.amazon.com/Seamuing-Aluminum-Futaba-Mechanical-Helicopter/dp/B07D56FVK5/ref=sr_1_6?crid=32OZ7RYJ1V9W4&amp;keywords=disc+servo&amp;qid=1654294668&amp;sprefix=disc+servo+%2Caps%2C116&amp;sr=8-6" TargetMode="External"/><Relationship Id="rId3" Type="http://schemas.openxmlformats.org/officeDocument/2006/relationships/hyperlink" Target="https://www.amazon.com/Radiolink-Channels-Transmitter-Controller-Rechargeable/dp/B09BTSJN7P/ref=sr_1_3?crid=CTA0P7K9OSFR&amp;keywords=T8s&amp;qid=1650851773&amp;sprefix=t8s%2Caps%2C159&amp;sr=8-3&amp;th=1" TargetMode="External"/><Relationship Id="rId21" Type="http://schemas.openxmlformats.org/officeDocument/2006/relationships/hyperlink" Target="https://www.amazon.com/PZRT-Button-Socket-Screws-Stainless/dp/B07F73J77N/ref=sr_1_3?crid=3G220NA1FRJ5I&amp;keywords=m3+x+16mm+button+head&amp;qid=1654294292&amp;sprefix=m3+x+16mm+button+hea%2Caps%2C97&amp;sr=8-3" TargetMode="External"/><Relationship Id="rId7" Type="http://schemas.openxmlformats.org/officeDocument/2006/relationships/hyperlink" Target="https://www.amazon.com/dp/B07F7W91LC?psc=1&amp;ref=ppx_yo2ov_dt_b_product_details" TargetMode="External"/><Relationship Id="rId12" Type="http://schemas.openxmlformats.org/officeDocument/2006/relationships/hyperlink" Target="https://www.amazon.com/ElectroCookie-Solderable-Breadboard-Electronics-Gold-Plated/dp/B081MSKJJX/ref=sr_1_1?crid=1SH2MEH5QNTP&amp;keywords=mini+protoboard&amp;qid=1654121962&amp;s=instant-video&amp;sprefix=mini+proto+boar%2Cinstant-video%2C152&amp;sr=1-1" TargetMode="External"/><Relationship Id="rId17" Type="http://schemas.openxmlformats.org/officeDocument/2006/relationships/hyperlink" Target="https://www.amazon.com/iExcell-Socket-Screws-Bolts-Finish/dp/B08B1WJV87/ref=sr_1_15?crid=3UHOHFFTSLQXQ&amp;keywords=m3%2Bx%2B4mm&amp;qid=1654294131&amp;sprefix=m3%2Bx%2B4mm%2Caps%2C132&amp;sr=8-15&amp;th=1" TargetMode="External"/><Relationship Id="rId25" Type="http://schemas.openxmlformats.org/officeDocument/2006/relationships/hyperlink" Target="https://www.amazon.com/Reusable-Straps-Securing-Adjustable-Self-Adhesive/dp/B07CGSRN38/ref=sr_1_6?crid=2BZBBI814Y8H5&amp;keywords=1%22+velcro+straps&amp;qid=1654294487&amp;sprefix=1+velcro+straps%2Caps%2C113&amp;sr=8-6" TargetMode="External"/><Relationship Id="rId2" Type="http://schemas.openxmlformats.org/officeDocument/2006/relationships/hyperlink" Target="https://www.amazon.com/ElectroCookie-Solderable-Breadboard-Electronics-Gold-Plated/dp/B07ZYNWJ1S/ref=sr_1_11?dchild=1&amp;keywords=half+protoboard&amp;qid=1626886862&amp;sr=8-11" TargetMode="External"/><Relationship Id="rId16" Type="http://schemas.openxmlformats.org/officeDocument/2006/relationships/hyperlink" Target="https://www.amazon.com/560PCS-Heat-Shrink-Tubing-Eventronic/dp/B072PCQ2LW/ref=sr_1_2_sspa?crid=24OQOIQXLYDXH&amp;keywords=heat+shrink+tubing&amp;qid=1654286122&amp;s=industrial&amp;sprefix=heat+shrink+tubing%2Cindustrial%2C122&amp;sr=1-2-spons&amp;psc=1&amp;smid=A2ILE6JN92BB2Q&amp;spLa=ZW5jcnlwdGVkUXVhbGlmaWVyPUExVE85WUtCQkQ5N1k0JmVuY3J5cHRlZElkPUEwNzg2OTc3M09ZQjNJRVJUTVAxUyZlbmNyeXB0ZWRBZElkPUEwNDMyNTA0MVhIQ1kzUTQ2UVg1OCZ3aWRnZXROYW1lPXNwX2F0ZiZhY3Rpb249Y2xpY2tSZWRpcmVjdCZkb05vdExvZ0NsaWNrPXRydWU=" TargetMode="External"/><Relationship Id="rId20" Type="http://schemas.openxmlformats.org/officeDocument/2006/relationships/hyperlink" Target="https://www.amazon.com/Socket-Screws-Stainless-Thread-Bright/dp/B08GLK1VCX/ref=sr_1_3?crid=31XFQGRNOJ4B8&amp;keywords=m3%2Bx%2B16mm&amp;qid=1654294240&amp;sprefix=m3%2Bx%2B16%2Caps%2C141&amp;sr=8-3&amp;th=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ANNIMOS-Digital-Waterproof-DS3218MG-Control/dp/B076CNKQX4/ref=sr_1_1_sspa?crid=5TPXBNBWLNXX&amp;keywords=20kg+servo&amp;qid=1650852001&amp;s=toys-and-games&amp;sprefix=20k%2Ctoys-and-games%2C88&amp;sr=1-1-spons&amp;psc=1&amp;spLa=ZW5jcnlwdGVkUXVhbGlmaWVyPUEySExZWUxXRldQWFpNJmVuY3J5cHRlZElkPUEwMzEzMjM4MkxPUlNITk9FVU1CMyZlbmNyeXB0ZWRBZElkPUEwOTQ5MDg2MkZXTkxWTE5CVlpMNiZ3aWRnZXROYW1lPXNwX2F0ZiZhY3Rpb249Y2xpY2tSZWRpcmVjdCZkb05vdExvZ0NsaWNrPXRydWU=" TargetMode="External"/><Relationship Id="rId6" Type="http://schemas.openxmlformats.org/officeDocument/2006/relationships/hyperlink" Target="https://www.amazon.com/dp/B07LGWC4S7?psc=1&amp;ref=ppx_yo2ov_dt_b_product_details" TargetMode="External"/><Relationship Id="rId11" Type="http://schemas.openxmlformats.org/officeDocument/2006/relationships/hyperlink" Target="https://www.amazon.com/100Pcs-Stainless-Self-Lock-Inserted-Clinching/dp/B075ZZW7VL/ref=sr_1_3?crid=2V8TUR0YD3L8Z&amp;keywords=m3+locknuts&amp;qid=1650853855&amp;s=hi&amp;sprefix=m3+lock+nut%2Ctools%2C88&amp;sr=1-3" TargetMode="External"/><Relationship Id="rId24" Type="http://schemas.openxmlformats.org/officeDocument/2006/relationships/hyperlink" Target="https://www.amazon.com/Socket-Screws-Stainless-Thread-Bright/dp/B08GLMHP66/ref=sr_1_6?crid=3E6KCYAQCERI2&amp;keywords=m3+x+30mm&amp;qid=1654294421&amp;sprefix=m3+x+30%2Caps%2C89&amp;sr=8-6" TargetMode="External"/><Relationship Id="rId5" Type="http://schemas.openxmlformats.org/officeDocument/2006/relationships/hyperlink" Target="https://www.amazon.com/dp/B08CTM3279?psc=1&amp;ref=ppx_yo2_dt_b_product_details" TargetMode="External"/><Relationship Id="rId15" Type="http://schemas.openxmlformats.org/officeDocument/2006/relationships/hyperlink" Target="https://www.amazon.com/BNTECHGO-Silicone-Flexible-Strands-Stranded/dp/B01C5CANVG/ref=sr_1_1_sspa?crid=KVB1VTUHP2QX&amp;keywords=18%2Bawg%2Bwire&amp;qid=1654286009&amp;s=industrial&amp;sprefix=18%2Bawg%2Bwir%2Cindustrial%2C105&amp;sr=1-1-spons&amp;spLa=ZW5jcnlwdGVkUXVhbGlmaWVyPUEyUllBSVdMMDU0NTEmZW5jcnlwdGVkSWQ9QTA0MjgyODUzT1U3REpIQk44WVZVJmVuY3J5cHRlZEFkSWQ9QTAzMjc3MjUzTDAzQ0MyVkhUQ0xBJndpZGdldE5hbWU9c3BfYXRmJmFjdGlvbj1jbGlja1JlZGlyZWN0JmRvTm90TG9nQ2xpY2s9dHJ1ZQ&amp;th=1" TargetMode="External"/><Relationship Id="rId23" Type="http://schemas.openxmlformats.org/officeDocument/2006/relationships/hyperlink" Target="https://www.amazon.com/Socket-Screw-Thread-stainless-100pcs/dp/B078CXM81F/ref=sr_1_5?crid=1CW26QULNXBJO&amp;keywords=m3+x+20mm&amp;qid=1654294345&amp;sprefix=m3+x+20mm+%2Caps%2C106&amp;sr=8-5" TargetMode="External"/><Relationship Id="rId28" Type="http://schemas.openxmlformats.org/officeDocument/2006/relationships/hyperlink" Target="https://www.amazon.com/FullerKreg-M3-0-5-Alloy-Socket-Finish/dp/B07B2RFFQD/ref=sr_1_2?crid=2UMZTUWT0OWVV&amp;keywords=m3+x+22mm&amp;qid=1654393452&amp;sprefix=m3+x+22%2Caps%2C1381&amp;sr=8-2" TargetMode="External"/><Relationship Id="rId10" Type="http://schemas.openxmlformats.org/officeDocument/2006/relationships/hyperlink" Target="https://www.amazon.com/dp/B07LBQRYR3?psc=1&amp;ref=ppx_yo2ov_dt_b_product_details" TargetMode="External"/><Relationship Id="rId19" Type="http://schemas.openxmlformats.org/officeDocument/2006/relationships/hyperlink" Target="https://www.amazon.com/Socket-Screws-Bolts-Thread-100pcs/dp/B07CMQ1SQH/ref=sr_1_3?crid=1LU3IAQCLHKDD&amp;keywords=m3+x+8mm&amp;qid=1654294212&amp;sprefix=m3+x+4mm%2Caps%2C512&amp;sr=8-3" TargetMode="External"/><Relationship Id="rId4" Type="http://schemas.openxmlformats.org/officeDocument/2006/relationships/hyperlink" Target="https://www.amazon.com/Zeee-6200mAh-Battery-Connector-Evader/dp/B07YD6282M/ref=sr_1_12?keywords=2s+6200mah+battery&amp;qid=1654392858&amp;sr=8-12" TargetMode="External"/><Relationship Id="rId9" Type="http://schemas.openxmlformats.org/officeDocument/2006/relationships/hyperlink" Target="https://www.amazon.com/dp/B09JLKLK73?psc=1&amp;ref=ppx_yo2ov_dt_b_product_details" TargetMode="External"/><Relationship Id="rId14" Type="http://schemas.openxmlformats.org/officeDocument/2006/relationships/hyperlink" Target="https://www.amazon.com/dp/B01N2U8PK0?psc=1&amp;ref=ppx_yo2ov_dt_b_product_details" TargetMode="External"/><Relationship Id="rId22" Type="http://schemas.openxmlformats.org/officeDocument/2006/relationships/hyperlink" Target="https://www.amazon.com/M3-0-5-Button-Stainless-Machine-Hexagon/dp/B09HQLK3P2/ref=sr_1_2_sspa?crid=1W3BUYB1IB5FU&amp;keywords=m3+x+18mm+button+head&amp;qid=1654294314&amp;sprefix=m3+x+1%2Caps%2C129&amp;sr=8-2-spons&amp;psc=1&amp;spLa=ZW5jcnlwdGVkUXVhbGlmaWVyPUExSDFYQ1oxNjhJN1pVJmVuY3J5cHRlZElkPUExMDM4MTMyM0xTR1c0WVRWOFlVRyZlbmNyeXB0ZWRBZElkPUEwMjcyNzM4MVlEUjBJSDdIQ0NWWSZ3aWRnZXROYW1lPXNwX2F0ZiZhY3Rpb249Y2xpY2tSZWRpcmVjdCZkb05vdExvZ0NsaWNrPXRydWU=" TargetMode="External"/><Relationship Id="rId27" Type="http://schemas.openxmlformats.org/officeDocument/2006/relationships/hyperlink" Target="https://www.amazon.com/Hobbypark-5-Pack-Aluminum-Futaba-Motors/dp/B06XPYBTBP/ref=sr_1_5?crid=7KB0O0VMTGOL&amp;keywords=servo+horn&amp;qid=1654294743&amp;sprefix=servo+horn%2Caps%2C100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C6B9-6FF5-481C-87C9-A01444E524A3}">
  <dimension ref="A1:J76"/>
  <sheetViews>
    <sheetView tabSelected="1" zoomScale="85" zoomScaleNormal="85" workbookViewId="0">
      <selection activeCell="P10" sqref="P10"/>
    </sheetView>
  </sheetViews>
  <sheetFormatPr defaultRowHeight="14.4" x14ac:dyDescent="0.3"/>
  <cols>
    <col min="1" max="1" width="8.88671875" style="32"/>
    <col min="2" max="2" width="36.6640625" style="32" customWidth="1"/>
    <col min="3" max="3" width="8.33203125" style="32" customWidth="1"/>
    <col min="4" max="4" width="12.6640625" style="32" customWidth="1"/>
    <col min="5" max="5" width="16.21875" style="32" customWidth="1"/>
    <col min="6" max="6" width="17" style="32" customWidth="1"/>
    <col min="7" max="16384" width="8.88671875" style="32"/>
  </cols>
  <sheetData>
    <row r="1" spans="1:9" ht="15" thickBot="1" x14ac:dyDescent="0.35">
      <c r="A1" s="31"/>
    </row>
    <row r="2" spans="1:9" ht="15" thickBot="1" x14ac:dyDescent="0.35">
      <c r="A2" s="31"/>
      <c r="B2" s="51" t="s">
        <v>9</v>
      </c>
      <c r="C2" s="52"/>
      <c r="D2" s="52"/>
      <c r="E2" s="52"/>
      <c r="F2" s="53"/>
    </row>
    <row r="3" spans="1:9" ht="15" thickBot="1" x14ac:dyDescent="0.35">
      <c r="A3" s="31"/>
      <c r="B3" s="1" t="s">
        <v>0</v>
      </c>
      <c r="C3" s="2" t="s">
        <v>1</v>
      </c>
      <c r="D3" s="2" t="s">
        <v>4</v>
      </c>
      <c r="E3" s="2" t="s">
        <v>5</v>
      </c>
      <c r="F3" s="23" t="s">
        <v>10</v>
      </c>
    </row>
    <row r="4" spans="1:9" ht="15" thickBot="1" x14ac:dyDescent="0.35">
      <c r="A4" s="31"/>
      <c r="B4" s="3"/>
      <c r="C4" s="4"/>
      <c r="D4" s="4"/>
      <c r="E4" s="4"/>
      <c r="F4" s="5"/>
    </row>
    <row r="5" spans="1:9" ht="15" customHeight="1" thickBot="1" x14ac:dyDescent="0.35">
      <c r="A5" s="31"/>
      <c r="B5" s="48" t="s">
        <v>3</v>
      </c>
      <c r="C5" s="49"/>
      <c r="D5" s="49"/>
      <c r="E5" s="49"/>
      <c r="F5" s="50"/>
    </row>
    <row r="6" spans="1:9" ht="15.6" customHeight="1" x14ac:dyDescent="0.3">
      <c r="B6" s="6" t="s">
        <v>15</v>
      </c>
      <c r="C6" s="33">
        <v>15.99</v>
      </c>
      <c r="D6" s="34">
        <v>1</v>
      </c>
      <c r="E6" s="35">
        <v>12</v>
      </c>
      <c r="F6" s="36">
        <f t="shared" ref="F6:F17" si="0">(C6/D6)*E6</f>
        <v>191.88</v>
      </c>
    </row>
    <row r="7" spans="1:9" ht="15.6" customHeight="1" x14ac:dyDescent="0.3">
      <c r="B7" s="17" t="s">
        <v>12</v>
      </c>
      <c r="C7" s="18">
        <v>39.07</v>
      </c>
      <c r="D7" s="37">
        <v>1</v>
      </c>
      <c r="E7" s="37">
        <v>1</v>
      </c>
      <c r="F7" s="38">
        <f t="shared" si="0"/>
        <v>39.07</v>
      </c>
    </row>
    <row r="8" spans="1:9" ht="15.6" customHeight="1" x14ac:dyDescent="0.3">
      <c r="B8" s="6" t="s">
        <v>13</v>
      </c>
      <c r="C8" s="33">
        <v>56.99</v>
      </c>
      <c r="D8" s="39">
        <v>1</v>
      </c>
      <c r="E8" s="39">
        <v>1</v>
      </c>
      <c r="F8" s="40">
        <f t="shared" si="0"/>
        <v>56.99</v>
      </c>
    </row>
    <row r="9" spans="1:9" ht="15.6" customHeight="1" x14ac:dyDescent="0.3">
      <c r="B9" s="6" t="s">
        <v>14</v>
      </c>
      <c r="C9" s="33">
        <v>28.16</v>
      </c>
      <c r="D9" s="39">
        <v>1</v>
      </c>
      <c r="E9" s="39">
        <v>1</v>
      </c>
      <c r="F9" s="40">
        <f t="shared" si="0"/>
        <v>28.16</v>
      </c>
    </row>
    <row r="10" spans="1:9" ht="15.6" customHeight="1" x14ac:dyDescent="0.3">
      <c r="B10" s="6" t="s">
        <v>17</v>
      </c>
      <c r="C10" s="33">
        <v>7.49</v>
      </c>
      <c r="D10" s="39">
        <v>10</v>
      </c>
      <c r="E10" s="39">
        <v>1</v>
      </c>
      <c r="F10" s="40">
        <f t="shared" si="0"/>
        <v>0.749</v>
      </c>
    </row>
    <row r="11" spans="1:9" ht="15.6" customHeight="1" x14ac:dyDescent="0.3">
      <c r="B11" s="6" t="s">
        <v>11</v>
      </c>
      <c r="C11" s="33">
        <v>12.99</v>
      </c>
      <c r="D11" s="39">
        <v>5</v>
      </c>
      <c r="E11" s="37">
        <v>1</v>
      </c>
      <c r="F11" s="38">
        <f t="shared" si="0"/>
        <v>2.5979999999999999</v>
      </c>
    </row>
    <row r="12" spans="1:9" ht="15.6" customHeight="1" x14ac:dyDescent="0.3">
      <c r="B12" s="6" t="s">
        <v>27</v>
      </c>
      <c r="C12" s="33">
        <v>9.99</v>
      </c>
      <c r="D12" s="39">
        <v>6</v>
      </c>
      <c r="E12" s="39">
        <v>1</v>
      </c>
      <c r="F12" s="40">
        <f t="shared" si="0"/>
        <v>1.665</v>
      </c>
    </row>
    <row r="13" spans="1:9" ht="15.6" customHeight="1" x14ac:dyDescent="0.3">
      <c r="B13" s="6" t="s">
        <v>29</v>
      </c>
      <c r="C13" s="33">
        <v>6.99</v>
      </c>
      <c r="D13" s="39">
        <v>15</v>
      </c>
      <c r="E13" s="39">
        <v>1</v>
      </c>
      <c r="F13" s="40">
        <f t="shared" si="0"/>
        <v>0.46600000000000003</v>
      </c>
    </row>
    <row r="14" spans="1:9" ht="15.6" customHeight="1" x14ac:dyDescent="0.3">
      <c r="B14" s="6" t="s">
        <v>30</v>
      </c>
      <c r="C14" s="33">
        <v>13.98</v>
      </c>
      <c r="D14" s="39">
        <v>1</v>
      </c>
      <c r="E14" s="39">
        <v>1</v>
      </c>
      <c r="F14" s="40">
        <f t="shared" si="0"/>
        <v>13.98</v>
      </c>
    </row>
    <row r="15" spans="1:9" ht="15.6" customHeight="1" x14ac:dyDescent="0.3">
      <c r="B15" s="6" t="s">
        <v>31</v>
      </c>
      <c r="C15" s="33">
        <v>6.99</v>
      </c>
      <c r="D15" s="39">
        <v>1</v>
      </c>
      <c r="E15" s="39">
        <v>1</v>
      </c>
      <c r="F15" s="40">
        <f t="shared" si="0"/>
        <v>6.99</v>
      </c>
    </row>
    <row r="16" spans="1:9" ht="15.6" customHeight="1" x14ac:dyDescent="0.3">
      <c r="B16" s="6" t="s">
        <v>28</v>
      </c>
      <c r="C16" s="33">
        <v>7.99</v>
      </c>
      <c r="D16" s="39">
        <v>12</v>
      </c>
      <c r="E16" s="39">
        <v>1</v>
      </c>
      <c r="F16" s="40">
        <f t="shared" si="0"/>
        <v>0.66583333333333339</v>
      </c>
      <c r="I16" s="43"/>
    </row>
    <row r="17" spans="2:8" ht="15.6" customHeight="1" thickBot="1" x14ac:dyDescent="0.35">
      <c r="B17" s="42" t="s">
        <v>16</v>
      </c>
      <c r="C17" s="33">
        <v>24.99</v>
      </c>
      <c r="D17" s="39">
        <v>1</v>
      </c>
      <c r="E17" s="39">
        <v>1</v>
      </c>
      <c r="F17" s="40">
        <f t="shared" si="0"/>
        <v>24.99</v>
      </c>
    </row>
    <row r="18" spans="2:8" ht="15" thickBot="1" x14ac:dyDescent="0.35">
      <c r="B18" s="7"/>
      <c r="C18" s="8"/>
      <c r="D18" s="9"/>
      <c r="E18" s="10" t="s">
        <v>2</v>
      </c>
      <c r="F18" s="11">
        <f>SUM(F6:F17)</f>
        <v>368.20383333333348</v>
      </c>
    </row>
    <row r="19" spans="2:8" ht="15" thickBot="1" x14ac:dyDescent="0.35">
      <c r="B19" s="12"/>
      <c r="C19" s="13"/>
      <c r="D19" s="14"/>
      <c r="E19" s="15"/>
      <c r="F19" s="16"/>
    </row>
    <row r="20" spans="2:8" ht="15" customHeight="1" x14ac:dyDescent="0.3">
      <c r="B20" s="45" t="s">
        <v>6</v>
      </c>
      <c r="C20" s="46"/>
      <c r="D20" s="46"/>
      <c r="E20" s="46"/>
      <c r="F20" s="47"/>
    </row>
    <row r="21" spans="2:8" x14ac:dyDescent="0.3">
      <c r="B21" s="29" t="s">
        <v>8</v>
      </c>
      <c r="C21" s="18">
        <v>25</v>
      </c>
      <c r="D21" s="26">
        <v>1000</v>
      </c>
      <c r="E21" s="27">
        <v>596</v>
      </c>
      <c r="F21" s="30">
        <f>C21*E21/D21</f>
        <v>14.9</v>
      </c>
    </row>
    <row r="22" spans="2:8" x14ac:dyDescent="0.3">
      <c r="B22" s="17" t="s">
        <v>36</v>
      </c>
      <c r="C22" s="18">
        <v>7.99</v>
      </c>
      <c r="D22" s="28">
        <v>12</v>
      </c>
      <c r="E22" s="28">
        <v>2</v>
      </c>
      <c r="F22" s="30">
        <f>(C22/D22)*E22</f>
        <v>1.3316666666666668</v>
      </c>
    </row>
    <row r="23" spans="2:8" x14ac:dyDescent="0.3">
      <c r="B23" s="17" t="s">
        <v>38</v>
      </c>
      <c r="C23" s="18">
        <v>9.98</v>
      </c>
      <c r="D23" s="28">
        <v>5</v>
      </c>
      <c r="E23" s="28">
        <v>4</v>
      </c>
      <c r="F23" s="30">
        <f t="shared" ref="F23:F24" si="1">(C23/D23)*E23</f>
        <v>7.984</v>
      </c>
    </row>
    <row r="24" spans="2:8" x14ac:dyDescent="0.3">
      <c r="B24" s="17" t="s">
        <v>37</v>
      </c>
      <c r="C24" s="18">
        <v>10.99</v>
      </c>
      <c r="D24" s="28">
        <v>10</v>
      </c>
      <c r="E24" s="28">
        <v>8</v>
      </c>
      <c r="F24" s="30">
        <f t="shared" si="1"/>
        <v>8.7919999999999998</v>
      </c>
    </row>
    <row r="25" spans="2:8" x14ac:dyDescent="0.3">
      <c r="B25" s="17" t="s">
        <v>18</v>
      </c>
      <c r="C25" s="18">
        <v>11.99</v>
      </c>
      <c r="D25" s="28">
        <v>10</v>
      </c>
      <c r="E25" s="28">
        <v>4</v>
      </c>
      <c r="F25" s="30">
        <f t="shared" ref="F25:F37" si="2">(C25/D25)*E25</f>
        <v>4.7960000000000003</v>
      </c>
    </row>
    <row r="26" spans="2:8" x14ac:dyDescent="0.3">
      <c r="B26" s="17" t="s">
        <v>19</v>
      </c>
      <c r="C26" s="18">
        <v>11.99</v>
      </c>
      <c r="D26" s="28">
        <v>10</v>
      </c>
      <c r="E26" s="28">
        <v>8</v>
      </c>
      <c r="F26" s="30">
        <f t="shared" si="2"/>
        <v>9.5920000000000005</v>
      </c>
    </row>
    <row r="27" spans="2:8" x14ac:dyDescent="0.3">
      <c r="B27" s="17" t="s">
        <v>20</v>
      </c>
      <c r="C27" s="18">
        <v>9.49</v>
      </c>
      <c r="D27" s="28">
        <v>50</v>
      </c>
      <c r="E27" s="28">
        <v>73</v>
      </c>
      <c r="F27" s="30">
        <f t="shared" si="2"/>
        <v>13.855399999999999</v>
      </c>
    </row>
    <row r="28" spans="2:8" x14ac:dyDescent="0.3">
      <c r="B28" s="17" t="s">
        <v>21</v>
      </c>
      <c r="C28" s="18">
        <v>6.99</v>
      </c>
      <c r="D28" s="28">
        <v>100</v>
      </c>
      <c r="E28" s="28">
        <v>16</v>
      </c>
      <c r="F28" s="30">
        <f t="shared" si="2"/>
        <v>1.1184000000000001</v>
      </c>
    </row>
    <row r="29" spans="2:8" x14ac:dyDescent="0.3">
      <c r="B29" s="17" t="s">
        <v>35</v>
      </c>
      <c r="C29" s="18">
        <v>6.58</v>
      </c>
      <c r="D29" s="28">
        <v>100</v>
      </c>
      <c r="E29" s="28">
        <v>8</v>
      </c>
      <c r="F29" s="30">
        <f t="shared" si="2"/>
        <v>0.52639999999999998</v>
      </c>
    </row>
    <row r="30" spans="2:8" x14ac:dyDescent="0.3">
      <c r="B30" s="17" t="s">
        <v>22</v>
      </c>
      <c r="C30" s="18">
        <v>6.68</v>
      </c>
      <c r="D30" s="28">
        <v>100</v>
      </c>
      <c r="E30" s="28">
        <v>35</v>
      </c>
      <c r="F30" s="30">
        <f t="shared" si="2"/>
        <v>2.3380000000000001</v>
      </c>
      <c r="H30" s="41"/>
    </row>
    <row r="31" spans="2:8" x14ac:dyDescent="0.3">
      <c r="B31" s="17" t="s">
        <v>26</v>
      </c>
      <c r="C31" s="18">
        <v>7.81</v>
      </c>
      <c r="D31" s="28">
        <v>100</v>
      </c>
      <c r="E31" s="28">
        <v>30</v>
      </c>
      <c r="F31" s="30">
        <f t="shared" si="2"/>
        <v>2.343</v>
      </c>
    </row>
    <row r="32" spans="2:8" x14ac:dyDescent="0.3">
      <c r="B32" s="17" t="s">
        <v>23</v>
      </c>
      <c r="C32" s="18">
        <v>7.99</v>
      </c>
      <c r="D32" s="28">
        <v>50</v>
      </c>
      <c r="E32" s="28">
        <v>12</v>
      </c>
      <c r="F32" s="30">
        <f t="shared" si="2"/>
        <v>1.9176</v>
      </c>
    </row>
    <row r="33" spans="1:10" x14ac:dyDescent="0.3">
      <c r="B33" s="17" t="s">
        <v>25</v>
      </c>
      <c r="C33" s="18">
        <v>7.89</v>
      </c>
      <c r="D33" s="28">
        <v>50</v>
      </c>
      <c r="E33" s="28">
        <v>4</v>
      </c>
      <c r="F33" s="30">
        <f t="shared" si="2"/>
        <v>0.63119999999999998</v>
      </c>
    </row>
    <row r="34" spans="1:10" x14ac:dyDescent="0.3">
      <c r="B34" s="17" t="s">
        <v>32</v>
      </c>
      <c r="C34" s="18">
        <v>8.89</v>
      </c>
      <c r="D34" s="28">
        <v>100</v>
      </c>
      <c r="E34" s="28">
        <v>4</v>
      </c>
      <c r="F34" s="30">
        <f t="shared" si="2"/>
        <v>0.35560000000000003</v>
      </c>
    </row>
    <row r="35" spans="1:10" x14ac:dyDescent="0.3">
      <c r="B35" s="17" t="s">
        <v>24</v>
      </c>
      <c r="C35" s="18">
        <v>7.96</v>
      </c>
      <c r="D35" s="28">
        <v>100</v>
      </c>
      <c r="E35" s="28">
        <v>4</v>
      </c>
      <c r="F35" s="30">
        <f t="shared" si="2"/>
        <v>0.31840000000000002</v>
      </c>
      <c r="H35" s="41"/>
      <c r="I35" s="41"/>
      <c r="J35" s="41"/>
    </row>
    <row r="36" spans="1:10" x14ac:dyDescent="0.3">
      <c r="B36" s="44" t="s">
        <v>33</v>
      </c>
      <c r="C36" s="18">
        <v>9.25</v>
      </c>
      <c r="D36" s="28">
        <v>100</v>
      </c>
      <c r="E36" s="28">
        <v>4</v>
      </c>
      <c r="F36" s="30">
        <f t="shared" si="2"/>
        <v>0.37</v>
      </c>
    </row>
    <row r="37" spans="1:10" x14ac:dyDescent="0.3">
      <c r="B37" s="17" t="s">
        <v>34</v>
      </c>
      <c r="C37" s="18">
        <v>8.99</v>
      </c>
      <c r="D37" s="28">
        <v>50</v>
      </c>
      <c r="E37" s="28">
        <v>4</v>
      </c>
      <c r="F37" s="30">
        <f t="shared" si="2"/>
        <v>0.71920000000000006</v>
      </c>
      <c r="H37" s="41"/>
    </row>
    <row r="38" spans="1:10" ht="15" thickBot="1" x14ac:dyDescent="0.35">
      <c r="B38" s="7"/>
      <c r="C38" s="8"/>
      <c r="D38" s="8"/>
      <c r="E38" s="24" t="s">
        <v>2</v>
      </c>
      <c r="F38" s="25">
        <f>SUM(F21:F37)</f>
        <v>71.888866666666658</v>
      </c>
    </row>
    <row r="39" spans="1:10" ht="15" thickBot="1" x14ac:dyDescent="0.35">
      <c r="B39" s="7"/>
      <c r="C39" s="8"/>
      <c r="D39" s="8"/>
      <c r="E39" s="9"/>
      <c r="F39" s="19"/>
    </row>
    <row r="40" spans="1:10" ht="15" thickBot="1" x14ac:dyDescent="0.35">
      <c r="B40" s="20"/>
      <c r="C40" s="15"/>
      <c r="D40" s="21"/>
      <c r="E40" s="22" t="s">
        <v>7</v>
      </c>
      <c r="F40" s="11">
        <f>SUM(F38,F18)</f>
        <v>440.09270000000015</v>
      </c>
    </row>
    <row r="44" spans="1:10" x14ac:dyDescent="0.3">
      <c r="A44" s="31"/>
    </row>
    <row r="76" spans="2:2" x14ac:dyDescent="0.3">
      <c r="B76" s="31"/>
    </row>
  </sheetData>
  <mergeCells count="3">
    <mergeCell ref="B20:F20"/>
    <mergeCell ref="B5:F5"/>
    <mergeCell ref="B2:F2"/>
  </mergeCells>
  <phoneticPr fontId="2" type="noConversion"/>
  <hyperlinks>
    <hyperlink ref="B6" r:id="rId1" xr:uid="{110E53F0-225A-4C39-946E-4EA65F6A0132}"/>
    <hyperlink ref="B11" r:id="rId2" xr:uid="{0D48C4A7-6BF0-4881-8AE0-7A3FBB92C452}"/>
    <hyperlink ref="B8" r:id="rId3" xr:uid="{67DEC6E4-BAA9-4E22-A3DA-191488EB1D8B}"/>
    <hyperlink ref="B17" r:id="rId4" xr:uid="{9633F6B6-BD42-437D-98EB-22920C437795}"/>
    <hyperlink ref="B7" r:id="rId5" xr:uid="{02BE616A-9E88-47BA-AA44-6A82E7993AD7}"/>
    <hyperlink ref="B9" r:id="rId6" display="12 pin Polulu Maestro wervo controller" xr:uid="{0F4F4DB8-B676-4AC3-81B8-5812EF6D8654}"/>
    <hyperlink ref="B10" r:id="rId7" xr:uid="{EF7D1012-2CD9-4F8B-B1F6-DD369E516FF7}"/>
    <hyperlink ref="B25" r:id="rId8" xr:uid="{A2293FF3-F94D-4353-81A1-2D6AD3D23627}"/>
    <hyperlink ref="B26" r:id="rId9" xr:uid="{C9189820-623F-4B18-B982-7990BFD7F227}"/>
    <hyperlink ref="B27" r:id="rId10" xr:uid="{5C53F4F1-38EB-439B-B021-9ED723BFE3D7}"/>
    <hyperlink ref="B28" r:id="rId11" xr:uid="{2F503A4A-06EB-484F-824E-80312D772777}"/>
    <hyperlink ref="B12" r:id="rId12" xr:uid="{627232B6-3CA4-481B-80C7-77C68802C0F2}"/>
    <hyperlink ref="B16" r:id="rId13" xr:uid="{DCB873BE-032E-4B3F-AEB2-47ED5675E5BB}"/>
    <hyperlink ref="B13" r:id="rId14" xr:uid="{53BBE1F3-AA82-47B8-B768-40AFAC343DD0}"/>
    <hyperlink ref="B14" r:id="rId15" xr:uid="{63A75AF1-A880-4054-867D-717E6B460834}"/>
    <hyperlink ref="B15" r:id="rId16" xr:uid="{87073A17-DDAC-40B9-A034-33A6BBF7FED2}"/>
    <hyperlink ref="B29" r:id="rId17" xr:uid="{3AAF2D2F-11CA-4623-A944-5E9F73875726}"/>
    <hyperlink ref="B30" r:id="rId18" xr:uid="{093DC6EC-4776-4E90-9A9E-0169CA750020}"/>
    <hyperlink ref="B31" r:id="rId19" xr:uid="{9D81C63D-A26B-43E7-9D10-92E55FFCC380}"/>
    <hyperlink ref="B32" r:id="rId20" xr:uid="{CB50DE75-1F52-4C2F-96A5-B3989FFF42A8}"/>
    <hyperlink ref="B33" r:id="rId21" xr:uid="{11001965-03C2-4DF8-975F-BB03BA0A2B1E}"/>
    <hyperlink ref="B34" r:id="rId22" xr:uid="{FC20B077-CEB3-440C-90A7-74AC77F5A97E}"/>
    <hyperlink ref="B35" r:id="rId23" xr:uid="{FADE9E8F-B781-4A63-A9AA-6991460539A0}"/>
    <hyperlink ref="B37" r:id="rId24" xr:uid="{F3C379A2-EFB8-46B2-B8A8-316EF59CDA24}"/>
    <hyperlink ref="B22" r:id="rId25" xr:uid="{9951D922-91E1-4726-AC47-D3FEB68ED548}"/>
    <hyperlink ref="B24" r:id="rId26" xr:uid="{4E5E2848-A5B3-41A9-B8CB-973596050FA3}"/>
    <hyperlink ref="B23" r:id="rId27" xr:uid="{856DB29A-B355-450D-AF19-B4FB109CB03E}"/>
    <hyperlink ref="B36" r:id="rId28" xr:uid="{D3DA6573-8941-4F5A-A320-08E0606C76F7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Aaed Musa</dc:creator>
  <cp:lastModifiedBy>Aaed Musa</cp:lastModifiedBy>
  <dcterms:created xsi:type="dcterms:W3CDTF">2020-09-24T00:14:59Z</dcterms:created>
  <dcterms:modified xsi:type="dcterms:W3CDTF">2022-06-05T02:48:09Z</dcterms:modified>
</cp:coreProperties>
</file>