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ovalyuk500\!!KHУ Шевченка\!COURSES=DISCIPLINES\основи програмування С&amp;C++\exam\"/>
    </mc:Choice>
  </mc:AlternateContent>
  <bookViews>
    <workbookView xWindow="0" yWindow="0" windowWidth="25245" windowHeight="10455" activeTab="2"/>
  </bookViews>
  <sheets>
    <sheet name="ІПЗ-11" sheetId="1" r:id="rId1"/>
    <sheet name="ІПЗ-12" sheetId="2" r:id="rId2"/>
    <sheet name="ІПЗ-1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D8" i="3"/>
  <c r="D5" i="3"/>
  <c r="D31" i="3"/>
  <c r="D29" i="3"/>
  <c r="D28" i="3"/>
  <c r="D27" i="3"/>
  <c r="D26" i="3"/>
  <c r="D25" i="3"/>
  <c r="D24" i="3"/>
  <c r="D23" i="3"/>
  <c r="D22" i="3"/>
  <c r="D21" i="3"/>
  <c r="D20" i="3"/>
  <c r="D19" i="3"/>
  <c r="D18" i="3"/>
  <c r="D16" i="3"/>
  <c r="D15" i="3"/>
  <c r="D14" i="3"/>
  <c r="D13" i="3"/>
  <c r="D12" i="3"/>
  <c r="D11" i="3"/>
  <c r="D10" i="3"/>
  <c r="D9" i="3"/>
  <c r="D7" i="3"/>
  <c r="D6" i="3"/>
  <c r="D4" i="3"/>
  <c r="D38" i="2"/>
  <c r="D37" i="2"/>
  <c r="D36" i="2"/>
  <c r="D4" i="2"/>
  <c r="D37" i="3" l="1"/>
  <c r="D38" i="3"/>
  <c r="D36" i="3"/>
  <c r="D40" i="3"/>
  <c r="D39" i="3"/>
  <c r="D41" i="3" l="1"/>
  <c r="D31" i="2" l="1"/>
  <c r="D32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6" i="2"/>
  <c r="D15" i="2"/>
  <c r="D14" i="2"/>
  <c r="D13" i="2"/>
  <c r="D12" i="2"/>
  <c r="D11" i="2"/>
  <c r="D10" i="2"/>
  <c r="D9" i="2"/>
  <c r="D8" i="2"/>
  <c r="D7" i="2"/>
  <c r="D6" i="2"/>
  <c r="D40" i="1"/>
  <c r="D39" i="1"/>
  <c r="D38" i="1"/>
  <c r="D37" i="1"/>
  <c r="D9" i="1"/>
  <c r="D17" i="1"/>
  <c r="D19" i="1"/>
  <c r="D5" i="1"/>
  <c r="D6" i="1"/>
  <c r="D7" i="1"/>
  <c r="D8" i="1"/>
  <c r="D10" i="1"/>
  <c r="D11" i="1"/>
  <c r="D12" i="1"/>
  <c r="D13" i="1"/>
  <c r="D14" i="1"/>
  <c r="D15" i="1"/>
  <c r="D16" i="1"/>
  <c r="D18" i="1"/>
  <c r="D20" i="1"/>
  <c r="D21" i="1"/>
  <c r="D22" i="1"/>
  <c r="D23" i="1"/>
  <c r="D24" i="1"/>
  <c r="D25" i="1"/>
  <c r="D26" i="1"/>
  <c r="D27" i="1"/>
  <c r="D28" i="1"/>
  <c r="D29" i="1"/>
  <c r="D30" i="1"/>
  <c r="D33" i="1"/>
  <c r="D32" i="1"/>
  <c r="D31" i="1"/>
  <c r="D34" i="1"/>
  <c r="D4" i="1"/>
  <c r="D40" i="2" l="1"/>
  <c r="D39" i="2"/>
  <c r="D41" i="1"/>
  <c r="D41" i="2" l="1"/>
</calcChain>
</file>

<file path=xl/comments1.xml><?xml version="1.0" encoding="utf-8"?>
<comments xmlns="http://schemas.openxmlformats.org/spreadsheetml/2006/main">
  <authors>
    <author>tetyana</author>
  </authors>
  <commentList>
    <comment ref="B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гарні звіти</t>
        </r>
      </text>
    </comment>
  </commentList>
</comments>
</file>

<file path=xl/sharedStrings.xml><?xml version="1.0" encoding="utf-8"?>
<sst xmlns="http://schemas.openxmlformats.org/spreadsheetml/2006/main" count="126" uniqueCount="102">
  <si>
    <t>Результати іспитів з основ програмування 2020</t>
  </si>
  <si>
    <t>ІПЗ-11</t>
  </si>
  <si>
    <t>№ п.п.</t>
  </si>
  <si>
    <t>ПІБ</t>
  </si>
  <si>
    <t>100-бальна 
шкала</t>
  </si>
  <si>
    <t>Нац. Шкала</t>
  </si>
  <si>
    <t>Богданов Роман Сергійович</t>
  </si>
  <si>
    <t>Богушко Владислав Андрійович</t>
  </si>
  <si>
    <t>Гавриленко Олександр Вадимович</t>
  </si>
  <si>
    <t>Ганчев Станіслав Сергійович стар</t>
  </si>
  <si>
    <t>Долгіх Родіон Юрійович</t>
  </si>
  <si>
    <t>Жук Дмитро Олексійович</t>
  </si>
  <si>
    <t>Кивлюк Юрій Олегович</t>
  </si>
  <si>
    <t>Коваль Владислав Ігорович</t>
  </si>
  <si>
    <t>Коваль Мілана Мирославівна</t>
  </si>
  <si>
    <t>Козленко Нікіта Русланович</t>
  </si>
  <si>
    <t>Константий Ростислав Валентинович</t>
  </si>
  <si>
    <t>Копил Ростислав Русланович</t>
  </si>
  <si>
    <t>Костенко Єгор Вікторович</t>
  </si>
  <si>
    <t>Ліченко Денис Сергійович</t>
  </si>
  <si>
    <t>Майстренко Аліна Олександрівна</t>
  </si>
  <si>
    <t>Мозоль Артем Євгенійович</t>
  </si>
  <si>
    <t>Озірний Денис Юрійович</t>
  </si>
  <si>
    <t>Павлик Вадим Сергійович</t>
  </si>
  <si>
    <t>Перебийніс Микита Сергійович</t>
  </si>
  <si>
    <t>Подолець Софія Любомирівна</t>
  </si>
  <si>
    <t>Рибак Семен Сергійович</t>
  </si>
  <si>
    <t>Савченко Ерік Олександрович</t>
  </si>
  <si>
    <t>Свистунов Костянтин Володимирович</t>
  </si>
  <si>
    <t>Товкало Андрій Михайлович</t>
  </si>
  <si>
    <t>Топчій Віола Олександрівна</t>
  </si>
  <si>
    <t>Ушков Іван Миколайович</t>
  </si>
  <si>
    <t>Хміров Максим Олександрович</t>
  </si>
  <si>
    <t>Швиданенко Олександр Олексійович</t>
  </si>
  <si>
    <t>Чушенко Ярослав Володимирович</t>
  </si>
  <si>
    <t>Черненко Владислав Олександрович</t>
  </si>
  <si>
    <t>Шевченко Данило Ігорович</t>
  </si>
  <si>
    <t>н/я</t>
  </si>
  <si>
    <t>відмінно</t>
  </si>
  <si>
    <t>добре</t>
  </si>
  <si>
    <t>задовільно</t>
  </si>
  <si>
    <t>незадовільно</t>
  </si>
  <si>
    <t>разом</t>
  </si>
  <si>
    <t>Александрук Андрій Володимирович</t>
  </si>
  <si>
    <t>Багрій Вадим Андрійович</t>
  </si>
  <si>
    <t>Бородій Богдан Сергійович</t>
  </si>
  <si>
    <t>Гнатішин Юрій Юрійович</t>
  </si>
  <si>
    <t>Гончаров Данило Олександрович</t>
  </si>
  <si>
    <t>Давиденко Владислав Анатолійович</t>
  </si>
  <si>
    <t>Дашковський Сергій Сергійович</t>
  </si>
  <si>
    <t>Журавльов Микола Васильович</t>
  </si>
  <si>
    <t>Іващенко Михайло Андрійович</t>
  </si>
  <si>
    <t>Козачишин Ілья Олександрович</t>
  </si>
  <si>
    <t>Крисевич Данило Миколайович</t>
  </si>
  <si>
    <t>Крот Ілля Сергійович</t>
  </si>
  <si>
    <t>Лаптієв Ярослав Аркадійович</t>
  </si>
  <si>
    <t>Леончук Назар Сергійович</t>
  </si>
  <si>
    <t>Луценко Андрій Андрійович</t>
  </si>
  <si>
    <t>Манаков Артем Сергійович</t>
  </si>
  <si>
    <t>Марущак Анастасія Володимирівна</t>
  </si>
  <si>
    <t>Недайкаша Євгеній Сергійович</t>
  </si>
  <si>
    <t>Пошвін Владислав Сергійович</t>
  </si>
  <si>
    <t>Романов Олександр Олександрович</t>
  </si>
  <si>
    <t>Сєтунов Андрій Миколайович</t>
  </si>
  <si>
    <t>Синявський Ілля Євгенович</t>
  </si>
  <si>
    <t>Сінкевич Володимир Андрійович</t>
  </si>
  <si>
    <t>Таранов Данило Миколайович</t>
  </si>
  <si>
    <t>Твердохліб Ангеліна Сергіївна</t>
  </si>
  <si>
    <t>Шифрук Тимофій Олександрович</t>
  </si>
  <si>
    <t>Швиндя Андрій Михайлович</t>
  </si>
  <si>
    <t xml:space="preserve"> Найкус  Олександр  Андрійович</t>
  </si>
  <si>
    <t>Абдужабборов  Зохір  Хайруллоєвич</t>
  </si>
  <si>
    <t>Арцев Єгор Станіславович</t>
  </si>
  <si>
    <t>Астанін Олександр Олександрович</t>
  </si>
  <si>
    <t>Ачкевич Олексій Віталійович</t>
  </si>
  <si>
    <t>Баліцький Артем Ярославович</t>
  </si>
  <si>
    <t>Бережний Владислав В`ячеславович</t>
  </si>
  <si>
    <t>Бруєв Ілля Вадимович</t>
  </si>
  <si>
    <t>Гоша Давід Олександрович</t>
  </si>
  <si>
    <t>Гриневич Олександра Костянтинівна</t>
  </si>
  <si>
    <t>Завершинський Олексій Максимович</t>
  </si>
  <si>
    <t>Іванов Станіслав Олегович</t>
  </si>
  <si>
    <t>Кравченко Євгеній Олегович</t>
  </si>
  <si>
    <t>Мішак Максим Олександрович</t>
  </si>
  <si>
    <t>Нижник Олег Іванович</t>
  </si>
  <si>
    <t>Окулов Ілля Володимирович</t>
  </si>
  <si>
    <t>Оленець Олександр Борисович</t>
  </si>
  <si>
    <t>Павлов Тарас Костянтинович</t>
  </si>
  <si>
    <t>Петрачик Кирил Олександрович</t>
  </si>
  <si>
    <t>Підгірний Владислав Михайлович</t>
  </si>
  <si>
    <t>Полковнікова Владислава Сергіївна</t>
  </si>
  <si>
    <t>Польнюк Руслан Дмитрович</t>
  </si>
  <si>
    <t>Скиба Нікіта Юрійович</t>
  </si>
  <si>
    <t>Суслов Данііл Геннадійович</t>
  </si>
  <si>
    <t>Ткачук Олександр Сергійович</t>
  </si>
  <si>
    <t>Устенко Володимир Євгенійович</t>
  </si>
  <si>
    <t>Чухманенко Антон Дмитрович</t>
  </si>
  <si>
    <t>Шевченко Андрій Віталійович</t>
  </si>
  <si>
    <t>Шестакова Ніна Олексіївна</t>
  </si>
  <si>
    <t>Ярмак Антон Віталійович</t>
  </si>
  <si>
    <t>ІПЗ-13</t>
  </si>
  <si>
    <t>ІПЗ-12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</si>
</sst>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1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2" xfId="0" applyBorder="1"/>
    <xf numFmtId="0" fontId="0" fillId="0" borderId="2" xfId="0" applyFont="1" applyBorder="1"/>
    <xf numFmtId="0" fontId="2" fillId="0" borderId="2" xfId="1" applyFont="1" applyFill="1" applyBorder="1"/>
    <xf numFmtId="0" fontId="2" fillId="2" borderId="2" xfId="1" applyFont="1" applyFill="1" applyBorder="1"/>
    <xf numFmtId="0" fontId="2" fillId="0" borderId="2" xfId="1" applyFont="1" applyBorder="1"/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" fontId="4" fillId="0" borderId="2" xfId="1" applyNumberFormat="1" applyFont="1" applyFill="1" applyBorder="1" applyAlignment="1">
      <alignment horizontal="left"/>
    </xf>
    <xf numFmtId="1" fontId="4" fillId="0" borderId="2" xfId="1" applyNumberFormat="1" applyFont="1" applyFill="1" applyBorder="1" applyAlignment="1">
      <alignment horizontal="center"/>
    </xf>
    <xf numFmtId="0" fontId="0" fillId="0" borderId="1" xfId="0" applyFont="1" applyBorder="1" applyAlignment="1"/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vertical="center" wrapText="1"/>
    </xf>
    <xf numFmtId="0" fontId="7" fillId="0" borderId="5" xfId="0" applyFont="1" applyFill="1" applyBorder="1"/>
    <xf numFmtId="0" fontId="7" fillId="0" borderId="2" xfId="0" applyFont="1" applyFill="1" applyBorder="1"/>
    <xf numFmtId="0" fontId="7" fillId="2" borderId="2" xfId="0" applyFont="1" applyFill="1" applyBorder="1"/>
    <xf numFmtId="0" fontId="3" fillId="0" borderId="2" xfId="0" applyFont="1" applyFill="1" applyBorder="1"/>
    <xf numFmtId="0" fontId="7" fillId="0" borderId="0" xfId="0" applyFont="1" applyFill="1" applyBorder="1"/>
    <xf numFmtId="0" fontId="0" fillId="0" borderId="0" xfId="0" applyFont="1" applyAlignment="1">
      <alignment horizontal="center"/>
    </xf>
    <xf numFmtId="0" fontId="7" fillId="0" borderId="2" xfId="0" applyFont="1" applyBorder="1"/>
    <xf numFmtId="0" fontId="7" fillId="0" borderId="0" xfId="0" applyFont="1" applyAlignment="1">
      <alignment horizontal="center"/>
    </xf>
    <xf numFmtId="0" fontId="7" fillId="0" borderId="2" xfId="1" applyFont="1" applyFill="1" applyBorder="1"/>
    <xf numFmtId="0" fontId="3" fillId="0" borderId="2" xfId="1" applyFont="1" applyFill="1" applyBorder="1"/>
    <xf numFmtId="0" fontId="7" fillId="0" borderId="5" xfId="1" applyFont="1" applyFill="1" applyBorder="1"/>
    <xf numFmtId="0" fontId="7" fillId="0" borderId="0" xfId="1" applyFont="1" applyFill="1" applyBorder="1"/>
    <xf numFmtId="0" fontId="7" fillId="0" borderId="8" xfId="1" applyFont="1" applyFill="1" applyBorder="1"/>
    <xf numFmtId="0" fontId="7" fillId="2" borderId="8" xfId="1" applyFont="1" applyFill="1" applyBorder="1"/>
    <xf numFmtId="0" fontId="7" fillId="2" borderId="7" xfId="0" applyFont="1" applyFill="1" applyBorder="1" applyAlignment="1">
      <alignment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3" zoomScale="115" zoomScaleNormal="115" workbookViewId="0">
      <selection activeCell="B22" sqref="B22"/>
    </sheetView>
  </sheetViews>
  <sheetFormatPr defaultRowHeight="15" x14ac:dyDescent="0.25"/>
  <cols>
    <col min="1" max="1" width="9.140625" style="7"/>
    <col min="2" max="2" width="44.5703125" customWidth="1"/>
    <col min="4" max="4" width="14" customWidth="1"/>
  </cols>
  <sheetData>
    <row r="1" spans="1:4" x14ac:dyDescent="0.25">
      <c r="A1" s="10" t="s">
        <v>0</v>
      </c>
      <c r="B1" s="11"/>
      <c r="C1" s="11"/>
      <c r="D1" s="12"/>
    </row>
    <row r="2" spans="1:4" x14ac:dyDescent="0.25">
      <c r="A2" s="10" t="s">
        <v>1</v>
      </c>
      <c r="B2" s="11"/>
      <c r="C2" s="11"/>
      <c r="D2" s="12"/>
    </row>
    <row r="3" spans="1:4" ht="45" x14ac:dyDescent="0.25">
      <c r="A3" s="6" t="s">
        <v>2</v>
      </c>
      <c r="B3" s="6" t="s">
        <v>3</v>
      </c>
      <c r="C3" s="8" t="s">
        <v>4</v>
      </c>
      <c r="D3" s="9" t="s">
        <v>5</v>
      </c>
    </row>
    <row r="4" spans="1:4" x14ac:dyDescent="0.25">
      <c r="A4" s="6">
        <v>1</v>
      </c>
      <c r="B4" s="3" t="s">
        <v>6</v>
      </c>
      <c r="C4" s="2">
        <v>78</v>
      </c>
      <c r="D4" s="1" t="str">
        <f>IF(C4&gt;=90,"відмінно",IF(AND(C4&gt;=75,C4&lt;90),"добре",IF(AND(C4&gt;=60,C4&lt;75),"задовільно","незадовільно")))</f>
        <v>добре</v>
      </c>
    </row>
    <row r="5" spans="1:4" x14ac:dyDescent="0.25">
      <c r="A5" s="6">
        <v>2</v>
      </c>
      <c r="B5" s="3" t="s">
        <v>7</v>
      </c>
      <c r="C5" s="2">
        <v>83</v>
      </c>
      <c r="D5" s="1" t="str">
        <f t="shared" ref="D5:D34" si="0">IF(C5&gt;=90,"відмінно",IF(AND(C5&gt;=75,C5&lt;90),"добре",IF(AND(C5&gt;=60,C5&lt;75),"задовільно","незадовільно")))</f>
        <v>добре</v>
      </c>
    </row>
    <row r="6" spans="1:4" x14ac:dyDescent="0.25">
      <c r="A6" s="6">
        <v>3</v>
      </c>
      <c r="B6" s="3" t="s">
        <v>8</v>
      </c>
      <c r="C6" s="2">
        <v>91</v>
      </c>
      <c r="D6" s="1" t="str">
        <f t="shared" si="0"/>
        <v>відмінно</v>
      </c>
    </row>
    <row r="7" spans="1:4" x14ac:dyDescent="0.25">
      <c r="A7" s="6">
        <v>4</v>
      </c>
      <c r="B7" s="3" t="s">
        <v>9</v>
      </c>
      <c r="C7" s="2">
        <v>95</v>
      </c>
      <c r="D7" s="1" t="str">
        <f t="shared" si="0"/>
        <v>відмінно</v>
      </c>
    </row>
    <row r="8" spans="1:4" x14ac:dyDescent="0.25">
      <c r="A8" s="6">
        <v>5</v>
      </c>
      <c r="B8" s="3" t="s">
        <v>10</v>
      </c>
      <c r="C8" s="2">
        <v>60</v>
      </c>
      <c r="D8" s="1" t="str">
        <f t="shared" si="0"/>
        <v>задовільно</v>
      </c>
    </row>
    <row r="9" spans="1:4" x14ac:dyDescent="0.25">
      <c r="A9" s="6">
        <v>6</v>
      </c>
      <c r="B9" s="4" t="s">
        <v>11</v>
      </c>
      <c r="C9" s="2">
        <v>45</v>
      </c>
      <c r="D9" s="1" t="str">
        <f t="shared" si="0"/>
        <v>незадовільно</v>
      </c>
    </row>
    <row r="10" spans="1:4" x14ac:dyDescent="0.25">
      <c r="A10" s="6">
        <v>7</v>
      </c>
      <c r="B10" s="3" t="s">
        <v>12</v>
      </c>
      <c r="C10" s="2">
        <v>90</v>
      </c>
      <c r="D10" s="1" t="str">
        <f t="shared" si="0"/>
        <v>відмінно</v>
      </c>
    </row>
    <row r="11" spans="1:4" x14ac:dyDescent="0.25">
      <c r="A11" s="6">
        <v>8</v>
      </c>
      <c r="B11" s="3" t="s">
        <v>13</v>
      </c>
      <c r="C11" s="2">
        <v>90</v>
      </c>
      <c r="D11" s="1" t="str">
        <f t="shared" si="0"/>
        <v>відмінно</v>
      </c>
    </row>
    <row r="12" spans="1:4" x14ac:dyDescent="0.25">
      <c r="A12" s="6">
        <v>9</v>
      </c>
      <c r="B12" s="3" t="s">
        <v>14</v>
      </c>
      <c r="C12" s="2">
        <v>83</v>
      </c>
      <c r="D12" s="1" t="str">
        <f t="shared" si="0"/>
        <v>добре</v>
      </c>
    </row>
    <row r="13" spans="1:4" x14ac:dyDescent="0.25">
      <c r="A13" s="6">
        <v>10</v>
      </c>
      <c r="B13" s="3" t="s">
        <v>15</v>
      </c>
      <c r="C13" s="2">
        <v>75</v>
      </c>
      <c r="D13" s="1" t="str">
        <f t="shared" si="0"/>
        <v>добре</v>
      </c>
    </row>
    <row r="14" spans="1:4" x14ac:dyDescent="0.25">
      <c r="A14" s="6">
        <v>11</v>
      </c>
      <c r="B14" s="3" t="s">
        <v>16</v>
      </c>
      <c r="C14" s="2">
        <v>96</v>
      </c>
      <c r="D14" s="1" t="str">
        <f t="shared" si="0"/>
        <v>відмінно</v>
      </c>
    </row>
    <row r="15" spans="1:4" x14ac:dyDescent="0.25">
      <c r="A15" s="6">
        <v>12</v>
      </c>
      <c r="B15" s="3" t="s">
        <v>17</v>
      </c>
      <c r="C15" s="2">
        <v>86</v>
      </c>
      <c r="D15" s="1" t="str">
        <f t="shared" si="0"/>
        <v>добре</v>
      </c>
    </row>
    <row r="16" spans="1:4" x14ac:dyDescent="0.25">
      <c r="A16" s="6">
        <v>13</v>
      </c>
      <c r="B16" s="3" t="s">
        <v>18</v>
      </c>
      <c r="C16" s="2">
        <v>85</v>
      </c>
      <c r="D16" s="1" t="str">
        <f t="shared" si="0"/>
        <v>добре</v>
      </c>
    </row>
    <row r="17" spans="1:4" x14ac:dyDescent="0.25">
      <c r="A17" s="6">
        <v>14</v>
      </c>
      <c r="B17" s="3" t="s">
        <v>19</v>
      </c>
      <c r="C17" s="2">
        <v>90</v>
      </c>
      <c r="D17" s="1" t="str">
        <f t="shared" si="0"/>
        <v>відмінно</v>
      </c>
    </row>
    <row r="18" spans="1:4" x14ac:dyDescent="0.25">
      <c r="A18" s="6">
        <v>15</v>
      </c>
      <c r="B18" s="3" t="s">
        <v>20</v>
      </c>
      <c r="C18" s="2">
        <v>90</v>
      </c>
      <c r="D18" s="1" t="str">
        <f t="shared" si="0"/>
        <v>відмінно</v>
      </c>
    </row>
    <row r="19" spans="1:4" x14ac:dyDescent="0.25">
      <c r="A19" s="6">
        <v>16</v>
      </c>
      <c r="B19" s="3" t="s">
        <v>21</v>
      </c>
      <c r="C19" s="2">
        <v>92</v>
      </c>
      <c r="D19" s="1" t="str">
        <f t="shared" si="0"/>
        <v>відмінно</v>
      </c>
    </row>
    <row r="20" spans="1:4" x14ac:dyDescent="0.25">
      <c r="A20" s="6">
        <v>17</v>
      </c>
      <c r="B20" s="3" t="s">
        <v>22</v>
      </c>
      <c r="C20" s="2">
        <v>91</v>
      </c>
      <c r="D20" s="1" t="str">
        <f t="shared" si="0"/>
        <v>відмінно</v>
      </c>
    </row>
    <row r="21" spans="1:4" x14ac:dyDescent="0.25">
      <c r="A21" s="6">
        <v>18</v>
      </c>
      <c r="B21" s="3" t="s">
        <v>23</v>
      </c>
      <c r="C21" s="2">
        <v>83</v>
      </c>
      <c r="D21" s="1" t="str">
        <f t="shared" si="0"/>
        <v>добре</v>
      </c>
    </row>
    <row r="22" spans="1:4" x14ac:dyDescent="0.25">
      <c r="A22" s="6">
        <v>19</v>
      </c>
      <c r="B22" s="3" t="s">
        <v>24</v>
      </c>
      <c r="C22" s="2">
        <v>82</v>
      </c>
      <c r="D22" s="1" t="str">
        <f t="shared" si="0"/>
        <v>добре</v>
      </c>
    </row>
    <row r="23" spans="1:4" x14ac:dyDescent="0.25">
      <c r="A23" s="6">
        <v>20</v>
      </c>
      <c r="B23" s="3" t="s">
        <v>25</v>
      </c>
      <c r="C23" s="2">
        <v>96</v>
      </c>
      <c r="D23" s="1" t="str">
        <f t="shared" si="0"/>
        <v>відмінно</v>
      </c>
    </row>
    <row r="24" spans="1:4" x14ac:dyDescent="0.25">
      <c r="A24" s="6">
        <v>21</v>
      </c>
      <c r="B24" s="3" t="s">
        <v>26</v>
      </c>
      <c r="C24" s="2">
        <v>91</v>
      </c>
      <c r="D24" s="1" t="str">
        <f t="shared" si="0"/>
        <v>відмінно</v>
      </c>
    </row>
    <row r="25" spans="1:4" x14ac:dyDescent="0.25">
      <c r="A25" s="6">
        <v>22</v>
      </c>
      <c r="B25" s="3" t="s">
        <v>27</v>
      </c>
      <c r="C25" s="2">
        <v>91</v>
      </c>
      <c r="D25" s="1" t="str">
        <f t="shared" si="0"/>
        <v>відмінно</v>
      </c>
    </row>
    <row r="26" spans="1:4" x14ac:dyDescent="0.25">
      <c r="A26" s="6">
        <v>23</v>
      </c>
      <c r="B26" s="3" t="s">
        <v>28</v>
      </c>
      <c r="C26" s="2">
        <v>84</v>
      </c>
      <c r="D26" s="1" t="str">
        <f t="shared" si="0"/>
        <v>добре</v>
      </c>
    </row>
    <row r="27" spans="1:4" x14ac:dyDescent="0.25">
      <c r="A27" s="6">
        <v>24</v>
      </c>
      <c r="B27" s="3" t="s">
        <v>29</v>
      </c>
      <c r="C27" s="2">
        <v>91</v>
      </c>
      <c r="D27" s="1" t="str">
        <f t="shared" si="0"/>
        <v>відмінно</v>
      </c>
    </row>
    <row r="28" spans="1:4" x14ac:dyDescent="0.25">
      <c r="A28" s="6">
        <v>25</v>
      </c>
      <c r="B28" s="3" t="s">
        <v>30</v>
      </c>
      <c r="C28" s="2">
        <v>76</v>
      </c>
      <c r="D28" s="1" t="str">
        <f t="shared" si="0"/>
        <v>добре</v>
      </c>
    </row>
    <row r="29" spans="1:4" x14ac:dyDescent="0.25">
      <c r="A29" s="6">
        <v>26</v>
      </c>
      <c r="B29" s="3" t="s">
        <v>31</v>
      </c>
      <c r="C29" s="2">
        <v>97</v>
      </c>
      <c r="D29" s="1" t="str">
        <f t="shared" si="0"/>
        <v>відмінно</v>
      </c>
    </row>
    <row r="30" spans="1:4" x14ac:dyDescent="0.25">
      <c r="A30" s="6">
        <v>27</v>
      </c>
      <c r="B30" s="3" t="s">
        <v>32</v>
      </c>
      <c r="C30" s="2">
        <v>84</v>
      </c>
      <c r="D30" s="1" t="str">
        <f t="shared" si="0"/>
        <v>добре</v>
      </c>
    </row>
    <row r="31" spans="1:4" x14ac:dyDescent="0.25">
      <c r="A31" s="6">
        <v>30</v>
      </c>
      <c r="B31" s="3" t="s">
        <v>35</v>
      </c>
      <c r="C31" s="2">
        <v>98</v>
      </c>
      <c r="D31" s="1" t="str">
        <f>IF(C31&gt;=90,"відмінно",IF(AND(C31&gt;=75,C31&lt;90),"добре",IF(AND(C31&gt;=60,C31&lt;75),"задовільно","незадовільно")))</f>
        <v>відмінно</v>
      </c>
    </row>
    <row r="32" spans="1:4" x14ac:dyDescent="0.25">
      <c r="A32" s="6">
        <v>29</v>
      </c>
      <c r="B32" s="5" t="s">
        <v>34</v>
      </c>
      <c r="C32" s="2">
        <v>96</v>
      </c>
      <c r="D32" s="1" t="str">
        <f>IF(C32&gt;=90,"відмінно",IF(AND(C32&gt;=75,C32&lt;90),"добре",IF(AND(C32&gt;=60,C32&lt;75),"задовільно","незадовільно")))</f>
        <v>відмінно</v>
      </c>
    </row>
    <row r="33" spans="1:4" x14ac:dyDescent="0.25">
      <c r="A33" s="6">
        <v>28</v>
      </c>
      <c r="B33" s="3" t="s">
        <v>33</v>
      </c>
      <c r="C33" s="2">
        <v>85</v>
      </c>
      <c r="D33" s="1" t="str">
        <f t="shared" si="0"/>
        <v>добре</v>
      </c>
    </row>
    <row r="34" spans="1:4" x14ac:dyDescent="0.25">
      <c r="A34" s="6">
        <v>31</v>
      </c>
      <c r="B34" s="3" t="s">
        <v>36</v>
      </c>
      <c r="C34" s="2">
        <v>63</v>
      </c>
      <c r="D34" s="1" t="str">
        <f t="shared" si="0"/>
        <v>задовільно</v>
      </c>
    </row>
    <row r="37" spans="1:4" x14ac:dyDescent="0.25">
      <c r="C37" s="13" t="s">
        <v>38</v>
      </c>
      <c r="D37" s="14">
        <f>COUNTIF(D4:D34,"відмінно")</f>
        <v>16</v>
      </c>
    </row>
    <row r="38" spans="1:4" x14ac:dyDescent="0.25">
      <c r="C38" s="13" t="s">
        <v>39</v>
      </c>
      <c r="D38" s="14">
        <f>COUNTIF(D4:D34,"добре")</f>
        <v>12</v>
      </c>
    </row>
    <row r="39" spans="1:4" x14ac:dyDescent="0.25">
      <c r="C39" s="13" t="s">
        <v>40</v>
      </c>
      <c r="D39" s="14">
        <f>COUNTIF(D4:D34,"задовільно")</f>
        <v>2</v>
      </c>
    </row>
    <row r="40" spans="1:4" x14ac:dyDescent="0.25">
      <c r="C40" s="13" t="s">
        <v>41</v>
      </c>
      <c r="D40" s="14">
        <f>COUNTIF(D4:D34,"незадовільно")</f>
        <v>1</v>
      </c>
    </row>
    <row r="41" spans="1:4" x14ac:dyDescent="0.25">
      <c r="C41" s="14" t="s">
        <v>42</v>
      </c>
      <c r="D41" s="14">
        <f>SUM(D37:D40)</f>
        <v>31</v>
      </c>
    </row>
  </sheetData>
  <mergeCells count="2">
    <mergeCell ref="A1:D1"/>
    <mergeCell ref="A2:D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topLeftCell="A13" zoomScale="115" zoomScaleNormal="115" workbookViewId="0">
      <selection activeCell="B5" sqref="B5"/>
    </sheetView>
  </sheetViews>
  <sheetFormatPr defaultRowHeight="15" x14ac:dyDescent="0.25"/>
  <cols>
    <col min="1" max="1" width="9.140625" style="7"/>
    <col min="2" max="2" width="44.5703125" customWidth="1"/>
    <col min="4" max="4" width="14" customWidth="1"/>
  </cols>
  <sheetData>
    <row r="1" spans="1:4" x14ac:dyDescent="0.25">
      <c r="A1" s="10" t="s">
        <v>0</v>
      </c>
      <c r="B1" s="11"/>
      <c r="C1" s="11"/>
      <c r="D1" s="12"/>
    </row>
    <row r="2" spans="1:4" x14ac:dyDescent="0.25">
      <c r="A2" s="10" t="s">
        <v>101</v>
      </c>
      <c r="B2" s="11"/>
      <c r="C2" s="11"/>
      <c r="D2" s="12"/>
    </row>
    <row r="3" spans="1:4" ht="45.75" thickBot="1" x14ac:dyDescent="0.3">
      <c r="A3" s="6" t="s">
        <v>2</v>
      </c>
      <c r="B3" s="6" t="s">
        <v>3</v>
      </c>
      <c r="C3" s="8" t="s">
        <v>4</v>
      </c>
      <c r="D3" s="9" t="s">
        <v>5</v>
      </c>
    </row>
    <row r="4" spans="1:4" ht="16.5" thickBot="1" x14ac:dyDescent="0.3">
      <c r="A4" s="6">
        <v>1</v>
      </c>
      <c r="B4" s="18" t="s">
        <v>70</v>
      </c>
      <c r="C4" s="16">
        <v>73</v>
      </c>
      <c r="D4" s="2" t="str">
        <f t="shared" ref="D4" si="0">IF(C4&gt;=90,"відмінно",IF(AND(C4&gt;=75,C4&lt;90),"добре",IF(AND(C4&gt;=60,C4&lt;75),"задовільно","незадовільно")))</f>
        <v>задовільно</v>
      </c>
    </row>
    <row r="5" spans="1:4" ht="16.5" thickBot="1" x14ac:dyDescent="0.3">
      <c r="A5" s="6">
        <v>2</v>
      </c>
      <c r="B5" s="33" t="s">
        <v>71</v>
      </c>
      <c r="C5" s="16"/>
      <c r="D5" s="2" t="s">
        <v>37</v>
      </c>
    </row>
    <row r="6" spans="1:4" ht="15.75" x14ac:dyDescent="0.25">
      <c r="A6" s="6">
        <v>3</v>
      </c>
      <c r="B6" s="19" t="s">
        <v>43</v>
      </c>
      <c r="C6" s="6">
        <v>93</v>
      </c>
      <c r="D6" s="2" t="str">
        <f>IF(C6&gt;=90,"відмінно",IF(AND(C6&gt;=75,C6&lt;90),"добре",IF(AND(C6&gt;=60,C6&lt;75),"задовільно","незадовільно")))</f>
        <v>відмінно</v>
      </c>
    </row>
    <row r="7" spans="1:4" ht="15.75" x14ac:dyDescent="0.25">
      <c r="A7" s="6">
        <v>4</v>
      </c>
      <c r="B7" s="20" t="s">
        <v>44</v>
      </c>
      <c r="C7" s="6">
        <v>78</v>
      </c>
      <c r="D7" s="2" t="str">
        <f t="shared" ref="D7:D32" si="1">IF(C7&gt;=90,"відмінно",IF(AND(C7&gt;=75,C7&lt;90),"добре",IF(AND(C7&gt;=60,C7&lt;75),"задовільно","незадовільно")))</f>
        <v>добре</v>
      </c>
    </row>
    <row r="8" spans="1:4" ht="15.75" x14ac:dyDescent="0.25">
      <c r="A8" s="6">
        <v>5</v>
      </c>
      <c r="B8" s="20" t="s">
        <v>45</v>
      </c>
      <c r="C8" s="6">
        <v>90</v>
      </c>
      <c r="D8" s="2" t="str">
        <f t="shared" si="1"/>
        <v>відмінно</v>
      </c>
    </row>
    <row r="9" spans="1:4" ht="15.75" x14ac:dyDescent="0.25">
      <c r="A9" s="6">
        <v>6</v>
      </c>
      <c r="B9" s="20" t="s">
        <v>46</v>
      </c>
      <c r="C9" s="6">
        <v>82</v>
      </c>
      <c r="D9" s="2" t="str">
        <f t="shared" si="1"/>
        <v>добре</v>
      </c>
    </row>
    <row r="10" spans="1:4" ht="15.75" x14ac:dyDescent="0.25">
      <c r="A10" s="6">
        <v>7</v>
      </c>
      <c r="B10" s="20" t="s">
        <v>47</v>
      </c>
      <c r="C10" s="6">
        <v>63</v>
      </c>
      <c r="D10" s="2" t="str">
        <f t="shared" si="1"/>
        <v>задовільно</v>
      </c>
    </row>
    <row r="11" spans="1:4" ht="15.75" x14ac:dyDescent="0.25">
      <c r="A11" s="6">
        <v>8</v>
      </c>
      <c r="B11" s="20" t="s">
        <v>48</v>
      </c>
      <c r="C11" s="6">
        <v>85</v>
      </c>
      <c r="D11" s="2" t="str">
        <f t="shared" si="1"/>
        <v>добре</v>
      </c>
    </row>
    <row r="12" spans="1:4" ht="15.75" x14ac:dyDescent="0.25">
      <c r="A12" s="6">
        <v>9</v>
      </c>
      <c r="B12" s="20" t="s">
        <v>49</v>
      </c>
      <c r="C12" s="6">
        <v>62</v>
      </c>
      <c r="D12" s="2" t="str">
        <f t="shared" si="1"/>
        <v>задовільно</v>
      </c>
    </row>
    <row r="13" spans="1:4" ht="15.75" x14ac:dyDescent="0.25">
      <c r="A13" s="6">
        <v>10</v>
      </c>
      <c r="B13" s="20" t="s">
        <v>50</v>
      </c>
      <c r="C13" s="6">
        <v>69</v>
      </c>
      <c r="D13" s="2" t="str">
        <f t="shared" si="1"/>
        <v>задовільно</v>
      </c>
    </row>
    <row r="14" spans="1:4" ht="15.75" x14ac:dyDescent="0.25">
      <c r="A14" s="6">
        <v>11</v>
      </c>
      <c r="B14" s="20" t="s">
        <v>51</v>
      </c>
      <c r="C14" s="6">
        <v>63</v>
      </c>
      <c r="D14" s="2" t="str">
        <f t="shared" si="1"/>
        <v>задовільно</v>
      </c>
    </row>
    <row r="15" spans="1:4" ht="15.75" x14ac:dyDescent="0.25">
      <c r="A15" s="6">
        <v>12</v>
      </c>
      <c r="B15" s="20" t="s">
        <v>52</v>
      </c>
      <c r="C15" s="6">
        <v>77</v>
      </c>
      <c r="D15" s="2" t="str">
        <f t="shared" si="1"/>
        <v>добре</v>
      </c>
    </row>
    <row r="16" spans="1:4" ht="15.75" x14ac:dyDescent="0.25">
      <c r="A16" s="6">
        <v>13</v>
      </c>
      <c r="B16" s="20" t="s">
        <v>53</v>
      </c>
      <c r="C16" s="6">
        <v>90</v>
      </c>
      <c r="D16" s="2" t="str">
        <f t="shared" si="1"/>
        <v>відмінно</v>
      </c>
    </row>
    <row r="17" spans="1:4" ht="15.75" x14ac:dyDescent="0.25">
      <c r="A17" s="6">
        <v>14</v>
      </c>
      <c r="B17" s="21" t="s">
        <v>54</v>
      </c>
      <c r="C17" s="24"/>
      <c r="D17" s="15" t="s">
        <v>37</v>
      </c>
    </row>
    <row r="18" spans="1:4" ht="15.75" x14ac:dyDescent="0.25">
      <c r="A18" s="6">
        <v>15</v>
      </c>
      <c r="B18" s="20" t="s">
        <v>55</v>
      </c>
      <c r="C18" s="6">
        <v>67</v>
      </c>
      <c r="D18" s="2" t="str">
        <f t="shared" si="1"/>
        <v>задовільно</v>
      </c>
    </row>
    <row r="19" spans="1:4" ht="15.75" x14ac:dyDescent="0.25">
      <c r="A19" s="6">
        <v>16</v>
      </c>
      <c r="B19" s="20" t="s">
        <v>56</v>
      </c>
      <c r="C19" s="6">
        <v>68</v>
      </c>
      <c r="D19" s="2" t="str">
        <f t="shared" si="1"/>
        <v>задовільно</v>
      </c>
    </row>
    <row r="20" spans="1:4" ht="15.75" x14ac:dyDescent="0.25">
      <c r="A20" s="6">
        <v>17</v>
      </c>
      <c r="B20" s="22" t="s">
        <v>57</v>
      </c>
      <c r="C20" s="6">
        <v>77</v>
      </c>
      <c r="D20" s="2" t="str">
        <f t="shared" si="1"/>
        <v>добре</v>
      </c>
    </row>
    <row r="21" spans="1:4" ht="15.75" x14ac:dyDescent="0.25">
      <c r="A21" s="6">
        <v>18</v>
      </c>
      <c r="B21" s="20" t="s">
        <v>58</v>
      </c>
      <c r="C21" s="6">
        <v>90</v>
      </c>
      <c r="D21" s="2" t="str">
        <f t="shared" si="1"/>
        <v>відмінно</v>
      </c>
    </row>
    <row r="22" spans="1:4" ht="15.75" x14ac:dyDescent="0.25">
      <c r="A22" s="6">
        <v>19</v>
      </c>
      <c r="B22" s="20" t="s">
        <v>59</v>
      </c>
      <c r="C22" s="6">
        <v>69</v>
      </c>
      <c r="D22" s="2" t="str">
        <f t="shared" si="1"/>
        <v>задовільно</v>
      </c>
    </row>
    <row r="23" spans="1:4" ht="15.75" x14ac:dyDescent="0.25">
      <c r="A23" s="6">
        <v>20</v>
      </c>
      <c r="B23" s="20" t="s">
        <v>60</v>
      </c>
      <c r="C23" s="6">
        <v>90</v>
      </c>
      <c r="D23" s="2" t="str">
        <f t="shared" si="1"/>
        <v>відмінно</v>
      </c>
    </row>
    <row r="24" spans="1:4" ht="15.75" x14ac:dyDescent="0.25">
      <c r="A24" s="6">
        <v>21</v>
      </c>
      <c r="B24" s="20" t="s">
        <v>61</v>
      </c>
      <c r="C24" s="6">
        <v>90</v>
      </c>
      <c r="D24" s="2" t="str">
        <f t="shared" si="1"/>
        <v>відмінно</v>
      </c>
    </row>
    <row r="25" spans="1:4" ht="15.75" x14ac:dyDescent="0.25">
      <c r="A25" s="6">
        <v>22</v>
      </c>
      <c r="B25" s="20" t="s">
        <v>62</v>
      </c>
      <c r="C25" s="6">
        <v>60</v>
      </c>
      <c r="D25" s="2" t="str">
        <f t="shared" si="1"/>
        <v>задовільно</v>
      </c>
    </row>
    <row r="26" spans="1:4" ht="15.75" x14ac:dyDescent="0.25">
      <c r="A26" s="6">
        <v>23</v>
      </c>
      <c r="B26" s="23" t="s">
        <v>63</v>
      </c>
      <c r="C26" s="6">
        <v>82</v>
      </c>
      <c r="D26" s="2" t="str">
        <f t="shared" si="1"/>
        <v>добре</v>
      </c>
    </row>
    <row r="27" spans="1:4" ht="15.75" x14ac:dyDescent="0.25">
      <c r="A27" s="6">
        <v>24</v>
      </c>
      <c r="B27" s="20" t="s">
        <v>64</v>
      </c>
      <c r="C27" s="6">
        <v>60</v>
      </c>
      <c r="D27" s="2" t="str">
        <f t="shared" si="1"/>
        <v>задовільно</v>
      </c>
    </row>
    <row r="28" spans="1:4" ht="15.75" x14ac:dyDescent="0.25">
      <c r="A28" s="6">
        <v>25</v>
      </c>
      <c r="B28" s="20" t="s">
        <v>65</v>
      </c>
      <c r="C28" s="6">
        <v>60</v>
      </c>
      <c r="D28" s="2" t="str">
        <f t="shared" si="1"/>
        <v>задовільно</v>
      </c>
    </row>
    <row r="29" spans="1:4" ht="15.75" x14ac:dyDescent="0.25">
      <c r="A29" s="6">
        <v>26</v>
      </c>
      <c r="B29" s="20" t="s">
        <v>66</v>
      </c>
      <c r="C29" s="6">
        <v>63</v>
      </c>
      <c r="D29" s="2" t="str">
        <f t="shared" si="1"/>
        <v>задовільно</v>
      </c>
    </row>
    <row r="30" spans="1:4" ht="15.75" x14ac:dyDescent="0.25">
      <c r="A30" s="6">
        <v>27</v>
      </c>
      <c r="B30" s="20" t="s">
        <v>67</v>
      </c>
      <c r="C30" s="6">
        <v>80</v>
      </c>
      <c r="D30" s="2" t="str">
        <f t="shared" si="1"/>
        <v>добре</v>
      </c>
    </row>
    <row r="31" spans="1:4" ht="15.75" x14ac:dyDescent="0.25">
      <c r="A31" s="6">
        <v>28</v>
      </c>
      <c r="B31" s="20" t="s">
        <v>69</v>
      </c>
      <c r="C31" s="6">
        <v>100</v>
      </c>
      <c r="D31" s="2" t="str">
        <f>IF(C31&gt;=90,"відмінно",IF(AND(C31&gt;=75,C31&lt;90),"добре",IF(AND(C31&gt;=60,C31&lt;75),"задовільно","незадовільно")))</f>
        <v>відмінно</v>
      </c>
    </row>
    <row r="32" spans="1:4" ht="15.75" x14ac:dyDescent="0.25">
      <c r="A32" s="6">
        <v>29</v>
      </c>
      <c r="B32" s="20" t="s">
        <v>68</v>
      </c>
      <c r="C32" s="6">
        <v>67</v>
      </c>
      <c r="D32" s="2" t="str">
        <f t="shared" si="1"/>
        <v>задовільно</v>
      </c>
    </row>
    <row r="36" spans="3:4" x14ac:dyDescent="0.25">
      <c r="C36" s="13" t="s">
        <v>38</v>
      </c>
      <c r="D36" s="14">
        <f>COUNTIF(D4:D32,"відмінно")</f>
        <v>7</v>
      </c>
    </row>
    <row r="37" spans="3:4" x14ac:dyDescent="0.25">
      <c r="C37" s="13" t="s">
        <v>39</v>
      </c>
      <c r="D37" s="14">
        <f>COUNTIF(D4:D32,"добре")</f>
        <v>7</v>
      </c>
    </row>
    <row r="38" spans="3:4" x14ac:dyDescent="0.25">
      <c r="C38" s="13" t="s">
        <v>40</v>
      </c>
      <c r="D38" s="14">
        <f>COUNTIF(D4:D32,"задовільно")</f>
        <v>13</v>
      </c>
    </row>
    <row r="39" spans="3:4" x14ac:dyDescent="0.25">
      <c r="C39" s="13" t="s">
        <v>41</v>
      </c>
      <c r="D39" s="14">
        <f>COUNTIF(D6:D32,"незадовільно")</f>
        <v>0</v>
      </c>
    </row>
    <row r="40" spans="3:4" x14ac:dyDescent="0.25">
      <c r="C40" s="13" t="s">
        <v>37</v>
      </c>
      <c r="D40" s="14">
        <f>COUNTIF(D6:D32,"н/я")</f>
        <v>1</v>
      </c>
    </row>
    <row r="41" spans="3:4" x14ac:dyDescent="0.25">
      <c r="C41" s="14" t="s">
        <v>42</v>
      </c>
      <c r="D41" s="14">
        <f>SUM(D36:D40)</f>
        <v>28</v>
      </c>
    </row>
  </sheetData>
  <mergeCells count="2">
    <mergeCell ref="A1:D1"/>
    <mergeCell ref="A2:D2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0" zoomScale="115" zoomScaleNormal="115" workbookViewId="0">
      <selection activeCell="C9" sqref="C9"/>
    </sheetView>
  </sheetViews>
  <sheetFormatPr defaultRowHeight="15" x14ac:dyDescent="0.25"/>
  <cols>
    <col min="1" max="1" width="9.140625" style="7"/>
    <col min="2" max="2" width="44.5703125" customWidth="1"/>
    <col min="4" max="4" width="14" customWidth="1"/>
  </cols>
  <sheetData>
    <row r="1" spans="1:4" x14ac:dyDescent="0.25">
      <c r="A1" s="10" t="s">
        <v>0</v>
      </c>
      <c r="B1" s="11"/>
      <c r="C1" s="11"/>
      <c r="D1" s="12"/>
    </row>
    <row r="2" spans="1:4" x14ac:dyDescent="0.25">
      <c r="A2" s="10" t="s">
        <v>100</v>
      </c>
      <c r="B2" s="11"/>
      <c r="C2" s="11"/>
      <c r="D2" s="12"/>
    </row>
    <row r="3" spans="1:4" ht="45" x14ac:dyDescent="0.25">
      <c r="A3" s="6" t="s">
        <v>2</v>
      </c>
      <c r="B3" s="6" t="s">
        <v>3</v>
      </c>
      <c r="C3" s="8" t="s">
        <v>4</v>
      </c>
      <c r="D3" s="9" t="s">
        <v>5</v>
      </c>
    </row>
    <row r="4" spans="1:4" ht="15.75" x14ac:dyDescent="0.25">
      <c r="A4" s="17">
        <v>1</v>
      </c>
      <c r="B4" s="27" t="s">
        <v>72</v>
      </c>
      <c r="C4" s="16">
        <v>60</v>
      </c>
      <c r="D4" s="25" t="str">
        <f t="shared" ref="D4:D5" si="0">IF(C4&gt;=90,"відмінно",IF(AND(C4&gt;=75,C4&lt;90),"добре",IF(AND(C4&gt;=60,C4&lt;75),"задовільно","незадовільно")))</f>
        <v>задовільно</v>
      </c>
    </row>
    <row r="5" spans="1:4" ht="15.75" x14ac:dyDescent="0.25">
      <c r="A5" s="17">
        <v>2</v>
      </c>
      <c r="B5" s="27" t="s">
        <v>73</v>
      </c>
      <c r="C5" s="16">
        <v>63</v>
      </c>
      <c r="D5" s="25" t="str">
        <f t="shared" si="0"/>
        <v>задовільно</v>
      </c>
    </row>
    <row r="6" spans="1:4" ht="15.75" x14ac:dyDescent="0.25">
      <c r="A6" s="17">
        <v>3</v>
      </c>
      <c r="B6" s="27" t="s">
        <v>74</v>
      </c>
      <c r="C6" s="17">
        <v>90</v>
      </c>
      <c r="D6" s="25" t="str">
        <f>IF(C6&gt;=90,"відмінно",IF(AND(C6&gt;=75,C6&lt;90),"добре",IF(AND(C6&gt;=60,C6&lt;75),"задовільно","незадовільно")))</f>
        <v>відмінно</v>
      </c>
    </row>
    <row r="7" spans="1:4" ht="15.75" x14ac:dyDescent="0.25">
      <c r="A7" s="17">
        <v>4</v>
      </c>
      <c r="B7" s="27" t="s">
        <v>75</v>
      </c>
      <c r="C7" s="17">
        <v>61</v>
      </c>
      <c r="D7" s="25" t="str">
        <f t="shared" ref="D7:D32" si="1">IF(C7&gt;=90,"відмінно",IF(AND(C7&gt;=75,C7&lt;90),"добре",IF(AND(C7&gt;=60,C7&lt;75),"задовільно","незадовільно")))</f>
        <v>задовільно</v>
      </c>
    </row>
    <row r="8" spans="1:4" ht="15.75" x14ac:dyDescent="0.25">
      <c r="A8" s="17">
        <v>5</v>
      </c>
      <c r="B8" s="28" t="s">
        <v>76</v>
      </c>
      <c r="C8" s="17">
        <v>61</v>
      </c>
      <c r="D8" s="25" t="str">
        <f t="shared" si="1"/>
        <v>задовільно</v>
      </c>
    </row>
    <row r="9" spans="1:4" ht="15.75" x14ac:dyDescent="0.25">
      <c r="A9" s="17">
        <v>6</v>
      </c>
      <c r="B9" s="27" t="s">
        <v>77</v>
      </c>
      <c r="C9" s="17">
        <v>75</v>
      </c>
      <c r="D9" s="25" t="str">
        <f t="shared" si="1"/>
        <v>добре</v>
      </c>
    </row>
    <row r="10" spans="1:4" ht="15.75" x14ac:dyDescent="0.25">
      <c r="A10" s="17">
        <v>7</v>
      </c>
      <c r="B10" s="29" t="s">
        <v>78</v>
      </c>
      <c r="C10" s="17">
        <v>90</v>
      </c>
      <c r="D10" s="25" t="str">
        <f t="shared" si="1"/>
        <v>відмінно</v>
      </c>
    </row>
    <row r="11" spans="1:4" ht="15.75" x14ac:dyDescent="0.25">
      <c r="A11" s="17">
        <v>8</v>
      </c>
      <c r="B11" s="28" t="s">
        <v>79</v>
      </c>
      <c r="C11" s="17">
        <v>78</v>
      </c>
      <c r="D11" s="25" t="str">
        <f t="shared" si="1"/>
        <v>добре</v>
      </c>
    </row>
    <row r="12" spans="1:4" ht="15.75" x14ac:dyDescent="0.25">
      <c r="A12" s="17">
        <v>9</v>
      </c>
      <c r="B12" s="27" t="s">
        <v>80</v>
      </c>
      <c r="C12" s="17">
        <v>75</v>
      </c>
      <c r="D12" s="25" t="str">
        <f t="shared" si="1"/>
        <v>добре</v>
      </c>
    </row>
    <row r="13" spans="1:4" ht="15.75" x14ac:dyDescent="0.25">
      <c r="A13" s="17">
        <v>10</v>
      </c>
      <c r="B13" s="28" t="s">
        <v>81</v>
      </c>
      <c r="C13" s="17">
        <v>65</v>
      </c>
      <c r="D13" s="25" t="str">
        <f t="shared" si="1"/>
        <v>задовільно</v>
      </c>
    </row>
    <row r="14" spans="1:4" ht="15.75" x14ac:dyDescent="0.25">
      <c r="A14" s="17">
        <v>11</v>
      </c>
      <c r="B14" s="28" t="s">
        <v>82</v>
      </c>
      <c r="C14" s="17">
        <v>64</v>
      </c>
      <c r="D14" s="25" t="str">
        <f t="shared" si="1"/>
        <v>задовільно</v>
      </c>
    </row>
    <row r="15" spans="1:4" ht="15.75" x14ac:dyDescent="0.25">
      <c r="A15" s="17">
        <v>12</v>
      </c>
      <c r="B15" s="28" t="s">
        <v>83</v>
      </c>
      <c r="C15" s="17">
        <v>64</v>
      </c>
      <c r="D15" s="25" t="str">
        <f t="shared" si="1"/>
        <v>задовільно</v>
      </c>
    </row>
    <row r="16" spans="1:4" ht="15.75" x14ac:dyDescent="0.25">
      <c r="A16" s="17">
        <v>13</v>
      </c>
      <c r="B16" s="29" t="s">
        <v>84</v>
      </c>
      <c r="C16" s="17">
        <v>75</v>
      </c>
      <c r="D16" s="25" t="str">
        <f t="shared" si="1"/>
        <v>добре</v>
      </c>
    </row>
    <row r="17" spans="1:4" ht="15.75" x14ac:dyDescent="0.25">
      <c r="A17" s="17">
        <v>14</v>
      </c>
      <c r="B17" s="27" t="s">
        <v>85</v>
      </c>
      <c r="C17" s="26">
        <v>75</v>
      </c>
      <c r="D17" s="25" t="str">
        <f t="shared" si="1"/>
        <v>добре</v>
      </c>
    </row>
    <row r="18" spans="1:4" ht="15.75" x14ac:dyDescent="0.25">
      <c r="A18" s="17">
        <v>15</v>
      </c>
      <c r="B18" s="30" t="s">
        <v>86</v>
      </c>
      <c r="C18" s="17">
        <v>64</v>
      </c>
      <c r="D18" s="25" t="str">
        <f t="shared" si="1"/>
        <v>задовільно</v>
      </c>
    </row>
    <row r="19" spans="1:4" ht="15.75" x14ac:dyDescent="0.25">
      <c r="A19" s="17">
        <v>16</v>
      </c>
      <c r="B19" s="27" t="s">
        <v>87</v>
      </c>
      <c r="C19" s="17">
        <v>63</v>
      </c>
      <c r="D19" s="25" t="str">
        <f t="shared" si="1"/>
        <v>задовільно</v>
      </c>
    </row>
    <row r="20" spans="1:4" ht="15.75" x14ac:dyDescent="0.25">
      <c r="A20" s="17">
        <v>17</v>
      </c>
      <c r="B20" s="31" t="s">
        <v>88</v>
      </c>
      <c r="C20" s="17">
        <v>90</v>
      </c>
      <c r="D20" s="25" t="str">
        <f t="shared" si="1"/>
        <v>відмінно</v>
      </c>
    </row>
    <row r="21" spans="1:4" ht="15.75" x14ac:dyDescent="0.25">
      <c r="A21" s="17">
        <v>18</v>
      </c>
      <c r="B21" s="27" t="s">
        <v>89</v>
      </c>
      <c r="C21" s="17">
        <v>78</v>
      </c>
      <c r="D21" s="25" t="str">
        <f t="shared" si="1"/>
        <v>добре</v>
      </c>
    </row>
    <row r="22" spans="1:4" ht="15.75" x14ac:dyDescent="0.25">
      <c r="A22" s="17">
        <v>19</v>
      </c>
      <c r="B22" s="27" t="s">
        <v>90</v>
      </c>
      <c r="C22" s="17">
        <v>78</v>
      </c>
      <c r="D22" s="25" t="str">
        <f t="shared" si="1"/>
        <v>добре</v>
      </c>
    </row>
    <row r="23" spans="1:4" ht="15.75" x14ac:dyDescent="0.25">
      <c r="A23" s="17">
        <v>20</v>
      </c>
      <c r="B23" s="29" t="s">
        <v>91</v>
      </c>
      <c r="C23" s="17">
        <v>75</v>
      </c>
      <c r="D23" s="25" t="str">
        <f t="shared" si="1"/>
        <v>добре</v>
      </c>
    </row>
    <row r="24" spans="1:4" ht="15.75" x14ac:dyDescent="0.25">
      <c r="A24" s="17">
        <v>21</v>
      </c>
      <c r="B24" s="28" t="s">
        <v>92</v>
      </c>
      <c r="C24" s="17">
        <v>61</v>
      </c>
      <c r="D24" s="25" t="str">
        <f t="shared" si="1"/>
        <v>задовільно</v>
      </c>
    </row>
    <row r="25" spans="1:4" ht="15.75" x14ac:dyDescent="0.25">
      <c r="A25" s="17">
        <v>22</v>
      </c>
      <c r="B25" s="28" t="s">
        <v>93</v>
      </c>
      <c r="C25" s="17">
        <v>82</v>
      </c>
      <c r="D25" s="25" t="str">
        <f t="shared" si="1"/>
        <v>добре</v>
      </c>
    </row>
    <row r="26" spans="1:4" ht="15.75" x14ac:dyDescent="0.25">
      <c r="A26" s="17">
        <v>23</v>
      </c>
      <c r="B26" s="28" t="s">
        <v>94</v>
      </c>
      <c r="C26" s="17">
        <v>85</v>
      </c>
      <c r="D26" s="25" t="str">
        <f t="shared" si="1"/>
        <v>добре</v>
      </c>
    </row>
    <row r="27" spans="1:4" ht="15.75" x14ac:dyDescent="0.25">
      <c r="A27" s="17">
        <v>24</v>
      </c>
      <c r="B27" s="27" t="s">
        <v>95</v>
      </c>
      <c r="C27" s="17">
        <v>90</v>
      </c>
      <c r="D27" s="25" t="str">
        <f t="shared" si="1"/>
        <v>відмінно</v>
      </c>
    </row>
    <row r="28" spans="1:4" ht="15.75" x14ac:dyDescent="0.25">
      <c r="A28" s="17">
        <v>25</v>
      </c>
      <c r="B28" s="27" t="s">
        <v>96</v>
      </c>
      <c r="C28" s="17">
        <v>75</v>
      </c>
      <c r="D28" s="25" t="str">
        <f t="shared" si="1"/>
        <v>добре</v>
      </c>
    </row>
    <row r="29" spans="1:4" ht="15.75" x14ac:dyDescent="0.25">
      <c r="A29" s="17">
        <v>26</v>
      </c>
      <c r="B29" s="27" t="s">
        <v>97</v>
      </c>
      <c r="C29" s="17">
        <v>66</v>
      </c>
      <c r="D29" s="25" t="str">
        <f t="shared" si="1"/>
        <v>задовільно</v>
      </c>
    </row>
    <row r="30" spans="1:4" ht="15.75" x14ac:dyDescent="0.25">
      <c r="A30" s="17">
        <v>27</v>
      </c>
      <c r="B30" s="32" t="s">
        <v>98</v>
      </c>
      <c r="C30" s="17"/>
      <c r="D30" s="25" t="s">
        <v>37</v>
      </c>
    </row>
    <row r="31" spans="1:4" ht="15.75" x14ac:dyDescent="0.25">
      <c r="A31" s="17">
        <v>28</v>
      </c>
      <c r="B31" s="28" t="s">
        <v>99</v>
      </c>
      <c r="C31" s="17">
        <v>66</v>
      </c>
      <c r="D31" s="25" t="str">
        <f>IF(C31&gt;=90,"відмінно",IF(AND(C31&gt;=75,C31&lt;90),"добре",IF(AND(C31&gt;=60,C31&lt;75),"задовільно","незадовільно")))</f>
        <v>задовільно</v>
      </c>
    </row>
    <row r="32" spans="1:4" ht="15.75" x14ac:dyDescent="0.25">
      <c r="A32" s="6"/>
      <c r="B32" s="20"/>
      <c r="C32" s="6"/>
      <c r="D32" s="2"/>
    </row>
    <row r="36" spans="3:4" x14ac:dyDescent="0.25">
      <c r="C36" s="13" t="s">
        <v>38</v>
      </c>
      <c r="D36" s="14">
        <f>COUNTIF(D4:D32,"відмінно")</f>
        <v>4</v>
      </c>
    </row>
    <row r="37" spans="3:4" x14ac:dyDescent="0.25">
      <c r="C37" s="13" t="s">
        <v>39</v>
      </c>
      <c r="D37" s="14">
        <f>COUNTIF(D4:D32,"добре")</f>
        <v>11</v>
      </c>
    </row>
    <row r="38" spans="3:4" x14ac:dyDescent="0.25">
      <c r="C38" s="13" t="s">
        <v>40</v>
      </c>
      <c r="D38" s="14">
        <f>COUNTIF(D4:D32,"задовільно")</f>
        <v>12</v>
      </c>
    </row>
    <row r="39" spans="3:4" x14ac:dyDescent="0.25">
      <c r="C39" s="13" t="s">
        <v>41</v>
      </c>
      <c r="D39" s="14">
        <f>COUNTIF(D6:D32,"незадовільно")</f>
        <v>0</v>
      </c>
    </row>
    <row r="40" spans="3:4" x14ac:dyDescent="0.25">
      <c r="C40" s="13" t="s">
        <v>37</v>
      </c>
      <c r="D40" s="14">
        <f>COUNTIF(D6:D32,"н/я")</f>
        <v>1</v>
      </c>
    </row>
    <row r="41" spans="3:4" x14ac:dyDescent="0.25">
      <c r="C41" s="14" t="s">
        <v>42</v>
      </c>
      <c r="D41" s="14">
        <f>SUM(D36:D40)</f>
        <v>28</v>
      </c>
    </row>
  </sheetData>
  <mergeCells count="2">
    <mergeCell ref="A1:D1"/>
    <mergeCell ref="A2:D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ІПЗ-11</vt:lpstr>
      <vt:lpstr>ІПЗ-12</vt:lpstr>
      <vt:lpstr>ІПЗ-13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tetyana</dc:creator>
  <cp:lastModifiedBy>tetyana</cp:lastModifiedBy>
  <dcterms:created xsi:type="dcterms:W3CDTF">2020-12-27T10:39:23Z</dcterms:created>
  <dcterms:modified xsi:type="dcterms:W3CDTF">2020-12-27T13:07:31Z</dcterms:modified>
</cp:coreProperties>
</file>