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Random\Altium\USB Tiny Oscilloscope\"/>
    </mc:Choice>
  </mc:AlternateContent>
  <bookViews>
    <workbookView xWindow="0" yWindow="0" windowWidth="27870" windowHeight="13020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7" i="1"/>
  <c r="G8" i="1"/>
  <c r="G9" i="1"/>
  <c r="G10" i="1"/>
  <c r="G11" i="1"/>
  <c r="G13" i="1"/>
  <c r="G14" i="1"/>
  <c r="G15" i="1"/>
  <c r="G2" i="1"/>
  <c r="F16" i="1"/>
  <c r="G16" i="1" s="1"/>
  <c r="E12" i="1" l="1"/>
  <c r="G12" i="1" s="1"/>
  <c r="E6" i="1"/>
  <c r="G6" i="1" s="1"/>
  <c r="G19" i="1" l="1"/>
</calcChain>
</file>

<file path=xl/sharedStrings.xml><?xml version="1.0" encoding="utf-8"?>
<sst xmlns="http://schemas.openxmlformats.org/spreadsheetml/2006/main" count="53" uniqueCount="50">
  <si>
    <t>Название</t>
  </si>
  <si>
    <t>Стоимость</t>
  </si>
  <si>
    <t>Обозначение</t>
  </si>
  <si>
    <t>C1, C2, C3</t>
  </si>
  <si>
    <t>C4</t>
  </si>
  <si>
    <t>Значение</t>
  </si>
  <si>
    <t>D1, D2</t>
  </si>
  <si>
    <t>D3</t>
  </si>
  <si>
    <t>DD1</t>
  </si>
  <si>
    <t>R1</t>
  </si>
  <si>
    <t>R2</t>
  </si>
  <si>
    <t>R3, R4</t>
  </si>
  <si>
    <t>R5</t>
  </si>
  <si>
    <t>SB1</t>
  </si>
  <si>
    <t>USB</t>
  </si>
  <si>
    <t>VR1, VR2</t>
  </si>
  <si>
    <t>XP1</t>
  </si>
  <si>
    <t>47uF x 16V</t>
  </si>
  <si>
    <t>3V6</t>
  </si>
  <si>
    <t>ATtiny85-20PU</t>
  </si>
  <si>
    <t>10kΩ x 1/4W</t>
  </si>
  <si>
    <t>68Ω x 1/4W</t>
  </si>
  <si>
    <t>2k2Ω x 1/4W</t>
  </si>
  <si>
    <t>6x6 mm</t>
  </si>
  <si>
    <t>USB Type B</t>
  </si>
  <si>
    <t>1MΩ x 1/2W</t>
  </si>
  <si>
    <t>WF-03R</t>
  </si>
  <si>
    <t>XP2</t>
  </si>
  <si>
    <t>HU-03</t>
  </si>
  <si>
    <t>Всего</t>
  </si>
  <si>
    <t>PCB</t>
  </si>
  <si>
    <t>Конденсатор керамический</t>
  </si>
  <si>
    <t>Конденсатор электролитический</t>
  </si>
  <si>
    <t>Стабилитрон</t>
  </si>
  <si>
    <t>Светодиод</t>
  </si>
  <si>
    <t>Микроконтроллер</t>
  </si>
  <si>
    <t>Резистор</t>
  </si>
  <si>
    <t>Кнопка</t>
  </si>
  <si>
    <t>Разъём</t>
  </si>
  <si>
    <t>Подстроечный резистор</t>
  </si>
  <si>
    <t>Вилка угловая</t>
  </si>
  <si>
    <t>Розетка с контактами</t>
  </si>
  <si>
    <t>Плата печатная</t>
  </si>
  <si>
    <t>Курс доллара</t>
  </si>
  <si>
    <t>100nF x 50V</t>
  </si>
  <si>
    <t>GaAs Red</t>
  </si>
  <si>
    <t>270Ω x 1/4W</t>
  </si>
  <si>
    <t>Кол-во</t>
  </si>
  <si>
    <t>Итого:</t>
  </si>
  <si>
    <t>50х35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</si>
</sst>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\ [$Br-423]_-;\-* #,##0.00\ [$Br-423]_-;_-* &quot;-&quot;??\ [$Br-423]_-;_-@_-"/>
  </numFmts>
  <fonts count="3" x14ac:knownFonts="1">
    <font>
      <sz val="11"/>
      <color theme="1"/>
      <name val="Calibri"/>
      <family val="2"/>
      <charset val="204"/>
      <scheme val="minor"/>
    </font>
    <font>
      <sz val="12"/>
      <color theme="1"/>
      <name val="Arial"/>
      <family val="2"/>
      <charset val="204"/>
    </font>
    <font>
      <b/>
      <sz val="12"/>
      <color theme="1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/>
    <xf numFmtId="0" fontId="1" fillId="0" borderId="3" xfId="0" applyFont="1" applyBorder="1"/>
    <xf numFmtId="0" fontId="1" fillId="0" borderId="1" xfId="0" applyFont="1" applyBorder="1"/>
    <xf numFmtId="164" fontId="1" fillId="0" borderId="1" xfId="0" applyNumberFormat="1" applyFont="1" applyBorder="1"/>
    <xf numFmtId="164" fontId="1" fillId="0" borderId="4" xfId="0" applyNumberFormat="1" applyFont="1" applyBorder="1"/>
    <xf numFmtId="0" fontId="2" fillId="0" borderId="12" xfId="0" applyFont="1" applyBorder="1"/>
    <xf numFmtId="0" fontId="2" fillId="0" borderId="13" xfId="0" applyFont="1" applyBorder="1"/>
    <xf numFmtId="0" fontId="2" fillId="0" borderId="2" xfId="0" applyFont="1" applyFill="1" applyBorder="1"/>
    <xf numFmtId="0" fontId="1" fillId="2" borderId="8" xfId="0" applyFont="1" applyFill="1" applyBorder="1"/>
    <xf numFmtId="0" fontId="1" fillId="2" borderId="9" xfId="0" applyFont="1" applyFill="1" applyBorder="1"/>
    <xf numFmtId="164" fontId="1" fillId="2" borderId="9" xfId="0" applyNumberFormat="1" applyFont="1" applyFill="1" applyBorder="1"/>
    <xf numFmtId="164" fontId="1" fillId="2" borderId="10" xfId="0" applyNumberFormat="1" applyFont="1" applyFill="1" applyBorder="1"/>
    <xf numFmtId="164" fontId="1" fillId="2" borderId="14" xfId="0" applyNumberFormat="1" applyFont="1" applyFill="1" applyBorder="1"/>
    <xf numFmtId="0" fontId="0" fillId="2" borderId="0" xfId="0" applyFill="1"/>
    <xf numFmtId="0" fontId="1" fillId="2" borderId="3" xfId="0" applyFont="1" applyFill="1" applyBorder="1"/>
    <xf numFmtId="0" fontId="1" fillId="2" borderId="1" xfId="0" applyFont="1" applyFill="1" applyBorder="1"/>
    <xf numFmtId="164" fontId="1" fillId="2" borderId="1" xfId="0" applyNumberFormat="1" applyFont="1" applyFill="1" applyBorder="1"/>
    <xf numFmtId="164" fontId="1" fillId="2" borderId="4" xfId="0" applyNumberFormat="1" applyFont="1" applyFill="1" applyBorder="1"/>
    <xf numFmtId="0" fontId="1" fillId="2" borderId="0" xfId="0" applyFont="1" applyFill="1"/>
    <xf numFmtId="0" fontId="1" fillId="2" borderId="5" xfId="0" applyFont="1" applyFill="1" applyBorder="1"/>
    <xf numFmtId="0" fontId="1" fillId="2" borderId="6" xfId="0" applyFont="1" applyFill="1" applyBorder="1"/>
    <xf numFmtId="164" fontId="1" fillId="2" borderId="6" xfId="0" applyNumberFormat="1" applyFont="1" applyFill="1" applyBorder="1"/>
    <xf numFmtId="164" fontId="1" fillId="2" borderId="7" xfId="0" applyNumberFormat="1" applyFont="1" applyFill="1" applyBorder="1"/>
    <xf numFmtId="0" fontId="2" fillId="0" borderId="15" xfId="0" applyFont="1" applyBorder="1"/>
    <xf numFmtId="0" fontId="1" fillId="2" borderId="16" xfId="0" applyFont="1" applyFill="1" applyBorder="1"/>
    <xf numFmtId="0" fontId="1" fillId="0" borderId="17" xfId="0" applyFont="1" applyBorder="1"/>
    <xf numFmtId="0" fontId="1" fillId="2" borderId="17" xfId="0" applyFont="1" applyFill="1" applyBorder="1"/>
    <xf numFmtId="0" fontId="1" fillId="2" borderId="18" xfId="0" applyFont="1" applyFill="1" applyBorder="1"/>
    <xf numFmtId="0" fontId="1" fillId="2" borderId="4" xfId="0" applyFont="1" applyFill="1" applyBorder="1"/>
    <xf numFmtId="0" fontId="1" fillId="0" borderId="4" xfId="0" applyFont="1" applyBorder="1"/>
    <xf numFmtId="0" fontId="1" fillId="2" borderId="7" xfId="0" applyFont="1" applyFill="1" applyBorder="1"/>
    <xf numFmtId="0" fontId="1" fillId="2" borderId="10" xfId="0" applyFont="1" applyFill="1" applyBorder="1"/>
    <xf numFmtId="0" fontId="1" fillId="0" borderId="11" xfId="0" applyFont="1" applyBorder="1"/>
    <xf numFmtId="0" fontId="2" fillId="0" borderId="2" xfId="0" applyFont="1" applyBorder="1"/>
    <xf numFmtId="164" fontId="2" fillId="0" borderId="13" xfId="0" applyNumberFormat="1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tabSelected="1" zoomScale="160" zoomScaleNormal="160" workbookViewId="0">
      <pane ySplit="1" topLeftCell="A2" activePane="bottomLeft" state="frozen"/>
      <selection pane="bottomLeft" activeCell="E6" sqref="E6"/>
    </sheetView>
  </sheetViews>
  <sheetFormatPr defaultRowHeight="15.75" x14ac:dyDescent="0.25"/>
  <cols>
    <col min="1" max="1" width="2.85546875" style="1" customWidth="1"/>
    <col min="2" max="2" width="16.5703125" style="1" bestFit="1" customWidth="1"/>
    <col min="3" max="3" width="36.7109375" style="1" bestFit="1" customWidth="1"/>
    <col min="4" max="4" width="16.5703125" style="1" bestFit="1" customWidth="1"/>
    <col min="5" max="5" width="15.85546875" style="1" bestFit="1" customWidth="1"/>
    <col min="6" max="6" width="13" style="1" bestFit="1" customWidth="1"/>
    <col min="7" max="7" width="16.140625" style="1" bestFit="1" customWidth="1"/>
    <col min="8" max="8" width="17.140625" style="1" bestFit="1" customWidth="1"/>
  </cols>
  <sheetData>
    <row r="1" spans="1:8" ht="16.5" thickBot="1" x14ac:dyDescent="0.3">
      <c r="A1" s="33"/>
      <c r="B1" s="7" t="s">
        <v>2</v>
      </c>
      <c r="C1" s="24" t="s">
        <v>0</v>
      </c>
      <c r="D1" s="6" t="s">
        <v>5</v>
      </c>
      <c r="E1" s="6" t="s">
        <v>1</v>
      </c>
      <c r="F1" s="6" t="s">
        <v>47</v>
      </c>
      <c r="G1" s="7" t="s">
        <v>29</v>
      </c>
      <c r="H1" s="8" t="s">
        <v>43</v>
      </c>
    </row>
    <row r="2" spans="1:8" s="14" customFormat="1" ht="16.5" thickBot="1" x14ac:dyDescent="0.3">
      <c r="A2" s="9">
        <v>0</v>
      </c>
      <c r="B2" s="32" t="s">
        <v>3</v>
      </c>
      <c r="C2" s="25" t="s">
        <v>31</v>
      </c>
      <c r="D2" s="10" t="s">
        <v>44</v>
      </c>
      <c r="E2" s="11">
        <v>290</v>
      </c>
      <c r="F2" s="10">
        <v>3</v>
      </c>
      <c r="G2" s="12">
        <f>E2*F2*A2</f>
        <v>0</v>
      </c>
      <c r="H2" s="13">
        <v>14420</v>
      </c>
    </row>
    <row r="3" spans="1:8" x14ac:dyDescent="0.25">
      <c r="A3" s="2">
        <v>0</v>
      </c>
      <c r="B3" s="30" t="s">
        <v>4</v>
      </c>
      <c r="C3" s="26" t="s">
        <v>32</v>
      </c>
      <c r="D3" s="3" t="s">
        <v>17</v>
      </c>
      <c r="E3" s="4">
        <v>200</v>
      </c>
      <c r="F3" s="3">
        <v>1</v>
      </c>
      <c r="G3" s="5">
        <f t="shared" ref="G3:G16" si="0">E3*F3*A3</f>
        <v>0</v>
      </c>
    </row>
    <row r="4" spans="1:8" s="14" customFormat="1" x14ac:dyDescent="0.25">
      <c r="A4" s="15">
        <v>1</v>
      </c>
      <c r="B4" s="29" t="s">
        <v>6</v>
      </c>
      <c r="C4" s="27" t="s">
        <v>33</v>
      </c>
      <c r="D4" s="16" t="s">
        <v>18</v>
      </c>
      <c r="E4" s="17">
        <v>350</v>
      </c>
      <c r="F4" s="16">
        <v>2</v>
      </c>
      <c r="G4" s="18">
        <f t="shared" si="0"/>
        <v>700</v>
      </c>
      <c r="H4" s="19"/>
    </row>
    <row r="5" spans="1:8" x14ac:dyDescent="0.25">
      <c r="A5" s="2">
        <v>0</v>
      </c>
      <c r="B5" s="30" t="s">
        <v>7</v>
      </c>
      <c r="C5" s="26" t="s">
        <v>34</v>
      </c>
      <c r="D5" s="3" t="s">
        <v>45</v>
      </c>
      <c r="E5" s="4">
        <v>400</v>
      </c>
      <c r="F5" s="3">
        <v>1</v>
      </c>
      <c r="G5" s="5">
        <f t="shared" si="0"/>
        <v>0</v>
      </c>
    </row>
    <row r="6" spans="1:8" s="14" customFormat="1" x14ac:dyDescent="0.25">
      <c r="A6" s="15">
        <v>1</v>
      </c>
      <c r="B6" s="29" t="s">
        <v>8</v>
      </c>
      <c r="C6" s="27" t="s">
        <v>35</v>
      </c>
      <c r="D6" s="16" t="s">
        <v>19</v>
      </c>
      <c r="E6" s="17">
        <f>(11.99/10)*H2</f>
        <v>17289.580000000002</v>
      </c>
      <c r="F6" s="16">
        <v>1</v>
      </c>
      <c r="G6" s="18">
        <f t="shared" si="0"/>
        <v>17289.580000000002</v>
      </c>
      <c r="H6" s="19"/>
    </row>
    <row r="7" spans="1:8" x14ac:dyDescent="0.25">
      <c r="A7" s="2">
        <v>0</v>
      </c>
      <c r="B7" s="30" t="s">
        <v>9</v>
      </c>
      <c r="C7" s="26" t="s">
        <v>36</v>
      </c>
      <c r="D7" s="3" t="s">
        <v>20</v>
      </c>
      <c r="E7" s="4">
        <v>160</v>
      </c>
      <c r="F7" s="3">
        <v>1</v>
      </c>
      <c r="G7" s="5">
        <f t="shared" si="0"/>
        <v>0</v>
      </c>
    </row>
    <row r="8" spans="1:8" s="14" customFormat="1" x14ac:dyDescent="0.25">
      <c r="A8" s="15">
        <v>1</v>
      </c>
      <c r="B8" s="29" t="s">
        <v>10</v>
      </c>
      <c r="C8" s="27" t="s">
        <v>36</v>
      </c>
      <c r="D8" s="16" t="s">
        <v>46</v>
      </c>
      <c r="E8" s="17">
        <v>160</v>
      </c>
      <c r="F8" s="16">
        <v>1</v>
      </c>
      <c r="G8" s="18">
        <f t="shared" si="0"/>
        <v>160</v>
      </c>
      <c r="H8" s="19"/>
    </row>
    <row r="9" spans="1:8" x14ac:dyDescent="0.25">
      <c r="A9" s="2">
        <v>1</v>
      </c>
      <c r="B9" s="30" t="s">
        <v>11</v>
      </c>
      <c r="C9" s="26" t="s">
        <v>36</v>
      </c>
      <c r="D9" s="3" t="s">
        <v>21</v>
      </c>
      <c r="E9" s="4">
        <v>160</v>
      </c>
      <c r="F9" s="3">
        <v>2</v>
      </c>
      <c r="G9" s="5">
        <f t="shared" si="0"/>
        <v>320</v>
      </c>
    </row>
    <row r="10" spans="1:8" s="14" customFormat="1" x14ac:dyDescent="0.25">
      <c r="A10" s="15">
        <v>1</v>
      </c>
      <c r="B10" s="29" t="s">
        <v>12</v>
      </c>
      <c r="C10" s="27" t="s">
        <v>36</v>
      </c>
      <c r="D10" s="16" t="s">
        <v>22</v>
      </c>
      <c r="E10" s="17">
        <v>160</v>
      </c>
      <c r="F10" s="16">
        <v>1</v>
      </c>
      <c r="G10" s="18">
        <f t="shared" si="0"/>
        <v>160</v>
      </c>
      <c r="H10" s="19"/>
    </row>
    <row r="11" spans="1:8" x14ac:dyDescent="0.25">
      <c r="A11" s="2">
        <v>0</v>
      </c>
      <c r="B11" s="30" t="s">
        <v>13</v>
      </c>
      <c r="C11" s="26" t="s">
        <v>37</v>
      </c>
      <c r="D11" s="3" t="s">
        <v>23</v>
      </c>
      <c r="E11" s="4">
        <v>350</v>
      </c>
      <c r="F11" s="3">
        <v>1</v>
      </c>
      <c r="G11" s="5">
        <f t="shared" si="0"/>
        <v>0</v>
      </c>
    </row>
    <row r="12" spans="1:8" s="14" customFormat="1" x14ac:dyDescent="0.25">
      <c r="A12" s="15">
        <v>1</v>
      </c>
      <c r="B12" s="29" t="s">
        <v>14</v>
      </c>
      <c r="C12" s="27" t="s">
        <v>38</v>
      </c>
      <c r="D12" s="16" t="s">
        <v>24</v>
      </c>
      <c r="E12" s="17">
        <f>(0.91/3)*H2</f>
        <v>4374.0666666666666</v>
      </c>
      <c r="F12" s="16">
        <v>1</v>
      </c>
      <c r="G12" s="18">
        <f t="shared" si="0"/>
        <v>4374.0666666666666</v>
      </c>
      <c r="H12" s="19"/>
    </row>
    <row r="13" spans="1:8" x14ac:dyDescent="0.25">
      <c r="A13" s="2">
        <v>0</v>
      </c>
      <c r="B13" s="30" t="s">
        <v>15</v>
      </c>
      <c r="C13" s="26" t="s">
        <v>39</v>
      </c>
      <c r="D13" s="3" t="s">
        <v>25</v>
      </c>
      <c r="E13" s="4">
        <v>7900</v>
      </c>
      <c r="F13" s="3">
        <v>2</v>
      </c>
      <c r="G13" s="5">
        <f t="shared" si="0"/>
        <v>0</v>
      </c>
    </row>
    <row r="14" spans="1:8" s="14" customFormat="1" x14ac:dyDescent="0.25">
      <c r="A14" s="15">
        <v>1</v>
      </c>
      <c r="B14" s="29" t="s">
        <v>16</v>
      </c>
      <c r="C14" s="27" t="s">
        <v>40</v>
      </c>
      <c r="D14" s="16" t="s">
        <v>26</v>
      </c>
      <c r="E14" s="17">
        <v>930</v>
      </c>
      <c r="F14" s="16">
        <v>1</v>
      </c>
      <c r="G14" s="18">
        <f t="shared" si="0"/>
        <v>930</v>
      </c>
      <c r="H14" s="19"/>
    </row>
    <row r="15" spans="1:8" x14ac:dyDescent="0.25">
      <c r="A15" s="2">
        <v>1</v>
      </c>
      <c r="B15" s="30" t="s">
        <v>27</v>
      </c>
      <c r="C15" s="26" t="s">
        <v>41</v>
      </c>
      <c r="D15" s="3" t="s">
        <v>28</v>
      </c>
      <c r="E15" s="4">
        <v>1200</v>
      </c>
      <c r="F15" s="3">
        <v>1</v>
      </c>
      <c r="G15" s="5">
        <f t="shared" si="0"/>
        <v>1200</v>
      </c>
    </row>
    <row r="16" spans="1:8" s="14" customFormat="1" ht="16.5" thickBot="1" x14ac:dyDescent="0.3">
      <c r="A16" s="20">
        <v>1</v>
      </c>
      <c r="B16" s="31" t="s">
        <v>30</v>
      </c>
      <c r="C16" s="28" t="s">
        <v>42</v>
      </c>
      <c r="D16" s="21" t="s">
        <v>49</v>
      </c>
      <c r="E16" s="22">
        <v>60000</v>
      </c>
      <c r="F16" s="21">
        <f>(50*35)/10000</f>
        <v>0.17499999999999999</v>
      </c>
      <c r="G16" s="23">
        <f t="shared" si="0"/>
        <v>10500</v>
      </c>
      <c r="H16" s="19"/>
    </row>
    <row r="18" spans="6:7" ht="16.5" thickBot="1" x14ac:dyDescent="0.3"/>
    <row r="19" spans="6:7" ht="16.5" thickBot="1" x14ac:dyDescent="0.3">
      <c r="F19" s="34" t="s">
        <v>48</v>
      </c>
      <c r="G19" s="35">
        <f>SUM(G4, G6, G8:G10, G12, G14:G16)</f>
        <v>35633.646666666667</v>
      </c>
    </row>
  </sheetData>
  <conditionalFormatting sqref="A2:A16">
    <cfRule type="iconSet" priority="1">
      <iconSet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Grigoryev</dc:creator>
  <cp:lastModifiedBy>Victor Grigoryev</cp:lastModifiedBy>
  <dcterms:created xsi:type="dcterms:W3CDTF">2015-04-09T18:00:49Z</dcterms:created>
  <dcterms:modified xsi:type="dcterms:W3CDTF">2015-04-09T21:31:28Z</dcterms:modified>
</cp:coreProperties>
</file>