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b810d377dfc9f219/Desktop/TE Live Track 2024/L02_homework/Vishnu Keloth/"/>
    </mc:Choice>
  </mc:AlternateContent>
  <xr:revisionPtr revIDLastSave="238" documentId="13_ncr:1_{9F4F8621-CF6E-4A70-83AB-B0A7DA4385BE}" xr6:coauthVersionLast="47" xr6:coauthVersionMax="47" xr10:uidLastSave="{1724E1C1-5E33-451D-87F8-D52A21341180}"/>
  <bookViews>
    <workbookView xWindow="-110" yWindow="-110" windowWidth="25820" windowHeight="15500" activeTab="1" xr2:uid="{00000000-000D-0000-FFFF-FFFF00000000}"/>
  </bookViews>
  <sheets>
    <sheet name="Sheet3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4" l="1"/>
  <c r="S21" i="4"/>
  <c r="R22" i="4"/>
  <c r="R21" i="4"/>
  <c r="S18" i="4"/>
  <c r="R18" i="4"/>
  <c r="S17" i="4"/>
  <c r="R17" i="4"/>
  <c r="S15" i="4"/>
  <c r="R15" i="4"/>
  <c r="P22" i="4"/>
  <c r="P21" i="4"/>
  <c r="O22" i="4"/>
  <c r="O21" i="4"/>
  <c r="P18" i="4"/>
  <c r="P17" i="4"/>
  <c r="O18" i="4"/>
  <c r="O17" i="4"/>
  <c r="P15" i="4"/>
  <c r="O15" i="4"/>
  <c r="M20" i="4"/>
  <c r="L21" i="4"/>
  <c r="L20" i="4"/>
  <c r="M18" i="4"/>
  <c r="M21" i="4"/>
  <c r="L18" i="4"/>
  <c r="M17" i="4"/>
  <c r="M15" i="4"/>
  <c r="L17" i="4"/>
  <c r="M10" i="4"/>
  <c r="L10" i="4"/>
  <c r="M9" i="4"/>
  <c r="L9" i="4"/>
  <c r="M5" i="4"/>
  <c r="L5" i="4"/>
  <c r="M4" i="4"/>
  <c r="L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2" i="4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F2" i="4"/>
  <c r="A17" i="4"/>
  <c r="B17" i="4"/>
  <c r="B20" i="4"/>
  <c r="A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B14" i="4" l="1"/>
  <c r="A14" i="4"/>
  <c r="B11" i="4"/>
  <c r="A11" i="4"/>
  <c r="B8" i="4"/>
  <c r="A8" i="4"/>
  <c r="B5" i="4"/>
  <c r="A5" i="4"/>
  <c r="L9" i="3"/>
  <c r="H10" i="3"/>
  <c r="H9" i="3"/>
  <c r="H6" i="3"/>
  <c r="M9" i="3"/>
  <c r="I9" i="3"/>
  <c r="B10" i="3"/>
  <c r="L10" i="3" s="1"/>
  <c r="C10" i="3"/>
  <c r="D10" i="3" s="1"/>
  <c r="O9" i="3" l="1"/>
  <c r="M10" i="3"/>
  <c r="O10" i="3" s="1"/>
  <c r="B11" i="3"/>
  <c r="L11" i="3" s="1"/>
  <c r="E10" i="3"/>
  <c r="F10" i="3" s="1"/>
  <c r="G10" i="3"/>
  <c r="N10" i="3" l="1"/>
  <c r="I10" i="3"/>
  <c r="J10" i="3" s="1"/>
  <c r="K10" i="3"/>
  <c r="B12" i="3"/>
  <c r="L12" i="3" s="1"/>
  <c r="H11" i="3"/>
  <c r="C11" i="3"/>
  <c r="M11" i="3" s="1"/>
  <c r="O11" i="3" s="1"/>
  <c r="E11" i="3"/>
  <c r="G11" i="3"/>
  <c r="N11" i="3" l="1"/>
  <c r="C12" i="3"/>
  <c r="I11" i="3"/>
  <c r="J11" i="3" s="1"/>
  <c r="D11" i="3"/>
  <c r="B13" i="3"/>
  <c r="L13" i="3" s="1"/>
  <c r="H12" i="3"/>
  <c r="F11" i="3"/>
  <c r="E12" i="3"/>
  <c r="D12" i="3" l="1"/>
  <c r="M12" i="3"/>
  <c r="B14" i="3"/>
  <c r="L14" i="3" s="1"/>
  <c r="H13" i="3"/>
  <c r="K11" i="3"/>
  <c r="C13" i="3"/>
  <c r="D13" i="3" s="1"/>
  <c r="I12" i="3"/>
  <c r="J12" i="3" s="1"/>
  <c r="G12" i="3"/>
  <c r="F12" i="3"/>
  <c r="G13" i="3"/>
  <c r="E13" i="3"/>
  <c r="O12" i="3" l="1"/>
  <c r="N12" i="3"/>
  <c r="C14" i="3"/>
  <c r="M14" i="3" s="1"/>
  <c r="O14" i="3" s="1"/>
  <c r="M13" i="3"/>
  <c r="K12" i="3"/>
  <c r="D14" i="3"/>
  <c r="I13" i="3"/>
  <c r="J13" i="3" s="1"/>
  <c r="B15" i="3"/>
  <c r="L15" i="3" s="1"/>
  <c r="H14" i="3"/>
  <c r="F13" i="3"/>
  <c r="E14" i="3"/>
  <c r="O13" i="3" l="1"/>
  <c r="N13" i="3"/>
  <c r="N14" i="3"/>
  <c r="I14" i="3"/>
  <c r="J14" i="3" s="1"/>
  <c r="K14" i="3"/>
  <c r="B16" i="3"/>
  <c r="L16" i="3" s="1"/>
  <c r="H15" i="3"/>
  <c r="K13" i="3"/>
  <c r="C15" i="3"/>
  <c r="M15" i="3" s="1"/>
  <c r="O15" i="3" s="1"/>
  <c r="F14" i="3"/>
  <c r="G14" i="3"/>
  <c r="E15" i="3"/>
  <c r="N15" i="3" l="1"/>
  <c r="C16" i="3"/>
  <c r="M16" i="3" s="1"/>
  <c r="O16" i="3" s="1"/>
  <c r="I15" i="3"/>
  <c r="J15" i="3" s="1"/>
  <c r="D16" i="3"/>
  <c r="D15" i="3"/>
  <c r="B17" i="3"/>
  <c r="L17" i="3" s="1"/>
  <c r="H16" i="3"/>
  <c r="E16" i="3"/>
  <c r="G15" i="3"/>
  <c r="F15" i="3"/>
  <c r="N16" i="3" l="1"/>
  <c r="B18" i="3"/>
  <c r="L18" i="3" s="1"/>
  <c r="H17" i="3"/>
  <c r="K15" i="3"/>
  <c r="C17" i="3"/>
  <c r="M17" i="3" s="1"/>
  <c r="O17" i="3" s="1"/>
  <c r="I16" i="3"/>
  <c r="J16" i="3" s="1"/>
  <c r="G16" i="3"/>
  <c r="F16" i="3"/>
  <c r="E17" i="3"/>
  <c r="N17" i="3" l="1"/>
  <c r="D17" i="3"/>
  <c r="K16" i="3"/>
  <c r="I17" i="3"/>
  <c r="J17" i="3" s="1"/>
  <c r="B19" i="3"/>
  <c r="L19" i="3" s="1"/>
  <c r="H18" i="3"/>
  <c r="E18" i="3"/>
  <c r="G17" i="3"/>
  <c r="C18" i="3"/>
  <c r="M18" i="3" s="1"/>
  <c r="O18" i="3" s="1"/>
  <c r="F17" i="3"/>
  <c r="N18" i="3" l="1"/>
  <c r="B20" i="3"/>
  <c r="L20" i="3" s="1"/>
  <c r="H19" i="3"/>
  <c r="I18" i="3"/>
  <c r="J18" i="3" s="1"/>
  <c r="K17" i="3"/>
  <c r="D18" i="3"/>
  <c r="F18" i="3" s="1"/>
  <c r="C19" i="3"/>
  <c r="M19" i="3" s="1"/>
  <c r="O19" i="3" s="1"/>
  <c r="G18" i="3"/>
  <c r="E19" i="3"/>
  <c r="N19" i="3" l="1"/>
  <c r="I19" i="3"/>
  <c r="J19" i="3" s="1"/>
  <c r="D19" i="3"/>
  <c r="K18" i="3"/>
  <c r="B21" i="3"/>
  <c r="L21" i="3" s="1"/>
  <c r="H20" i="3"/>
  <c r="E20" i="3"/>
  <c r="G19" i="3"/>
  <c r="C20" i="3"/>
  <c r="F19" i="3"/>
  <c r="D20" i="3" l="1"/>
  <c r="M20" i="3"/>
  <c r="I20" i="3"/>
  <c r="J20" i="3" s="1"/>
  <c r="B22" i="3"/>
  <c r="L22" i="3" s="1"/>
  <c r="H21" i="3"/>
  <c r="K19" i="3"/>
  <c r="C21" i="3"/>
  <c r="M21" i="3" s="1"/>
  <c r="O21" i="3" s="1"/>
  <c r="G20" i="3"/>
  <c r="F20" i="3"/>
  <c r="E21" i="3"/>
  <c r="O20" i="3" l="1"/>
  <c r="N20" i="3"/>
  <c r="N21" i="3"/>
  <c r="B23" i="3"/>
  <c r="L23" i="3" s="1"/>
  <c r="H22" i="3"/>
  <c r="I21" i="3"/>
  <c r="J21" i="3" s="1"/>
  <c r="K20" i="3"/>
  <c r="D21" i="3"/>
  <c r="F21" i="3" s="1"/>
  <c r="E22" i="3"/>
  <c r="C22" i="3"/>
  <c r="M22" i="3" s="1"/>
  <c r="O22" i="3" s="1"/>
  <c r="G21" i="3"/>
  <c r="H5" i="3" l="1"/>
  <c r="N22" i="3"/>
  <c r="I22" i="3"/>
  <c r="J22" i="3" s="1"/>
  <c r="K21" i="3"/>
  <c r="D22" i="3"/>
  <c r="B24" i="3"/>
  <c r="L24" i="3" s="1"/>
  <c r="H23" i="3"/>
  <c r="G22" i="3"/>
  <c r="C23" i="3"/>
  <c r="M23" i="3" s="1"/>
  <c r="O23" i="3" s="1"/>
  <c r="F22" i="3"/>
  <c r="E23" i="3"/>
  <c r="N23" i="3" l="1"/>
  <c r="I23" i="3"/>
  <c r="J23" i="3" s="1"/>
  <c r="B25" i="3"/>
  <c r="L25" i="3" s="1"/>
  <c r="H24" i="3"/>
  <c r="K22" i="3"/>
  <c r="D23" i="3"/>
  <c r="F23" i="3" s="1"/>
  <c r="E24" i="3"/>
  <c r="C24" i="3"/>
  <c r="M24" i="3" s="1"/>
  <c r="O24" i="3" s="1"/>
  <c r="G23" i="3"/>
  <c r="N24" i="3" l="1"/>
  <c r="I24" i="3"/>
  <c r="J24" i="3" s="1"/>
  <c r="B26" i="3"/>
  <c r="L26" i="3" s="1"/>
  <c r="H25" i="3"/>
  <c r="D24" i="3"/>
  <c r="K23" i="3"/>
  <c r="E25" i="3"/>
  <c r="C25" i="3"/>
  <c r="G24" i="3"/>
  <c r="F24" i="3"/>
  <c r="D25" i="3" l="1"/>
  <c r="M25" i="3"/>
  <c r="B27" i="3"/>
  <c r="L27" i="3" s="1"/>
  <c r="H26" i="3"/>
  <c r="I25" i="3"/>
  <c r="J25" i="3" s="1"/>
  <c r="K24" i="3"/>
  <c r="F25" i="3"/>
  <c r="G25" i="3"/>
  <c r="C26" i="3"/>
  <c r="M26" i="3" s="1"/>
  <c r="O26" i="3" s="1"/>
  <c r="E26" i="3"/>
  <c r="O25" i="3" l="1"/>
  <c r="N25" i="3"/>
  <c r="N26" i="3"/>
  <c r="I26" i="3"/>
  <c r="J26" i="3" s="1"/>
  <c r="K25" i="3"/>
  <c r="D26" i="3"/>
  <c r="F26" i="3" s="1"/>
  <c r="B28" i="3"/>
  <c r="L28" i="3" s="1"/>
  <c r="H27" i="3"/>
  <c r="E27" i="3"/>
  <c r="C27" i="3"/>
  <c r="M27" i="3" s="1"/>
  <c r="O27" i="3" s="1"/>
  <c r="G26" i="3"/>
  <c r="N27" i="3" l="1"/>
  <c r="I27" i="3"/>
  <c r="J27" i="3" s="1"/>
  <c r="B29" i="3"/>
  <c r="L29" i="3" s="1"/>
  <c r="H28" i="3"/>
  <c r="K26" i="3"/>
  <c r="D27" i="3"/>
  <c r="E28" i="3"/>
  <c r="C28" i="3"/>
  <c r="M28" i="3" s="1"/>
  <c r="O28" i="3" s="1"/>
  <c r="G27" i="3"/>
  <c r="F27" i="3"/>
  <c r="N28" i="3" l="1"/>
  <c r="B30" i="3"/>
  <c r="L30" i="3" s="1"/>
  <c r="H29" i="3"/>
  <c r="I28" i="3"/>
  <c r="J28" i="3" s="1"/>
  <c r="D28" i="3"/>
  <c r="K27" i="3"/>
  <c r="G28" i="3"/>
  <c r="C29" i="3"/>
  <c r="E29" i="3"/>
  <c r="F28" i="3"/>
  <c r="D29" i="3" l="1"/>
  <c r="M29" i="3"/>
  <c r="I29" i="3"/>
  <c r="J29" i="3" s="1"/>
  <c r="K28" i="3"/>
  <c r="B31" i="3"/>
  <c r="L31" i="3" s="1"/>
  <c r="H30" i="3"/>
  <c r="E30" i="3"/>
  <c r="C30" i="3"/>
  <c r="M30" i="3" s="1"/>
  <c r="O30" i="3" s="1"/>
  <c r="G29" i="3"/>
  <c r="F29" i="3"/>
  <c r="O29" i="3" l="1"/>
  <c r="N29" i="3"/>
  <c r="N30" i="3"/>
  <c r="I30" i="3"/>
  <c r="J30" i="3" s="1"/>
  <c r="B32" i="3"/>
  <c r="L32" i="3" s="1"/>
  <c r="H31" i="3"/>
  <c r="K29" i="3"/>
  <c r="D30" i="3"/>
  <c r="C31" i="3"/>
  <c r="M31" i="3" s="1"/>
  <c r="O31" i="3" s="1"/>
  <c r="G30" i="3"/>
  <c r="F30" i="3"/>
  <c r="E31" i="3"/>
  <c r="N31" i="3" l="1"/>
  <c r="I31" i="3"/>
  <c r="J31" i="3" s="1"/>
  <c r="B33" i="3"/>
  <c r="L33" i="3" s="1"/>
  <c r="H32" i="3"/>
  <c r="D31" i="3"/>
  <c r="K30" i="3"/>
  <c r="F31" i="3"/>
  <c r="E32" i="3"/>
  <c r="C32" i="3"/>
  <c r="M32" i="3" s="1"/>
  <c r="O32" i="3" s="1"/>
  <c r="G31" i="3"/>
  <c r="N32" i="3" l="1"/>
  <c r="I32" i="3"/>
  <c r="J32" i="3" s="1"/>
  <c r="B34" i="3"/>
  <c r="L34" i="3" s="1"/>
  <c r="H33" i="3"/>
  <c r="K31" i="3"/>
  <c r="D32" i="3"/>
  <c r="C33" i="3"/>
  <c r="M33" i="3" s="1"/>
  <c r="O33" i="3" s="1"/>
  <c r="G32" i="3"/>
  <c r="F32" i="3"/>
  <c r="E33" i="3"/>
  <c r="N33" i="3" l="1"/>
  <c r="I33" i="3"/>
  <c r="J33" i="3" s="1"/>
  <c r="B35" i="3"/>
  <c r="L35" i="3" s="1"/>
  <c r="H34" i="3"/>
  <c r="K32" i="3"/>
  <c r="D33" i="3"/>
  <c r="F33" i="3" s="1"/>
  <c r="E34" i="3"/>
  <c r="C34" i="3"/>
  <c r="M34" i="3" s="1"/>
  <c r="O34" i="3" s="1"/>
  <c r="G33" i="3"/>
  <c r="N34" i="3" l="1"/>
  <c r="I34" i="3"/>
  <c r="J34" i="3" s="1"/>
  <c r="B36" i="3"/>
  <c r="L36" i="3" s="1"/>
  <c r="H35" i="3"/>
  <c r="K33" i="3"/>
  <c r="D34" i="3"/>
  <c r="C35" i="3"/>
  <c r="M35" i="3" s="1"/>
  <c r="O35" i="3" s="1"/>
  <c r="G34" i="3"/>
  <c r="F34" i="3"/>
  <c r="E35" i="3"/>
  <c r="N35" i="3" l="1"/>
  <c r="B37" i="3"/>
  <c r="L37" i="3" s="1"/>
  <c r="H36" i="3"/>
  <c r="I35" i="3"/>
  <c r="J35" i="3" s="1"/>
  <c r="K34" i="3"/>
  <c r="D35" i="3"/>
  <c r="F35" i="3"/>
  <c r="E36" i="3"/>
  <c r="C36" i="3"/>
  <c r="M36" i="3" s="1"/>
  <c r="O36" i="3" s="1"/>
  <c r="G35" i="3"/>
  <c r="N36" i="3" l="1"/>
  <c r="I36" i="3"/>
  <c r="J36" i="3" s="1"/>
  <c r="K35" i="3"/>
  <c r="D36" i="3"/>
  <c r="B38" i="3"/>
  <c r="L38" i="3" s="1"/>
  <c r="H37" i="3"/>
  <c r="C37" i="3"/>
  <c r="M37" i="3" s="1"/>
  <c r="O37" i="3" s="1"/>
  <c r="G36" i="3"/>
  <c r="F36" i="3"/>
  <c r="E37" i="3"/>
  <c r="N37" i="3" l="1"/>
  <c r="I37" i="3"/>
  <c r="J37" i="3" s="1"/>
  <c r="B39" i="3"/>
  <c r="L39" i="3" s="1"/>
  <c r="H38" i="3"/>
  <c r="D37" i="3"/>
  <c r="F37" i="3" s="1"/>
  <c r="K36" i="3"/>
  <c r="E38" i="3"/>
  <c r="C38" i="3"/>
  <c r="M38" i="3" s="1"/>
  <c r="O38" i="3" s="1"/>
  <c r="G37" i="3"/>
  <c r="N38" i="3" l="1"/>
  <c r="I38" i="3"/>
  <c r="J38" i="3" s="1"/>
  <c r="B40" i="3"/>
  <c r="L40" i="3" s="1"/>
  <c r="H39" i="3"/>
  <c r="D38" i="3"/>
  <c r="K37" i="3"/>
  <c r="C39" i="3"/>
  <c r="M39" i="3" s="1"/>
  <c r="O39" i="3" s="1"/>
  <c r="G38" i="3"/>
  <c r="F38" i="3"/>
  <c r="E39" i="3"/>
  <c r="N39" i="3" l="1"/>
  <c r="B41" i="3"/>
  <c r="L41" i="3" s="1"/>
  <c r="H40" i="3"/>
  <c r="I39" i="3"/>
  <c r="J39" i="3" s="1"/>
  <c r="K38" i="3"/>
  <c r="D39" i="3"/>
  <c r="F39" i="3" s="1"/>
  <c r="E40" i="3"/>
  <c r="C40" i="3"/>
  <c r="M40" i="3" s="1"/>
  <c r="O40" i="3" s="1"/>
  <c r="G39" i="3"/>
  <c r="N40" i="3" l="1"/>
  <c r="I40" i="3"/>
  <c r="J40" i="3" s="1"/>
  <c r="D40" i="3"/>
  <c r="K39" i="3"/>
  <c r="B42" i="3"/>
  <c r="L42" i="3" s="1"/>
  <c r="H41" i="3"/>
  <c r="C41" i="3"/>
  <c r="M41" i="3" s="1"/>
  <c r="O41" i="3" s="1"/>
  <c r="G40" i="3"/>
  <c r="F40" i="3"/>
  <c r="E41" i="3"/>
  <c r="N41" i="3" l="1"/>
  <c r="I41" i="3"/>
  <c r="J41" i="3" s="1"/>
  <c r="B43" i="3"/>
  <c r="L43" i="3" s="1"/>
  <c r="H42" i="3"/>
  <c r="D41" i="3"/>
  <c r="F41" i="3" s="1"/>
  <c r="K40" i="3"/>
  <c r="E42" i="3"/>
  <c r="C42" i="3"/>
  <c r="M42" i="3" s="1"/>
  <c r="O42" i="3" s="1"/>
  <c r="G41" i="3"/>
  <c r="N42" i="3" l="1"/>
  <c r="I42" i="3"/>
  <c r="J42" i="3" s="1"/>
  <c r="B44" i="3"/>
  <c r="L44" i="3" s="1"/>
  <c r="H43" i="3"/>
  <c r="K41" i="3"/>
  <c r="D42" i="3"/>
  <c r="E43" i="3"/>
  <c r="C43" i="3"/>
  <c r="M43" i="3" s="1"/>
  <c r="O43" i="3" s="1"/>
  <c r="G42" i="3"/>
  <c r="F42" i="3"/>
  <c r="N43" i="3" l="1"/>
  <c r="I43" i="3"/>
  <c r="J43" i="3" s="1"/>
  <c r="B45" i="3"/>
  <c r="H44" i="3"/>
  <c r="K42" i="3"/>
  <c r="D43" i="3"/>
  <c r="C44" i="3"/>
  <c r="M44" i="3" s="1"/>
  <c r="O44" i="3" s="1"/>
  <c r="G43" i="3"/>
  <c r="F43" i="3"/>
  <c r="E44" i="3"/>
  <c r="L45" i="3" l="1"/>
  <c r="N44" i="3"/>
  <c r="B46" i="3"/>
  <c r="L46" i="3" s="1"/>
  <c r="H45" i="3"/>
  <c r="I44" i="3"/>
  <c r="J44" i="3" s="1"/>
  <c r="D44" i="3"/>
  <c r="F44" i="3" s="1"/>
  <c r="K43" i="3"/>
  <c r="E45" i="3"/>
  <c r="C45" i="3"/>
  <c r="M45" i="3" s="1"/>
  <c r="O45" i="3" s="1"/>
  <c r="G44" i="3"/>
  <c r="H4" i="3" l="1"/>
  <c r="N45" i="3"/>
  <c r="I45" i="3"/>
  <c r="J45" i="3" s="1"/>
  <c r="K44" i="3"/>
  <c r="D45" i="3"/>
  <c r="B47" i="3"/>
  <c r="L47" i="3" s="1"/>
  <c r="H46" i="3"/>
  <c r="C46" i="3"/>
  <c r="M46" i="3" s="1"/>
  <c r="O46" i="3" s="1"/>
  <c r="G45" i="3"/>
  <c r="F45" i="3"/>
  <c r="E46" i="3"/>
  <c r="N46" i="3" l="1"/>
  <c r="I46" i="3"/>
  <c r="J46" i="3" s="1"/>
  <c r="K45" i="3"/>
  <c r="B48" i="3"/>
  <c r="L48" i="3" s="1"/>
  <c r="H47" i="3"/>
  <c r="D46" i="3"/>
  <c r="F46" i="3" s="1"/>
  <c r="E47" i="3"/>
  <c r="C47" i="3"/>
  <c r="M47" i="3" s="1"/>
  <c r="O47" i="3" s="1"/>
  <c r="G46" i="3"/>
  <c r="N47" i="3" l="1"/>
  <c r="I47" i="3"/>
  <c r="J47" i="3" s="1"/>
  <c r="B49" i="3"/>
  <c r="L49" i="3" s="1"/>
  <c r="H48" i="3"/>
  <c r="K46" i="3"/>
  <c r="D47" i="3"/>
  <c r="F47" i="3" s="1"/>
  <c r="C48" i="3"/>
  <c r="M48" i="3" s="1"/>
  <c r="O48" i="3" s="1"/>
  <c r="G47" i="3"/>
  <c r="E48" i="3"/>
  <c r="N48" i="3" l="1"/>
  <c r="K47" i="3"/>
  <c r="I48" i="3"/>
  <c r="J48" i="3" s="1"/>
  <c r="B50" i="3"/>
  <c r="L50" i="3" s="1"/>
  <c r="H49" i="3"/>
  <c r="D48" i="3"/>
  <c r="F48" i="3" s="1"/>
  <c r="E49" i="3"/>
  <c r="C49" i="3"/>
  <c r="M49" i="3" s="1"/>
  <c r="O49" i="3" s="1"/>
  <c r="G48" i="3"/>
  <c r="N49" i="3" l="1"/>
  <c r="I49" i="3"/>
  <c r="J49" i="3" s="1"/>
  <c r="B51" i="3"/>
  <c r="L51" i="3" s="1"/>
  <c r="H50" i="3"/>
  <c r="K48" i="3"/>
  <c r="D49" i="3"/>
  <c r="C50" i="3"/>
  <c r="M50" i="3" s="1"/>
  <c r="O50" i="3" s="1"/>
  <c r="G49" i="3"/>
  <c r="F49" i="3"/>
  <c r="E50" i="3"/>
  <c r="N50" i="3" l="1"/>
  <c r="K49" i="3"/>
  <c r="I50" i="3"/>
  <c r="J50" i="3" s="1"/>
  <c r="B52" i="3"/>
  <c r="L52" i="3" s="1"/>
  <c r="H51" i="3"/>
  <c r="D50" i="3"/>
  <c r="F50" i="3"/>
  <c r="E51" i="3"/>
  <c r="C51" i="3"/>
  <c r="M51" i="3" s="1"/>
  <c r="O51" i="3" s="1"/>
  <c r="G50" i="3"/>
  <c r="N51" i="3" l="1"/>
  <c r="I51" i="3"/>
  <c r="J51" i="3" s="1"/>
  <c r="B53" i="3"/>
  <c r="L53" i="3" s="1"/>
  <c r="H52" i="3"/>
  <c r="K50" i="3"/>
  <c r="D51" i="3"/>
  <c r="F51" i="3" s="1"/>
  <c r="C52" i="3"/>
  <c r="G51" i="3"/>
  <c r="E52" i="3"/>
  <c r="D52" i="3" l="1"/>
  <c r="M52" i="3"/>
  <c r="I52" i="3"/>
  <c r="J52" i="3" s="1"/>
  <c r="B54" i="3"/>
  <c r="L54" i="3" s="1"/>
  <c r="H53" i="3"/>
  <c r="K51" i="3"/>
  <c r="F52" i="3"/>
  <c r="E53" i="3"/>
  <c r="C53" i="3"/>
  <c r="M53" i="3" s="1"/>
  <c r="O53" i="3" s="1"/>
  <c r="G52" i="3"/>
  <c r="O52" i="3" l="1"/>
  <c r="N52" i="3"/>
  <c r="N53" i="3"/>
  <c r="I53" i="3"/>
  <c r="J53" i="3" s="1"/>
  <c r="B55" i="3"/>
  <c r="L55" i="3" s="1"/>
  <c r="H54" i="3"/>
  <c r="D53" i="3"/>
  <c r="K52" i="3"/>
  <c r="C54" i="3"/>
  <c r="M54" i="3" s="1"/>
  <c r="O54" i="3" s="1"/>
  <c r="G53" i="3"/>
  <c r="F53" i="3"/>
  <c r="E54" i="3"/>
  <c r="N54" i="3" l="1"/>
  <c r="I54" i="3"/>
  <c r="J54" i="3" s="1"/>
  <c r="B56" i="3"/>
  <c r="L56" i="3" s="1"/>
  <c r="H55" i="3"/>
  <c r="K53" i="3"/>
  <c r="D54" i="3"/>
  <c r="F54" i="3"/>
  <c r="E55" i="3"/>
  <c r="C55" i="3"/>
  <c r="M55" i="3" s="1"/>
  <c r="O55" i="3" s="1"/>
  <c r="G54" i="3"/>
  <c r="N55" i="3" l="1"/>
  <c r="I55" i="3"/>
  <c r="J55" i="3" s="1"/>
  <c r="B57" i="3"/>
  <c r="L57" i="3" s="1"/>
  <c r="H56" i="3"/>
  <c r="D55" i="3"/>
  <c r="K54" i="3"/>
  <c r="C56" i="3"/>
  <c r="G55" i="3"/>
  <c r="F55" i="3"/>
  <c r="E56" i="3"/>
  <c r="D56" i="3" l="1"/>
  <c r="M56" i="3"/>
  <c r="B58" i="3"/>
  <c r="L58" i="3" s="1"/>
  <c r="H57" i="3"/>
  <c r="I56" i="3"/>
  <c r="J56" i="3" s="1"/>
  <c r="K55" i="3"/>
  <c r="F56" i="3"/>
  <c r="E57" i="3"/>
  <c r="C57" i="3"/>
  <c r="G56" i="3"/>
  <c r="O56" i="3" l="1"/>
  <c r="N56" i="3"/>
  <c r="D57" i="3"/>
  <c r="M57" i="3"/>
  <c r="I57" i="3"/>
  <c r="J57" i="3" s="1"/>
  <c r="K56" i="3"/>
  <c r="B59" i="3"/>
  <c r="L59" i="3" s="1"/>
  <c r="H58" i="3"/>
  <c r="F57" i="3"/>
  <c r="C58" i="3"/>
  <c r="M58" i="3" s="1"/>
  <c r="O58" i="3" s="1"/>
  <c r="G57" i="3"/>
  <c r="E58" i="3"/>
  <c r="O57" i="3" l="1"/>
  <c r="N57" i="3"/>
  <c r="N58" i="3"/>
  <c r="I58" i="3"/>
  <c r="J58" i="3" s="1"/>
  <c r="B60" i="3"/>
  <c r="L60" i="3" s="1"/>
  <c r="H59" i="3"/>
  <c r="K57" i="3"/>
  <c r="D58" i="3"/>
  <c r="F58" i="3" s="1"/>
  <c r="E59" i="3"/>
  <c r="C59" i="3"/>
  <c r="M59" i="3" s="1"/>
  <c r="O59" i="3" s="1"/>
  <c r="G58" i="3"/>
  <c r="N59" i="3" l="1"/>
  <c r="I59" i="3"/>
  <c r="J59" i="3" s="1"/>
  <c r="B61" i="3"/>
  <c r="L61" i="3" s="1"/>
  <c r="H60" i="3"/>
  <c r="K58" i="3"/>
  <c r="D59" i="3"/>
  <c r="F59" i="3" s="1"/>
  <c r="C60" i="3"/>
  <c r="M60" i="3" s="1"/>
  <c r="O60" i="3" s="1"/>
  <c r="G59" i="3"/>
  <c r="E60" i="3"/>
  <c r="N60" i="3" l="1"/>
  <c r="I60" i="3"/>
  <c r="J60" i="3" s="1"/>
  <c r="D60" i="3"/>
  <c r="F60" i="3" s="1"/>
  <c r="B62" i="3"/>
  <c r="L62" i="3" s="1"/>
  <c r="H61" i="3"/>
  <c r="K59" i="3"/>
  <c r="E61" i="3"/>
  <c r="C61" i="3"/>
  <c r="M61" i="3" s="1"/>
  <c r="O61" i="3" s="1"/>
  <c r="G60" i="3"/>
  <c r="N61" i="3" l="1"/>
  <c r="I61" i="3"/>
  <c r="J61" i="3" s="1"/>
  <c r="K60" i="3"/>
  <c r="B63" i="3"/>
  <c r="L63" i="3" s="1"/>
  <c r="H62" i="3"/>
  <c r="D61" i="3"/>
  <c r="F61" i="3"/>
  <c r="C62" i="3"/>
  <c r="M62" i="3" s="1"/>
  <c r="O62" i="3" s="1"/>
  <c r="G61" i="3"/>
  <c r="E62" i="3"/>
  <c r="N62" i="3" l="1"/>
  <c r="I62" i="3"/>
  <c r="J62" i="3" s="1"/>
  <c r="B64" i="3"/>
  <c r="L64" i="3" s="1"/>
  <c r="H63" i="3"/>
  <c r="K61" i="3"/>
  <c r="D62" i="3"/>
  <c r="F62" i="3" s="1"/>
  <c r="E63" i="3"/>
  <c r="C63" i="3"/>
  <c r="M63" i="3" s="1"/>
  <c r="O63" i="3" s="1"/>
  <c r="G62" i="3"/>
  <c r="N63" i="3" l="1"/>
  <c r="I63" i="3"/>
  <c r="J63" i="3" s="1"/>
  <c r="B65" i="3"/>
  <c r="L65" i="3" s="1"/>
  <c r="H64" i="3"/>
  <c r="K62" i="3"/>
  <c r="D63" i="3"/>
  <c r="C64" i="3"/>
  <c r="M64" i="3" s="1"/>
  <c r="O64" i="3" s="1"/>
  <c r="G63" i="3"/>
  <c r="F63" i="3"/>
  <c r="E64" i="3"/>
  <c r="N64" i="3" l="1"/>
  <c r="I64" i="3"/>
  <c r="J64" i="3" s="1"/>
  <c r="B66" i="3"/>
  <c r="L66" i="3" s="1"/>
  <c r="H65" i="3"/>
  <c r="D64" i="3"/>
  <c r="F64" i="3" s="1"/>
  <c r="K63" i="3"/>
  <c r="E65" i="3"/>
  <c r="C65" i="3"/>
  <c r="M65" i="3" s="1"/>
  <c r="O65" i="3" s="1"/>
  <c r="G64" i="3"/>
  <c r="N65" i="3" l="1"/>
  <c r="I65" i="3"/>
  <c r="J65" i="3" s="1"/>
  <c r="B67" i="3"/>
  <c r="L67" i="3" s="1"/>
  <c r="H66" i="3"/>
  <c r="D65" i="3"/>
  <c r="K64" i="3"/>
  <c r="C66" i="3"/>
  <c r="M66" i="3" s="1"/>
  <c r="O66" i="3" s="1"/>
  <c r="G65" i="3"/>
  <c r="F65" i="3"/>
  <c r="E66" i="3"/>
  <c r="N66" i="3" l="1"/>
  <c r="B68" i="3"/>
  <c r="L68" i="3" s="1"/>
  <c r="H67" i="3"/>
  <c r="I66" i="3"/>
  <c r="J66" i="3" s="1"/>
  <c r="K65" i="3"/>
  <c r="D66" i="3"/>
  <c r="F66" i="3" s="1"/>
  <c r="E67" i="3"/>
  <c r="C67" i="3"/>
  <c r="M67" i="3" s="1"/>
  <c r="O67" i="3" s="1"/>
  <c r="G66" i="3"/>
  <c r="N67" i="3" l="1"/>
  <c r="I67" i="3"/>
  <c r="J67" i="3" s="1"/>
  <c r="D67" i="3"/>
  <c r="K66" i="3"/>
  <c r="B69" i="3"/>
  <c r="L69" i="3" s="1"/>
  <c r="H68" i="3"/>
  <c r="C68" i="3"/>
  <c r="M68" i="3" s="1"/>
  <c r="O68" i="3" s="1"/>
  <c r="G67" i="3"/>
  <c r="F67" i="3"/>
  <c r="E68" i="3"/>
  <c r="N68" i="3" l="1"/>
  <c r="I68" i="3"/>
  <c r="J68" i="3" s="1"/>
  <c r="B70" i="3"/>
  <c r="L70" i="3" s="1"/>
  <c r="H69" i="3"/>
  <c r="K67" i="3"/>
  <c r="D68" i="3"/>
  <c r="F68" i="3" s="1"/>
  <c r="E69" i="3"/>
  <c r="C69" i="3"/>
  <c r="M69" i="3" s="1"/>
  <c r="O69" i="3" s="1"/>
  <c r="G68" i="3"/>
  <c r="N69" i="3" l="1"/>
  <c r="B71" i="3"/>
  <c r="L71" i="3" s="1"/>
  <c r="H70" i="3"/>
  <c r="I69" i="3"/>
  <c r="J69" i="3" s="1"/>
  <c r="K68" i="3"/>
  <c r="D69" i="3"/>
  <c r="C70" i="3"/>
  <c r="M70" i="3" s="1"/>
  <c r="O70" i="3" s="1"/>
  <c r="G69" i="3"/>
  <c r="F69" i="3"/>
  <c r="E70" i="3"/>
  <c r="N70" i="3" l="1"/>
  <c r="K69" i="3"/>
  <c r="I70" i="3"/>
  <c r="J70" i="3" s="1"/>
  <c r="D70" i="3"/>
  <c r="B72" i="3"/>
  <c r="L72" i="3" s="1"/>
  <c r="H71" i="3"/>
  <c r="F70" i="3"/>
  <c r="E71" i="3"/>
  <c r="C71" i="3"/>
  <c r="M71" i="3" s="1"/>
  <c r="O71" i="3" s="1"/>
  <c r="G70" i="3"/>
  <c r="N71" i="3" l="1"/>
  <c r="I71" i="3"/>
  <c r="J71" i="3" s="1"/>
  <c r="B73" i="3"/>
  <c r="L73" i="3" s="1"/>
  <c r="H72" i="3"/>
  <c r="K70" i="3"/>
  <c r="D71" i="3"/>
  <c r="F71" i="3" s="1"/>
  <c r="C72" i="3"/>
  <c r="M72" i="3" s="1"/>
  <c r="O72" i="3" s="1"/>
  <c r="G71" i="3"/>
  <c r="E72" i="3"/>
  <c r="N72" i="3" l="1"/>
  <c r="I72" i="3"/>
  <c r="J72" i="3" s="1"/>
  <c r="B74" i="3"/>
  <c r="L74" i="3" s="1"/>
  <c r="H73" i="3"/>
  <c r="K71" i="3"/>
  <c r="D72" i="3"/>
  <c r="F72" i="3" s="1"/>
  <c r="E73" i="3"/>
  <c r="C73" i="3"/>
  <c r="M73" i="3" s="1"/>
  <c r="O73" i="3" s="1"/>
  <c r="G72" i="3"/>
  <c r="N73" i="3" l="1"/>
  <c r="I73" i="3"/>
  <c r="J73" i="3" s="1"/>
  <c r="B75" i="3"/>
  <c r="L75" i="3" s="1"/>
  <c r="H74" i="3"/>
  <c r="K72" i="3"/>
  <c r="D73" i="3"/>
  <c r="C74" i="3"/>
  <c r="M74" i="3" s="1"/>
  <c r="O74" i="3" s="1"/>
  <c r="G73" i="3"/>
  <c r="F73" i="3"/>
  <c r="E74" i="3"/>
  <c r="N74" i="3" l="1"/>
  <c r="B76" i="3"/>
  <c r="L76" i="3" s="1"/>
  <c r="H75" i="3"/>
  <c r="I74" i="3"/>
  <c r="J74" i="3" s="1"/>
  <c r="K73" i="3"/>
  <c r="D74" i="3"/>
  <c r="F74" i="3" s="1"/>
  <c r="E75" i="3"/>
  <c r="C75" i="3"/>
  <c r="M75" i="3" s="1"/>
  <c r="O75" i="3" s="1"/>
  <c r="G74" i="3"/>
  <c r="N75" i="3" l="1"/>
  <c r="I75" i="3"/>
  <c r="J75" i="3" s="1"/>
  <c r="K74" i="3"/>
  <c r="D75" i="3"/>
  <c r="B77" i="3"/>
  <c r="L77" i="3" s="1"/>
  <c r="H76" i="3"/>
  <c r="C76" i="3"/>
  <c r="M76" i="3" s="1"/>
  <c r="O76" i="3" s="1"/>
  <c r="G75" i="3"/>
  <c r="F75" i="3"/>
  <c r="E76" i="3"/>
  <c r="N76" i="3" l="1"/>
  <c r="I76" i="3"/>
  <c r="J76" i="3" s="1"/>
  <c r="B78" i="3"/>
  <c r="L78" i="3" s="1"/>
  <c r="H77" i="3"/>
  <c r="D76" i="3"/>
  <c r="F76" i="3" s="1"/>
  <c r="K75" i="3"/>
  <c r="E77" i="3"/>
  <c r="C77" i="3"/>
  <c r="M77" i="3" s="1"/>
  <c r="O77" i="3" s="1"/>
  <c r="G76" i="3"/>
  <c r="N77" i="3" l="1"/>
  <c r="K76" i="3"/>
  <c r="I77" i="3"/>
  <c r="J77" i="3" s="1"/>
  <c r="B79" i="3"/>
  <c r="H78" i="3"/>
  <c r="D77" i="3"/>
  <c r="F77" i="3" s="1"/>
  <c r="C78" i="3"/>
  <c r="M78" i="3" s="1"/>
  <c r="O78" i="3" s="1"/>
  <c r="G77" i="3"/>
  <c r="E79" i="3"/>
  <c r="E78" i="3"/>
  <c r="N78" i="3" l="1"/>
  <c r="H79" i="3"/>
  <c r="L79" i="3"/>
  <c r="I78" i="3"/>
  <c r="J78" i="3" s="1"/>
  <c r="K77" i="3"/>
  <c r="D78" i="3"/>
  <c r="F78" i="3"/>
  <c r="C79" i="3"/>
  <c r="M79" i="3" s="1"/>
  <c r="O79" i="3" s="1"/>
  <c r="G78" i="3"/>
  <c r="N79" i="3" l="1"/>
  <c r="G79" i="3"/>
  <c r="I79" i="3"/>
  <c r="J79" i="3" s="1"/>
  <c r="K78" i="3"/>
  <c r="D79" i="3"/>
  <c r="F79" i="3"/>
  <c r="K79" i="3" l="1"/>
</calcChain>
</file>

<file path=xl/sharedStrings.xml><?xml version="1.0" encoding="utf-8"?>
<sst xmlns="http://schemas.openxmlformats.org/spreadsheetml/2006/main" count="67" uniqueCount="47">
  <si>
    <t>x</t>
  </si>
  <si>
    <t>y</t>
  </si>
  <si>
    <t>Dx</t>
  </si>
  <si>
    <t>Dy</t>
  </si>
  <si>
    <t>Dy/Dx</t>
  </si>
  <si>
    <t>dy/dx</t>
  </si>
  <si>
    <t>x_v</t>
  </si>
  <si>
    <t>y_v</t>
  </si>
  <si>
    <t>Dx_v/Dy_v</t>
  </si>
  <si>
    <t>dx_v/dy_v</t>
  </si>
  <si>
    <t>A = 2.5</t>
  </si>
  <si>
    <t>x+x_0(A-1)</t>
  </si>
  <si>
    <t>y+y_0 (A-1)</t>
  </si>
  <si>
    <t>Marginal Rate (Derivative)</t>
  </si>
  <si>
    <t>Effective Rate</t>
  </si>
  <si>
    <t xml:space="preserve">If Dx_real= 2 After x_real = 10 (i.e added 2 more coins at that point,) then Dy_v =   </t>
  </si>
  <si>
    <t xml:space="preserve">If Dx_v = 2 After x_v = 10(i.e added 2 more coins at that point,) then Dy_v =   </t>
  </si>
  <si>
    <t xml:space="preserve">If Dx = 2 AFTER x = 10 (i.e. I've added 2 more coins at that point), then Dy = </t>
  </si>
  <si>
    <t>Performaing a random swap for each case.</t>
  </si>
  <si>
    <t>x_reference</t>
  </si>
  <si>
    <t>y_reference</t>
  </si>
  <si>
    <t>x_virtual</t>
  </si>
  <si>
    <t>y_virtual</t>
  </si>
  <si>
    <t>x_real_amplified</t>
  </si>
  <si>
    <t>y_real_amplified</t>
  </si>
  <si>
    <t>x_0</t>
  </si>
  <si>
    <t>y_0</t>
  </si>
  <si>
    <t>A</t>
  </si>
  <si>
    <t>x_int</t>
  </si>
  <si>
    <t>y_int</t>
  </si>
  <si>
    <t>x_asym</t>
  </si>
  <si>
    <t>y_asym</t>
  </si>
  <si>
    <t>max(y_ref)</t>
  </si>
  <si>
    <t>max(x_ref)</t>
  </si>
  <si>
    <t>min(x_ref)</t>
  </si>
  <si>
    <t>min(y_ref)</t>
  </si>
  <si>
    <t>n_points</t>
  </si>
  <si>
    <t>n_intervals</t>
  </si>
  <si>
    <t>max(x_virtual)</t>
  </si>
  <si>
    <t>min(x_virtual)</t>
  </si>
  <si>
    <t>max(y_virtual)</t>
  </si>
  <si>
    <t>min(y_virtual)</t>
  </si>
  <si>
    <t>Ray_high</t>
  </si>
  <si>
    <t>ray_low</t>
  </si>
  <si>
    <t>trade_arrow_reference</t>
  </si>
  <si>
    <t>trade_arrow_virtual</t>
  </si>
  <si>
    <t>trade_arrow_real_amplified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</si>
</sst>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3" borderId="14" applyNumberFormat="0" applyAlignment="0" applyProtection="0"/>
    <xf numFmtId="0" fontId="4" fillId="4" borderId="15" applyNumberFormat="0" applyAlignment="0" applyProtection="0"/>
    <xf numFmtId="0" fontId="2" fillId="5" borderId="16" applyNumberFormat="0" applyFont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4"/>
    <xf numFmtId="0" fontId="3" fillId="3" borderId="14" xfId="1"/>
    <xf numFmtId="0" fontId="4" fillId="4" borderId="15" xfId="2"/>
    <xf numFmtId="0" fontId="3" fillId="5" borderId="16" xfId="3" applyFont="1"/>
    <xf numFmtId="0" fontId="0" fillId="5" borderId="16" xfId="3" applyFont="1"/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Bonding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44896077179539E-2"/>
          <c:y val="0.10591341077085535"/>
          <c:w val="0.90585780662552318"/>
          <c:h val="0.787792088290969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Sheet3!$B$9:$B$79</c:f>
              <c:numCache>
                <c:formatCode>General</c:formatCode>
                <c:ptCount val="7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</c:numCache>
            </c:numRef>
          </c:xVal>
          <c:yVal>
            <c:numRef>
              <c:f>Sheet3!$C$9:$C$79</c:f>
              <c:numCache>
                <c:formatCode>General</c:formatCode>
                <c:ptCount val="71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0.26666666666666666</c:v>
                </c:pt>
                <c:pt idx="12">
                  <c:v>0.25</c:v>
                </c:pt>
                <c:pt idx="13">
                  <c:v>0.23529411764705882</c:v>
                </c:pt>
                <c:pt idx="14">
                  <c:v>0.22222222222222221</c:v>
                </c:pt>
                <c:pt idx="15">
                  <c:v>0.21052631578947367</c:v>
                </c:pt>
                <c:pt idx="16">
                  <c:v>0.2</c:v>
                </c:pt>
                <c:pt idx="17">
                  <c:v>0.19047619047619047</c:v>
                </c:pt>
                <c:pt idx="18">
                  <c:v>0.18181818181818182</c:v>
                </c:pt>
                <c:pt idx="19">
                  <c:v>0.17391304347826086</c:v>
                </c:pt>
                <c:pt idx="20">
                  <c:v>0.16666666666666666</c:v>
                </c:pt>
                <c:pt idx="21">
                  <c:v>0.16</c:v>
                </c:pt>
                <c:pt idx="22">
                  <c:v>0.15384615384615385</c:v>
                </c:pt>
                <c:pt idx="23">
                  <c:v>0.14814814814814814</c:v>
                </c:pt>
                <c:pt idx="24">
                  <c:v>0.14285714285714285</c:v>
                </c:pt>
                <c:pt idx="25">
                  <c:v>0.13793103448275862</c:v>
                </c:pt>
                <c:pt idx="26">
                  <c:v>0.13333333333333333</c:v>
                </c:pt>
                <c:pt idx="27">
                  <c:v>0.12903225806451613</c:v>
                </c:pt>
                <c:pt idx="28">
                  <c:v>0.125</c:v>
                </c:pt>
                <c:pt idx="29">
                  <c:v>0.12121212121212122</c:v>
                </c:pt>
                <c:pt idx="30">
                  <c:v>0.11764705882352941</c:v>
                </c:pt>
                <c:pt idx="31">
                  <c:v>0.11428571428571428</c:v>
                </c:pt>
                <c:pt idx="32">
                  <c:v>0.1111111111111111</c:v>
                </c:pt>
                <c:pt idx="33">
                  <c:v>0.10810810810810811</c:v>
                </c:pt>
                <c:pt idx="34">
                  <c:v>0.10526315789473684</c:v>
                </c:pt>
                <c:pt idx="35">
                  <c:v>0.10256410256410256</c:v>
                </c:pt>
                <c:pt idx="36">
                  <c:v>0.1</c:v>
                </c:pt>
                <c:pt idx="37">
                  <c:v>9.7560975609756101E-2</c:v>
                </c:pt>
                <c:pt idx="38">
                  <c:v>9.5238095238095233E-2</c:v>
                </c:pt>
                <c:pt idx="39">
                  <c:v>9.3023255813953487E-2</c:v>
                </c:pt>
                <c:pt idx="40">
                  <c:v>9.0909090909090912E-2</c:v>
                </c:pt>
                <c:pt idx="41">
                  <c:v>8.8888888888888892E-2</c:v>
                </c:pt>
                <c:pt idx="42">
                  <c:v>8.6956521739130432E-2</c:v>
                </c:pt>
                <c:pt idx="43">
                  <c:v>8.5106382978723402E-2</c:v>
                </c:pt>
                <c:pt idx="44">
                  <c:v>8.3333333333333329E-2</c:v>
                </c:pt>
                <c:pt idx="45">
                  <c:v>8.1632653061224483E-2</c:v>
                </c:pt>
                <c:pt idx="46">
                  <c:v>7.9999999999999988E-2</c:v>
                </c:pt>
                <c:pt idx="47">
                  <c:v>7.8431372549019593E-2</c:v>
                </c:pt>
                <c:pt idx="48">
                  <c:v>7.69230769230769E-2</c:v>
                </c:pt>
                <c:pt idx="49">
                  <c:v>7.5471698113207517E-2</c:v>
                </c:pt>
                <c:pt idx="50">
                  <c:v>7.4074074074074042E-2</c:v>
                </c:pt>
                <c:pt idx="51">
                  <c:v>7.2727272727272696E-2</c:v>
                </c:pt>
                <c:pt idx="52">
                  <c:v>7.1428571428571397E-2</c:v>
                </c:pt>
                <c:pt idx="53">
                  <c:v>7.0175438596491196E-2</c:v>
                </c:pt>
                <c:pt idx="54">
                  <c:v>6.8965517241379282E-2</c:v>
                </c:pt>
                <c:pt idx="55">
                  <c:v>6.7796610169491497E-2</c:v>
                </c:pt>
                <c:pt idx="56">
                  <c:v>6.6666666666666638E-2</c:v>
                </c:pt>
                <c:pt idx="57">
                  <c:v>6.5573770491803254E-2</c:v>
                </c:pt>
                <c:pt idx="58">
                  <c:v>6.4516129032258049E-2</c:v>
                </c:pt>
                <c:pt idx="59">
                  <c:v>6.3492063492063475E-2</c:v>
                </c:pt>
                <c:pt idx="60">
                  <c:v>6.2499999999999986E-2</c:v>
                </c:pt>
                <c:pt idx="61">
                  <c:v>6.1538461538461528E-2</c:v>
                </c:pt>
                <c:pt idx="62">
                  <c:v>6.0606060606060594E-2</c:v>
                </c:pt>
                <c:pt idx="63">
                  <c:v>5.9701492537313418E-2</c:v>
                </c:pt>
                <c:pt idx="64">
                  <c:v>5.8823529411764691E-2</c:v>
                </c:pt>
                <c:pt idx="65">
                  <c:v>5.797101449275361E-2</c:v>
                </c:pt>
                <c:pt idx="66">
                  <c:v>5.7142857142857127E-2</c:v>
                </c:pt>
                <c:pt idx="67">
                  <c:v>5.6338028169014072E-2</c:v>
                </c:pt>
                <c:pt idx="68">
                  <c:v>5.5555555555555546E-2</c:v>
                </c:pt>
                <c:pt idx="69">
                  <c:v>5.4794520547945195E-2</c:v>
                </c:pt>
                <c:pt idx="70">
                  <c:v>5.4054054054054043E-2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1-4ED4-A8E4-6D986E89529A}"/>
            </c:ext>
          </c:extLst>
        </c:ser>
        <c:ser>
          <c:idx val="1"/>
          <c:order val="1"/>
          <c:tx>
            <c:v>Amplified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Sheet3!$H$9:$H$79</c:f>
              <c:numCache>
                <c:formatCode>General</c:formatCode>
                <c:ptCount val="71"/>
                <c:pt idx="0">
                  <c:v>2.5</c:v>
                </c:pt>
                <c:pt idx="1">
                  <c:v>3.125</c:v>
                </c:pt>
                <c:pt idx="2">
                  <c:v>3.75</c:v>
                </c:pt>
                <c:pt idx="3">
                  <c:v>4.375</c:v>
                </c:pt>
                <c:pt idx="4">
                  <c:v>5</c:v>
                </c:pt>
                <c:pt idx="5">
                  <c:v>5.625</c:v>
                </c:pt>
                <c:pt idx="6">
                  <c:v>6.25</c:v>
                </c:pt>
                <c:pt idx="7">
                  <c:v>6.875</c:v>
                </c:pt>
                <c:pt idx="8">
                  <c:v>7.5</c:v>
                </c:pt>
                <c:pt idx="9">
                  <c:v>8.125</c:v>
                </c:pt>
                <c:pt idx="10">
                  <c:v>8.75</c:v>
                </c:pt>
                <c:pt idx="11">
                  <c:v>9.375</c:v>
                </c:pt>
                <c:pt idx="12">
                  <c:v>10</c:v>
                </c:pt>
                <c:pt idx="13">
                  <c:v>10.625</c:v>
                </c:pt>
                <c:pt idx="14">
                  <c:v>11.25</c:v>
                </c:pt>
                <c:pt idx="15">
                  <c:v>11.875</c:v>
                </c:pt>
                <c:pt idx="16">
                  <c:v>12.5</c:v>
                </c:pt>
                <c:pt idx="17">
                  <c:v>13.125</c:v>
                </c:pt>
                <c:pt idx="18">
                  <c:v>13.75</c:v>
                </c:pt>
                <c:pt idx="19">
                  <c:v>14.375</c:v>
                </c:pt>
                <c:pt idx="20">
                  <c:v>15</c:v>
                </c:pt>
                <c:pt idx="21">
                  <c:v>15.625</c:v>
                </c:pt>
                <c:pt idx="22">
                  <c:v>16.25</c:v>
                </c:pt>
                <c:pt idx="23">
                  <c:v>16.875</c:v>
                </c:pt>
                <c:pt idx="24">
                  <c:v>17.5</c:v>
                </c:pt>
                <c:pt idx="25">
                  <c:v>18.125</c:v>
                </c:pt>
                <c:pt idx="26">
                  <c:v>18.75</c:v>
                </c:pt>
                <c:pt idx="27">
                  <c:v>19.375</c:v>
                </c:pt>
                <c:pt idx="28">
                  <c:v>20</c:v>
                </c:pt>
                <c:pt idx="29">
                  <c:v>20.625</c:v>
                </c:pt>
                <c:pt idx="30">
                  <c:v>21.25</c:v>
                </c:pt>
                <c:pt idx="31">
                  <c:v>21.875</c:v>
                </c:pt>
                <c:pt idx="32">
                  <c:v>22.5</c:v>
                </c:pt>
                <c:pt idx="33">
                  <c:v>23.125</c:v>
                </c:pt>
                <c:pt idx="34">
                  <c:v>23.75</c:v>
                </c:pt>
                <c:pt idx="35">
                  <c:v>24.375</c:v>
                </c:pt>
                <c:pt idx="36">
                  <c:v>25</c:v>
                </c:pt>
                <c:pt idx="37">
                  <c:v>25.625</c:v>
                </c:pt>
                <c:pt idx="38">
                  <c:v>26.25</c:v>
                </c:pt>
                <c:pt idx="39">
                  <c:v>26.875</c:v>
                </c:pt>
                <c:pt idx="40">
                  <c:v>27.5</c:v>
                </c:pt>
                <c:pt idx="41">
                  <c:v>28.125</c:v>
                </c:pt>
                <c:pt idx="42">
                  <c:v>28.75</c:v>
                </c:pt>
                <c:pt idx="43">
                  <c:v>29.375</c:v>
                </c:pt>
                <c:pt idx="44">
                  <c:v>30</c:v>
                </c:pt>
                <c:pt idx="45">
                  <c:v>30.625</c:v>
                </c:pt>
                <c:pt idx="46">
                  <c:v>31.25</c:v>
                </c:pt>
                <c:pt idx="47">
                  <c:v>31.875</c:v>
                </c:pt>
                <c:pt idx="48">
                  <c:v>32.5</c:v>
                </c:pt>
                <c:pt idx="49">
                  <c:v>33.125</c:v>
                </c:pt>
                <c:pt idx="50">
                  <c:v>33.75</c:v>
                </c:pt>
                <c:pt idx="51">
                  <c:v>34.375</c:v>
                </c:pt>
                <c:pt idx="52">
                  <c:v>35</c:v>
                </c:pt>
                <c:pt idx="53">
                  <c:v>35.625</c:v>
                </c:pt>
                <c:pt idx="54">
                  <c:v>36.25</c:v>
                </c:pt>
                <c:pt idx="55">
                  <c:v>36.875</c:v>
                </c:pt>
                <c:pt idx="56">
                  <c:v>37.5</c:v>
                </c:pt>
                <c:pt idx="57">
                  <c:v>38.125</c:v>
                </c:pt>
                <c:pt idx="58">
                  <c:v>38.75</c:v>
                </c:pt>
                <c:pt idx="59">
                  <c:v>39.375</c:v>
                </c:pt>
                <c:pt idx="60">
                  <c:v>40</c:v>
                </c:pt>
                <c:pt idx="61">
                  <c:v>40.625</c:v>
                </c:pt>
                <c:pt idx="62">
                  <c:v>41.25</c:v>
                </c:pt>
                <c:pt idx="63">
                  <c:v>41.875</c:v>
                </c:pt>
                <c:pt idx="64">
                  <c:v>42.5</c:v>
                </c:pt>
                <c:pt idx="65">
                  <c:v>43.125</c:v>
                </c:pt>
                <c:pt idx="66">
                  <c:v>43.75</c:v>
                </c:pt>
                <c:pt idx="67">
                  <c:v>44.375</c:v>
                </c:pt>
                <c:pt idx="68">
                  <c:v>45</c:v>
                </c:pt>
                <c:pt idx="69">
                  <c:v>45.625</c:v>
                </c:pt>
                <c:pt idx="70">
                  <c:v>46.25</c:v>
                </c:pt>
              </c:numCache>
            </c:numRef>
          </c:xVal>
          <c:yVal>
            <c:numRef>
              <c:f>Sheet3!$I$9:$I$79</c:f>
              <c:numCache>
                <c:formatCode>General</c:formatCode>
                <c:ptCount val="71"/>
                <c:pt idx="0">
                  <c:v>2.5</c:v>
                </c:pt>
                <c:pt idx="1">
                  <c:v>2</c:v>
                </c:pt>
                <c:pt idx="2">
                  <c:v>1.6666666666666665</c:v>
                </c:pt>
                <c:pt idx="3">
                  <c:v>1.4285714285714286</c:v>
                </c:pt>
                <c:pt idx="4">
                  <c:v>1.25</c:v>
                </c:pt>
                <c:pt idx="5">
                  <c:v>1.1111111111111112</c:v>
                </c:pt>
                <c:pt idx="6">
                  <c:v>1</c:v>
                </c:pt>
                <c:pt idx="7">
                  <c:v>0.90909090909090917</c:v>
                </c:pt>
                <c:pt idx="8">
                  <c:v>0.83333333333333326</c:v>
                </c:pt>
                <c:pt idx="9">
                  <c:v>0.76923076923076927</c:v>
                </c:pt>
                <c:pt idx="10">
                  <c:v>0.7142857142857143</c:v>
                </c:pt>
                <c:pt idx="11">
                  <c:v>0.66666666666666663</c:v>
                </c:pt>
                <c:pt idx="12">
                  <c:v>0.625</c:v>
                </c:pt>
                <c:pt idx="13">
                  <c:v>0.58823529411764697</c:v>
                </c:pt>
                <c:pt idx="14">
                  <c:v>0.55555555555555558</c:v>
                </c:pt>
                <c:pt idx="15">
                  <c:v>0.52631578947368418</c:v>
                </c:pt>
                <c:pt idx="16">
                  <c:v>0.5</c:v>
                </c:pt>
                <c:pt idx="17">
                  <c:v>0.47619047619047616</c:v>
                </c:pt>
                <c:pt idx="18">
                  <c:v>0.45454545454545459</c:v>
                </c:pt>
                <c:pt idx="19">
                  <c:v>0.43478260869565216</c:v>
                </c:pt>
                <c:pt idx="20">
                  <c:v>0.41666666666666663</c:v>
                </c:pt>
                <c:pt idx="21">
                  <c:v>0.4</c:v>
                </c:pt>
                <c:pt idx="22">
                  <c:v>0.38461538461538464</c:v>
                </c:pt>
                <c:pt idx="23">
                  <c:v>0.37037037037037029</c:v>
                </c:pt>
                <c:pt idx="24">
                  <c:v>0.35714285714285715</c:v>
                </c:pt>
                <c:pt idx="25">
                  <c:v>0.34482758620689657</c:v>
                </c:pt>
                <c:pt idx="26">
                  <c:v>0.33333333333333331</c:v>
                </c:pt>
                <c:pt idx="27">
                  <c:v>0.32258064516129031</c:v>
                </c:pt>
                <c:pt idx="28">
                  <c:v>0.3125</c:v>
                </c:pt>
                <c:pt idx="29">
                  <c:v>0.30303030303030304</c:v>
                </c:pt>
                <c:pt idx="30">
                  <c:v>0.29411764705882348</c:v>
                </c:pt>
                <c:pt idx="31">
                  <c:v>0.2857142857142857</c:v>
                </c:pt>
                <c:pt idx="32">
                  <c:v>0.27777777777777779</c:v>
                </c:pt>
                <c:pt idx="33">
                  <c:v>0.27027027027027029</c:v>
                </c:pt>
                <c:pt idx="34">
                  <c:v>0.26315789473684209</c:v>
                </c:pt>
                <c:pt idx="35">
                  <c:v>0.25641025641025639</c:v>
                </c:pt>
                <c:pt idx="36">
                  <c:v>0.25</c:v>
                </c:pt>
                <c:pt idx="37">
                  <c:v>0.24390243902439024</c:v>
                </c:pt>
                <c:pt idx="38">
                  <c:v>0.23809523809523808</c:v>
                </c:pt>
                <c:pt idx="39">
                  <c:v>0.23255813953488372</c:v>
                </c:pt>
                <c:pt idx="40">
                  <c:v>0.22727272727272729</c:v>
                </c:pt>
                <c:pt idx="41">
                  <c:v>0.22222222222222221</c:v>
                </c:pt>
                <c:pt idx="42">
                  <c:v>0.21739130434782608</c:v>
                </c:pt>
                <c:pt idx="43">
                  <c:v>0.21276595744680851</c:v>
                </c:pt>
                <c:pt idx="44">
                  <c:v>0.20833333333333331</c:v>
                </c:pt>
                <c:pt idx="45">
                  <c:v>0.20408163265306123</c:v>
                </c:pt>
                <c:pt idx="46">
                  <c:v>0.19999999999999998</c:v>
                </c:pt>
                <c:pt idx="47">
                  <c:v>0.19607843137254899</c:v>
                </c:pt>
                <c:pt idx="48">
                  <c:v>0.19230769230769226</c:v>
                </c:pt>
                <c:pt idx="49">
                  <c:v>0.1886792452830188</c:v>
                </c:pt>
                <c:pt idx="50">
                  <c:v>0.18518518518518512</c:v>
                </c:pt>
                <c:pt idx="51">
                  <c:v>0.18181818181818174</c:v>
                </c:pt>
                <c:pt idx="52">
                  <c:v>0.17857142857142849</c:v>
                </c:pt>
                <c:pt idx="53">
                  <c:v>0.175438596491228</c:v>
                </c:pt>
                <c:pt idx="54">
                  <c:v>0.1724137931034482</c:v>
                </c:pt>
                <c:pt idx="55">
                  <c:v>0.16949152542372875</c:v>
                </c:pt>
                <c:pt idx="56">
                  <c:v>0.1666666666666666</c:v>
                </c:pt>
                <c:pt idx="57">
                  <c:v>0.16393442622950813</c:v>
                </c:pt>
                <c:pt idx="58">
                  <c:v>0.16129032258064513</c:v>
                </c:pt>
                <c:pt idx="59">
                  <c:v>0.15873015873015869</c:v>
                </c:pt>
                <c:pt idx="60">
                  <c:v>0.15624999999999994</c:v>
                </c:pt>
                <c:pt idx="61">
                  <c:v>0.1538461538461538</c:v>
                </c:pt>
                <c:pt idx="62">
                  <c:v>0.15151515151515149</c:v>
                </c:pt>
                <c:pt idx="63">
                  <c:v>0.14925373134328354</c:v>
                </c:pt>
                <c:pt idx="64">
                  <c:v>0.14705882352941171</c:v>
                </c:pt>
                <c:pt idx="65">
                  <c:v>0.14492753623188404</c:v>
                </c:pt>
                <c:pt idx="66">
                  <c:v>0.14285714285714282</c:v>
                </c:pt>
                <c:pt idx="67">
                  <c:v>0.14084507042253516</c:v>
                </c:pt>
                <c:pt idx="68">
                  <c:v>0.13888888888888887</c:v>
                </c:pt>
                <c:pt idx="69">
                  <c:v>0.13698630136986298</c:v>
                </c:pt>
                <c:pt idx="70">
                  <c:v>0.13513513513513511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D1-4ED4-A8E4-6D986E8952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Sheet3!$L$9:$L$79</c:f>
              <c:numCache>
                <c:formatCode>General</c:formatCode>
                <c:ptCount val="71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</c:v>
                </c:pt>
                <c:pt idx="13">
                  <c:v>5.75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</c:v>
                </c:pt>
                <c:pt idx="35">
                  <c:v>11.25</c:v>
                </c:pt>
                <c:pt idx="36">
                  <c:v>11.5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</c:v>
                </c:pt>
                <c:pt idx="50">
                  <c:v>15</c:v>
                </c:pt>
                <c:pt idx="51">
                  <c:v>15.25</c:v>
                </c:pt>
                <c:pt idx="52">
                  <c:v>15.5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</c:numCache>
            </c:numRef>
          </c:xVal>
          <c:yVal>
            <c:numRef>
              <c:f>Sheet3!$M$9:$M$79</c:f>
              <c:numCache>
                <c:formatCode>General</c:formatCode>
                <c:ptCount val="71"/>
                <c:pt idx="0">
                  <c:v>2.5</c:v>
                </c:pt>
                <c:pt idx="1">
                  <c:v>2.2999999999999998</c:v>
                </c:pt>
                <c:pt idx="2">
                  <c:v>2.1666666666666665</c:v>
                </c:pt>
                <c:pt idx="3">
                  <c:v>2.0714285714285712</c:v>
                </c:pt>
                <c:pt idx="4">
                  <c:v>2</c:v>
                </c:pt>
                <c:pt idx="5">
                  <c:v>1.9444444444444444</c:v>
                </c:pt>
                <c:pt idx="6">
                  <c:v>1.9</c:v>
                </c:pt>
                <c:pt idx="7">
                  <c:v>1.8636363636363638</c:v>
                </c:pt>
                <c:pt idx="8">
                  <c:v>1.8333333333333333</c:v>
                </c:pt>
                <c:pt idx="9">
                  <c:v>1.8076923076923077</c:v>
                </c:pt>
                <c:pt idx="10">
                  <c:v>1.7857142857142856</c:v>
                </c:pt>
                <c:pt idx="11">
                  <c:v>1.7666666666666666</c:v>
                </c:pt>
                <c:pt idx="12">
                  <c:v>1.75</c:v>
                </c:pt>
                <c:pt idx="13">
                  <c:v>1.7352941176470589</c:v>
                </c:pt>
                <c:pt idx="14">
                  <c:v>1.7222222222222223</c:v>
                </c:pt>
                <c:pt idx="15">
                  <c:v>1.7105263157894737</c:v>
                </c:pt>
                <c:pt idx="16">
                  <c:v>1.7</c:v>
                </c:pt>
                <c:pt idx="17">
                  <c:v>1.6904761904761905</c:v>
                </c:pt>
                <c:pt idx="18">
                  <c:v>1.6818181818181819</c:v>
                </c:pt>
                <c:pt idx="19">
                  <c:v>1.6739130434782608</c:v>
                </c:pt>
                <c:pt idx="20">
                  <c:v>1.6666666666666667</c:v>
                </c:pt>
                <c:pt idx="21">
                  <c:v>1.66</c:v>
                </c:pt>
                <c:pt idx="22">
                  <c:v>1.6538461538461537</c:v>
                </c:pt>
                <c:pt idx="23">
                  <c:v>1.6481481481481481</c:v>
                </c:pt>
                <c:pt idx="24">
                  <c:v>1.6428571428571428</c:v>
                </c:pt>
                <c:pt idx="25">
                  <c:v>1.6379310344827587</c:v>
                </c:pt>
                <c:pt idx="26">
                  <c:v>1.6333333333333333</c:v>
                </c:pt>
                <c:pt idx="27">
                  <c:v>1.629032258064516</c:v>
                </c:pt>
                <c:pt idx="28">
                  <c:v>1.625</c:v>
                </c:pt>
                <c:pt idx="29">
                  <c:v>1.6212121212121211</c:v>
                </c:pt>
                <c:pt idx="30">
                  <c:v>1.6176470588235294</c:v>
                </c:pt>
                <c:pt idx="31">
                  <c:v>1.6142857142857143</c:v>
                </c:pt>
                <c:pt idx="32">
                  <c:v>1.6111111111111112</c:v>
                </c:pt>
                <c:pt idx="33">
                  <c:v>1.6081081081081081</c:v>
                </c:pt>
                <c:pt idx="34">
                  <c:v>1.6052631578947367</c:v>
                </c:pt>
                <c:pt idx="35">
                  <c:v>1.6025641025641026</c:v>
                </c:pt>
                <c:pt idx="36">
                  <c:v>1.6</c:v>
                </c:pt>
                <c:pt idx="37">
                  <c:v>1.5975609756097562</c:v>
                </c:pt>
                <c:pt idx="38">
                  <c:v>1.5952380952380953</c:v>
                </c:pt>
                <c:pt idx="39">
                  <c:v>1.5930232558139534</c:v>
                </c:pt>
                <c:pt idx="40">
                  <c:v>1.5909090909090908</c:v>
                </c:pt>
                <c:pt idx="41">
                  <c:v>1.5888888888888888</c:v>
                </c:pt>
                <c:pt idx="42">
                  <c:v>1.5869565217391304</c:v>
                </c:pt>
                <c:pt idx="43">
                  <c:v>1.5851063829787233</c:v>
                </c:pt>
                <c:pt idx="44">
                  <c:v>1.5833333333333333</c:v>
                </c:pt>
                <c:pt idx="45">
                  <c:v>1.5816326530612246</c:v>
                </c:pt>
                <c:pt idx="46">
                  <c:v>1.58</c:v>
                </c:pt>
                <c:pt idx="47">
                  <c:v>1.5784313725490196</c:v>
                </c:pt>
                <c:pt idx="48">
                  <c:v>1.5769230769230769</c:v>
                </c:pt>
                <c:pt idx="49">
                  <c:v>1.5754716981132075</c:v>
                </c:pt>
                <c:pt idx="50">
                  <c:v>1.574074074074074</c:v>
                </c:pt>
                <c:pt idx="51">
                  <c:v>1.5727272727272728</c:v>
                </c:pt>
                <c:pt idx="52">
                  <c:v>1.5714285714285714</c:v>
                </c:pt>
                <c:pt idx="53">
                  <c:v>1.5701754385964912</c:v>
                </c:pt>
                <c:pt idx="54">
                  <c:v>1.5689655172413792</c:v>
                </c:pt>
                <c:pt idx="55">
                  <c:v>1.5677966101694916</c:v>
                </c:pt>
                <c:pt idx="56">
                  <c:v>1.5666666666666667</c:v>
                </c:pt>
                <c:pt idx="57">
                  <c:v>1.5655737704918034</c:v>
                </c:pt>
                <c:pt idx="58">
                  <c:v>1.564516129032258</c:v>
                </c:pt>
                <c:pt idx="59">
                  <c:v>1.5634920634920635</c:v>
                </c:pt>
                <c:pt idx="60">
                  <c:v>1.5625</c:v>
                </c:pt>
                <c:pt idx="61">
                  <c:v>1.5615384615384615</c:v>
                </c:pt>
                <c:pt idx="62">
                  <c:v>1.5606060606060606</c:v>
                </c:pt>
                <c:pt idx="63">
                  <c:v>1.5597014925373134</c:v>
                </c:pt>
                <c:pt idx="64">
                  <c:v>1.5588235294117647</c:v>
                </c:pt>
                <c:pt idx="65">
                  <c:v>1.5579710144927537</c:v>
                </c:pt>
                <c:pt idx="66">
                  <c:v>1.5571428571428572</c:v>
                </c:pt>
                <c:pt idx="67">
                  <c:v>1.556338028169014</c:v>
                </c:pt>
                <c:pt idx="68">
                  <c:v>1.5555555555555556</c:v>
                </c:pt>
                <c:pt idx="69">
                  <c:v>1.5547945205479452</c:v>
                </c:pt>
                <c:pt idx="70">
                  <c:v>1.5540540540540539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E-4F51-95D8-C4640ED2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44912"/>
        <c:axId val="1588446352"/>
      </c:scatterChart>
      <c:valAx>
        <c:axId val="15884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46352"/>
        <c:crosses val="autoZero"/>
        <c:crossBetween val="midCat"/>
      </c:valAx>
      <c:valAx>
        <c:axId val="15884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Curve</a:t>
            </a:r>
            <a:endParaRPr lang="en-IN"/>
          </a:p>
        </c:rich>
      </c:tx>
      <c:layout>
        <c:manualLayout>
          <c:xMode val="edge"/>
          <c:yMode val="edge"/>
          <c:x val="0.42161319073083781"/>
          <c:y val="2.1106586767433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Sheet3!$B$9:$B$79</c:f>
              <c:numCache>
                <c:formatCode>General</c:formatCode>
                <c:ptCount val="7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</c:numCache>
            </c:numRef>
          </c:xVal>
          <c:yVal>
            <c:numRef>
              <c:f>Sheet3!$G$10:$G$79</c:f>
              <c:numCache>
                <c:formatCode>General</c:formatCode>
                <c:ptCount val="70"/>
                <c:pt idx="0">
                  <c:v>-0.64</c:v>
                </c:pt>
                <c:pt idx="1">
                  <c:v>-0.44444444444444442</c:v>
                </c:pt>
                <c:pt idx="2">
                  <c:v>-0.32653061224489793</c:v>
                </c:pt>
                <c:pt idx="3">
                  <c:v>-0.25</c:v>
                </c:pt>
                <c:pt idx="4">
                  <c:v>-0.19753086419753085</c:v>
                </c:pt>
                <c:pt idx="5">
                  <c:v>-0.16</c:v>
                </c:pt>
                <c:pt idx="6">
                  <c:v>-0.13223140495867769</c:v>
                </c:pt>
                <c:pt idx="7">
                  <c:v>-0.1111111111111111</c:v>
                </c:pt>
                <c:pt idx="8">
                  <c:v>-9.4674556213017763E-2</c:v>
                </c:pt>
                <c:pt idx="9">
                  <c:v>-8.1632653061224483E-2</c:v>
                </c:pt>
                <c:pt idx="10">
                  <c:v>-7.1111111111111111E-2</c:v>
                </c:pt>
                <c:pt idx="11">
                  <c:v>-6.25E-2</c:v>
                </c:pt>
                <c:pt idx="12">
                  <c:v>-5.536332179930796E-2</c:v>
                </c:pt>
                <c:pt idx="13">
                  <c:v>-4.9382716049382713E-2</c:v>
                </c:pt>
                <c:pt idx="14">
                  <c:v>-4.4321329639889197E-2</c:v>
                </c:pt>
                <c:pt idx="15">
                  <c:v>-0.04</c:v>
                </c:pt>
                <c:pt idx="16">
                  <c:v>-3.6281179138321996E-2</c:v>
                </c:pt>
                <c:pt idx="17">
                  <c:v>-3.3057851239669422E-2</c:v>
                </c:pt>
                <c:pt idx="18">
                  <c:v>-3.0245746691871456E-2</c:v>
                </c:pt>
                <c:pt idx="19">
                  <c:v>-2.7777777777777776E-2</c:v>
                </c:pt>
                <c:pt idx="20">
                  <c:v>-2.5600000000000001E-2</c:v>
                </c:pt>
                <c:pt idx="21">
                  <c:v>-2.3668639053254441E-2</c:v>
                </c:pt>
                <c:pt idx="22">
                  <c:v>-2.194787379972565E-2</c:v>
                </c:pt>
                <c:pt idx="23">
                  <c:v>-2.0408163265306121E-2</c:v>
                </c:pt>
                <c:pt idx="24">
                  <c:v>-1.9024970273483946E-2</c:v>
                </c:pt>
                <c:pt idx="25">
                  <c:v>-1.7777777777777778E-2</c:v>
                </c:pt>
                <c:pt idx="26">
                  <c:v>-1.6649323621227886E-2</c:v>
                </c:pt>
                <c:pt idx="27">
                  <c:v>-1.5625E-2</c:v>
                </c:pt>
                <c:pt idx="28">
                  <c:v>-1.4692378328741965E-2</c:v>
                </c:pt>
                <c:pt idx="29">
                  <c:v>-1.384083044982699E-2</c:v>
                </c:pt>
                <c:pt idx="30">
                  <c:v>-1.3061224489795917E-2</c:v>
                </c:pt>
                <c:pt idx="31">
                  <c:v>-1.2345679012345678E-2</c:v>
                </c:pt>
                <c:pt idx="32">
                  <c:v>-1.168736303871439E-2</c:v>
                </c:pt>
                <c:pt idx="33">
                  <c:v>-1.1080332409972299E-2</c:v>
                </c:pt>
                <c:pt idx="34">
                  <c:v>-1.0519395134779749E-2</c:v>
                </c:pt>
                <c:pt idx="35">
                  <c:v>-0.01</c:v>
                </c:pt>
                <c:pt idx="36">
                  <c:v>-9.5181439619274246E-3</c:v>
                </c:pt>
                <c:pt idx="37">
                  <c:v>-9.0702947845804991E-3</c:v>
                </c:pt>
                <c:pt idx="38">
                  <c:v>-8.6533261222282321E-3</c:v>
                </c:pt>
                <c:pt idx="39">
                  <c:v>-8.2644628099173556E-3</c:v>
                </c:pt>
                <c:pt idx="40">
                  <c:v>-7.9012345679012348E-3</c:v>
                </c:pt>
                <c:pt idx="41">
                  <c:v>-7.5614366729678641E-3</c:v>
                </c:pt>
                <c:pt idx="42">
                  <c:v>-7.2430964237211407E-3</c:v>
                </c:pt>
                <c:pt idx="43">
                  <c:v>-6.9444444444444441E-3</c:v>
                </c:pt>
                <c:pt idx="44">
                  <c:v>-6.6638900458142435E-3</c:v>
                </c:pt>
                <c:pt idx="45">
                  <c:v>-6.3999999999999994E-3</c:v>
                </c:pt>
                <c:pt idx="46">
                  <c:v>-6.1514801999231049E-3</c:v>
                </c:pt>
                <c:pt idx="47">
                  <c:v>-5.9171597633136076E-3</c:v>
                </c:pt>
                <c:pt idx="48">
                  <c:v>-5.6959772160911333E-3</c:v>
                </c:pt>
                <c:pt idx="49">
                  <c:v>-5.4869684499314108E-3</c:v>
                </c:pt>
                <c:pt idx="50">
                  <c:v>-5.2892561983471052E-3</c:v>
                </c:pt>
                <c:pt idx="51">
                  <c:v>-5.1020408163265285E-3</c:v>
                </c:pt>
                <c:pt idx="52">
                  <c:v>-4.9245921822099088E-3</c:v>
                </c:pt>
                <c:pt idx="53">
                  <c:v>-4.7562425683709848E-3</c:v>
                </c:pt>
                <c:pt idx="54">
                  <c:v>-4.5963803504740003E-3</c:v>
                </c:pt>
                <c:pt idx="55">
                  <c:v>-4.4444444444444427E-3</c:v>
                </c:pt>
                <c:pt idx="56">
                  <c:v>-4.2999193765116892E-3</c:v>
                </c:pt>
                <c:pt idx="57">
                  <c:v>-4.1623309053069706E-3</c:v>
                </c:pt>
                <c:pt idx="58">
                  <c:v>-4.0312421264802204E-3</c:v>
                </c:pt>
                <c:pt idx="59">
                  <c:v>-3.9062499999999991E-3</c:v>
                </c:pt>
                <c:pt idx="60">
                  <c:v>-3.7869822485207096E-3</c:v>
                </c:pt>
                <c:pt idx="61">
                  <c:v>-3.6730945821854904E-3</c:v>
                </c:pt>
                <c:pt idx="62">
                  <c:v>-3.5642682111828908E-3</c:v>
                </c:pt>
                <c:pt idx="63">
                  <c:v>-3.4602076124567466E-3</c:v>
                </c:pt>
                <c:pt idx="64">
                  <c:v>-3.36063852131905E-3</c:v>
                </c:pt>
                <c:pt idx="65">
                  <c:v>-3.2653061224489788E-3</c:v>
                </c:pt>
                <c:pt idx="66">
                  <c:v>-3.1739734179726236E-3</c:v>
                </c:pt>
                <c:pt idx="67">
                  <c:v>-3.0864197530864191E-3</c:v>
                </c:pt>
                <c:pt idx="68">
                  <c:v>-3.0024394820791886E-3</c:v>
                </c:pt>
                <c:pt idx="69">
                  <c:v>-2.9218407596785971E-3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2-497E-BDD0-9EE4A97595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Sheet3!$H$9:$H$79</c:f>
              <c:numCache>
                <c:formatCode>General</c:formatCode>
                <c:ptCount val="71"/>
                <c:pt idx="0">
                  <c:v>2.5</c:v>
                </c:pt>
                <c:pt idx="1">
                  <c:v>3.125</c:v>
                </c:pt>
                <c:pt idx="2">
                  <c:v>3.75</c:v>
                </c:pt>
                <c:pt idx="3">
                  <c:v>4.375</c:v>
                </c:pt>
                <c:pt idx="4">
                  <c:v>5</c:v>
                </c:pt>
                <c:pt idx="5">
                  <c:v>5.625</c:v>
                </c:pt>
                <c:pt idx="6">
                  <c:v>6.25</c:v>
                </c:pt>
                <c:pt idx="7">
                  <c:v>6.875</c:v>
                </c:pt>
                <c:pt idx="8">
                  <c:v>7.5</c:v>
                </c:pt>
                <c:pt idx="9">
                  <c:v>8.125</c:v>
                </c:pt>
                <c:pt idx="10">
                  <c:v>8.75</c:v>
                </c:pt>
                <c:pt idx="11">
                  <c:v>9.375</c:v>
                </c:pt>
                <c:pt idx="12">
                  <c:v>10</c:v>
                </c:pt>
                <c:pt idx="13">
                  <c:v>10.625</c:v>
                </c:pt>
                <c:pt idx="14">
                  <c:v>11.25</c:v>
                </c:pt>
                <c:pt idx="15">
                  <c:v>11.875</c:v>
                </c:pt>
                <c:pt idx="16">
                  <c:v>12.5</c:v>
                </c:pt>
                <c:pt idx="17">
                  <c:v>13.125</c:v>
                </c:pt>
                <c:pt idx="18">
                  <c:v>13.75</c:v>
                </c:pt>
                <c:pt idx="19">
                  <c:v>14.375</c:v>
                </c:pt>
                <c:pt idx="20">
                  <c:v>15</c:v>
                </c:pt>
                <c:pt idx="21">
                  <c:v>15.625</c:v>
                </c:pt>
                <c:pt idx="22">
                  <c:v>16.25</c:v>
                </c:pt>
                <c:pt idx="23">
                  <c:v>16.875</c:v>
                </c:pt>
                <c:pt idx="24">
                  <c:v>17.5</c:v>
                </c:pt>
                <c:pt idx="25">
                  <c:v>18.125</c:v>
                </c:pt>
                <c:pt idx="26">
                  <c:v>18.75</c:v>
                </c:pt>
                <c:pt idx="27">
                  <c:v>19.375</c:v>
                </c:pt>
                <c:pt idx="28">
                  <c:v>20</c:v>
                </c:pt>
                <c:pt idx="29">
                  <c:v>20.625</c:v>
                </c:pt>
                <c:pt idx="30">
                  <c:v>21.25</c:v>
                </c:pt>
                <c:pt idx="31">
                  <c:v>21.875</c:v>
                </c:pt>
                <c:pt idx="32">
                  <c:v>22.5</c:v>
                </c:pt>
                <c:pt idx="33">
                  <c:v>23.125</c:v>
                </c:pt>
                <c:pt idx="34">
                  <c:v>23.75</c:v>
                </c:pt>
                <c:pt idx="35">
                  <c:v>24.375</c:v>
                </c:pt>
                <c:pt idx="36">
                  <c:v>25</c:v>
                </c:pt>
                <c:pt idx="37">
                  <c:v>25.625</c:v>
                </c:pt>
                <c:pt idx="38">
                  <c:v>26.25</c:v>
                </c:pt>
                <c:pt idx="39">
                  <c:v>26.875</c:v>
                </c:pt>
                <c:pt idx="40">
                  <c:v>27.5</c:v>
                </c:pt>
                <c:pt idx="41">
                  <c:v>28.125</c:v>
                </c:pt>
                <c:pt idx="42">
                  <c:v>28.75</c:v>
                </c:pt>
                <c:pt idx="43">
                  <c:v>29.375</c:v>
                </c:pt>
                <c:pt idx="44">
                  <c:v>30</c:v>
                </c:pt>
                <c:pt idx="45">
                  <c:v>30.625</c:v>
                </c:pt>
                <c:pt idx="46">
                  <c:v>31.25</c:v>
                </c:pt>
                <c:pt idx="47">
                  <c:v>31.875</c:v>
                </c:pt>
                <c:pt idx="48">
                  <c:v>32.5</c:v>
                </c:pt>
                <c:pt idx="49">
                  <c:v>33.125</c:v>
                </c:pt>
                <c:pt idx="50">
                  <c:v>33.75</c:v>
                </c:pt>
                <c:pt idx="51">
                  <c:v>34.375</c:v>
                </c:pt>
                <c:pt idx="52">
                  <c:v>35</c:v>
                </c:pt>
                <c:pt idx="53">
                  <c:v>35.625</c:v>
                </c:pt>
                <c:pt idx="54">
                  <c:v>36.25</c:v>
                </c:pt>
                <c:pt idx="55">
                  <c:v>36.875</c:v>
                </c:pt>
                <c:pt idx="56">
                  <c:v>37.5</c:v>
                </c:pt>
                <c:pt idx="57">
                  <c:v>38.125</c:v>
                </c:pt>
                <c:pt idx="58">
                  <c:v>38.75</c:v>
                </c:pt>
                <c:pt idx="59">
                  <c:v>39.375</c:v>
                </c:pt>
                <c:pt idx="60">
                  <c:v>40</c:v>
                </c:pt>
                <c:pt idx="61">
                  <c:v>40.625</c:v>
                </c:pt>
                <c:pt idx="62">
                  <c:v>41.25</c:v>
                </c:pt>
                <c:pt idx="63">
                  <c:v>41.875</c:v>
                </c:pt>
                <c:pt idx="64">
                  <c:v>42.5</c:v>
                </c:pt>
                <c:pt idx="65">
                  <c:v>43.125</c:v>
                </c:pt>
                <c:pt idx="66">
                  <c:v>43.75</c:v>
                </c:pt>
                <c:pt idx="67">
                  <c:v>44.375</c:v>
                </c:pt>
                <c:pt idx="68">
                  <c:v>45</c:v>
                </c:pt>
                <c:pt idx="69">
                  <c:v>45.625</c:v>
                </c:pt>
                <c:pt idx="70">
                  <c:v>46.25</c:v>
                </c:pt>
              </c:numCache>
            </c:numRef>
          </c:xVal>
          <c:yVal>
            <c:numRef>
              <c:f>Sheet3!$K$10:$K$79</c:f>
              <c:numCache>
                <c:formatCode>General</c:formatCode>
                <c:ptCount val="70"/>
                <c:pt idx="0">
                  <c:v>-0.64</c:v>
                </c:pt>
                <c:pt idx="1">
                  <c:v>-0.44444444444444442</c:v>
                </c:pt>
                <c:pt idx="2">
                  <c:v>-0.32653061224489799</c:v>
                </c:pt>
                <c:pt idx="3">
                  <c:v>-0.25</c:v>
                </c:pt>
                <c:pt idx="4">
                  <c:v>-0.19753086419753088</c:v>
                </c:pt>
                <c:pt idx="5">
                  <c:v>-0.16</c:v>
                </c:pt>
                <c:pt idx="6">
                  <c:v>-0.13223140495867769</c:v>
                </c:pt>
                <c:pt idx="7">
                  <c:v>-0.1111111111111111</c:v>
                </c:pt>
                <c:pt idx="8">
                  <c:v>-9.4674556213017763E-2</c:v>
                </c:pt>
                <c:pt idx="9">
                  <c:v>-8.1632653061224497E-2</c:v>
                </c:pt>
                <c:pt idx="10">
                  <c:v>-7.1111111111111111E-2</c:v>
                </c:pt>
                <c:pt idx="11">
                  <c:v>-6.25E-2</c:v>
                </c:pt>
                <c:pt idx="12">
                  <c:v>-5.5363321799307953E-2</c:v>
                </c:pt>
                <c:pt idx="13">
                  <c:v>-4.938271604938272E-2</c:v>
                </c:pt>
                <c:pt idx="14">
                  <c:v>-4.4321329639889197E-2</c:v>
                </c:pt>
                <c:pt idx="15">
                  <c:v>-0.04</c:v>
                </c:pt>
                <c:pt idx="16">
                  <c:v>-3.6281179138321996E-2</c:v>
                </c:pt>
                <c:pt idx="17">
                  <c:v>-3.3057851239669422E-2</c:v>
                </c:pt>
                <c:pt idx="18">
                  <c:v>-3.0245746691871456E-2</c:v>
                </c:pt>
                <c:pt idx="19">
                  <c:v>-2.7777777777777776E-2</c:v>
                </c:pt>
                <c:pt idx="20">
                  <c:v>-2.5600000000000001E-2</c:v>
                </c:pt>
                <c:pt idx="21">
                  <c:v>-2.3668639053254441E-2</c:v>
                </c:pt>
                <c:pt idx="22">
                  <c:v>-2.1947873799725647E-2</c:v>
                </c:pt>
                <c:pt idx="23">
                  <c:v>-2.0408163265306124E-2</c:v>
                </c:pt>
                <c:pt idx="24">
                  <c:v>-1.9024970273483949E-2</c:v>
                </c:pt>
                <c:pt idx="25">
                  <c:v>-1.7777777777777778E-2</c:v>
                </c:pt>
                <c:pt idx="26">
                  <c:v>-1.6649323621227886E-2</c:v>
                </c:pt>
                <c:pt idx="27">
                  <c:v>-1.5625E-2</c:v>
                </c:pt>
                <c:pt idx="28">
                  <c:v>-1.4692378328741965E-2</c:v>
                </c:pt>
                <c:pt idx="29">
                  <c:v>-1.3840830449826988E-2</c:v>
                </c:pt>
                <c:pt idx="30">
                  <c:v>-1.3061224489795917E-2</c:v>
                </c:pt>
                <c:pt idx="31">
                  <c:v>-1.234567901234568E-2</c:v>
                </c:pt>
                <c:pt idx="32">
                  <c:v>-1.168736303871439E-2</c:v>
                </c:pt>
                <c:pt idx="33">
                  <c:v>-1.1080332409972299E-2</c:v>
                </c:pt>
                <c:pt idx="34">
                  <c:v>-1.0519395134779749E-2</c:v>
                </c:pt>
                <c:pt idx="35">
                  <c:v>-0.01</c:v>
                </c:pt>
                <c:pt idx="36">
                  <c:v>-9.5181439619274246E-3</c:v>
                </c:pt>
                <c:pt idx="37">
                  <c:v>-9.0702947845804991E-3</c:v>
                </c:pt>
                <c:pt idx="38">
                  <c:v>-8.6533261222282321E-3</c:v>
                </c:pt>
                <c:pt idx="39">
                  <c:v>-8.2644628099173556E-3</c:v>
                </c:pt>
                <c:pt idx="40">
                  <c:v>-7.9012345679012348E-3</c:v>
                </c:pt>
                <c:pt idx="41">
                  <c:v>-7.5614366729678641E-3</c:v>
                </c:pt>
                <c:pt idx="42">
                  <c:v>-7.2430964237211407E-3</c:v>
                </c:pt>
                <c:pt idx="43">
                  <c:v>-6.9444444444444441E-3</c:v>
                </c:pt>
                <c:pt idx="44">
                  <c:v>-6.6638900458142443E-3</c:v>
                </c:pt>
                <c:pt idx="45">
                  <c:v>-6.3999999999999994E-3</c:v>
                </c:pt>
                <c:pt idx="46">
                  <c:v>-6.1514801999231058E-3</c:v>
                </c:pt>
                <c:pt idx="47">
                  <c:v>-5.9171597633136085E-3</c:v>
                </c:pt>
                <c:pt idx="48">
                  <c:v>-5.6959772160911333E-3</c:v>
                </c:pt>
                <c:pt idx="49">
                  <c:v>-5.4869684499314108E-3</c:v>
                </c:pt>
                <c:pt idx="50">
                  <c:v>-5.2892561983471052E-3</c:v>
                </c:pt>
                <c:pt idx="51">
                  <c:v>-5.1020408163265285E-3</c:v>
                </c:pt>
                <c:pt idx="52">
                  <c:v>-4.9245921822099088E-3</c:v>
                </c:pt>
                <c:pt idx="53">
                  <c:v>-4.7562425683709848E-3</c:v>
                </c:pt>
                <c:pt idx="54">
                  <c:v>-4.5963803504740003E-3</c:v>
                </c:pt>
                <c:pt idx="55">
                  <c:v>-4.4444444444444427E-3</c:v>
                </c:pt>
                <c:pt idx="56">
                  <c:v>-4.2999193765116883E-3</c:v>
                </c:pt>
                <c:pt idx="57">
                  <c:v>-4.1623309053069714E-3</c:v>
                </c:pt>
                <c:pt idx="58">
                  <c:v>-4.0312421264802204E-3</c:v>
                </c:pt>
                <c:pt idx="59">
                  <c:v>-3.9062499999999987E-3</c:v>
                </c:pt>
                <c:pt idx="60">
                  <c:v>-3.7869822485207087E-3</c:v>
                </c:pt>
                <c:pt idx="61">
                  <c:v>-3.6730945821854908E-3</c:v>
                </c:pt>
                <c:pt idx="62">
                  <c:v>-3.5642682111828904E-3</c:v>
                </c:pt>
                <c:pt idx="63">
                  <c:v>-3.4602076124567462E-3</c:v>
                </c:pt>
                <c:pt idx="64">
                  <c:v>-3.36063852131905E-3</c:v>
                </c:pt>
                <c:pt idx="65">
                  <c:v>-3.2653061224489788E-3</c:v>
                </c:pt>
                <c:pt idx="66">
                  <c:v>-3.1739734179726232E-3</c:v>
                </c:pt>
                <c:pt idx="67">
                  <c:v>-3.0864197530864191E-3</c:v>
                </c:pt>
                <c:pt idx="68">
                  <c:v>-3.0024394820791886E-3</c:v>
                </c:pt>
                <c:pt idx="69">
                  <c:v>-2.9218407596785971E-3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2-497E-BDD0-9EE4A97595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Sheet3!$L$9:$L$79</c:f>
              <c:numCache>
                <c:formatCode>General</c:formatCode>
                <c:ptCount val="71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</c:v>
                </c:pt>
                <c:pt idx="13">
                  <c:v>5.75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</c:v>
                </c:pt>
                <c:pt idx="35">
                  <c:v>11.25</c:v>
                </c:pt>
                <c:pt idx="36">
                  <c:v>11.5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</c:v>
                </c:pt>
                <c:pt idx="50">
                  <c:v>15</c:v>
                </c:pt>
                <c:pt idx="51">
                  <c:v>15.25</c:v>
                </c:pt>
                <c:pt idx="52">
                  <c:v>15.5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</c:numCache>
            </c:numRef>
          </c:xVal>
          <c:yVal>
            <c:numRef>
              <c:f>Sheet3!$O$9:$O$79</c:f>
              <c:numCache>
                <c:formatCode>General</c:formatCode>
                <c:ptCount val="71"/>
                <c:pt idx="0">
                  <c:v>-1</c:v>
                </c:pt>
                <c:pt idx="1">
                  <c:v>-0.83636363636363631</c:v>
                </c:pt>
                <c:pt idx="2">
                  <c:v>-0.72222222222222221</c:v>
                </c:pt>
                <c:pt idx="3">
                  <c:v>-0.63736263736263732</c:v>
                </c:pt>
                <c:pt idx="4">
                  <c:v>-0.5714285714285714</c:v>
                </c:pt>
                <c:pt idx="5">
                  <c:v>-0.51851851851851849</c:v>
                </c:pt>
                <c:pt idx="6">
                  <c:v>-0.47499999999999998</c:v>
                </c:pt>
                <c:pt idx="7">
                  <c:v>-0.43850267379679148</c:v>
                </c:pt>
                <c:pt idx="8">
                  <c:v>-0.40740740740740738</c:v>
                </c:pt>
                <c:pt idx="9">
                  <c:v>-0.38056680161943318</c:v>
                </c:pt>
                <c:pt idx="10">
                  <c:v>-0.3571428571428571</c:v>
                </c:pt>
                <c:pt idx="11">
                  <c:v>-0.33650793650793648</c:v>
                </c:pt>
                <c:pt idx="12">
                  <c:v>-0.31818181818181818</c:v>
                </c:pt>
                <c:pt idx="13">
                  <c:v>-0.3017902813299233</c:v>
                </c:pt>
                <c:pt idx="14">
                  <c:v>-0.28703703703703703</c:v>
                </c:pt>
                <c:pt idx="15">
                  <c:v>-0.27368421052631581</c:v>
                </c:pt>
                <c:pt idx="16">
                  <c:v>-0.26153846153846155</c:v>
                </c:pt>
                <c:pt idx="17">
                  <c:v>-0.25044091710758376</c:v>
                </c:pt>
                <c:pt idx="18">
                  <c:v>-0.24025974025974026</c:v>
                </c:pt>
                <c:pt idx="19">
                  <c:v>-0.23088455772113942</c:v>
                </c:pt>
                <c:pt idx="20">
                  <c:v>-0.22222222222222224</c:v>
                </c:pt>
                <c:pt idx="21">
                  <c:v>-0.21419354838709675</c:v>
                </c:pt>
                <c:pt idx="22">
                  <c:v>-0.20673076923076922</c:v>
                </c:pt>
                <c:pt idx="23">
                  <c:v>-0.19977553310886645</c:v>
                </c:pt>
                <c:pt idx="24">
                  <c:v>-0.19327731092436973</c:v>
                </c:pt>
                <c:pt idx="25">
                  <c:v>-0.18719211822660098</c:v>
                </c:pt>
                <c:pt idx="26">
                  <c:v>-0.18148148148148147</c:v>
                </c:pt>
                <c:pt idx="27">
                  <c:v>-0.17611159546643415</c:v>
                </c:pt>
                <c:pt idx="28">
                  <c:v>-0.17105263157894737</c:v>
                </c:pt>
                <c:pt idx="29">
                  <c:v>-0.16627816627816627</c:v>
                </c:pt>
                <c:pt idx="30">
                  <c:v>-0.16176470588235295</c:v>
                </c:pt>
                <c:pt idx="31">
                  <c:v>-0.15749128919860628</c:v>
                </c:pt>
                <c:pt idx="32">
                  <c:v>-0.15343915343915343</c:v>
                </c:pt>
                <c:pt idx="33">
                  <c:v>-0.14959145191703332</c:v>
                </c:pt>
                <c:pt idx="34">
                  <c:v>-0.14593301435406697</c:v>
                </c:pt>
                <c:pt idx="35">
                  <c:v>-0.14245014245014245</c:v>
                </c:pt>
                <c:pt idx="36">
                  <c:v>-0.1391304347826087</c:v>
                </c:pt>
                <c:pt idx="37">
                  <c:v>-0.13596263622210691</c:v>
                </c:pt>
                <c:pt idx="38">
                  <c:v>-0.13293650793650794</c:v>
                </c:pt>
                <c:pt idx="39">
                  <c:v>-0.13004271476032273</c:v>
                </c:pt>
                <c:pt idx="40">
                  <c:v>-0.12727272727272726</c:v>
                </c:pt>
                <c:pt idx="41">
                  <c:v>-0.12461873638344226</c:v>
                </c:pt>
                <c:pt idx="42">
                  <c:v>-0.12207357859531773</c:v>
                </c:pt>
                <c:pt idx="43">
                  <c:v>-0.11963067041348856</c:v>
                </c:pt>
                <c:pt idx="44">
                  <c:v>-0.11728395061728394</c:v>
                </c:pt>
                <c:pt idx="45">
                  <c:v>-0.11502782931354361</c:v>
                </c:pt>
                <c:pt idx="46">
                  <c:v>-0.11285714285714286</c:v>
                </c:pt>
                <c:pt idx="47">
                  <c:v>-0.11076711386308909</c:v>
                </c:pt>
                <c:pt idx="48">
                  <c:v>-0.10875331564986737</c:v>
                </c:pt>
                <c:pt idx="49">
                  <c:v>-0.10681164055004796</c:v>
                </c:pt>
                <c:pt idx="50">
                  <c:v>-0.10493827160493827</c:v>
                </c:pt>
                <c:pt idx="51">
                  <c:v>-0.10312965722801788</c:v>
                </c:pt>
                <c:pt idx="52">
                  <c:v>-0.10138248847926266</c:v>
                </c:pt>
                <c:pt idx="53">
                  <c:v>-9.9693678641047057E-2</c:v>
                </c:pt>
                <c:pt idx="54">
                  <c:v>-9.8060344827586202E-2</c:v>
                </c:pt>
                <c:pt idx="55">
                  <c:v>-9.647979139504563E-2</c:v>
                </c:pt>
                <c:pt idx="56">
                  <c:v>-9.494949494949495E-2</c:v>
                </c:pt>
                <c:pt idx="57">
                  <c:v>-9.3467090775630049E-2</c:v>
                </c:pt>
                <c:pt idx="58">
                  <c:v>-9.2030360531309294E-2</c:v>
                </c:pt>
                <c:pt idx="59">
                  <c:v>-9.0637221072003685E-2</c:v>
                </c:pt>
                <c:pt idx="60">
                  <c:v>-8.9285714285714288E-2</c:v>
                </c:pt>
                <c:pt idx="61">
                  <c:v>-8.7973997833152767E-2</c:v>
                </c:pt>
                <c:pt idx="62">
                  <c:v>-8.6700336700336694E-2</c:v>
                </c:pt>
                <c:pt idx="63">
                  <c:v>-8.5463095481496623E-2</c:v>
                </c:pt>
                <c:pt idx="64">
                  <c:v>-8.4260731319554846E-2</c:v>
                </c:pt>
                <c:pt idx="65">
                  <c:v>-8.3091787439613526E-2</c:v>
                </c:pt>
                <c:pt idx="66">
                  <c:v>-8.1954887218045114E-2</c:v>
                </c:pt>
                <c:pt idx="67">
                  <c:v>-8.0848728736052672E-2</c:v>
                </c:pt>
                <c:pt idx="68">
                  <c:v>-7.9772079772079771E-2</c:v>
                </c:pt>
                <c:pt idx="69">
                  <c:v>-7.8723773192301019E-2</c:v>
                </c:pt>
                <c:pt idx="70">
                  <c:v>-7.77027027027027E-2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6-4ECF-A177-72281F59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155664"/>
        <c:axId val="1588156144"/>
      </c:scatterChart>
      <c:valAx>
        <c:axId val="15881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56144"/>
        <c:crosses val="autoZero"/>
        <c:crossBetween val="midCat"/>
      </c:valAx>
      <c:valAx>
        <c:axId val="1588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Sheet1!$F$2:$F$302</c:f>
              <c:numCache>
                <c:formatCode>General</c:formatCode>
                <c:ptCount val="301"/>
                <c:pt idx="0">
                  <c:v>7.4070000000000009</c:v>
                </c:pt>
                <c:pt idx="1">
                  <c:v>7.4322675692877462</c:v>
                </c:pt>
                <c:pt idx="2">
                  <c:v>7.4576213340740347</c:v>
                </c:pt>
                <c:pt idx="3">
                  <c:v>7.483061588398388</c:v>
                </c:pt>
                <c:pt idx="4">
                  <c:v>7.5085886273033857</c:v>
                </c:pt>
                <c:pt idx="5">
                  <c:v>7.5342027468380914</c:v>
                </c:pt>
                <c:pt idx="6">
                  <c:v>7.5599042440614825</c:v>
                </c:pt>
                <c:pt idx="7">
                  <c:v>7.5856934170458938</c:v>
                </c:pt>
                <c:pt idx="8">
                  <c:v>7.6115705648804823</c:v>
                </c:pt>
                <c:pt idx="9">
                  <c:v>7.6375359876746884</c:v>
                </c:pt>
                <c:pt idx="10">
                  <c:v>7.6635899865617167</c:v>
                </c:pt>
                <c:pt idx="11">
                  <c:v>7.6897328637020328</c:v>
                </c:pt>
                <c:pt idx="12">
                  <c:v>7.7159649222868634</c:v>
                </c:pt>
                <c:pt idx="13">
                  <c:v>7.7422864665417164</c:v>
                </c:pt>
                <c:pt idx="14">
                  <c:v>7.7686978017299042</c:v>
                </c:pt>
                <c:pt idx="15">
                  <c:v>7.7951992341560903</c:v>
                </c:pt>
                <c:pt idx="16">
                  <c:v>7.8217910711698382</c:v>
                </c:pt>
                <c:pt idx="17">
                  <c:v>7.8484736211691697</c:v>
                </c:pt>
                <c:pt idx="18">
                  <c:v>7.875247193604153</c:v>
                </c:pt>
                <c:pt idx="19">
                  <c:v>7.9021120989804885</c:v>
                </c:pt>
                <c:pt idx="20">
                  <c:v>7.9290686488631028</c:v>
                </c:pt>
                <c:pt idx="21">
                  <c:v>7.9561171558797676</c:v>
                </c:pt>
                <c:pt idx="22">
                  <c:v>7.9832579337247269</c:v>
                </c:pt>
                <c:pt idx="23">
                  <c:v>8.0104912971623303</c:v>
                </c:pt>
                <c:pt idx="24">
                  <c:v>8.0378175620306891</c:v>
                </c:pt>
                <c:pt idx="25">
                  <c:v>8.0652370452453326</c:v>
                </c:pt>
                <c:pt idx="26">
                  <c:v>8.0927500648028889</c:v>
                </c:pt>
                <c:pt idx="27">
                  <c:v>8.1203569397847719</c:v>
                </c:pt>
                <c:pt idx="28">
                  <c:v>8.1480579903608827</c:v>
                </c:pt>
                <c:pt idx="29">
                  <c:v>8.1758535377933104</c:v>
                </c:pt>
                <c:pt idx="30">
                  <c:v>8.2037439044400831</c:v>
                </c:pt>
                <c:pt idx="31">
                  <c:v>8.2317294137588846</c:v>
                </c:pt>
                <c:pt idx="32">
                  <c:v>8.2598103903108129</c:v>
                </c:pt>
                <c:pt idx="33">
                  <c:v>8.2879871597641426</c:v>
                </c:pt>
                <c:pt idx="34">
                  <c:v>8.3162600488981084</c:v>
                </c:pt>
                <c:pt idx="35">
                  <c:v>8.3446293856066873</c:v>
                </c:pt>
                <c:pt idx="36">
                  <c:v>8.3730954989024031</c:v>
                </c:pt>
                <c:pt idx="37">
                  <c:v>8.4016587189201459</c:v>
                </c:pt>
                <c:pt idx="38">
                  <c:v>8.4303193769209965</c:v>
                </c:pt>
                <c:pt idx="39">
                  <c:v>8.4590778052960722</c:v>
                </c:pt>
                <c:pt idx="40">
                  <c:v>8.4879343375703726</c:v>
                </c:pt>
                <c:pt idx="41">
                  <c:v>8.5168893084066593</c:v>
                </c:pt>
                <c:pt idx="42">
                  <c:v>8.5459430536093368</c:v>
                </c:pt>
                <c:pt idx="43">
                  <c:v>8.5750959101283328</c:v>
                </c:pt>
                <c:pt idx="44">
                  <c:v>8.6043482160630198</c:v>
                </c:pt>
                <c:pt idx="45">
                  <c:v>8.6337003106661321</c:v>
                </c:pt>
                <c:pt idx="46">
                  <c:v>8.6631525343477005</c:v>
                </c:pt>
                <c:pt idx="47">
                  <c:v>8.6927052286790012</c:v>
                </c:pt>
                <c:pt idx="48">
                  <c:v>8.7223587363965116</c:v>
                </c:pt>
                <c:pt idx="49">
                  <c:v>8.7521134014058894</c:v>
                </c:pt>
                <c:pt idx="50">
                  <c:v>8.781969568785966</c:v>
                </c:pt>
                <c:pt idx="51">
                  <c:v>8.8119275847927394</c:v>
                </c:pt>
                <c:pt idx="52">
                  <c:v>8.8419877968633944</c:v>
                </c:pt>
                <c:pt idx="53">
                  <c:v>8.8721505536203331</c:v>
                </c:pt>
                <c:pt idx="54">
                  <c:v>8.9024162048752142</c:v>
                </c:pt>
                <c:pt idx="55">
                  <c:v>8.9327851016330158</c:v>
                </c:pt>
                <c:pt idx="56">
                  <c:v>8.9632575960960974</c:v>
                </c:pt>
                <c:pt idx="57">
                  <c:v>8.9938340416682951</c:v>
                </c:pt>
                <c:pt idx="58">
                  <c:v>9.0245147929590104</c:v>
                </c:pt>
                <c:pt idx="59">
                  <c:v>9.0553002057873329</c:v>
                </c:pt>
                <c:pt idx="60">
                  <c:v>9.0861906371861529</c:v>
                </c:pt>
                <c:pt idx="61">
                  <c:v>9.1171864454063183</c:v>
                </c:pt>
                <c:pt idx="62">
                  <c:v>9.1482879899207763</c:v>
                </c:pt>
                <c:pt idx="63">
                  <c:v>9.1794956314287521</c:v>
                </c:pt>
                <c:pt idx="64">
                  <c:v>9.2108097318599231</c:v>
                </c:pt>
                <c:pt idx="65">
                  <c:v>9.2422306543786217</c:v>
                </c:pt>
                <c:pt idx="66">
                  <c:v>9.2737587633880505</c:v>
                </c:pt>
                <c:pt idx="67">
                  <c:v>9.3053944245344979</c:v>
                </c:pt>
                <c:pt idx="68">
                  <c:v>9.3371380047115906</c:v>
                </c:pt>
                <c:pt idx="69">
                  <c:v>9.3689898720645388</c:v>
                </c:pt>
                <c:pt idx="70">
                  <c:v>9.4009503959944141</c:v>
                </c:pt>
                <c:pt idx="71">
                  <c:v>9.433019947162423</c:v>
                </c:pt>
                <c:pt idx="72">
                  <c:v>9.4651988974942185</c:v>
                </c:pt>
                <c:pt idx="73">
                  <c:v>9.497487620184204</c:v>
                </c:pt>
                <c:pt idx="74">
                  <c:v>9.5298864896998641</c:v>
                </c:pt>
                <c:pt idx="75">
                  <c:v>9.562395881786113</c:v>
                </c:pt>
                <c:pt idx="76">
                  <c:v>9.5950161734696398</c:v>
                </c:pt>
                <c:pt idx="77">
                  <c:v>9.6277477430632903</c:v>
                </c:pt>
                <c:pt idx="78">
                  <c:v>9.6605909701704586</c:v>
                </c:pt>
                <c:pt idx="79">
                  <c:v>9.6935462356894728</c:v>
                </c:pt>
                <c:pt idx="80">
                  <c:v>9.7266139218180339</c:v>
                </c:pt>
                <c:pt idx="81">
                  <c:v>9.7597944120576301</c:v>
                </c:pt>
                <c:pt idx="82">
                  <c:v>9.7930880912179923</c:v>
                </c:pt>
                <c:pt idx="83">
                  <c:v>9.8264953454215647</c:v>
                </c:pt>
                <c:pt idx="84">
                  <c:v>9.8600165621079601</c:v>
                </c:pt>
                <c:pt idx="85">
                  <c:v>9.8936521300384825</c:v>
                </c:pt>
                <c:pt idx="86">
                  <c:v>9.9274024393006126</c:v>
                </c:pt>
                <c:pt idx="87">
                  <c:v>9.9612678813125424</c:v>
                </c:pt>
                <c:pt idx="88">
                  <c:v>9.9952488488277105</c:v>
                </c:pt>
                <c:pt idx="89">
                  <c:v>10.029345735939364</c:v>
                </c:pt>
                <c:pt idx="90">
                  <c:v>10.063558938085118</c:v>
                </c:pt>
                <c:pt idx="91">
                  <c:v>10.09788885205155</c:v>
                </c:pt>
                <c:pt idx="92">
                  <c:v>10.132335875978804</c:v>
                </c:pt>
                <c:pt idx="93">
                  <c:v>10.166900409365194</c:v>
                </c:pt>
                <c:pt idx="94">
                  <c:v>10.201582853071855</c:v>
                </c:pt>
                <c:pt idx="95">
                  <c:v>10.23638360932738</c:v>
                </c:pt>
                <c:pt idx="96">
                  <c:v>10.271303081732487</c:v>
                </c:pt>
                <c:pt idx="97">
                  <c:v>10.306341675264699</c:v>
                </c:pt>
                <c:pt idx="98">
                  <c:v>10.341499796283049</c:v>
                </c:pt>
                <c:pt idx="99">
                  <c:v>10.376777852532786</c:v>
                </c:pt>
                <c:pt idx="100">
                  <c:v>10.412176253150095</c:v>
                </c:pt>
                <c:pt idx="101">
                  <c:v>10.44769540866686</c:v>
                </c:pt>
                <c:pt idx="102">
                  <c:v>10.483335731015417</c:v>
                </c:pt>
                <c:pt idx="103">
                  <c:v>10.519097633533322</c:v>
                </c:pt>
                <c:pt idx="104">
                  <c:v>10.554981530968162</c:v>
                </c:pt>
                <c:pt idx="105">
                  <c:v>10.590987839482352</c:v>
                </c:pt>
                <c:pt idx="106">
                  <c:v>10.627116976657968</c:v>
                </c:pt>
                <c:pt idx="107">
                  <c:v>10.663369361501585</c:v>
                </c:pt>
                <c:pt idx="108">
                  <c:v>10.699745414449145</c:v>
                </c:pt>
                <c:pt idx="109">
                  <c:v>10.736245557370816</c:v>
                </c:pt>
                <c:pt idx="110">
                  <c:v>10.772870213575906</c:v>
                </c:pt>
                <c:pt idx="111">
                  <c:v>10.809619807817763</c:v>
                </c:pt>
                <c:pt idx="112">
                  <c:v>10.846494766298688</c:v>
                </c:pt>
                <c:pt idx="113">
                  <c:v>10.883495516674902</c:v>
                </c:pt>
                <c:pt idx="114">
                  <c:v>10.92062248806149</c:v>
                </c:pt>
                <c:pt idx="115">
                  <c:v>10.957876111037377</c:v>
                </c:pt>
                <c:pt idx="116">
                  <c:v>10.995256817650333</c:v>
                </c:pt>
                <c:pt idx="117">
                  <c:v>11.032765041421973</c:v>
                </c:pt>
                <c:pt idx="118">
                  <c:v>11.070401217352787</c:v>
                </c:pt>
                <c:pt idx="119">
                  <c:v>11.108165781927191</c:v>
                </c:pt>
                <c:pt idx="120">
                  <c:v>11.146059173118577</c:v>
                </c:pt>
                <c:pt idx="121">
                  <c:v>11.184081830394408</c:v>
                </c:pt>
                <c:pt idx="122">
                  <c:v>11.222234194721302</c:v>
                </c:pt>
                <c:pt idx="123">
                  <c:v>11.260516708570151</c:v>
                </c:pt>
                <c:pt idx="124">
                  <c:v>11.298929815921252</c:v>
                </c:pt>
                <c:pt idx="125">
                  <c:v>11.337473962269458</c:v>
                </c:pt>
                <c:pt idx="126">
                  <c:v>11.376149594629341</c:v>
                </c:pt>
                <c:pt idx="127">
                  <c:v>11.414957161540379</c:v>
                </c:pt>
                <c:pt idx="128">
                  <c:v>11.453897113072154</c:v>
                </c:pt>
                <c:pt idx="129">
                  <c:v>11.49296990082958</c:v>
                </c:pt>
                <c:pt idx="130">
                  <c:v>11.532175977958133</c:v>
                </c:pt>
                <c:pt idx="131">
                  <c:v>11.571515799149104</c:v>
                </c:pt>
                <c:pt idx="132">
                  <c:v>11.610989820644884</c:v>
                </c:pt>
                <c:pt idx="133">
                  <c:v>11.650598500244243</c:v>
                </c:pt>
                <c:pt idx="134">
                  <c:v>11.690342297307643</c:v>
                </c:pt>
                <c:pt idx="135">
                  <c:v>11.730221672762577</c:v>
                </c:pt>
                <c:pt idx="136">
                  <c:v>11.770237089108889</c:v>
                </c:pt>
                <c:pt idx="137">
                  <c:v>11.810389010424165</c:v>
                </c:pt>
                <c:pt idx="138">
                  <c:v>11.850677902369098</c:v>
                </c:pt>
                <c:pt idx="139">
                  <c:v>11.891104232192895</c:v>
                </c:pt>
                <c:pt idx="140">
                  <c:v>11.931668468738692</c:v>
                </c:pt>
                <c:pt idx="141">
                  <c:v>11.972371082449001</c:v>
                </c:pt>
                <c:pt idx="142">
                  <c:v>12.013212545371154</c:v>
                </c:pt>
                <c:pt idx="143">
                  <c:v>12.05419333116278</c:v>
                </c:pt>
                <c:pt idx="144">
                  <c:v>12.095313915097305</c:v>
                </c:pt>
                <c:pt idx="145">
                  <c:v>12.136574774069461</c:v>
                </c:pt>
                <c:pt idx="146">
                  <c:v>12.177976386600809</c:v>
                </c:pt>
                <c:pt idx="147">
                  <c:v>12.2195192328453</c:v>
                </c:pt>
                <c:pt idx="148">
                  <c:v>12.261203794594843</c:v>
                </c:pt>
                <c:pt idx="149">
                  <c:v>12.303030555284879</c:v>
                </c:pt>
                <c:pt idx="150">
                  <c:v>12.345000000000001</c:v>
                </c:pt>
                <c:pt idx="151">
                  <c:v>12.387112615479575</c:v>
                </c:pt>
                <c:pt idx="152">
                  <c:v>12.429368890123392</c:v>
                </c:pt>
                <c:pt idx="153">
                  <c:v>12.471769313997312</c:v>
                </c:pt>
                <c:pt idx="154">
                  <c:v>12.514314378838975</c:v>
                </c:pt>
                <c:pt idx="155">
                  <c:v>12.557004578063486</c:v>
                </c:pt>
                <c:pt idx="156">
                  <c:v>12.599840406769134</c:v>
                </c:pt>
                <c:pt idx="157">
                  <c:v>12.642822361743155</c:v>
                </c:pt>
                <c:pt idx="158">
                  <c:v>12.685950941467471</c:v>
                </c:pt>
                <c:pt idx="159">
                  <c:v>12.729226646124481</c:v>
                </c:pt>
                <c:pt idx="160">
                  <c:v>12.772649977602859</c:v>
                </c:pt>
                <c:pt idx="161">
                  <c:v>12.816221439503387</c:v>
                </c:pt>
                <c:pt idx="162">
                  <c:v>12.859941537144772</c:v>
                </c:pt>
                <c:pt idx="163">
                  <c:v>12.903810777569527</c:v>
                </c:pt>
                <c:pt idx="164">
                  <c:v>12.94782966954984</c:v>
                </c:pt>
                <c:pt idx="165">
                  <c:v>12.991998723593486</c:v>
                </c:pt>
                <c:pt idx="166">
                  <c:v>13.036318451949729</c:v>
                </c:pt>
                <c:pt idx="167">
                  <c:v>13.080789368615282</c:v>
                </c:pt>
                <c:pt idx="168">
                  <c:v>13.125411989340256</c:v>
                </c:pt>
                <c:pt idx="169">
                  <c:v>13.170186831634147</c:v>
                </c:pt>
                <c:pt idx="170">
                  <c:v>13.215114414771838</c:v>
                </c:pt>
                <c:pt idx="171">
                  <c:v>13.260195259799611</c:v>
                </c:pt>
                <c:pt idx="172">
                  <c:v>13.305429889541209</c:v>
                </c:pt>
                <c:pt idx="173">
                  <c:v>13.350818828603883</c:v>
                </c:pt>
                <c:pt idx="174">
                  <c:v>13.39636260338448</c:v>
                </c:pt>
                <c:pt idx="175">
                  <c:v>13.442061742075554</c:v>
                </c:pt>
                <c:pt idx="176">
                  <c:v>13.487916774671481</c:v>
                </c:pt>
                <c:pt idx="177">
                  <c:v>13.53392823297462</c:v>
                </c:pt>
                <c:pt idx="178">
                  <c:v>13.580096650601469</c:v>
                </c:pt>
                <c:pt idx="179">
                  <c:v>13.626422562988852</c:v>
                </c:pt>
                <c:pt idx="180">
                  <c:v>13.672906507400139</c:v>
                </c:pt>
                <c:pt idx="181">
                  <c:v>13.719549022931476</c:v>
                </c:pt>
                <c:pt idx="182">
                  <c:v>13.766350650518019</c:v>
                </c:pt>
                <c:pt idx="183">
                  <c:v>13.813311932940236</c:v>
                </c:pt>
                <c:pt idx="184">
                  <c:v>13.860433414830178</c:v>
                </c:pt>
                <c:pt idx="185">
                  <c:v>13.907715642677811</c:v>
                </c:pt>
                <c:pt idx="186">
                  <c:v>13.955159164837337</c:v>
                </c:pt>
                <c:pt idx="187">
                  <c:v>14.002764531533575</c:v>
                </c:pt>
                <c:pt idx="188">
                  <c:v>14.050532294868328</c:v>
                </c:pt>
                <c:pt idx="189">
                  <c:v>14.098463008826783</c:v>
                </c:pt>
                <c:pt idx="190">
                  <c:v>14.146557229283951</c:v>
                </c:pt>
                <c:pt idx="191">
                  <c:v>14.194815514011101</c:v>
                </c:pt>
                <c:pt idx="192">
                  <c:v>14.243238422682225</c:v>
                </c:pt>
                <c:pt idx="193">
                  <c:v>14.291826516880553</c:v>
                </c:pt>
                <c:pt idx="194">
                  <c:v>14.340580360105031</c:v>
                </c:pt>
                <c:pt idx="195">
                  <c:v>14.389500517776886</c:v>
                </c:pt>
                <c:pt idx="196">
                  <c:v>14.438587557246167</c:v>
                </c:pt>
                <c:pt idx="197">
                  <c:v>14.487842047798335</c:v>
                </c:pt>
                <c:pt idx="198">
                  <c:v>14.537264560660851</c:v>
                </c:pt>
                <c:pt idx="199">
                  <c:v>14.586855669009815</c:v>
                </c:pt>
                <c:pt idx="200">
                  <c:v>14.636615947976608</c:v>
                </c:pt>
                <c:pt idx="201">
                  <c:v>14.686545974654566</c:v>
                </c:pt>
                <c:pt idx="202">
                  <c:v>14.736646328105657</c:v>
                </c:pt>
                <c:pt idx="203">
                  <c:v>14.786917589367221</c:v>
                </c:pt>
                <c:pt idx="204">
                  <c:v>14.837360341458689</c:v>
                </c:pt>
                <c:pt idx="205">
                  <c:v>14.887975169388358</c:v>
                </c:pt>
                <c:pt idx="206">
                  <c:v>14.938762660160162</c:v>
                </c:pt>
                <c:pt idx="207">
                  <c:v>14.989723402780491</c:v>
                </c:pt>
                <c:pt idx="208">
                  <c:v>15.040857988265017</c:v>
                </c:pt>
                <c:pt idx="209">
                  <c:v>15.092167009645555</c:v>
                </c:pt>
                <c:pt idx="210">
                  <c:v>15.14365106197692</c:v>
                </c:pt>
                <c:pt idx="211">
                  <c:v>15.195310742343864</c:v>
                </c:pt>
                <c:pt idx="212">
                  <c:v>15.247146649867959</c:v>
                </c:pt>
                <c:pt idx="213">
                  <c:v>15.299159385714587</c:v>
                </c:pt>
                <c:pt idx="214">
                  <c:v>15.351349553099872</c:v>
                </c:pt>
                <c:pt idx="215">
                  <c:v>15.403717757297704</c:v>
                </c:pt>
                <c:pt idx="216">
                  <c:v>15.45626460564675</c:v>
                </c:pt>
                <c:pt idx="217">
                  <c:v>15.508990707557496</c:v>
                </c:pt>
                <c:pt idx="218">
                  <c:v>15.561896674519316</c:v>
                </c:pt>
                <c:pt idx="219">
                  <c:v>15.614983120107564</c:v>
                </c:pt>
                <c:pt idx="220">
                  <c:v>15.668250659990685</c:v>
                </c:pt>
                <c:pt idx="221">
                  <c:v>15.721699911937371</c:v>
                </c:pt>
                <c:pt idx="222">
                  <c:v>15.775331495823695</c:v>
                </c:pt>
                <c:pt idx="223">
                  <c:v>15.829146033640336</c:v>
                </c:pt>
                <c:pt idx="224">
                  <c:v>15.883144149499776</c:v>
                </c:pt>
                <c:pt idx="225">
                  <c:v>15.937326469643523</c:v>
                </c:pt>
                <c:pt idx="226">
                  <c:v>15.991693622449398</c:v>
                </c:pt>
                <c:pt idx="227">
                  <c:v>16.046246238438819</c:v>
                </c:pt>
                <c:pt idx="228">
                  <c:v>16.100984950284097</c:v>
                </c:pt>
                <c:pt idx="229">
                  <c:v>16.155910392815787</c:v>
                </c:pt>
                <c:pt idx="230">
                  <c:v>16.211023203030056</c:v>
                </c:pt>
                <c:pt idx="231">
                  <c:v>16.26632402009605</c:v>
                </c:pt>
                <c:pt idx="232">
                  <c:v>16.321813485363322</c:v>
                </c:pt>
                <c:pt idx="233">
                  <c:v>16.377492242369271</c:v>
                </c:pt>
                <c:pt idx="234">
                  <c:v>16.433360936846601</c:v>
                </c:pt>
                <c:pt idx="235">
                  <c:v>16.489420216730807</c:v>
                </c:pt>
                <c:pt idx="236">
                  <c:v>16.545670732167682</c:v>
                </c:pt>
                <c:pt idx="237">
                  <c:v>16.602113135520902</c:v>
                </c:pt>
                <c:pt idx="238">
                  <c:v>16.658748081379517</c:v>
                </c:pt>
                <c:pt idx="239">
                  <c:v>16.715576226565602</c:v>
                </c:pt>
                <c:pt idx="240">
                  <c:v>16.77259823014186</c:v>
                </c:pt>
                <c:pt idx="241">
                  <c:v>16.829814753419249</c:v>
                </c:pt>
                <c:pt idx="242">
                  <c:v>16.887226459964673</c:v>
                </c:pt>
                <c:pt idx="243">
                  <c:v>16.944834015608656</c:v>
                </c:pt>
                <c:pt idx="244">
                  <c:v>17.002638088453093</c:v>
                </c:pt>
                <c:pt idx="245">
                  <c:v>17.060639348878965</c:v>
                </c:pt>
                <c:pt idx="246">
                  <c:v>17.118838469554142</c:v>
                </c:pt>
                <c:pt idx="247">
                  <c:v>17.177236125441166</c:v>
                </c:pt>
                <c:pt idx="248">
                  <c:v>17.235832993805083</c:v>
                </c:pt>
                <c:pt idx="249">
                  <c:v>17.294629754221305</c:v>
                </c:pt>
                <c:pt idx="250">
                  <c:v>17.353627088583494</c:v>
                </c:pt>
                <c:pt idx="251">
                  <c:v>17.412825681111435</c:v>
                </c:pt>
                <c:pt idx="252">
                  <c:v>17.472226218359022</c:v>
                </c:pt>
                <c:pt idx="253">
                  <c:v>17.531829389222203</c:v>
                </c:pt>
                <c:pt idx="254">
                  <c:v>17.591635884946939</c:v>
                </c:pt>
                <c:pt idx="255">
                  <c:v>17.651646399137253</c:v>
                </c:pt>
                <c:pt idx="256">
                  <c:v>17.71186162776328</c:v>
                </c:pt>
                <c:pt idx="257">
                  <c:v>17.77228226916931</c:v>
                </c:pt>
                <c:pt idx="258">
                  <c:v>17.832909024081907</c:v>
                </c:pt>
                <c:pt idx="259">
                  <c:v>17.893742595618026</c:v>
                </c:pt>
                <c:pt idx="260">
                  <c:v>17.95478368929318</c:v>
                </c:pt>
                <c:pt idx="261">
                  <c:v>18.016033013029602</c:v>
                </c:pt>
                <c:pt idx="262">
                  <c:v>18.07749127716448</c:v>
                </c:pt>
                <c:pt idx="263">
                  <c:v>18.139159194458173</c:v>
                </c:pt>
                <c:pt idx="264">
                  <c:v>18.201037480102482</c:v>
                </c:pt>
                <c:pt idx="265">
                  <c:v>18.263126851728959</c:v>
                </c:pt>
                <c:pt idx="266">
                  <c:v>18.325428029417221</c:v>
                </c:pt>
                <c:pt idx="267">
                  <c:v>18.387941735703286</c:v>
                </c:pt>
                <c:pt idx="268">
                  <c:v>18.450668695587979</c:v>
                </c:pt>
                <c:pt idx="269">
                  <c:v>18.513609636545315</c:v>
                </c:pt>
                <c:pt idx="270">
                  <c:v>18.576765288530961</c:v>
                </c:pt>
                <c:pt idx="271">
                  <c:v>18.640136383990679</c:v>
                </c:pt>
                <c:pt idx="272">
                  <c:v>18.703723657868832</c:v>
                </c:pt>
                <c:pt idx="273">
                  <c:v>18.767527847616918</c:v>
                </c:pt>
                <c:pt idx="274">
                  <c:v>18.831549693202085</c:v>
                </c:pt>
                <c:pt idx="275">
                  <c:v>18.895789937115762</c:v>
                </c:pt>
                <c:pt idx="276">
                  <c:v>18.960249324382232</c:v>
                </c:pt>
                <c:pt idx="277">
                  <c:v>19.024928602567293</c:v>
                </c:pt>
                <c:pt idx="278">
                  <c:v>19.089828521786924</c:v>
                </c:pt>
                <c:pt idx="279">
                  <c:v>19.154949834715968</c:v>
                </c:pt>
                <c:pt idx="280">
                  <c:v>19.220293296596882</c:v>
                </c:pt>
                <c:pt idx="281">
                  <c:v>19.285859665248502</c:v>
                </c:pt>
                <c:pt idx="282">
                  <c:v>19.351649701074805</c:v>
                </c:pt>
                <c:pt idx="283">
                  <c:v>19.417664167073735</c:v>
                </c:pt>
                <c:pt idx="284">
                  <c:v>19.483903828846071</c:v>
                </c:pt>
                <c:pt idx="285">
                  <c:v>19.55036945460429</c:v>
                </c:pt>
                <c:pt idx="286">
                  <c:v>19.617061815181483</c:v>
                </c:pt>
                <c:pt idx="287">
                  <c:v>19.683981684040273</c:v>
                </c:pt>
                <c:pt idx="288">
                  <c:v>19.751129837281827</c:v>
                </c:pt>
                <c:pt idx="289">
                  <c:v>19.81850705365482</c:v>
                </c:pt>
                <c:pt idx="290">
                  <c:v>19.886114114564489</c:v>
                </c:pt>
                <c:pt idx="291">
                  <c:v>19.953951804081669</c:v>
                </c:pt>
                <c:pt idx="292">
                  <c:v>20.022020908951923</c:v>
                </c:pt>
                <c:pt idx="293">
                  <c:v>20.090322218604634</c:v>
                </c:pt>
                <c:pt idx="294">
                  <c:v>20.158856525162172</c:v>
                </c:pt>
                <c:pt idx="295">
                  <c:v>20.227624623449099</c:v>
                </c:pt>
                <c:pt idx="296">
                  <c:v>20.296627311001348</c:v>
                </c:pt>
                <c:pt idx="297">
                  <c:v>20.365865388075502</c:v>
                </c:pt>
                <c:pt idx="298">
                  <c:v>20.435339657658069</c:v>
                </c:pt>
                <c:pt idx="299">
                  <c:v>20.505050925474794</c:v>
                </c:pt>
                <c:pt idx="300">
                  <c:v>20.574999999999999</c:v>
                </c:pt>
              </c:numCache>
            </c:numRef>
          </c:xVal>
          <c:yVal>
            <c:numRef>
              <c:f>Sheet1!$G$2:$G$302</c:f>
              <c:numCache>
                <c:formatCode>General</c:formatCode>
                <c:ptCount val="301"/>
                <c:pt idx="0">
                  <c:v>113.15166666666666</c:v>
                </c:pt>
                <c:pt idx="1">
                  <c:v>112.76698358699144</c:v>
                </c:pt>
                <c:pt idx="2">
                  <c:v>112.38360831900074</c:v>
                </c:pt>
                <c:pt idx="3">
                  <c:v>112.00153641651144</c:v>
                </c:pt>
                <c:pt idx="4">
                  <c:v>111.62076344845624</c:v>
                </c:pt>
                <c:pt idx="5">
                  <c:v>111.24128499883214</c:v>
                </c:pt>
                <c:pt idx="6">
                  <c:v>110.86309666664926</c:v>
                </c:pt>
                <c:pt idx="7">
                  <c:v>110.48619406587987</c:v>
                </c:pt>
                <c:pt idx="8">
                  <c:v>110.11057282540744</c:v>
                </c:pt>
                <c:pt idx="9">
                  <c:v>109.73622858897598</c:v>
                </c:pt>
                <c:pt idx="10">
                  <c:v>109.36315701513954</c:v>
                </c:pt>
                <c:pt idx="11">
                  <c:v>108.99135377721177</c:v>
                </c:pt>
                <c:pt idx="12">
                  <c:v>108.62081456321592</c:v>
                </c:pt>
                <c:pt idx="13">
                  <c:v>108.2515350758346</c:v>
                </c:pt>
                <c:pt idx="14">
                  <c:v>107.88351103236013</c:v>
                </c:pt>
                <c:pt idx="15">
                  <c:v>107.51673816464481</c:v>
                </c:pt>
                <c:pt idx="16">
                  <c:v>107.15121221905132</c:v>
                </c:pt>
                <c:pt idx="17">
                  <c:v>106.78692895640363</c:v>
                </c:pt>
                <c:pt idx="18">
                  <c:v>106.4238841519376</c:v>
                </c:pt>
                <c:pt idx="19">
                  <c:v>106.06207359525203</c:v>
                </c:pt>
                <c:pt idx="20">
                  <c:v>105.70149309025994</c:v>
                </c:pt>
                <c:pt idx="21">
                  <c:v>105.34213845513986</c:v>
                </c:pt>
                <c:pt idx="22">
                  <c:v>104.98400552228723</c:v>
                </c:pt>
                <c:pt idx="23">
                  <c:v>104.6270901382662</c:v>
                </c:pt>
                <c:pt idx="24">
                  <c:v>104.27138816376137</c:v>
                </c:pt>
                <c:pt idx="25">
                  <c:v>103.91689547352986</c:v>
                </c:pt>
                <c:pt idx="26">
                  <c:v>103.56360795635341</c:v>
                </c:pt>
                <c:pt idx="27">
                  <c:v>103.21152151499071</c:v>
                </c:pt>
                <c:pt idx="28">
                  <c:v>102.86063206612984</c:v>
                </c:pt>
                <c:pt idx="29">
                  <c:v>102.51093554034114</c:v>
                </c:pt>
                <c:pt idx="30">
                  <c:v>102.16242788202962</c:v>
                </c:pt>
                <c:pt idx="31">
                  <c:v>101.81510504938827</c:v>
                </c:pt>
                <c:pt idx="32">
                  <c:v>101.468963014351</c:v>
                </c:pt>
                <c:pt idx="33">
                  <c:v>101.12399776254611</c:v>
                </c:pt>
                <c:pt idx="34">
                  <c:v>100.78020529324945</c:v>
                </c:pt>
                <c:pt idx="35">
                  <c:v>100.43758161933825</c:v>
                </c:pt>
                <c:pt idx="36">
                  <c:v>100.09612276724484</c:v>
                </c:pt>
                <c:pt idx="37">
                  <c:v>99.755824776910458</c:v>
                </c:pt>
                <c:pt idx="38">
                  <c:v>99.416683701739473</c:v>
                </c:pt>
                <c:pt idx="39">
                  <c:v>99.078695608553474</c:v>
                </c:pt>
                <c:pt idx="40">
                  <c:v>98.741856577545818</c:v>
                </c:pt>
                <c:pt idx="41">
                  <c:v>98.406162702236017</c:v>
                </c:pt>
                <c:pt idx="42">
                  <c:v>98.071610089424425</c:v>
                </c:pt>
                <c:pt idx="43">
                  <c:v>97.738194859147299</c:v>
                </c:pt>
                <c:pt idx="44">
                  <c:v>97.405913144631569</c:v>
                </c:pt>
                <c:pt idx="45">
                  <c:v>97.074761092250085</c:v>
                </c:pt>
                <c:pt idx="46">
                  <c:v>96.744734861476914</c:v>
                </c:pt>
                <c:pt idx="47">
                  <c:v>96.415830624842812</c:v>
                </c:pt>
                <c:pt idx="48">
                  <c:v>96.088044567890847</c:v>
                </c:pt>
                <c:pt idx="49">
                  <c:v>95.761372889132147</c:v>
                </c:pt>
                <c:pt idx="50">
                  <c:v>95.435811800001758</c:v>
                </c:pt>
                <c:pt idx="51">
                  <c:v>95.111357524814807</c:v>
                </c:pt>
                <c:pt idx="52">
                  <c:v>94.788006300722628</c:v>
                </c:pt>
                <c:pt idx="53">
                  <c:v>94.465754377669185</c:v>
                </c:pt>
                <c:pt idx="54">
                  <c:v>94.144598018347537</c:v>
                </c:pt>
                <c:pt idx="55">
                  <c:v>93.824533498156484</c:v>
                </c:pt>
                <c:pt idx="56">
                  <c:v>93.505557105157465</c:v>
                </c:pt>
                <c:pt idx="57">
                  <c:v>93.18766514003137</c:v>
                </c:pt>
                <c:pt idx="58">
                  <c:v>92.87085391603577</c:v>
                </c:pt>
                <c:pt idx="59">
                  <c:v>92.555119758962022</c:v>
                </c:pt>
                <c:pt idx="60">
                  <c:v>92.240459007092838</c:v>
                </c:pt>
                <c:pt idx="61">
                  <c:v>91.926868011159613</c:v>
                </c:pt>
                <c:pt idx="62">
                  <c:v>91.61434313430027</c:v>
                </c:pt>
                <c:pt idx="63">
                  <c:v>91.302880752016975</c:v>
                </c:pt>
                <c:pt idx="64">
                  <c:v>90.992477252134165</c:v>
                </c:pt>
                <c:pt idx="65">
                  <c:v>90.683129034756661</c:v>
                </c:pt>
                <c:pt idx="66">
                  <c:v>90.374832512227826</c:v>
                </c:pt>
                <c:pt idx="67">
                  <c:v>90.067584109088074</c:v>
                </c:pt>
                <c:pt idx="68">
                  <c:v>89.761380262033313</c:v>
                </c:pt>
                <c:pt idx="69">
                  <c:v>89.456217419873695</c:v>
                </c:pt>
                <c:pt idx="70">
                  <c:v>89.152092043492374</c:v>
                </c:pt>
                <c:pt idx="71">
                  <c:v>88.849000605804505</c:v>
                </c:pt>
                <c:pt idx="72">
                  <c:v>88.546939591716281</c:v>
                </c:pt>
                <c:pt idx="73">
                  <c:v>88.245905498084213</c:v>
                </c:pt>
                <c:pt idx="74">
                  <c:v>87.945894833674544</c:v>
                </c:pt>
                <c:pt idx="75">
                  <c:v>87.646904119122581</c:v>
                </c:pt>
                <c:pt idx="76">
                  <c:v>87.348929886892591</c:v>
                </c:pt>
                <c:pt idx="77">
                  <c:v>87.05196868123744</c:v>
                </c:pt>
                <c:pt idx="78">
                  <c:v>86.756017058158477</c:v>
                </c:pt>
                <c:pt idx="79">
                  <c:v>86.46107158536573</c:v>
                </c:pt>
                <c:pt idx="80">
                  <c:v>86.167128842237972</c:v>
                </c:pt>
                <c:pt idx="81">
                  <c:v>85.874185419783117</c:v>
                </c:pt>
                <c:pt idx="82">
                  <c:v>85.5822379205987</c:v>
                </c:pt>
                <c:pt idx="83">
                  <c:v>85.291282958832383</c:v>
                </c:pt>
                <c:pt idx="84">
                  <c:v>85.001317160142847</c:v>
                </c:pt>
                <c:pt idx="85">
                  <c:v>84.712337161660457</c:v>
                </c:pt>
                <c:pt idx="86">
                  <c:v>84.424339611948412</c:v>
                </c:pt>
                <c:pt idx="87">
                  <c:v>84.137321170963858</c:v>
                </c:pt>
                <c:pt idx="88">
                  <c:v>83.851278510019085</c:v>
                </c:pt>
                <c:pt idx="89">
                  <c:v>83.566208311742983</c:v>
                </c:pt>
                <c:pt idx="90">
                  <c:v>83.28210727004253</c:v>
                </c:pt>
                <c:pt idx="91">
                  <c:v>82.998972090064498</c:v>
                </c:pt>
                <c:pt idx="92">
                  <c:v>82.716799488157179</c:v>
                </c:pt>
                <c:pt idx="93">
                  <c:v>82.435586191832343</c:v>
                </c:pt>
                <c:pt idx="94">
                  <c:v>82.155328939727312</c:v>
                </c:pt>
                <c:pt idx="95">
                  <c:v>81.876024481567029</c:v>
                </c:pt>
                <c:pt idx="96">
                  <c:v>81.597669578126514</c:v>
                </c:pt>
                <c:pt idx="97">
                  <c:v>81.320261001193202</c:v>
                </c:pt>
                <c:pt idx="98">
                  <c:v>81.043795533529462</c:v>
                </c:pt>
                <c:pt idx="99">
                  <c:v>80.768269968835398</c:v>
                </c:pt>
                <c:pt idx="100">
                  <c:v>80.493681111711624</c:v>
                </c:pt>
                <c:pt idx="101">
                  <c:v>80.220025777622155</c:v>
                </c:pt>
                <c:pt idx="102">
                  <c:v>79.947300792857476</c:v>
                </c:pt>
                <c:pt idx="103">
                  <c:v>79.675502994497904</c:v>
                </c:pt>
                <c:pt idx="104">
                  <c:v>79.404629230376642</c:v>
                </c:pt>
                <c:pt idx="105">
                  <c:v>79.134676359043382</c:v>
                </c:pt>
                <c:pt idx="106">
                  <c:v>78.865641249727886</c:v>
                </c:pt>
                <c:pt idx="107">
                  <c:v>78.597520782303576</c:v>
                </c:pt>
                <c:pt idx="108">
                  <c:v>78.330311847251437</c:v>
                </c:pt>
                <c:pt idx="109">
                  <c:v>78.064011345623939</c:v>
                </c:pt>
                <c:pt idx="110">
                  <c:v>77.798616189009067</c:v>
                </c:pt>
                <c:pt idx="111">
                  <c:v>77.534123299494468</c:v>
                </c:pt>
                <c:pt idx="112">
                  <c:v>77.270529609631879</c:v>
                </c:pt>
                <c:pt idx="113">
                  <c:v>77.007832062401462</c:v>
                </c:pt>
                <c:pt idx="114">
                  <c:v>76.746027611176316</c:v>
                </c:pt>
                <c:pt idx="115">
                  <c:v>76.48511321968725</c:v>
                </c:pt>
                <c:pt idx="116">
                  <c:v>76.225085861987495</c:v>
                </c:pt>
                <c:pt idx="117">
                  <c:v>75.96594252241762</c:v>
                </c:pt>
                <c:pt idx="118">
                  <c:v>75.707680195570589</c:v>
                </c:pt>
                <c:pt idx="119">
                  <c:v>75.450295886256839</c:v>
                </c:pt>
                <c:pt idx="120">
                  <c:v>75.193786609469655</c:v>
                </c:pt>
                <c:pt idx="121">
                  <c:v>74.938149390350432</c:v>
                </c:pt>
                <c:pt idx="122">
                  <c:v>74.683381264154249</c:v>
                </c:pt>
                <c:pt idx="123">
                  <c:v>74.429479276215474</c:v>
                </c:pt>
                <c:pt idx="124">
                  <c:v>74.17644048191346</c:v>
                </c:pt>
                <c:pt idx="125">
                  <c:v>73.924261946638424</c:v>
                </c:pt>
                <c:pt idx="126">
                  <c:v>73.672940745757444</c:v>
                </c:pt>
                <c:pt idx="127">
                  <c:v>73.42247396458049</c:v>
                </c:pt>
                <c:pt idx="128">
                  <c:v>73.172858698326635</c:v>
                </c:pt>
                <c:pt idx="129">
                  <c:v>72.924092052090359</c:v>
                </c:pt>
                <c:pt idx="130">
                  <c:v>72.676171140807995</c:v>
                </c:pt>
                <c:pt idx="131">
                  <c:v>72.429093089224295</c:v>
                </c:pt>
                <c:pt idx="132">
                  <c:v>72.182855031858992</c:v>
                </c:pt>
                <c:pt idx="133">
                  <c:v>71.937454112973668</c:v>
                </c:pt>
                <c:pt idx="134">
                  <c:v>71.692887486538609</c:v>
                </c:pt>
                <c:pt idx="135">
                  <c:v>71.449152316199687</c:v>
                </c:pt>
                <c:pt idx="136">
                  <c:v>71.206245775245705</c:v>
                </c:pt>
                <c:pt idx="137">
                  <c:v>70.964165046575346</c:v>
                </c:pt>
                <c:pt idx="138">
                  <c:v>70.722907322664682</c:v>
                </c:pt>
                <c:pt idx="139">
                  <c:v>70.482469805534578</c:v>
                </c:pt>
                <c:pt idx="140">
                  <c:v>70.242849706718161</c:v>
                </c:pt>
                <c:pt idx="141">
                  <c:v>70.004044247228606</c:v>
                </c:pt>
                <c:pt idx="142">
                  <c:v>69.766050657526776</c:v>
                </c:pt>
                <c:pt idx="143">
                  <c:v>69.528866177489235</c:v>
                </c:pt>
                <c:pt idx="144">
                  <c:v>69.292488056376129</c:v>
                </c:pt>
                <c:pt idx="145">
                  <c:v>69.056913552799358</c:v>
                </c:pt>
                <c:pt idx="146">
                  <c:v>68.822139934690711</c:v>
                </c:pt>
                <c:pt idx="147">
                  <c:v>68.588164479270276</c:v>
                </c:pt>
                <c:pt idx="148">
                  <c:v>68.354984473014753</c:v>
                </c:pt>
                <c:pt idx="149">
                  <c:v>68.122597211626072</c:v>
                </c:pt>
                <c:pt idx="150">
                  <c:v>67.891000000000005</c:v>
                </c:pt>
                <c:pt idx="151">
                  <c:v>67.660190152194872</c:v>
                </c:pt>
                <c:pt idx="152">
                  <c:v>67.430164991400432</c:v>
                </c:pt>
                <c:pt idx="153">
                  <c:v>67.200921849906877</c:v>
                </c:pt>
                <c:pt idx="154">
                  <c:v>66.972458069073753</c:v>
                </c:pt>
                <c:pt idx="155">
                  <c:v>66.744770999299277</c:v>
                </c:pt>
                <c:pt idx="156">
                  <c:v>66.517857999989573</c:v>
                </c:pt>
                <c:pt idx="157">
                  <c:v>66.291716439527931</c:v>
                </c:pt>
                <c:pt idx="158">
                  <c:v>66.06634369524447</c:v>
                </c:pt>
                <c:pt idx="159">
                  <c:v>65.841737153385594</c:v>
                </c:pt>
                <c:pt idx="160">
                  <c:v>65.61789420908373</c:v>
                </c:pt>
                <c:pt idx="161">
                  <c:v>65.394812266327065</c:v>
                </c:pt>
                <c:pt idx="162">
                  <c:v>65.172488737929541</c:v>
                </c:pt>
                <c:pt idx="163">
                  <c:v>64.950921045500749</c:v>
                </c:pt>
                <c:pt idx="164">
                  <c:v>64.730106619416077</c:v>
                </c:pt>
                <c:pt idx="165">
                  <c:v>64.510042898786864</c:v>
                </c:pt>
                <c:pt idx="166">
                  <c:v>64.290727331430801</c:v>
                </c:pt>
                <c:pt idx="167">
                  <c:v>64.072157373842188</c:v>
                </c:pt>
                <c:pt idx="168">
                  <c:v>63.854330491162557</c:v>
                </c:pt>
                <c:pt idx="169">
                  <c:v>63.637244157151216</c:v>
                </c:pt>
                <c:pt idx="170">
                  <c:v>63.420895854155972</c:v>
                </c:pt>
                <c:pt idx="171">
                  <c:v>63.205283073083926</c:v>
                </c:pt>
                <c:pt idx="172">
                  <c:v>62.990403313372347</c:v>
                </c:pt>
                <c:pt idx="173">
                  <c:v>62.776254082959724</c:v>
                </c:pt>
                <c:pt idx="174">
                  <c:v>62.562832898256829</c:v>
                </c:pt>
                <c:pt idx="175">
                  <c:v>62.35013728411792</c:v>
                </c:pt>
                <c:pt idx="176">
                  <c:v>62.138164773812051</c:v>
                </c:pt>
                <c:pt idx="177">
                  <c:v>61.926912908994417</c:v>
                </c:pt>
                <c:pt idx="178">
                  <c:v>61.716379239677913</c:v>
                </c:pt>
                <c:pt idx="179">
                  <c:v>61.506561324204675</c:v>
                </c:pt>
                <c:pt idx="180">
                  <c:v>61.297456729217771</c:v>
                </c:pt>
                <c:pt idx="181">
                  <c:v>61.089063029632946</c:v>
                </c:pt>
                <c:pt idx="182">
                  <c:v>60.881377808610615</c:v>
                </c:pt>
                <c:pt idx="183">
                  <c:v>60.674398657527675</c:v>
                </c:pt>
                <c:pt idx="184">
                  <c:v>60.468123175949678</c:v>
                </c:pt>
                <c:pt idx="185">
                  <c:v>60.262548971602953</c:v>
                </c:pt>
                <c:pt idx="186">
                  <c:v>60.057673660346907</c:v>
                </c:pt>
                <c:pt idx="187">
                  <c:v>59.853494866146278</c:v>
                </c:pt>
                <c:pt idx="188">
                  <c:v>59.650010221043679</c:v>
                </c:pt>
                <c:pt idx="189">
                  <c:v>59.447217365132097</c:v>
                </c:pt>
                <c:pt idx="190">
                  <c:v>59.245113946527503</c:v>
                </c:pt>
                <c:pt idx="191">
                  <c:v>59.0436976213416</c:v>
                </c:pt>
                <c:pt idx="192">
                  <c:v>58.842966053654671</c:v>
                </c:pt>
                <c:pt idx="193">
                  <c:v>58.642916915488385</c:v>
                </c:pt>
                <c:pt idx="194">
                  <c:v>58.443547886778944</c:v>
                </c:pt>
                <c:pt idx="195">
                  <c:v>58.244856655350048</c:v>
                </c:pt>
                <c:pt idx="196">
                  <c:v>58.046840916886147</c:v>
                </c:pt>
                <c:pt idx="197">
                  <c:v>57.849498374905686</c:v>
                </c:pt>
                <c:pt idx="198">
                  <c:v>57.652826740734511</c:v>
                </c:pt>
                <c:pt idx="199">
                  <c:v>57.45682373347929</c:v>
                </c:pt>
                <c:pt idx="200">
                  <c:v>57.261487080001061</c:v>
                </c:pt>
                <c:pt idx="201">
                  <c:v>57.066814514888883</c:v>
                </c:pt>
                <c:pt idx="202">
                  <c:v>56.872803780433578</c:v>
                </c:pt>
                <c:pt idx="203">
                  <c:v>56.679452626601517</c:v>
                </c:pt>
                <c:pt idx="204">
                  <c:v>56.486758811008521</c:v>
                </c:pt>
                <c:pt idx="205">
                  <c:v>56.294720098893897</c:v>
                </c:pt>
                <c:pt idx="206">
                  <c:v>56.103334263094482</c:v>
                </c:pt>
                <c:pt idx="207">
                  <c:v>55.912599084018829</c:v>
                </c:pt>
                <c:pt idx="208">
                  <c:v>55.722512349621461</c:v>
                </c:pt>
                <c:pt idx="209">
                  <c:v>55.533071855377216</c:v>
                </c:pt>
                <c:pt idx="210">
                  <c:v>55.344275404255704</c:v>
                </c:pt>
                <c:pt idx="211">
                  <c:v>55.156120806695768</c:v>
                </c:pt>
                <c:pt idx="212">
                  <c:v>54.968605880580164</c:v>
                </c:pt>
                <c:pt idx="213">
                  <c:v>54.781728451210178</c:v>
                </c:pt>
                <c:pt idx="214">
                  <c:v>54.595486351280499</c:v>
                </c:pt>
                <c:pt idx="215">
                  <c:v>54.409877420853995</c:v>
                </c:pt>
                <c:pt idx="216">
                  <c:v>54.224899507336694</c:v>
                </c:pt>
                <c:pt idx="217">
                  <c:v>54.040550465452846</c:v>
                </c:pt>
                <c:pt idx="218">
                  <c:v>53.856828157219994</c:v>
                </c:pt>
                <c:pt idx="219">
                  <c:v>53.673730451924222</c:v>
                </c:pt>
                <c:pt idx="220">
                  <c:v>53.49125522609544</c:v>
                </c:pt>
                <c:pt idx="221">
                  <c:v>53.309400363482702</c:v>
                </c:pt>
                <c:pt idx="222">
                  <c:v>53.128163755029775</c:v>
                </c:pt>
                <c:pt idx="223">
                  <c:v>52.94754329885054</c:v>
                </c:pt>
                <c:pt idx="224">
                  <c:v>52.767536900204718</c:v>
                </c:pt>
                <c:pt idx="225">
                  <c:v>52.588142471473546</c:v>
                </c:pt>
                <c:pt idx="226">
                  <c:v>52.409357932135563</c:v>
                </c:pt>
                <c:pt idx="227">
                  <c:v>52.231181208742463</c:v>
                </c:pt>
                <c:pt idx="228">
                  <c:v>52.053610234895089</c:v>
                </c:pt>
                <c:pt idx="229">
                  <c:v>51.876642951219445</c:v>
                </c:pt>
                <c:pt idx="230">
                  <c:v>51.70027730534278</c:v>
                </c:pt>
                <c:pt idx="231">
                  <c:v>51.524511251869868</c:v>
                </c:pt>
                <c:pt idx="232">
                  <c:v>51.34934275235922</c:v>
                </c:pt>
                <c:pt idx="233">
                  <c:v>51.174769775299438</c:v>
                </c:pt>
                <c:pt idx="234">
                  <c:v>51.000790296085711</c:v>
                </c:pt>
                <c:pt idx="235">
                  <c:v>50.827402296996269</c:v>
                </c:pt>
                <c:pt idx="236">
                  <c:v>50.654603767169064</c:v>
                </c:pt>
                <c:pt idx="237">
                  <c:v>50.482392702578316</c:v>
                </c:pt>
                <c:pt idx="238">
                  <c:v>50.310767106011454</c:v>
                </c:pt>
                <c:pt idx="239">
                  <c:v>50.139724987045796</c:v>
                </c:pt>
                <c:pt idx="240">
                  <c:v>49.969264362025527</c:v>
                </c:pt>
                <c:pt idx="241">
                  <c:v>49.799383254038702</c:v>
                </c:pt>
                <c:pt idx="242">
                  <c:v>49.630079692894306</c:v>
                </c:pt>
                <c:pt idx="243">
                  <c:v>49.461351715099411</c:v>
                </c:pt>
                <c:pt idx="244">
                  <c:v>49.293197363836384</c:v>
                </c:pt>
                <c:pt idx="245">
                  <c:v>49.125614688940225</c:v>
                </c:pt>
                <c:pt idx="246">
                  <c:v>48.958601746875921</c:v>
                </c:pt>
                <c:pt idx="247">
                  <c:v>48.792156600715913</c:v>
                </c:pt>
                <c:pt idx="248">
                  <c:v>48.62627732011768</c:v>
                </c:pt>
                <c:pt idx="249">
                  <c:v>48.460961981301253</c:v>
                </c:pt>
                <c:pt idx="250">
                  <c:v>48.296208667026967</c:v>
                </c:pt>
                <c:pt idx="251">
                  <c:v>48.132015466573279</c:v>
                </c:pt>
                <c:pt idx="252">
                  <c:v>47.968380475714511</c:v>
                </c:pt>
                <c:pt idx="253">
                  <c:v>47.805301796698743</c:v>
                </c:pt>
                <c:pt idx="254">
                  <c:v>47.642777538225978</c:v>
                </c:pt>
                <c:pt idx="255">
                  <c:v>47.480805815426031</c:v>
                </c:pt>
                <c:pt idx="256">
                  <c:v>47.319384749836729</c:v>
                </c:pt>
                <c:pt idx="257">
                  <c:v>47.158512469382146</c:v>
                </c:pt>
                <c:pt idx="258">
                  <c:v>46.998187108350862</c:v>
                </c:pt>
                <c:pt idx="259">
                  <c:v>46.838406807374369</c:v>
                </c:pt>
                <c:pt idx="260">
                  <c:v>46.679169713405436</c:v>
                </c:pt>
                <c:pt idx="261">
                  <c:v>46.520473979696682</c:v>
                </c:pt>
                <c:pt idx="262">
                  <c:v>46.362317765779132</c:v>
                </c:pt>
                <c:pt idx="263">
                  <c:v>46.20469923744087</c:v>
                </c:pt>
                <c:pt idx="264">
                  <c:v>46.047616566705791</c:v>
                </c:pt>
                <c:pt idx="265">
                  <c:v>45.891067931812358</c:v>
                </c:pt>
                <c:pt idx="266">
                  <c:v>45.735051517192503</c:v>
                </c:pt>
                <c:pt idx="267">
                  <c:v>45.579565513450575</c:v>
                </c:pt>
                <c:pt idx="268">
                  <c:v>45.424608117342352</c:v>
                </c:pt>
                <c:pt idx="269">
                  <c:v>45.270177531754108</c:v>
                </c:pt>
                <c:pt idx="270">
                  <c:v>45.116271965681797</c:v>
                </c:pt>
                <c:pt idx="271">
                  <c:v>44.962889634210264</c:v>
                </c:pt>
                <c:pt idx="272">
                  <c:v>44.810028758492564</c:v>
                </c:pt>
                <c:pt idx="273">
                  <c:v>44.657687565729283</c:v>
                </c:pt>
                <c:pt idx="274">
                  <c:v>44.505864289148072</c:v>
                </c:pt>
                <c:pt idx="275">
                  <c:v>44.35455716798306</c:v>
                </c:pt>
                <c:pt idx="276">
                  <c:v>44.203764447454475</c:v>
                </c:pt>
                <c:pt idx="277">
                  <c:v>44.053484378748301</c:v>
                </c:pt>
                <c:pt idx="278">
                  <c:v>43.903715218995977</c:v>
                </c:pt>
                <c:pt idx="279">
                  <c:v>43.754455231254212</c:v>
                </c:pt>
                <c:pt idx="280">
                  <c:v>43.605702684484811</c:v>
                </c:pt>
                <c:pt idx="281">
                  <c:v>43.457455853534583</c:v>
                </c:pt>
                <c:pt idx="282">
                  <c:v>43.309713019115399</c:v>
                </c:pt>
                <c:pt idx="283">
                  <c:v>43.162472467784205</c:v>
                </c:pt>
                <c:pt idx="284">
                  <c:v>43.015732491923167</c:v>
                </c:pt>
                <c:pt idx="285">
                  <c:v>42.869491389719826</c:v>
                </c:pt>
                <c:pt idx="286">
                  <c:v>42.723747465147419</c:v>
                </c:pt>
                <c:pt idx="287">
                  <c:v>42.578499027945213</c:v>
                </c:pt>
                <c:pt idx="288">
                  <c:v>42.433744393598822</c:v>
                </c:pt>
                <c:pt idx="289">
                  <c:v>42.289481883320754</c:v>
                </c:pt>
                <c:pt idx="290">
                  <c:v>42.145709824030895</c:v>
                </c:pt>
                <c:pt idx="291">
                  <c:v>42.002426548337162</c:v>
                </c:pt>
                <c:pt idx="292">
                  <c:v>41.859630394516067</c:v>
                </c:pt>
                <c:pt idx="293">
                  <c:v>41.717319706493541</c:v>
                </c:pt>
                <c:pt idx="294">
                  <c:v>41.575492833825685</c:v>
                </c:pt>
                <c:pt idx="295">
                  <c:v>41.434148131679613</c:v>
                </c:pt>
                <c:pt idx="296">
                  <c:v>41.293283960814428</c:v>
                </c:pt>
                <c:pt idx="297">
                  <c:v>41.152898687562164</c:v>
                </c:pt>
                <c:pt idx="298">
                  <c:v>41.012990683808859</c:v>
                </c:pt>
                <c:pt idx="299">
                  <c:v>40.873558326975648</c:v>
                </c:pt>
                <c:pt idx="300">
                  <c:v>40.734600000000007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F-4E05-A6E5-CC5CE389BD8F}"/>
            </c:ext>
          </c:extLst>
        </c:ser>
        <c:ser>
          <c:idx val="1"/>
          <c:order val="1"/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Sheet1!$H$2:$H$302</c:f>
              <c:numCache>
                <c:formatCode>General</c:formatCode>
                <c:ptCount val="301"/>
                <c:pt idx="0">
                  <c:v>18.517500000000002</c:v>
                </c:pt>
                <c:pt idx="1">
                  <c:v>18.580668923219363</c:v>
                </c:pt>
                <c:pt idx="2">
                  <c:v>18.644053335185088</c:v>
                </c:pt>
                <c:pt idx="3">
                  <c:v>18.70765397099597</c:v>
                </c:pt>
                <c:pt idx="4">
                  <c:v>18.771471568258463</c:v>
                </c:pt>
                <c:pt idx="5">
                  <c:v>18.835506867095226</c:v>
                </c:pt>
                <c:pt idx="6">
                  <c:v>18.899760610153706</c:v>
                </c:pt>
                <c:pt idx="7">
                  <c:v>18.964233542614735</c:v>
                </c:pt>
                <c:pt idx="8">
                  <c:v>19.028926412201205</c:v>
                </c:pt>
                <c:pt idx="9">
                  <c:v>19.093839969186721</c:v>
                </c:pt>
                <c:pt idx="10">
                  <c:v>19.158974966404291</c:v>
                </c:pt>
                <c:pt idx="11">
                  <c:v>19.224332159255081</c:v>
                </c:pt>
                <c:pt idx="12">
                  <c:v>19.289912305717159</c:v>
                </c:pt>
                <c:pt idx="13">
                  <c:v>19.355716166354291</c:v>
                </c:pt>
                <c:pt idx="14">
                  <c:v>19.42174450432476</c:v>
                </c:pt>
                <c:pt idx="15">
                  <c:v>19.487998085390227</c:v>
                </c:pt>
                <c:pt idx="16">
                  <c:v>19.554477677924595</c:v>
                </c:pt>
                <c:pt idx="17">
                  <c:v>19.621184052922924</c:v>
                </c:pt>
                <c:pt idx="18">
                  <c:v>19.688117984010383</c:v>
                </c:pt>
                <c:pt idx="19">
                  <c:v>19.755280247451221</c:v>
                </c:pt>
                <c:pt idx="20">
                  <c:v>19.822671622157756</c:v>
                </c:pt>
                <c:pt idx="21">
                  <c:v>19.890292889699417</c:v>
                </c:pt>
                <c:pt idx="22">
                  <c:v>19.958144834311817</c:v>
                </c:pt>
                <c:pt idx="23">
                  <c:v>20.026228242905823</c:v>
                </c:pt>
                <c:pt idx="24">
                  <c:v>20.094543905076723</c:v>
                </c:pt>
                <c:pt idx="25">
                  <c:v>20.163092613113331</c:v>
                </c:pt>
                <c:pt idx="26">
                  <c:v>20.231875162007221</c:v>
                </c:pt>
                <c:pt idx="27">
                  <c:v>20.300892349461929</c:v>
                </c:pt>
                <c:pt idx="28">
                  <c:v>20.370144975902203</c:v>
                </c:pt>
                <c:pt idx="29">
                  <c:v>20.439633844483275</c:v>
                </c:pt>
                <c:pt idx="30">
                  <c:v>20.50935976110021</c:v>
                </c:pt>
                <c:pt idx="31">
                  <c:v>20.579323534397211</c:v>
                </c:pt>
                <c:pt idx="32">
                  <c:v>20.649525975777031</c:v>
                </c:pt>
                <c:pt idx="33">
                  <c:v>20.719967899410353</c:v>
                </c:pt>
                <c:pt idx="34">
                  <c:v>20.790650122245271</c:v>
                </c:pt>
                <c:pt idx="35">
                  <c:v>20.861573464016718</c:v>
                </c:pt>
                <c:pt idx="36">
                  <c:v>20.932738747256007</c:v>
                </c:pt>
                <c:pt idx="37">
                  <c:v>21.004146797300361</c:v>
                </c:pt>
                <c:pt idx="38">
                  <c:v>21.075798442302492</c:v>
                </c:pt>
                <c:pt idx="39">
                  <c:v>21.147694513240179</c:v>
                </c:pt>
                <c:pt idx="40">
                  <c:v>21.219835843925928</c:v>
                </c:pt>
                <c:pt idx="41">
                  <c:v>21.292223271016649</c:v>
                </c:pt>
                <c:pt idx="42">
                  <c:v>21.364857634023341</c:v>
                </c:pt>
                <c:pt idx="43">
                  <c:v>21.437739775320829</c:v>
                </c:pt>
                <c:pt idx="44">
                  <c:v>21.510870540157548</c:v>
                </c:pt>
                <c:pt idx="45">
                  <c:v>21.584250776665332</c:v>
                </c:pt>
                <c:pt idx="46">
                  <c:v>21.657881335869252</c:v>
                </c:pt>
                <c:pt idx="47">
                  <c:v>21.731763071697504</c:v>
                </c:pt>
                <c:pt idx="48">
                  <c:v>21.805896840991277</c:v>
                </c:pt>
                <c:pt idx="49">
                  <c:v>21.880283503514722</c:v>
                </c:pt>
                <c:pt idx="50">
                  <c:v>21.954923921964916</c:v>
                </c:pt>
                <c:pt idx="51">
                  <c:v>22.029818961981849</c:v>
                </c:pt>
                <c:pt idx="52">
                  <c:v>22.104969492158485</c:v>
                </c:pt>
                <c:pt idx="53">
                  <c:v>22.180376384050835</c:v>
                </c:pt>
                <c:pt idx="54">
                  <c:v>22.256040512188036</c:v>
                </c:pt>
                <c:pt idx="55">
                  <c:v>22.331962754082536</c:v>
                </c:pt>
                <c:pt idx="56">
                  <c:v>22.408143990240244</c:v>
                </c:pt>
                <c:pt idx="57">
                  <c:v>22.484585104170737</c:v>
                </c:pt>
                <c:pt idx="58">
                  <c:v>22.561286982397526</c:v>
                </c:pt>
                <c:pt idx="59">
                  <c:v>22.638250514468332</c:v>
                </c:pt>
                <c:pt idx="60">
                  <c:v>22.715476592965384</c:v>
                </c:pt>
                <c:pt idx="61">
                  <c:v>22.792966113515792</c:v>
                </c:pt>
                <c:pt idx="62">
                  <c:v>22.87071997480194</c:v>
                </c:pt>
                <c:pt idx="63">
                  <c:v>22.948739078571879</c:v>
                </c:pt>
                <c:pt idx="64">
                  <c:v>23.027024329649805</c:v>
                </c:pt>
                <c:pt idx="65">
                  <c:v>23.105576635946555</c:v>
                </c:pt>
                <c:pt idx="66">
                  <c:v>23.184396908470124</c:v>
                </c:pt>
                <c:pt idx="67">
                  <c:v>23.263486061336245</c:v>
                </c:pt>
                <c:pt idx="68">
                  <c:v>23.342845011778977</c:v>
                </c:pt>
                <c:pt idx="69">
                  <c:v>23.422474680161347</c:v>
                </c:pt>
                <c:pt idx="70">
                  <c:v>23.502375989986035</c:v>
                </c:pt>
                <c:pt idx="71">
                  <c:v>23.582549867906057</c:v>
                </c:pt>
                <c:pt idx="72">
                  <c:v>23.662997243735546</c:v>
                </c:pt>
                <c:pt idx="73">
                  <c:v>23.743719050460509</c:v>
                </c:pt>
                <c:pt idx="74">
                  <c:v>23.824716224249659</c:v>
                </c:pt>
                <c:pt idx="75">
                  <c:v>23.905989704465284</c:v>
                </c:pt>
                <c:pt idx="76">
                  <c:v>23.987540433674102</c:v>
                </c:pt>
                <c:pt idx="77">
                  <c:v>24.069369357658225</c:v>
                </c:pt>
                <c:pt idx="78">
                  <c:v>24.151477425426144</c:v>
                </c:pt>
                <c:pt idx="79">
                  <c:v>24.233865589223683</c:v>
                </c:pt>
                <c:pt idx="80">
                  <c:v>24.316534804545082</c:v>
                </c:pt>
                <c:pt idx="81">
                  <c:v>24.399486030144075</c:v>
                </c:pt>
                <c:pt idx="82">
                  <c:v>24.482720228044982</c:v>
                </c:pt>
                <c:pt idx="83">
                  <c:v>24.566238363553911</c:v>
                </c:pt>
                <c:pt idx="84">
                  <c:v>24.650041405269899</c:v>
                </c:pt>
                <c:pt idx="85">
                  <c:v>24.734130325096206</c:v>
                </c:pt>
                <c:pt idx="86">
                  <c:v>24.818506098251529</c:v>
                </c:pt>
                <c:pt idx="87">
                  <c:v>24.903169703281353</c:v>
                </c:pt>
                <c:pt idx="88">
                  <c:v>24.988122122069274</c:v>
                </c:pt>
                <c:pt idx="89">
                  <c:v>25.073364339848411</c:v>
                </c:pt>
                <c:pt idx="90">
                  <c:v>25.158897345212793</c:v>
                </c:pt>
                <c:pt idx="91">
                  <c:v>25.244722130128878</c:v>
                </c:pt>
                <c:pt idx="92">
                  <c:v>25.330839689947005</c:v>
                </c:pt>
                <c:pt idx="93">
                  <c:v>25.417251023412987</c:v>
                </c:pt>
                <c:pt idx="94">
                  <c:v>25.503957132679638</c:v>
                </c:pt>
                <c:pt idx="95">
                  <c:v>25.590959023318451</c:v>
                </c:pt>
                <c:pt idx="96">
                  <c:v>25.678257704331216</c:v>
                </c:pt>
                <c:pt idx="97">
                  <c:v>25.765854188161747</c:v>
                </c:pt>
                <c:pt idx="98">
                  <c:v>25.853749490707624</c:v>
                </c:pt>
                <c:pt idx="99">
                  <c:v>25.941944631331964</c:v>
                </c:pt>
                <c:pt idx="100">
                  <c:v>26.030440632875237</c:v>
                </c:pt>
                <c:pt idx="101">
                  <c:v>26.11923852166715</c:v>
                </c:pt>
                <c:pt idx="102">
                  <c:v>26.208339327538543</c:v>
                </c:pt>
                <c:pt idx="103">
                  <c:v>26.297744083833305</c:v>
                </c:pt>
                <c:pt idx="104">
                  <c:v>26.387453827420405</c:v>
                </c:pt>
                <c:pt idx="105">
                  <c:v>26.477469598705881</c:v>
                </c:pt>
                <c:pt idx="106">
                  <c:v>26.567792441644922</c:v>
                </c:pt>
                <c:pt idx="107">
                  <c:v>26.658423403753964</c:v>
                </c:pt>
                <c:pt idx="108">
                  <c:v>26.749363536122861</c:v>
                </c:pt>
                <c:pt idx="109">
                  <c:v>26.84061389342704</c:v>
                </c:pt>
                <c:pt idx="110">
                  <c:v>26.932175533939766</c:v>
                </c:pt>
                <c:pt idx="111">
                  <c:v>27.024049519544409</c:v>
                </c:pt>
                <c:pt idx="112">
                  <c:v>27.116236915746722</c:v>
                </c:pt>
                <c:pt idx="113">
                  <c:v>27.208738791687253</c:v>
                </c:pt>
                <c:pt idx="114">
                  <c:v>27.301556220153724</c:v>
                </c:pt>
                <c:pt idx="115">
                  <c:v>27.39469027759344</c:v>
                </c:pt>
                <c:pt idx="116">
                  <c:v>27.48814204412583</c:v>
                </c:pt>
                <c:pt idx="117">
                  <c:v>27.581912603554933</c:v>
                </c:pt>
                <c:pt idx="118">
                  <c:v>27.676003043381964</c:v>
                </c:pt>
                <c:pt idx="119">
                  <c:v>27.770414454817974</c:v>
                </c:pt>
                <c:pt idx="120">
                  <c:v>27.86514793279644</c:v>
                </c:pt>
                <c:pt idx="121">
                  <c:v>27.960204575986019</c:v>
                </c:pt>
                <c:pt idx="122">
                  <c:v>28.055585486803253</c:v>
                </c:pt>
                <c:pt idx="123">
                  <c:v>28.151291771425377</c:v>
                </c:pt>
                <c:pt idx="124">
                  <c:v>28.247324539803127</c:v>
                </c:pt>
                <c:pt idx="125">
                  <c:v>28.343684905673644</c:v>
                </c:pt>
                <c:pt idx="126">
                  <c:v>28.440373986573352</c:v>
                </c:pt>
                <c:pt idx="127">
                  <c:v>28.537392903850943</c:v>
                </c:pt>
                <c:pt idx="128">
                  <c:v>28.634742782680384</c:v>
                </c:pt>
                <c:pt idx="129">
                  <c:v>28.73242475207395</c:v>
                </c:pt>
                <c:pt idx="130">
                  <c:v>28.830439944895328</c:v>
                </c:pt>
                <c:pt idx="131">
                  <c:v>28.928789497872756</c:v>
                </c:pt>
                <c:pt idx="132">
                  <c:v>29.027474551612208</c:v>
                </c:pt>
                <c:pt idx="133">
                  <c:v>29.126496250610604</c:v>
                </c:pt>
                <c:pt idx="134">
                  <c:v>29.225855743269108</c:v>
                </c:pt>
                <c:pt idx="135">
                  <c:v>29.32555418190644</c:v>
                </c:pt>
                <c:pt idx="136">
                  <c:v>29.425592722772222</c:v>
                </c:pt>
                <c:pt idx="137">
                  <c:v>29.525972526060411</c:v>
                </c:pt>
                <c:pt idx="138">
                  <c:v>29.626694755922742</c:v>
                </c:pt>
                <c:pt idx="139">
                  <c:v>29.727760580482233</c:v>
                </c:pt>
                <c:pt idx="140">
                  <c:v>29.829171171846731</c:v>
                </c:pt>
                <c:pt idx="141">
                  <c:v>29.930927706122503</c:v>
                </c:pt>
                <c:pt idx="142">
                  <c:v>30.033031363427884</c:v>
                </c:pt>
                <c:pt idx="143">
                  <c:v>30.13548332790695</c:v>
                </c:pt>
                <c:pt idx="144">
                  <c:v>30.238284787743261</c:v>
                </c:pt>
                <c:pt idx="145">
                  <c:v>30.34143693517365</c:v>
                </c:pt>
                <c:pt idx="146">
                  <c:v>30.444940966502024</c:v>
                </c:pt>
                <c:pt idx="147">
                  <c:v>30.548798082113251</c:v>
                </c:pt>
                <c:pt idx="148">
                  <c:v>30.653009486487107</c:v>
                </c:pt>
                <c:pt idx="149">
                  <c:v>30.757576388212197</c:v>
                </c:pt>
                <c:pt idx="150">
                  <c:v>30.862500000000004</c:v>
                </c:pt>
                <c:pt idx="151">
                  <c:v>30.96778153869894</c:v>
                </c:pt>
                <c:pt idx="152">
                  <c:v>31.073422225308477</c:v>
                </c:pt>
                <c:pt idx="153">
                  <c:v>31.17942328499328</c:v>
                </c:pt>
                <c:pt idx="154">
                  <c:v>31.285785947097438</c:v>
                </c:pt>
                <c:pt idx="155">
                  <c:v>31.392511445158714</c:v>
                </c:pt>
                <c:pt idx="156">
                  <c:v>31.499601016922835</c:v>
                </c:pt>
                <c:pt idx="157">
                  <c:v>31.607055904357889</c:v>
                </c:pt>
                <c:pt idx="158">
                  <c:v>31.714877353668676</c:v>
                </c:pt>
                <c:pt idx="159">
                  <c:v>31.823066615311198</c:v>
                </c:pt>
                <c:pt idx="160">
                  <c:v>31.931624944007147</c:v>
                </c:pt>
                <c:pt idx="161">
                  <c:v>32.040553598758464</c:v>
                </c:pt>
                <c:pt idx="162">
                  <c:v>32.14985384286193</c:v>
                </c:pt>
                <c:pt idx="163">
                  <c:v>32.259526943923817</c:v>
                </c:pt>
                <c:pt idx="164">
                  <c:v>32.369574173874597</c:v>
                </c:pt>
                <c:pt idx="165">
                  <c:v>32.479996808983714</c:v>
                </c:pt>
                <c:pt idx="166">
                  <c:v>32.59079612987432</c:v>
                </c:pt>
                <c:pt idx="167">
                  <c:v>32.701973421538199</c:v>
                </c:pt>
                <c:pt idx="168">
                  <c:v>32.81352997335064</c:v>
                </c:pt>
                <c:pt idx="169">
                  <c:v>32.925467079085365</c:v>
                </c:pt>
                <c:pt idx="170">
                  <c:v>33.037786036929596</c:v>
                </c:pt>
                <c:pt idx="171">
                  <c:v>33.150488149499026</c:v>
                </c:pt>
                <c:pt idx="172">
                  <c:v>33.263574723853026</c:v>
                </c:pt>
                <c:pt idx="173">
                  <c:v>33.377047071509708</c:v>
                </c:pt>
                <c:pt idx="174">
                  <c:v>33.490906508461201</c:v>
                </c:pt>
                <c:pt idx="175">
                  <c:v>33.60515435518888</c:v>
                </c:pt>
                <c:pt idx="176">
                  <c:v>33.719791936678703</c:v>
                </c:pt>
                <c:pt idx="177">
                  <c:v>33.834820582436549</c:v>
                </c:pt>
                <c:pt idx="178">
                  <c:v>33.950241626503669</c:v>
                </c:pt>
                <c:pt idx="179">
                  <c:v>34.066056407472125</c:v>
                </c:pt>
                <c:pt idx="180">
                  <c:v>34.182266268500349</c:v>
                </c:pt>
                <c:pt idx="181">
                  <c:v>34.298872557328693</c:v>
                </c:pt>
                <c:pt idx="182">
                  <c:v>34.415876626295045</c:v>
                </c:pt>
                <c:pt idx="183">
                  <c:v>34.533279832350587</c:v>
                </c:pt>
                <c:pt idx="184">
                  <c:v>34.651083537075444</c:v>
                </c:pt>
                <c:pt idx="185">
                  <c:v>34.769289106694529</c:v>
                </c:pt>
                <c:pt idx="186">
                  <c:v>34.887897912093344</c:v>
                </c:pt>
                <c:pt idx="187">
                  <c:v>35.006911328833937</c:v>
                </c:pt>
                <c:pt idx="188">
                  <c:v>35.126330737170818</c:v>
                </c:pt>
                <c:pt idx="189">
                  <c:v>35.246157522066959</c:v>
                </c:pt>
                <c:pt idx="190">
                  <c:v>35.366393073209878</c:v>
                </c:pt>
                <c:pt idx="191">
                  <c:v>35.48703878502775</c:v>
                </c:pt>
                <c:pt idx="192">
                  <c:v>35.608096056705563</c:v>
                </c:pt>
                <c:pt idx="193">
                  <c:v>35.729566292201383</c:v>
                </c:pt>
                <c:pt idx="194">
                  <c:v>35.851450900262577</c:v>
                </c:pt>
                <c:pt idx="195">
                  <c:v>35.973751294442216</c:v>
                </c:pt>
                <c:pt idx="196">
                  <c:v>36.096468893115421</c:v>
                </c:pt>
                <c:pt idx="197">
                  <c:v>36.219605119495839</c:v>
                </c:pt>
                <c:pt idx="198">
                  <c:v>36.343161401652125</c:v>
                </c:pt>
                <c:pt idx="199">
                  <c:v>36.467139172524533</c:v>
                </c:pt>
                <c:pt idx="200">
                  <c:v>36.591539869941521</c:v>
                </c:pt>
                <c:pt idx="201">
                  <c:v>36.71636493663641</c:v>
                </c:pt>
                <c:pt idx="202">
                  <c:v>36.841615820264145</c:v>
                </c:pt>
                <c:pt idx="203">
                  <c:v>36.967293973418052</c:v>
                </c:pt>
                <c:pt idx="204">
                  <c:v>37.09340085364672</c:v>
                </c:pt>
                <c:pt idx="205">
                  <c:v>37.219937923470894</c:v>
                </c:pt>
                <c:pt idx="206">
                  <c:v>37.346906650400406</c:v>
                </c:pt>
                <c:pt idx="207">
                  <c:v>37.474308506951225</c:v>
                </c:pt>
                <c:pt idx="208">
                  <c:v>37.602144970662543</c:v>
                </c:pt>
                <c:pt idx="209">
                  <c:v>37.730417524113889</c:v>
                </c:pt>
                <c:pt idx="210">
                  <c:v>37.859127654942299</c:v>
                </c:pt>
                <c:pt idx="211">
                  <c:v>37.98827685585966</c:v>
                </c:pt>
                <c:pt idx="212">
                  <c:v>38.117866624669894</c:v>
                </c:pt>
                <c:pt idx="213">
                  <c:v>38.247898464286465</c:v>
                </c:pt>
                <c:pt idx="214">
                  <c:v>38.378373882749678</c:v>
                </c:pt>
                <c:pt idx="215">
                  <c:v>38.509294393244261</c:v>
                </c:pt>
                <c:pt idx="216">
                  <c:v>38.640661514116871</c:v>
                </c:pt>
                <c:pt idx="217">
                  <c:v>38.772476768893739</c:v>
                </c:pt>
                <c:pt idx="218">
                  <c:v>38.904741686298287</c:v>
                </c:pt>
                <c:pt idx="219">
                  <c:v>39.037457800268911</c:v>
                </c:pt>
                <c:pt idx="220">
                  <c:v>39.170626649976711</c:v>
                </c:pt>
                <c:pt idx="221">
                  <c:v>39.304249779843424</c:v>
                </c:pt>
                <c:pt idx="222">
                  <c:v>39.438328739559239</c:v>
                </c:pt>
                <c:pt idx="223">
                  <c:v>39.57286508410084</c:v>
                </c:pt>
                <c:pt idx="224">
                  <c:v>39.70786037374944</c:v>
                </c:pt>
                <c:pt idx="225">
                  <c:v>39.843316174108807</c:v>
                </c:pt>
                <c:pt idx="226">
                  <c:v>39.979234056123495</c:v>
                </c:pt>
                <c:pt idx="227">
                  <c:v>40.115615596097044</c:v>
                </c:pt>
                <c:pt idx="228">
                  <c:v>40.252462375710238</c:v>
                </c:pt>
                <c:pt idx="229">
                  <c:v>40.389775982039467</c:v>
                </c:pt>
                <c:pt idx="230">
                  <c:v>40.527558007575145</c:v>
                </c:pt>
                <c:pt idx="231">
                  <c:v>40.665810050240125</c:v>
                </c:pt>
                <c:pt idx="232">
                  <c:v>40.804533713408297</c:v>
                </c:pt>
                <c:pt idx="233">
                  <c:v>40.943730605923179</c:v>
                </c:pt>
                <c:pt idx="234">
                  <c:v>41.083402342116507</c:v>
                </c:pt>
                <c:pt idx="235">
                  <c:v>41.223550541827009</c:v>
                </c:pt>
                <c:pt idx="236">
                  <c:v>41.364176830419211</c:v>
                </c:pt>
                <c:pt idx="237">
                  <c:v>41.505282838802252</c:v>
                </c:pt>
                <c:pt idx="238">
                  <c:v>41.646870203448799</c:v>
                </c:pt>
                <c:pt idx="239">
                  <c:v>41.788940566414006</c:v>
                </c:pt>
                <c:pt idx="240">
                  <c:v>41.931495575354653</c:v>
                </c:pt>
                <c:pt idx="241">
                  <c:v>42.07453688354812</c:v>
                </c:pt>
                <c:pt idx="242">
                  <c:v>42.218066149911678</c:v>
                </c:pt>
                <c:pt idx="243">
                  <c:v>42.362085039021643</c:v>
                </c:pt>
                <c:pt idx="244">
                  <c:v>42.506595221132734</c:v>
                </c:pt>
                <c:pt idx="245">
                  <c:v>42.651598372197412</c:v>
                </c:pt>
                <c:pt idx="246">
                  <c:v>42.79709617388535</c:v>
                </c:pt>
                <c:pt idx="247">
                  <c:v>42.943090313602909</c:v>
                </c:pt>
                <c:pt idx="248">
                  <c:v>43.089582484512704</c:v>
                </c:pt>
                <c:pt idx="249">
                  <c:v>43.236574385553261</c:v>
                </c:pt>
                <c:pt idx="250">
                  <c:v>43.384067721458727</c:v>
                </c:pt>
                <c:pt idx="251">
                  <c:v>43.532064202778585</c:v>
                </c:pt>
                <c:pt idx="252">
                  <c:v>43.680565545897558</c:v>
                </c:pt>
                <c:pt idx="253">
                  <c:v>43.829573473055504</c:v>
                </c:pt>
                <c:pt idx="254">
                  <c:v>43.97908971236734</c:v>
                </c:pt>
                <c:pt idx="255">
                  <c:v>44.12911599784313</c:v>
                </c:pt>
                <c:pt idx="256">
                  <c:v>44.279654069408195</c:v>
                </c:pt>
                <c:pt idx="257">
                  <c:v>44.430705672923274</c:v>
                </c:pt>
                <c:pt idx="258">
                  <c:v>44.582272560204764</c:v>
                </c:pt>
                <c:pt idx="259">
                  <c:v>44.734356489045062</c:v>
                </c:pt>
                <c:pt idx="260">
                  <c:v>44.88695922323295</c:v>
                </c:pt>
                <c:pt idx="261">
                  <c:v>45.040082532574004</c:v>
                </c:pt>
                <c:pt idx="262">
                  <c:v>45.193728192911195</c:v>
                </c:pt>
                <c:pt idx="263">
                  <c:v>45.347897986145426</c:v>
                </c:pt>
                <c:pt idx="264">
                  <c:v>45.502593700256206</c:v>
                </c:pt>
                <c:pt idx="265">
                  <c:v>45.657817129322396</c:v>
                </c:pt>
                <c:pt idx="266">
                  <c:v>45.813570073543055</c:v>
                </c:pt>
                <c:pt idx="267">
                  <c:v>45.969854339258212</c:v>
                </c:pt>
                <c:pt idx="268">
                  <c:v>46.126671738969947</c:v>
                </c:pt>
                <c:pt idx="269">
                  <c:v>46.284024091363285</c:v>
                </c:pt>
                <c:pt idx="270">
                  <c:v>46.441913221327397</c:v>
                </c:pt>
                <c:pt idx="271">
                  <c:v>46.600340959976698</c:v>
                </c:pt>
                <c:pt idx="272">
                  <c:v>46.759309144672081</c:v>
                </c:pt>
                <c:pt idx="273">
                  <c:v>46.918819619042289</c:v>
                </c:pt>
                <c:pt idx="274">
                  <c:v>47.078874233005216</c:v>
                </c:pt>
                <c:pt idx="275">
                  <c:v>47.239474842789406</c:v>
                </c:pt>
                <c:pt idx="276">
                  <c:v>47.400623310955581</c:v>
                </c:pt>
                <c:pt idx="277">
                  <c:v>47.562321506418229</c:v>
                </c:pt>
                <c:pt idx="278">
                  <c:v>47.724571304467304</c:v>
                </c:pt>
                <c:pt idx="279">
                  <c:v>47.887374586789917</c:v>
                </c:pt>
                <c:pt idx="280">
                  <c:v>48.05073324149221</c:v>
                </c:pt>
                <c:pt idx="281">
                  <c:v>48.214649163121258</c:v>
                </c:pt>
                <c:pt idx="282">
                  <c:v>48.379124252687014</c:v>
                </c:pt>
                <c:pt idx="283">
                  <c:v>48.544160417684338</c:v>
                </c:pt>
                <c:pt idx="284">
                  <c:v>48.709759572115175</c:v>
                </c:pt>
                <c:pt idx="285">
                  <c:v>48.87592363651072</c:v>
                </c:pt>
                <c:pt idx="286">
                  <c:v>49.042654537953702</c:v>
                </c:pt>
                <c:pt idx="287">
                  <c:v>49.209954210100683</c:v>
                </c:pt>
                <c:pt idx="288">
                  <c:v>49.377824593204565</c:v>
                </c:pt>
                <c:pt idx="289">
                  <c:v>49.546267634137052</c:v>
                </c:pt>
                <c:pt idx="290">
                  <c:v>49.715285286411216</c:v>
                </c:pt>
                <c:pt idx="291">
                  <c:v>49.884879510204165</c:v>
                </c:pt>
                <c:pt idx="292">
                  <c:v>50.055052272379804</c:v>
                </c:pt>
                <c:pt idx="293">
                  <c:v>50.22580554651158</c:v>
                </c:pt>
                <c:pt idx="294">
                  <c:v>50.397141312905433</c:v>
                </c:pt>
                <c:pt idx="295">
                  <c:v>50.569061558622742</c:v>
                </c:pt>
                <c:pt idx="296">
                  <c:v>50.741568277503369</c:v>
                </c:pt>
                <c:pt idx="297">
                  <c:v>50.914663470188756</c:v>
                </c:pt>
                <c:pt idx="298">
                  <c:v>51.08834914414517</c:v>
                </c:pt>
                <c:pt idx="299">
                  <c:v>51.262627313686984</c:v>
                </c:pt>
                <c:pt idx="300">
                  <c:v>51.4375</c:v>
                </c:pt>
              </c:numCache>
            </c:numRef>
          </c:xVal>
          <c:yVal>
            <c:numRef>
              <c:f>Sheet1!$I$2:$I$302</c:f>
              <c:numCache>
                <c:formatCode>General</c:formatCode>
                <c:ptCount val="301"/>
                <c:pt idx="0">
                  <c:v>282.87916666666666</c:v>
                </c:pt>
                <c:pt idx="1">
                  <c:v>281.91745896747864</c:v>
                </c:pt>
                <c:pt idx="2">
                  <c:v>280.95902079750181</c:v>
                </c:pt>
                <c:pt idx="3">
                  <c:v>280.00384104127863</c:v>
                </c:pt>
                <c:pt idx="4">
                  <c:v>279.05190862114068</c:v>
                </c:pt>
                <c:pt idx="5">
                  <c:v>278.10321249708039</c:v>
                </c:pt>
                <c:pt idx="6">
                  <c:v>277.15774166662311</c:v>
                </c:pt>
                <c:pt idx="7">
                  <c:v>276.21548516469966</c:v>
                </c:pt>
                <c:pt idx="8">
                  <c:v>275.27643206351866</c:v>
                </c:pt>
                <c:pt idx="9">
                  <c:v>274.34057147243993</c:v>
                </c:pt>
                <c:pt idx="10">
                  <c:v>273.40789253784885</c:v>
                </c:pt>
                <c:pt idx="11">
                  <c:v>272.47838444302948</c:v>
                </c:pt>
                <c:pt idx="12">
                  <c:v>271.55203640803978</c:v>
                </c:pt>
                <c:pt idx="13">
                  <c:v>270.62883768958648</c:v>
                </c:pt>
                <c:pt idx="14">
                  <c:v>269.70877758090035</c:v>
                </c:pt>
                <c:pt idx="15">
                  <c:v>268.79184541161197</c:v>
                </c:pt>
                <c:pt idx="16">
                  <c:v>267.87803054762833</c:v>
                </c:pt>
                <c:pt idx="17">
                  <c:v>266.96732239100908</c:v>
                </c:pt>
                <c:pt idx="18">
                  <c:v>266.05971037984398</c:v>
                </c:pt>
                <c:pt idx="19">
                  <c:v>265.15518398813009</c:v>
                </c:pt>
                <c:pt idx="20">
                  <c:v>264.25373272564991</c:v>
                </c:pt>
                <c:pt idx="21">
                  <c:v>263.35534613784966</c:v>
                </c:pt>
                <c:pt idx="22">
                  <c:v>262.46001380571806</c:v>
                </c:pt>
                <c:pt idx="23">
                  <c:v>261.56772534566556</c:v>
                </c:pt>
                <c:pt idx="24">
                  <c:v>260.67847040940342</c:v>
                </c:pt>
                <c:pt idx="25">
                  <c:v>259.79223868382468</c:v>
                </c:pt>
                <c:pt idx="26">
                  <c:v>258.90901989088354</c:v>
                </c:pt>
                <c:pt idx="27">
                  <c:v>258.02880378747676</c:v>
                </c:pt>
                <c:pt idx="28">
                  <c:v>257.15158016532462</c:v>
                </c:pt>
                <c:pt idx="29">
                  <c:v>256.27733885085286</c:v>
                </c:pt>
                <c:pt idx="30">
                  <c:v>255.406069705074</c:v>
                </c:pt>
                <c:pt idx="31">
                  <c:v>254.53776262347066</c:v>
                </c:pt>
                <c:pt idx="32">
                  <c:v>253.67240753587754</c:v>
                </c:pt>
                <c:pt idx="33">
                  <c:v>252.80999440636532</c:v>
                </c:pt>
                <c:pt idx="34">
                  <c:v>251.95051323312362</c:v>
                </c:pt>
                <c:pt idx="35">
                  <c:v>251.09395404834564</c:v>
                </c:pt>
                <c:pt idx="36">
                  <c:v>250.24030691811208</c:v>
                </c:pt>
                <c:pt idx="37">
                  <c:v>249.3895619422762</c:v>
                </c:pt>
                <c:pt idx="38">
                  <c:v>248.54170925434866</c:v>
                </c:pt>
                <c:pt idx="39">
                  <c:v>247.69673902138371</c:v>
                </c:pt>
                <c:pt idx="40">
                  <c:v>246.85464144386458</c:v>
                </c:pt>
                <c:pt idx="41">
                  <c:v>246.01540675559002</c:v>
                </c:pt>
                <c:pt idx="42">
                  <c:v>245.1790252235611</c:v>
                </c:pt>
                <c:pt idx="43">
                  <c:v>244.34548714786828</c:v>
                </c:pt>
                <c:pt idx="44">
                  <c:v>243.51478286157894</c:v>
                </c:pt>
                <c:pt idx="45">
                  <c:v>242.68690273062518</c:v>
                </c:pt>
                <c:pt idx="46">
                  <c:v>241.86183715369228</c:v>
                </c:pt>
                <c:pt idx="47">
                  <c:v>241.03957656210702</c:v>
                </c:pt>
                <c:pt idx="48">
                  <c:v>240.22011141972712</c:v>
                </c:pt>
                <c:pt idx="49">
                  <c:v>239.40343222283039</c:v>
                </c:pt>
                <c:pt idx="50">
                  <c:v>238.5895295000044</c:v>
                </c:pt>
                <c:pt idx="51">
                  <c:v>237.778393812037</c:v>
                </c:pt>
                <c:pt idx="52">
                  <c:v>236.97001575180659</c:v>
                </c:pt>
                <c:pt idx="53">
                  <c:v>236.16438594417295</c:v>
                </c:pt>
                <c:pt idx="54">
                  <c:v>235.36149504586882</c:v>
                </c:pt>
                <c:pt idx="55">
                  <c:v>234.56133374539127</c:v>
                </c:pt>
                <c:pt idx="56">
                  <c:v>233.76389276289365</c:v>
                </c:pt>
                <c:pt idx="57">
                  <c:v>232.96916285007845</c:v>
                </c:pt>
                <c:pt idx="58">
                  <c:v>232.17713479008944</c:v>
                </c:pt>
                <c:pt idx="59">
                  <c:v>231.38779939740508</c:v>
                </c:pt>
                <c:pt idx="60">
                  <c:v>230.60114751773207</c:v>
                </c:pt>
                <c:pt idx="61">
                  <c:v>229.81717002789907</c:v>
                </c:pt>
                <c:pt idx="62">
                  <c:v>229.03585783575068</c:v>
                </c:pt>
                <c:pt idx="63">
                  <c:v>228.25720188004243</c:v>
                </c:pt>
                <c:pt idx="64">
                  <c:v>227.48119313033544</c:v>
                </c:pt>
                <c:pt idx="65">
                  <c:v>226.70782258689167</c:v>
                </c:pt>
                <c:pt idx="66">
                  <c:v>225.93708128056957</c:v>
                </c:pt>
                <c:pt idx="67">
                  <c:v>225.16896027272017</c:v>
                </c:pt>
                <c:pt idx="68">
                  <c:v>224.40345065508328</c:v>
                </c:pt>
                <c:pt idx="69">
                  <c:v>223.64054354968425</c:v>
                </c:pt>
                <c:pt idx="70">
                  <c:v>222.88023010873093</c:v>
                </c:pt>
                <c:pt idx="71">
                  <c:v>222.12250151451127</c:v>
                </c:pt>
                <c:pt idx="72">
                  <c:v>221.36734897929068</c:v>
                </c:pt>
                <c:pt idx="73">
                  <c:v>220.61476374521055</c:v>
                </c:pt>
                <c:pt idx="74">
                  <c:v>219.86473708418637</c:v>
                </c:pt>
                <c:pt idx="75">
                  <c:v>219.11726029780644</c:v>
                </c:pt>
                <c:pt idx="76">
                  <c:v>218.37232471723146</c:v>
                </c:pt>
                <c:pt idx="77">
                  <c:v>217.62992170309363</c:v>
                </c:pt>
                <c:pt idx="78">
                  <c:v>216.89004264539622</c:v>
                </c:pt>
                <c:pt idx="79">
                  <c:v>216.15267896341433</c:v>
                </c:pt>
                <c:pt idx="80">
                  <c:v>215.41782210559495</c:v>
                </c:pt>
                <c:pt idx="81">
                  <c:v>214.68546354945778</c:v>
                </c:pt>
                <c:pt idx="82">
                  <c:v>213.95559480149674</c:v>
                </c:pt>
                <c:pt idx="83">
                  <c:v>213.22820739708098</c:v>
                </c:pt>
                <c:pt idx="84">
                  <c:v>212.50329290035714</c:v>
                </c:pt>
                <c:pt idx="85">
                  <c:v>211.78084290415114</c:v>
                </c:pt>
                <c:pt idx="86">
                  <c:v>211.06084902987106</c:v>
                </c:pt>
                <c:pt idx="87">
                  <c:v>210.34330292740967</c:v>
                </c:pt>
                <c:pt idx="88">
                  <c:v>209.62819627504774</c:v>
                </c:pt>
                <c:pt idx="89">
                  <c:v>208.91552077935745</c:v>
                </c:pt>
                <c:pt idx="90">
                  <c:v>208.20526817510634</c:v>
                </c:pt>
                <c:pt idx="91">
                  <c:v>207.49743022516122</c:v>
                </c:pt>
                <c:pt idx="92">
                  <c:v>206.79199872039297</c:v>
                </c:pt>
                <c:pt idx="93">
                  <c:v>206.08896547958085</c:v>
                </c:pt>
                <c:pt idx="94">
                  <c:v>205.38832234931829</c:v>
                </c:pt>
                <c:pt idx="95">
                  <c:v>204.69006120391757</c:v>
                </c:pt>
                <c:pt idx="96">
                  <c:v>203.99417394531631</c:v>
                </c:pt>
                <c:pt idx="97">
                  <c:v>203.30065250298301</c:v>
                </c:pt>
                <c:pt idx="98">
                  <c:v>202.60948883382366</c:v>
                </c:pt>
                <c:pt idx="99">
                  <c:v>201.92067492208849</c:v>
                </c:pt>
                <c:pt idx="100">
                  <c:v>201.23420277927906</c:v>
                </c:pt>
                <c:pt idx="101">
                  <c:v>200.55006444405538</c:v>
                </c:pt>
                <c:pt idx="102">
                  <c:v>199.86825198214373</c:v>
                </c:pt>
                <c:pt idx="103">
                  <c:v>199.18875748624478</c:v>
                </c:pt>
                <c:pt idx="104">
                  <c:v>198.51157307594158</c:v>
                </c:pt>
                <c:pt idx="105">
                  <c:v>197.83669089760846</c:v>
                </c:pt>
                <c:pt idx="106">
                  <c:v>197.16410312431969</c:v>
                </c:pt>
                <c:pt idx="107">
                  <c:v>196.49380195575893</c:v>
                </c:pt>
                <c:pt idx="108">
                  <c:v>195.82577961812859</c:v>
                </c:pt>
                <c:pt idx="109">
                  <c:v>195.16002836405985</c:v>
                </c:pt>
                <c:pt idx="110">
                  <c:v>194.49654047252267</c:v>
                </c:pt>
                <c:pt idx="111">
                  <c:v>193.83530824873614</c:v>
                </c:pt>
                <c:pt idx="112">
                  <c:v>193.17632402407972</c:v>
                </c:pt>
                <c:pt idx="113">
                  <c:v>192.51958015600366</c:v>
                </c:pt>
                <c:pt idx="114">
                  <c:v>191.86506902794079</c:v>
                </c:pt>
                <c:pt idx="115">
                  <c:v>191.21278304921816</c:v>
                </c:pt>
                <c:pt idx="116">
                  <c:v>190.56271465496877</c:v>
                </c:pt>
                <c:pt idx="117">
                  <c:v>189.91485630604404</c:v>
                </c:pt>
                <c:pt idx="118">
                  <c:v>189.26920048892649</c:v>
                </c:pt>
                <c:pt idx="119">
                  <c:v>188.62573971564211</c:v>
                </c:pt>
                <c:pt idx="120">
                  <c:v>187.98446652367417</c:v>
                </c:pt>
                <c:pt idx="121">
                  <c:v>187.3453734758761</c:v>
                </c:pt>
                <c:pt idx="122">
                  <c:v>186.70845316038566</c:v>
                </c:pt>
                <c:pt idx="123">
                  <c:v>186.07369819053866</c:v>
                </c:pt>
                <c:pt idx="124">
                  <c:v>185.44110120478365</c:v>
                </c:pt>
                <c:pt idx="125">
                  <c:v>184.81065486659608</c:v>
                </c:pt>
                <c:pt idx="126">
                  <c:v>184.18235186439364</c:v>
                </c:pt>
                <c:pt idx="127">
                  <c:v>183.55618491145125</c:v>
                </c:pt>
                <c:pt idx="128">
                  <c:v>182.9321467458166</c:v>
                </c:pt>
                <c:pt idx="129">
                  <c:v>182.3102301302259</c:v>
                </c:pt>
                <c:pt idx="130">
                  <c:v>181.69042785202001</c:v>
                </c:pt>
                <c:pt idx="131">
                  <c:v>181.07273272306074</c:v>
                </c:pt>
                <c:pt idx="132">
                  <c:v>180.45713757964748</c:v>
                </c:pt>
                <c:pt idx="133">
                  <c:v>179.84363528243421</c:v>
                </c:pt>
                <c:pt idx="134">
                  <c:v>179.23221871634652</c:v>
                </c:pt>
                <c:pt idx="135">
                  <c:v>178.62288079049924</c:v>
                </c:pt>
                <c:pt idx="136">
                  <c:v>178.01561443811426</c:v>
                </c:pt>
                <c:pt idx="137">
                  <c:v>177.41041261643838</c:v>
                </c:pt>
                <c:pt idx="138">
                  <c:v>176.80726830666174</c:v>
                </c:pt>
                <c:pt idx="139">
                  <c:v>176.20617451383646</c:v>
                </c:pt>
                <c:pt idx="140">
                  <c:v>175.60712426679541</c:v>
                </c:pt>
                <c:pt idx="141">
                  <c:v>175.01011061807151</c:v>
                </c:pt>
                <c:pt idx="142">
                  <c:v>174.41512664381693</c:v>
                </c:pt>
                <c:pt idx="143">
                  <c:v>173.82216544372307</c:v>
                </c:pt>
                <c:pt idx="144">
                  <c:v>173.23122014094034</c:v>
                </c:pt>
                <c:pt idx="145">
                  <c:v>172.6422838819984</c:v>
                </c:pt>
                <c:pt idx="146">
                  <c:v>172.05534983672678</c:v>
                </c:pt>
                <c:pt idx="147">
                  <c:v>171.4704111981757</c:v>
                </c:pt>
                <c:pt idx="148">
                  <c:v>170.8874611825369</c:v>
                </c:pt>
                <c:pt idx="149">
                  <c:v>170.30649302906519</c:v>
                </c:pt>
                <c:pt idx="150">
                  <c:v>169.72749999999999</c:v>
                </c:pt>
                <c:pt idx="151">
                  <c:v>169.15047538048719</c:v>
                </c:pt>
                <c:pt idx="152">
                  <c:v>168.57541247850111</c:v>
                </c:pt>
                <c:pt idx="153">
                  <c:v>168.00230462476719</c:v>
                </c:pt>
                <c:pt idx="154">
                  <c:v>167.43114517268441</c:v>
                </c:pt>
                <c:pt idx="155">
                  <c:v>166.86192749824821</c:v>
                </c:pt>
                <c:pt idx="156">
                  <c:v>166.29464499997391</c:v>
                </c:pt>
                <c:pt idx="157">
                  <c:v>165.72929109881983</c:v>
                </c:pt>
                <c:pt idx="158">
                  <c:v>165.16585923811118</c:v>
                </c:pt>
                <c:pt idx="159">
                  <c:v>164.604342883464</c:v>
                </c:pt>
                <c:pt idx="160">
                  <c:v>164.04473552270932</c:v>
                </c:pt>
                <c:pt idx="161">
                  <c:v>163.48703066581768</c:v>
                </c:pt>
                <c:pt idx="162">
                  <c:v>162.93122184482388</c:v>
                </c:pt>
                <c:pt idx="163">
                  <c:v>162.37730261375191</c:v>
                </c:pt>
                <c:pt idx="164">
                  <c:v>161.82526654854024</c:v>
                </c:pt>
                <c:pt idx="165">
                  <c:v>161.2751072469672</c:v>
                </c:pt>
                <c:pt idx="166">
                  <c:v>160.726818328577</c:v>
                </c:pt>
                <c:pt idx="167">
                  <c:v>160.18039343460549</c:v>
                </c:pt>
                <c:pt idx="168">
                  <c:v>159.63582622790639</c:v>
                </c:pt>
                <c:pt idx="169">
                  <c:v>159.09311039287806</c:v>
                </c:pt>
                <c:pt idx="170">
                  <c:v>158.55223963538992</c:v>
                </c:pt>
                <c:pt idx="171">
                  <c:v>158.01320768270983</c:v>
                </c:pt>
                <c:pt idx="172">
                  <c:v>157.47600828343087</c:v>
                </c:pt>
                <c:pt idx="173">
                  <c:v>156.94063520739931</c:v>
                </c:pt>
                <c:pt idx="174">
                  <c:v>156.40708224564207</c:v>
                </c:pt>
                <c:pt idx="175">
                  <c:v>155.87534321029483</c:v>
                </c:pt>
                <c:pt idx="176">
                  <c:v>155.34541193453012</c:v>
                </c:pt>
                <c:pt idx="177">
                  <c:v>154.81728227248607</c:v>
                </c:pt>
                <c:pt idx="178">
                  <c:v>154.29094809919479</c:v>
                </c:pt>
                <c:pt idx="179">
                  <c:v>153.76640331051172</c:v>
                </c:pt>
                <c:pt idx="180">
                  <c:v>153.24364182304441</c:v>
                </c:pt>
                <c:pt idx="181">
                  <c:v>152.72265757408235</c:v>
                </c:pt>
                <c:pt idx="182">
                  <c:v>152.20344452152656</c:v>
                </c:pt>
                <c:pt idx="183">
                  <c:v>151.68599664381921</c:v>
                </c:pt>
                <c:pt idx="184">
                  <c:v>151.17030793987422</c:v>
                </c:pt>
                <c:pt idx="185">
                  <c:v>150.65637242900738</c:v>
                </c:pt>
                <c:pt idx="186">
                  <c:v>150.14418415086726</c:v>
                </c:pt>
                <c:pt idx="187">
                  <c:v>149.63373716536572</c:v>
                </c:pt>
                <c:pt idx="188">
                  <c:v>149.1250255526092</c:v>
                </c:pt>
                <c:pt idx="189">
                  <c:v>148.61804341283025</c:v>
                </c:pt>
                <c:pt idx="190">
                  <c:v>148.11278486631875</c:v>
                </c:pt>
                <c:pt idx="191">
                  <c:v>147.60924405335402</c:v>
                </c:pt>
                <c:pt idx="192">
                  <c:v>147.10741513413669</c:v>
                </c:pt>
                <c:pt idx="193">
                  <c:v>146.60729228872097</c:v>
                </c:pt>
                <c:pt idx="194">
                  <c:v>146.10886971694737</c:v>
                </c:pt>
                <c:pt idx="195">
                  <c:v>145.61214163837514</c:v>
                </c:pt>
                <c:pt idx="196">
                  <c:v>145.11710229221535</c:v>
                </c:pt>
                <c:pt idx="197">
                  <c:v>144.6237459372642</c:v>
                </c:pt>
                <c:pt idx="198">
                  <c:v>144.1320668518363</c:v>
                </c:pt>
                <c:pt idx="199">
                  <c:v>143.64205933369826</c:v>
                </c:pt>
                <c:pt idx="200">
                  <c:v>143.15371770000266</c:v>
                </c:pt>
                <c:pt idx="201">
                  <c:v>142.66703628722223</c:v>
                </c:pt>
                <c:pt idx="202">
                  <c:v>142.18200945108396</c:v>
                </c:pt>
                <c:pt idx="203">
                  <c:v>141.69863156650379</c:v>
                </c:pt>
                <c:pt idx="204">
                  <c:v>141.21689702752133</c:v>
                </c:pt>
                <c:pt idx="205">
                  <c:v>140.73680024723475</c:v>
                </c:pt>
                <c:pt idx="206">
                  <c:v>140.25833565773621</c:v>
                </c:pt>
                <c:pt idx="207">
                  <c:v>139.78149771004709</c:v>
                </c:pt>
                <c:pt idx="208">
                  <c:v>139.30628087405367</c:v>
                </c:pt>
                <c:pt idx="209">
                  <c:v>138.83267963844304</c:v>
                </c:pt>
                <c:pt idx="210">
                  <c:v>138.36068851063928</c:v>
                </c:pt>
                <c:pt idx="211">
                  <c:v>137.89030201673941</c:v>
                </c:pt>
                <c:pt idx="212">
                  <c:v>137.42151470145043</c:v>
                </c:pt>
                <c:pt idx="213">
                  <c:v>136.95432112802547</c:v>
                </c:pt>
                <c:pt idx="214">
                  <c:v>136.48871587820125</c:v>
                </c:pt>
                <c:pt idx="215">
                  <c:v>136.02469355213498</c:v>
                </c:pt>
                <c:pt idx="216">
                  <c:v>135.56224876834176</c:v>
                </c:pt>
                <c:pt idx="217">
                  <c:v>135.10137616363212</c:v>
                </c:pt>
                <c:pt idx="218">
                  <c:v>134.64207039305001</c:v>
                </c:pt>
                <c:pt idx="219">
                  <c:v>134.18432612981056</c:v>
                </c:pt>
                <c:pt idx="220">
                  <c:v>133.7281380652386</c:v>
                </c:pt>
                <c:pt idx="221">
                  <c:v>133.27350090870678</c:v>
                </c:pt>
                <c:pt idx="222">
                  <c:v>132.82040938757444</c:v>
                </c:pt>
                <c:pt idx="223">
                  <c:v>132.36885824712635</c:v>
                </c:pt>
                <c:pt idx="224">
                  <c:v>131.9188422505118</c:v>
                </c:pt>
                <c:pt idx="225">
                  <c:v>131.47035617868386</c:v>
                </c:pt>
                <c:pt idx="226">
                  <c:v>131.0233948303389</c:v>
                </c:pt>
                <c:pt idx="227">
                  <c:v>130.57795302185616</c:v>
                </c:pt>
                <c:pt idx="228">
                  <c:v>130.13402558723774</c:v>
                </c:pt>
                <c:pt idx="229">
                  <c:v>129.69160737804862</c:v>
                </c:pt>
                <c:pt idx="230">
                  <c:v>129.25069326335694</c:v>
                </c:pt>
                <c:pt idx="231">
                  <c:v>128.81127812967466</c:v>
                </c:pt>
                <c:pt idx="232">
                  <c:v>128.37335688089809</c:v>
                </c:pt>
                <c:pt idx="233">
                  <c:v>127.93692443824861</c:v>
                </c:pt>
                <c:pt idx="234">
                  <c:v>127.50197574021426</c:v>
                </c:pt>
                <c:pt idx="235">
                  <c:v>127.06850574249069</c:v>
                </c:pt>
                <c:pt idx="236">
                  <c:v>126.63650941792265</c:v>
                </c:pt>
                <c:pt idx="237">
                  <c:v>126.20598175644581</c:v>
                </c:pt>
                <c:pt idx="238">
                  <c:v>125.77691776502863</c:v>
                </c:pt>
                <c:pt idx="239">
                  <c:v>125.3493124676145</c:v>
                </c:pt>
                <c:pt idx="240">
                  <c:v>124.92316090506381</c:v>
                </c:pt>
                <c:pt idx="241">
                  <c:v>124.49845813509677</c:v>
                </c:pt>
                <c:pt idx="242">
                  <c:v>124.07519923223578</c:v>
                </c:pt>
                <c:pt idx="243">
                  <c:v>123.65337928774852</c:v>
                </c:pt>
                <c:pt idx="244">
                  <c:v>123.23299340959095</c:v>
                </c:pt>
                <c:pt idx="245">
                  <c:v>122.81403672235056</c:v>
                </c:pt>
                <c:pt idx="246">
                  <c:v>122.39650436718981</c:v>
                </c:pt>
                <c:pt idx="247">
                  <c:v>121.98039150178981</c:v>
                </c:pt>
                <c:pt idx="248">
                  <c:v>121.5656933002942</c:v>
                </c:pt>
                <c:pt idx="249">
                  <c:v>121.15240495325314</c:v>
                </c:pt>
                <c:pt idx="250">
                  <c:v>120.74052166756744</c:v>
                </c:pt>
                <c:pt idx="251">
                  <c:v>120.33003866643321</c:v>
                </c:pt>
                <c:pt idx="252">
                  <c:v>119.92095118928627</c:v>
                </c:pt>
                <c:pt idx="253">
                  <c:v>119.51325449174688</c:v>
                </c:pt>
                <c:pt idx="254">
                  <c:v>119.10694384556496</c:v>
                </c:pt>
                <c:pt idx="255">
                  <c:v>118.70201453856509</c:v>
                </c:pt>
                <c:pt idx="256">
                  <c:v>118.29846187459184</c:v>
                </c:pt>
                <c:pt idx="257">
                  <c:v>117.89628117345536</c:v>
                </c:pt>
                <c:pt idx="258">
                  <c:v>117.49546777087717</c:v>
                </c:pt>
                <c:pt idx="259">
                  <c:v>117.09601701843593</c:v>
                </c:pt>
                <c:pt idx="260">
                  <c:v>116.69792428351359</c:v>
                </c:pt>
                <c:pt idx="261">
                  <c:v>116.30118494924172</c:v>
                </c:pt>
                <c:pt idx="262">
                  <c:v>115.90579441444784</c:v>
                </c:pt>
                <c:pt idx="263">
                  <c:v>115.51174809360219</c:v>
                </c:pt>
                <c:pt idx="264">
                  <c:v>115.11904141676447</c:v>
                </c:pt>
                <c:pt idx="265">
                  <c:v>114.72766982953091</c:v>
                </c:pt>
                <c:pt idx="266">
                  <c:v>114.33762879298125</c:v>
                </c:pt>
                <c:pt idx="267">
                  <c:v>113.94891378362645</c:v>
                </c:pt>
                <c:pt idx="268">
                  <c:v>113.56152029335587</c:v>
                </c:pt>
                <c:pt idx="269">
                  <c:v>113.17544382938527</c:v>
                </c:pt>
                <c:pt idx="270">
                  <c:v>112.7906799142045</c:v>
                </c:pt>
                <c:pt idx="271">
                  <c:v>112.40722408552566</c:v>
                </c:pt>
                <c:pt idx="272">
                  <c:v>112.02507189623141</c:v>
                </c:pt>
                <c:pt idx="273">
                  <c:v>111.64421891432322</c:v>
                </c:pt>
                <c:pt idx="274">
                  <c:v>111.26466072287018</c:v>
                </c:pt>
                <c:pt idx="275">
                  <c:v>110.88639291995764</c:v>
                </c:pt>
                <c:pt idx="276">
                  <c:v>110.50941111863619</c:v>
                </c:pt>
                <c:pt idx="277">
                  <c:v>110.13371094687078</c:v>
                </c:pt>
                <c:pt idx="278">
                  <c:v>109.75928804748996</c:v>
                </c:pt>
                <c:pt idx="279">
                  <c:v>109.38613807813553</c:v>
                </c:pt>
                <c:pt idx="280">
                  <c:v>109.01425671121201</c:v>
                </c:pt>
                <c:pt idx="281">
                  <c:v>108.64363963383646</c:v>
                </c:pt>
                <c:pt idx="282">
                  <c:v>108.27428254778849</c:v>
                </c:pt>
                <c:pt idx="283">
                  <c:v>107.90618116946052</c:v>
                </c:pt>
                <c:pt idx="284">
                  <c:v>107.53933122980791</c:v>
                </c:pt>
                <c:pt idx="285">
                  <c:v>107.17372847429958</c:v>
                </c:pt>
                <c:pt idx="286">
                  <c:v>106.80936866286855</c:v>
                </c:pt>
                <c:pt idx="287">
                  <c:v>106.44624756986302</c:v>
                </c:pt>
                <c:pt idx="288">
                  <c:v>106.08436098399706</c:v>
                </c:pt>
                <c:pt idx="289">
                  <c:v>105.72370470830188</c:v>
                </c:pt>
                <c:pt idx="290">
                  <c:v>105.36427456007726</c:v>
                </c:pt>
                <c:pt idx="291">
                  <c:v>105.00606637084292</c:v>
                </c:pt>
                <c:pt idx="292">
                  <c:v>104.64907598629017</c:v>
                </c:pt>
                <c:pt idx="293">
                  <c:v>104.29329926623386</c:v>
                </c:pt>
                <c:pt idx="294">
                  <c:v>103.93873208456421</c:v>
                </c:pt>
                <c:pt idx="295">
                  <c:v>103.58537032919905</c:v>
                </c:pt>
                <c:pt idx="296">
                  <c:v>103.23320990203608</c:v>
                </c:pt>
                <c:pt idx="297">
                  <c:v>102.88224671890541</c:v>
                </c:pt>
                <c:pt idx="298">
                  <c:v>102.53247670952214</c:v>
                </c:pt>
                <c:pt idx="299">
                  <c:v>102.18389581743914</c:v>
                </c:pt>
                <c:pt idx="300">
                  <c:v>101.83650000000002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F-4E05-A6E5-CC5CE389BD8F}"/>
            </c:ext>
          </c:extLst>
        </c:ser>
        <c:ser>
          <c:idx val="2"/>
          <c:order val="2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Sheet1!$J$2:$J$302</c:f>
              <c:numCache>
                <c:formatCode>General</c:formatCode>
                <c:ptCount val="301"/>
                <c:pt idx="0">
                  <c:v>0</c:v>
                </c:pt>
                <c:pt idx="1">
                  <c:v>6.3168923219361517E-2</c:v>
                </c:pt>
                <c:pt idx="2">
                  <c:v>0.12655333518508627</c:v>
                </c:pt>
                <c:pt idx="3">
                  <c:v>0.19015397099596854</c:v>
                </c:pt>
                <c:pt idx="4">
                  <c:v>0.25397156825846068</c:v>
                </c:pt>
                <c:pt idx="5">
                  <c:v>0.31800686709522452</c:v>
                </c:pt>
                <c:pt idx="6">
                  <c:v>0.38226061015370405</c:v>
                </c:pt>
                <c:pt idx="7">
                  <c:v>0.44673354261473364</c:v>
                </c:pt>
                <c:pt idx="8">
                  <c:v>0.51142641220120311</c:v>
                </c:pt>
                <c:pt idx="9">
                  <c:v>0.57633996918671926</c:v>
                </c:pt>
                <c:pt idx="10">
                  <c:v>0.64147496640428869</c:v>
                </c:pt>
                <c:pt idx="11">
                  <c:v>0.70683215925507881</c:v>
                </c:pt>
                <c:pt idx="12">
                  <c:v>0.77241230571715747</c:v>
                </c:pt>
                <c:pt idx="13">
                  <c:v>0.83821616635428953</c:v>
                </c:pt>
                <c:pt idx="14">
                  <c:v>0.90424450432475822</c:v>
                </c:pt>
                <c:pt idx="15">
                  <c:v>0.97049808539022564</c:v>
                </c:pt>
                <c:pt idx="16">
                  <c:v>1.0369776779245932</c:v>
                </c:pt>
                <c:pt idx="17">
                  <c:v>1.1036840529229224</c:v>
                </c:pt>
                <c:pt idx="18">
                  <c:v>1.1706179840103808</c:v>
                </c:pt>
                <c:pt idx="19">
                  <c:v>1.2377802474512194</c:v>
                </c:pt>
                <c:pt idx="20">
                  <c:v>1.3051716221577543</c:v>
                </c:pt>
                <c:pt idx="21">
                  <c:v>1.372792889699415</c:v>
                </c:pt>
                <c:pt idx="22">
                  <c:v>1.440644834311815</c:v>
                </c:pt>
                <c:pt idx="23">
                  <c:v>1.5087282429058213</c:v>
                </c:pt>
                <c:pt idx="24">
                  <c:v>1.5770439050767209</c:v>
                </c:pt>
                <c:pt idx="25">
                  <c:v>1.6455926131133296</c:v>
                </c:pt>
                <c:pt idx="26">
                  <c:v>1.7143751620072187</c:v>
                </c:pt>
                <c:pt idx="27">
                  <c:v>1.783392349461927</c:v>
                </c:pt>
                <c:pt idx="28">
                  <c:v>1.8526449759022015</c:v>
                </c:pt>
                <c:pt idx="29">
                  <c:v>1.9221338444832732</c:v>
                </c:pt>
                <c:pt idx="30">
                  <c:v>1.9918597611002085</c:v>
                </c:pt>
                <c:pt idx="31">
                  <c:v>2.0618235343972096</c:v>
                </c:pt>
                <c:pt idx="32">
                  <c:v>2.1320259757770295</c:v>
                </c:pt>
                <c:pt idx="33">
                  <c:v>2.202467899410351</c:v>
                </c:pt>
                <c:pt idx="34">
                  <c:v>2.2731501222452692</c:v>
                </c:pt>
                <c:pt idx="35">
                  <c:v>2.3440734640167165</c:v>
                </c:pt>
                <c:pt idx="36">
                  <c:v>2.4152387472560051</c:v>
                </c:pt>
                <c:pt idx="37">
                  <c:v>2.4866467973003594</c:v>
                </c:pt>
                <c:pt idx="38">
                  <c:v>2.5582984423024904</c:v>
                </c:pt>
                <c:pt idx="39">
                  <c:v>2.6301945132401769</c:v>
                </c:pt>
                <c:pt idx="40">
                  <c:v>2.7023358439259262</c:v>
                </c:pt>
                <c:pt idx="41">
                  <c:v>2.7747232710166472</c:v>
                </c:pt>
                <c:pt idx="42">
                  <c:v>2.8473576340233393</c:v>
                </c:pt>
                <c:pt idx="43">
                  <c:v>2.9202397753208267</c:v>
                </c:pt>
                <c:pt idx="44">
                  <c:v>2.9933705401575459</c:v>
                </c:pt>
                <c:pt idx="45">
                  <c:v>3.0667507766653301</c:v>
                </c:pt>
                <c:pt idx="46">
                  <c:v>3.1403813358692503</c:v>
                </c:pt>
                <c:pt idx="47">
                  <c:v>3.214263071697502</c:v>
                </c:pt>
                <c:pt idx="48">
                  <c:v>3.2883968409912754</c:v>
                </c:pt>
                <c:pt idx="49">
                  <c:v>3.36278350351472</c:v>
                </c:pt>
                <c:pt idx="50">
                  <c:v>3.4374239219649141</c:v>
                </c:pt>
                <c:pt idx="51">
                  <c:v>3.5123189619818476</c:v>
                </c:pt>
                <c:pt idx="52">
                  <c:v>3.5874694921584833</c:v>
                </c:pt>
                <c:pt idx="53">
                  <c:v>3.6628763840508327</c:v>
                </c:pt>
                <c:pt idx="54">
                  <c:v>3.7385405121880346</c:v>
                </c:pt>
                <c:pt idx="55">
                  <c:v>3.814462754082534</c:v>
                </c:pt>
                <c:pt idx="56">
                  <c:v>3.8906439902402425</c:v>
                </c:pt>
                <c:pt idx="57">
                  <c:v>3.9670851041707351</c:v>
                </c:pt>
                <c:pt idx="58">
                  <c:v>4.0437869823975241</c:v>
                </c:pt>
                <c:pt idx="59">
                  <c:v>4.1207505144683303</c:v>
                </c:pt>
                <c:pt idx="60">
                  <c:v>4.1979765929653823</c:v>
                </c:pt>
                <c:pt idx="61">
                  <c:v>4.2754661135157903</c:v>
                </c:pt>
                <c:pt idx="62">
                  <c:v>4.353219974801938</c:v>
                </c:pt>
                <c:pt idx="63">
                  <c:v>4.4312390785718776</c:v>
                </c:pt>
                <c:pt idx="64">
                  <c:v>4.5095243296498033</c:v>
                </c:pt>
                <c:pt idx="65">
                  <c:v>4.5880766359465532</c:v>
                </c:pt>
                <c:pt idx="66">
                  <c:v>4.6668969084701217</c:v>
                </c:pt>
                <c:pt idx="67">
                  <c:v>4.745986061336243</c:v>
                </c:pt>
                <c:pt idx="68">
                  <c:v>4.8253450117789747</c:v>
                </c:pt>
                <c:pt idx="69">
                  <c:v>4.9049746801613452</c:v>
                </c:pt>
                <c:pt idx="70">
                  <c:v>4.9848759899860333</c:v>
                </c:pt>
                <c:pt idx="71">
                  <c:v>5.0650498679060547</c:v>
                </c:pt>
                <c:pt idx="72">
                  <c:v>5.1454972437355444</c:v>
                </c:pt>
                <c:pt idx="73">
                  <c:v>5.2262190504605073</c:v>
                </c:pt>
                <c:pt idx="74">
                  <c:v>5.3072162242496574</c:v>
                </c:pt>
                <c:pt idx="75">
                  <c:v>5.3884897044652824</c:v>
                </c:pt>
                <c:pt idx="76">
                  <c:v>5.4700404336741002</c:v>
                </c:pt>
                <c:pt idx="77">
                  <c:v>5.551869357658223</c:v>
                </c:pt>
                <c:pt idx="78">
                  <c:v>5.6339774254261421</c:v>
                </c:pt>
                <c:pt idx="79">
                  <c:v>5.7163655892236811</c:v>
                </c:pt>
                <c:pt idx="80">
                  <c:v>5.7990348045450801</c:v>
                </c:pt>
                <c:pt idx="81">
                  <c:v>5.8819860301440734</c:v>
                </c:pt>
                <c:pt idx="82">
                  <c:v>5.9652202280449806</c:v>
                </c:pt>
                <c:pt idx="83">
                  <c:v>6.0487383635539089</c:v>
                </c:pt>
                <c:pt idx="84">
                  <c:v>6.1325414052698974</c:v>
                </c:pt>
                <c:pt idx="85">
                  <c:v>6.2166303250962045</c:v>
                </c:pt>
                <c:pt idx="86">
                  <c:v>6.301006098251527</c:v>
                </c:pt>
                <c:pt idx="87">
                  <c:v>6.3856697032813514</c:v>
                </c:pt>
                <c:pt idx="88">
                  <c:v>6.4706221220692726</c:v>
                </c:pt>
                <c:pt idx="89">
                  <c:v>6.5558643398484087</c:v>
                </c:pt>
                <c:pt idx="90">
                  <c:v>6.6413973452127912</c:v>
                </c:pt>
                <c:pt idx="91">
                  <c:v>6.7272221301288759</c:v>
                </c:pt>
                <c:pt idx="92">
                  <c:v>6.8133396899470036</c:v>
                </c:pt>
                <c:pt idx="93">
                  <c:v>6.8997510234129855</c:v>
                </c:pt>
                <c:pt idx="94">
                  <c:v>6.9864571326796359</c:v>
                </c:pt>
                <c:pt idx="95">
                  <c:v>7.0734590233184491</c:v>
                </c:pt>
                <c:pt idx="96">
                  <c:v>7.1607577043312141</c:v>
                </c:pt>
                <c:pt idx="97">
                  <c:v>7.2483541881617448</c:v>
                </c:pt>
                <c:pt idx="98">
                  <c:v>7.3362494907076226</c:v>
                </c:pt>
                <c:pt idx="99">
                  <c:v>7.4244446313319621</c:v>
                </c:pt>
                <c:pt idx="100">
                  <c:v>7.5129406328752353</c:v>
                </c:pt>
                <c:pt idx="101">
                  <c:v>7.6017385216671478</c:v>
                </c:pt>
                <c:pt idx="102">
                  <c:v>7.6908393275385407</c:v>
                </c:pt>
                <c:pt idx="103">
                  <c:v>7.7802440838333027</c:v>
                </c:pt>
                <c:pt idx="104">
                  <c:v>7.8699538274204031</c:v>
                </c:pt>
                <c:pt idx="105">
                  <c:v>7.9599695987058787</c:v>
                </c:pt>
                <c:pt idx="106">
                  <c:v>8.0502924416449204</c:v>
                </c:pt>
                <c:pt idx="107">
                  <c:v>8.1409234037539626</c:v>
                </c:pt>
                <c:pt idx="108">
                  <c:v>8.2318635361228587</c:v>
                </c:pt>
                <c:pt idx="109">
                  <c:v>8.3231138934270383</c:v>
                </c:pt>
                <c:pt idx="110">
                  <c:v>8.4146755339397643</c:v>
                </c:pt>
                <c:pt idx="111">
                  <c:v>8.5065495195444072</c:v>
                </c:pt>
                <c:pt idx="112">
                  <c:v>8.5987369157467199</c:v>
                </c:pt>
                <c:pt idx="113">
                  <c:v>8.6912387916872511</c:v>
                </c:pt>
                <c:pt idx="114">
                  <c:v>8.7840562201537224</c:v>
                </c:pt>
                <c:pt idx="115">
                  <c:v>8.8771902775934386</c:v>
                </c:pt>
                <c:pt idx="116">
                  <c:v>8.9706420441258281</c:v>
                </c:pt>
                <c:pt idx="117">
                  <c:v>9.0644126035549313</c:v>
                </c:pt>
                <c:pt idx="118">
                  <c:v>9.1585030433819625</c:v>
                </c:pt>
                <c:pt idx="119">
                  <c:v>9.2529144548179723</c:v>
                </c:pt>
                <c:pt idx="120">
                  <c:v>9.3476479327964377</c:v>
                </c:pt>
                <c:pt idx="121">
                  <c:v>9.4427045759860171</c:v>
                </c:pt>
                <c:pt idx="122">
                  <c:v>9.5380854868032507</c:v>
                </c:pt>
                <c:pt idx="123">
                  <c:v>9.6337917714253756</c:v>
                </c:pt>
                <c:pt idx="124">
                  <c:v>9.7298245398031256</c:v>
                </c:pt>
                <c:pt idx="125">
                  <c:v>9.8261849056736423</c:v>
                </c:pt>
                <c:pt idx="126">
                  <c:v>9.9228739865733502</c:v>
                </c:pt>
                <c:pt idx="127">
                  <c:v>10.019892903850941</c:v>
                </c:pt>
                <c:pt idx="128">
                  <c:v>10.117242782680382</c:v>
                </c:pt>
                <c:pt idx="129">
                  <c:v>10.214924752073948</c:v>
                </c:pt>
                <c:pt idx="130">
                  <c:v>10.312939944895327</c:v>
                </c:pt>
                <c:pt idx="131">
                  <c:v>10.411289497872755</c:v>
                </c:pt>
                <c:pt idx="132">
                  <c:v>10.509974551612206</c:v>
                </c:pt>
                <c:pt idx="133">
                  <c:v>10.608996250610602</c:v>
                </c:pt>
                <c:pt idx="134">
                  <c:v>10.708355743269106</c:v>
                </c:pt>
                <c:pt idx="135">
                  <c:v>10.808054181906439</c:v>
                </c:pt>
                <c:pt idx="136">
                  <c:v>10.908092722772221</c:v>
                </c:pt>
                <c:pt idx="137">
                  <c:v>11.008472526060409</c:v>
                </c:pt>
                <c:pt idx="138">
                  <c:v>11.10919475592274</c:v>
                </c:pt>
                <c:pt idx="139">
                  <c:v>11.210260580482231</c:v>
                </c:pt>
                <c:pt idx="140">
                  <c:v>11.311671171846729</c:v>
                </c:pt>
                <c:pt idx="141">
                  <c:v>11.413427706122501</c:v>
                </c:pt>
                <c:pt idx="142">
                  <c:v>11.515531363427883</c:v>
                </c:pt>
                <c:pt idx="143">
                  <c:v>11.617983327906948</c:v>
                </c:pt>
                <c:pt idx="144">
                  <c:v>11.720784787743259</c:v>
                </c:pt>
                <c:pt idx="145">
                  <c:v>11.823936935173649</c:v>
                </c:pt>
                <c:pt idx="146">
                  <c:v>11.927440966502022</c:v>
                </c:pt>
                <c:pt idx="147">
                  <c:v>12.031298082113249</c:v>
                </c:pt>
                <c:pt idx="148">
                  <c:v>12.135509486487106</c:v>
                </c:pt>
                <c:pt idx="149">
                  <c:v>12.240076388212195</c:v>
                </c:pt>
                <c:pt idx="150">
                  <c:v>12.345000000000002</c:v>
                </c:pt>
                <c:pt idx="151">
                  <c:v>12.450281538698938</c:v>
                </c:pt>
                <c:pt idx="152">
                  <c:v>12.555922225308475</c:v>
                </c:pt>
                <c:pt idx="153">
                  <c:v>12.661923284993279</c:v>
                </c:pt>
                <c:pt idx="154">
                  <c:v>12.768285947097436</c:v>
                </c:pt>
                <c:pt idx="155">
                  <c:v>12.875011445158712</c:v>
                </c:pt>
                <c:pt idx="156">
                  <c:v>12.982101016922833</c:v>
                </c:pt>
                <c:pt idx="157">
                  <c:v>13.089555904357887</c:v>
                </c:pt>
                <c:pt idx="158">
                  <c:v>13.197377353668674</c:v>
                </c:pt>
                <c:pt idx="159">
                  <c:v>13.305566615311196</c:v>
                </c:pt>
                <c:pt idx="160">
                  <c:v>13.414124944007146</c:v>
                </c:pt>
                <c:pt idx="161">
                  <c:v>13.523053598758462</c:v>
                </c:pt>
                <c:pt idx="162">
                  <c:v>13.632353842861928</c:v>
                </c:pt>
                <c:pt idx="163">
                  <c:v>13.742026943923815</c:v>
                </c:pt>
                <c:pt idx="164">
                  <c:v>13.852074173874595</c:v>
                </c:pt>
                <c:pt idx="165">
                  <c:v>13.962496808983712</c:v>
                </c:pt>
                <c:pt idx="166">
                  <c:v>14.073296129874318</c:v>
                </c:pt>
                <c:pt idx="167">
                  <c:v>14.184473421538197</c:v>
                </c:pt>
                <c:pt idx="168">
                  <c:v>14.296029973350638</c:v>
                </c:pt>
                <c:pt idx="169">
                  <c:v>14.407967079085363</c:v>
                </c:pt>
                <c:pt idx="170">
                  <c:v>14.520286036929594</c:v>
                </c:pt>
                <c:pt idx="171">
                  <c:v>14.632988149499024</c:v>
                </c:pt>
                <c:pt idx="172">
                  <c:v>14.746074723853024</c:v>
                </c:pt>
                <c:pt idx="173">
                  <c:v>14.859547071509706</c:v>
                </c:pt>
                <c:pt idx="174">
                  <c:v>14.973406508461199</c:v>
                </c:pt>
                <c:pt idx="175">
                  <c:v>15.087654355188878</c:v>
                </c:pt>
                <c:pt idx="176">
                  <c:v>15.202291936678701</c:v>
                </c:pt>
                <c:pt idx="177">
                  <c:v>15.317320582436547</c:v>
                </c:pt>
                <c:pt idx="178">
                  <c:v>15.432741626503667</c:v>
                </c:pt>
                <c:pt idx="179">
                  <c:v>15.548556407472123</c:v>
                </c:pt>
                <c:pt idx="180">
                  <c:v>15.664766268500347</c:v>
                </c:pt>
                <c:pt idx="181">
                  <c:v>15.781372557328691</c:v>
                </c:pt>
                <c:pt idx="182">
                  <c:v>15.898376626295043</c:v>
                </c:pt>
                <c:pt idx="183">
                  <c:v>16.015779832350585</c:v>
                </c:pt>
                <c:pt idx="184">
                  <c:v>16.133583537075442</c:v>
                </c:pt>
                <c:pt idx="185">
                  <c:v>16.251789106694527</c:v>
                </c:pt>
                <c:pt idx="186">
                  <c:v>16.370397912093342</c:v>
                </c:pt>
                <c:pt idx="187">
                  <c:v>16.489411328833935</c:v>
                </c:pt>
                <c:pt idx="188">
                  <c:v>16.608830737170816</c:v>
                </c:pt>
                <c:pt idx="189">
                  <c:v>16.728657522066957</c:v>
                </c:pt>
                <c:pt idx="190">
                  <c:v>16.848893073209876</c:v>
                </c:pt>
                <c:pt idx="191">
                  <c:v>16.969538785027748</c:v>
                </c:pt>
                <c:pt idx="192">
                  <c:v>17.090596056705561</c:v>
                </c:pt>
                <c:pt idx="193">
                  <c:v>17.212066292201381</c:v>
                </c:pt>
                <c:pt idx="194">
                  <c:v>17.333950900262575</c:v>
                </c:pt>
                <c:pt idx="195">
                  <c:v>17.456251294442215</c:v>
                </c:pt>
                <c:pt idx="196">
                  <c:v>17.57896889311542</c:v>
                </c:pt>
                <c:pt idx="197">
                  <c:v>17.702105119495837</c:v>
                </c:pt>
                <c:pt idx="198">
                  <c:v>17.825661401652123</c:v>
                </c:pt>
                <c:pt idx="199">
                  <c:v>17.949639172524531</c:v>
                </c:pt>
                <c:pt idx="200">
                  <c:v>18.074039869941519</c:v>
                </c:pt>
                <c:pt idx="201">
                  <c:v>18.198864936636408</c:v>
                </c:pt>
                <c:pt idx="202">
                  <c:v>18.324115820264144</c:v>
                </c:pt>
                <c:pt idx="203">
                  <c:v>18.44979397341805</c:v>
                </c:pt>
                <c:pt idx="204">
                  <c:v>18.575900853646719</c:v>
                </c:pt>
                <c:pt idx="205">
                  <c:v>18.702437923470892</c:v>
                </c:pt>
                <c:pt idx="206">
                  <c:v>18.829406650400404</c:v>
                </c:pt>
                <c:pt idx="207">
                  <c:v>18.956808506951223</c:v>
                </c:pt>
                <c:pt idx="208">
                  <c:v>19.084644970662541</c:v>
                </c:pt>
                <c:pt idx="209">
                  <c:v>19.212917524113887</c:v>
                </c:pt>
                <c:pt idx="210">
                  <c:v>19.341627654942297</c:v>
                </c:pt>
                <c:pt idx="211">
                  <c:v>19.470776855859658</c:v>
                </c:pt>
                <c:pt idx="212">
                  <c:v>19.600366624669892</c:v>
                </c:pt>
                <c:pt idx="213">
                  <c:v>19.730398464286463</c:v>
                </c:pt>
                <c:pt idx="214">
                  <c:v>19.860873882749676</c:v>
                </c:pt>
                <c:pt idx="215">
                  <c:v>19.991794393244259</c:v>
                </c:pt>
                <c:pt idx="216">
                  <c:v>20.12316151411687</c:v>
                </c:pt>
                <c:pt idx="217">
                  <c:v>20.254976768893737</c:v>
                </c:pt>
                <c:pt idx="218">
                  <c:v>20.387241686298285</c:v>
                </c:pt>
                <c:pt idx="219">
                  <c:v>20.519957800268909</c:v>
                </c:pt>
                <c:pt idx="220">
                  <c:v>20.653126649976709</c:v>
                </c:pt>
                <c:pt idx="221">
                  <c:v>20.786749779843422</c:v>
                </c:pt>
                <c:pt idx="222">
                  <c:v>20.920828739559237</c:v>
                </c:pt>
                <c:pt idx="223">
                  <c:v>21.055365084100838</c:v>
                </c:pt>
                <c:pt idx="224">
                  <c:v>21.190360373749439</c:v>
                </c:pt>
                <c:pt idx="225">
                  <c:v>21.325816174108805</c:v>
                </c:pt>
                <c:pt idx="226">
                  <c:v>21.461734056123493</c:v>
                </c:pt>
                <c:pt idx="227">
                  <c:v>21.598115596097042</c:v>
                </c:pt>
                <c:pt idx="228">
                  <c:v>21.734962375710236</c:v>
                </c:pt>
                <c:pt idx="229">
                  <c:v>21.872275982039465</c:v>
                </c:pt>
                <c:pt idx="230">
                  <c:v>22.010058007575143</c:v>
                </c:pt>
                <c:pt idx="231">
                  <c:v>22.148310050240124</c:v>
                </c:pt>
                <c:pt idx="232">
                  <c:v>22.287033713408295</c:v>
                </c:pt>
                <c:pt idx="233">
                  <c:v>22.426230605923177</c:v>
                </c:pt>
                <c:pt idx="234">
                  <c:v>22.565902342116505</c:v>
                </c:pt>
                <c:pt idx="235">
                  <c:v>22.706050541827008</c:v>
                </c:pt>
                <c:pt idx="236">
                  <c:v>22.846676830419209</c:v>
                </c:pt>
                <c:pt idx="237">
                  <c:v>22.98778283880225</c:v>
                </c:pt>
                <c:pt idx="238">
                  <c:v>23.129370203448797</c:v>
                </c:pt>
                <c:pt idx="239">
                  <c:v>23.271440566414004</c:v>
                </c:pt>
                <c:pt idx="240">
                  <c:v>23.413995575354651</c:v>
                </c:pt>
                <c:pt idx="241">
                  <c:v>23.557036883548118</c:v>
                </c:pt>
                <c:pt idx="242">
                  <c:v>23.700566149911676</c:v>
                </c:pt>
                <c:pt idx="243">
                  <c:v>23.844585039021641</c:v>
                </c:pt>
                <c:pt idx="244">
                  <c:v>23.989095221132732</c:v>
                </c:pt>
                <c:pt idx="245">
                  <c:v>24.13409837219741</c:v>
                </c:pt>
                <c:pt idx="246">
                  <c:v>24.279596173885349</c:v>
                </c:pt>
                <c:pt idx="247">
                  <c:v>24.425590313602907</c:v>
                </c:pt>
                <c:pt idx="248">
                  <c:v>24.572082484512702</c:v>
                </c:pt>
                <c:pt idx="249">
                  <c:v>24.71907438555326</c:v>
                </c:pt>
                <c:pt idx="250">
                  <c:v>24.866567721458726</c:v>
                </c:pt>
                <c:pt idx="251">
                  <c:v>25.014564202778583</c:v>
                </c:pt>
                <c:pt idx="252">
                  <c:v>25.163065545897556</c:v>
                </c:pt>
                <c:pt idx="253">
                  <c:v>25.312073473055502</c:v>
                </c:pt>
                <c:pt idx="254">
                  <c:v>25.461589712367338</c:v>
                </c:pt>
                <c:pt idx="255">
                  <c:v>25.611615997843128</c:v>
                </c:pt>
                <c:pt idx="256">
                  <c:v>25.762154069408194</c:v>
                </c:pt>
                <c:pt idx="257">
                  <c:v>25.913205672923272</c:v>
                </c:pt>
                <c:pt idx="258">
                  <c:v>26.064772560204762</c:v>
                </c:pt>
                <c:pt idx="259">
                  <c:v>26.21685648904506</c:v>
                </c:pt>
                <c:pt idx="260">
                  <c:v>26.369459223232948</c:v>
                </c:pt>
                <c:pt idx="261">
                  <c:v>26.522582532574003</c:v>
                </c:pt>
                <c:pt idx="262">
                  <c:v>26.676228192911193</c:v>
                </c:pt>
                <c:pt idx="263">
                  <c:v>26.830397986145424</c:v>
                </c:pt>
                <c:pt idx="264">
                  <c:v>26.985093700256204</c:v>
                </c:pt>
                <c:pt idx="265">
                  <c:v>27.140317129322394</c:v>
                </c:pt>
                <c:pt idx="266">
                  <c:v>27.296070073543053</c:v>
                </c:pt>
                <c:pt idx="267">
                  <c:v>27.452354339258211</c:v>
                </c:pt>
                <c:pt idx="268">
                  <c:v>27.609171738969945</c:v>
                </c:pt>
                <c:pt idx="269">
                  <c:v>27.766524091363284</c:v>
                </c:pt>
                <c:pt idx="270">
                  <c:v>27.924413221327395</c:v>
                </c:pt>
                <c:pt idx="271">
                  <c:v>28.082840959976696</c:v>
                </c:pt>
                <c:pt idx="272">
                  <c:v>28.241809144672079</c:v>
                </c:pt>
                <c:pt idx="273">
                  <c:v>28.401319619042287</c:v>
                </c:pt>
                <c:pt idx="274">
                  <c:v>28.561374233005214</c:v>
                </c:pt>
                <c:pt idx="275">
                  <c:v>28.721974842789404</c:v>
                </c:pt>
                <c:pt idx="276">
                  <c:v>28.883123310955579</c:v>
                </c:pt>
                <c:pt idx="277">
                  <c:v>29.044821506418227</c:v>
                </c:pt>
                <c:pt idx="278">
                  <c:v>29.207071304467302</c:v>
                </c:pt>
                <c:pt idx="279">
                  <c:v>29.369874586789916</c:v>
                </c:pt>
                <c:pt idx="280">
                  <c:v>29.533233241492209</c:v>
                </c:pt>
                <c:pt idx="281">
                  <c:v>29.697149163121257</c:v>
                </c:pt>
                <c:pt idx="282">
                  <c:v>29.861624252687012</c:v>
                </c:pt>
                <c:pt idx="283">
                  <c:v>30.026660417684337</c:v>
                </c:pt>
                <c:pt idx="284">
                  <c:v>30.192259572115173</c:v>
                </c:pt>
                <c:pt idx="285">
                  <c:v>30.358423636510718</c:v>
                </c:pt>
                <c:pt idx="286">
                  <c:v>30.5251545379537</c:v>
                </c:pt>
                <c:pt idx="287">
                  <c:v>30.692454210100681</c:v>
                </c:pt>
                <c:pt idx="288">
                  <c:v>30.860324593204563</c:v>
                </c:pt>
                <c:pt idx="289">
                  <c:v>31.028767634137051</c:v>
                </c:pt>
                <c:pt idx="290">
                  <c:v>31.197785286411214</c:v>
                </c:pt>
                <c:pt idx="291">
                  <c:v>31.367379510204163</c:v>
                </c:pt>
                <c:pt idx="292">
                  <c:v>31.537552272379802</c:v>
                </c:pt>
                <c:pt idx="293">
                  <c:v>31.708305546511578</c:v>
                </c:pt>
                <c:pt idx="294">
                  <c:v>31.879641312905431</c:v>
                </c:pt>
                <c:pt idx="295">
                  <c:v>32.051561558622737</c:v>
                </c:pt>
                <c:pt idx="296">
                  <c:v>32.224068277503363</c:v>
                </c:pt>
                <c:pt idx="297">
                  <c:v>32.397163470188758</c:v>
                </c:pt>
                <c:pt idx="298">
                  <c:v>32.570849144145171</c:v>
                </c:pt>
                <c:pt idx="299">
                  <c:v>32.745127313686979</c:v>
                </c:pt>
                <c:pt idx="300">
                  <c:v>32.92</c:v>
                </c:pt>
              </c:numCache>
            </c:numRef>
          </c:xVal>
          <c:yVal>
            <c:numRef>
              <c:f>Sheet1!$K$2:$K$302</c:f>
              <c:numCache>
                <c:formatCode>General</c:formatCode>
                <c:ptCount val="301"/>
                <c:pt idx="0">
                  <c:v>181.04266666666666</c:v>
                </c:pt>
                <c:pt idx="1">
                  <c:v>180.08095896747864</c:v>
                </c:pt>
                <c:pt idx="2">
                  <c:v>179.12252079750181</c:v>
                </c:pt>
                <c:pt idx="3">
                  <c:v>178.16734104127863</c:v>
                </c:pt>
                <c:pt idx="4">
                  <c:v>177.21540862114068</c:v>
                </c:pt>
                <c:pt idx="5">
                  <c:v>176.26671249708039</c:v>
                </c:pt>
                <c:pt idx="6">
                  <c:v>175.32124166662311</c:v>
                </c:pt>
                <c:pt idx="7">
                  <c:v>174.37898516469966</c:v>
                </c:pt>
                <c:pt idx="8">
                  <c:v>173.43993206351865</c:v>
                </c:pt>
                <c:pt idx="9">
                  <c:v>172.50407147243993</c:v>
                </c:pt>
                <c:pt idx="10">
                  <c:v>171.57139253784885</c:v>
                </c:pt>
                <c:pt idx="11">
                  <c:v>170.64188444302948</c:v>
                </c:pt>
                <c:pt idx="12">
                  <c:v>169.71553640803978</c:v>
                </c:pt>
                <c:pt idx="13">
                  <c:v>168.79233768958647</c:v>
                </c:pt>
                <c:pt idx="14">
                  <c:v>167.87227758090035</c:v>
                </c:pt>
                <c:pt idx="15">
                  <c:v>166.95534541161197</c:v>
                </c:pt>
                <c:pt idx="16">
                  <c:v>166.04153054762833</c:v>
                </c:pt>
                <c:pt idx="17">
                  <c:v>165.13082239100908</c:v>
                </c:pt>
                <c:pt idx="18">
                  <c:v>164.22321037984398</c:v>
                </c:pt>
                <c:pt idx="19">
                  <c:v>163.31868398813009</c:v>
                </c:pt>
                <c:pt idx="20">
                  <c:v>162.41723272564991</c:v>
                </c:pt>
                <c:pt idx="21">
                  <c:v>161.51884613784966</c:v>
                </c:pt>
                <c:pt idx="22">
                  <c:v>160.62351380571806</c:v>
                </c:pt>
                <c:pt idx="23">
                  <c:v>159.73122534566556</c:v>
                </c:pt>
                <c:pt idx="24">
                  <c:v>158.84197040940342</c:v>
                </c:pt>
                <c:pt idx="25">
                  <c:v>157.95573868382468</c:v>
                </c:pt>
                <c:pt idx="26">
                  <c:v>157.07251989088354</c:v>
                </c:pt>
                <c:pt idx="27">
                  <c:v>156.19230378747676</c:v>
                </c:pt>
                <c:pt idx="28">
                  <c:v>155.31508016532462</c:v>
                </c:pt>
                <c:pt idx="29">
                  <c:v>154.44083885085286</c:v>
                </c:pt>
                <c:pt idx="30">
                  <c:v>153.569569705074</c:v>
                </c:pt>
                <c:pt idx="31">
                  <c:v>152.70126262347065</c:v>
                </c:pt>
                <c:pt idx="32">
                  <c:v>151.83590753587754</c:v>
                </c:pt>
                <c:pt idx="33">
                  <c:v>150.97349440636532</c:v>
                </c:pt>
                <c:pt idx="34">
                  <c:v>150.11401323312361</c:v>
                </c:pt>
                <c:pt idx="35">
                  <c:v>149.25745404834564</c:v>
                </c:pt>
                <c:pt idx="36">
                  <c:v>148.40380691811208</c:v>
                </c:pt>
                <c:pt idx="37">
                  <c:v>147.5530619422762</c:v>
                </c:pt>
                <c:pt idx="38">
                  <c:v>146.70520925434866</c:v>
                </c:pt>
                <c:pt idx="39">
                  <c:v>145.86023902138371</c:v>
                </c:pt>
                <c:pt idx="40">
                  <c:v>145.01814144386458</c:v>
                </c:pt>
                <c:pt idx="41">
                  <c:v>144.17890675559002</c:v>
                </c:pt>
                <c:pt idx="42">
                  <c:v>143.3425252235611</c:v>
                </c:pt>
                <c:pt idx="43">
                  <c:v>142.50898714786828</c:v>
                </c:pt>
                <c:pt idx="44">
                  <c:v>141.67828286157894</c:v>
                </c:pt>
                <c:pt idx="45">
                  <c:v>140.85040273062518</c:v>
                </c:pt>
                <c:pt idx="46">
                  <c:v>140.02533715369228</c:v>
                </c:pt>
                <c:pt idx="47">
                  <c:v>139.20307656210701</c:v>
                </c:pt>
                <c:pt idx="48">
                  <c:v>138.38361141972712</c:v>
                </c:pt>
                <c:pt idx="49">
                  <c:v>137.56693222283039</c:v>
                </c:pt>
                <c:pt idx="50">
                  <c:v>136.7530295000044</c:v>
                </c:pt>
                <c:pt idx="51">
                  <c:v>135.94189381203699</c:v>
                </c:pt>
                <c:pt idx="52">
                  <c:v>135.13351575180658</c:v>
                </c:pt>
                <c:pt idx="53">
                  <c:v>134.32788594417295</c:v>
                </c:pt>
                <c:pt idx="54">
                  <c:v>133.52499504586882</c:v>
                </c:pt>
                <c:pt idx="55">
                  <c:v>132.72483374539127</c:v>
                </c:pt>
                <c:pt idx="56">
                  <c:v>131.92739276289365</c:v>
                </c:pt>
                <c:pt idx="57">
                  <c:v>131.13266285007845</c:v>
                </c:pt>
                <c:pt idx="58">
                  <c:v>130.34063479008944</c:v>
                </c:pt>
                <c:pt idx="59">
                  <c:v>129.55129939740507</c:v>
                </c:pt>
                <c:pt idx="60">
                  <c:v>128.76464751773207</c:v>
                </c:pt>
                <c:pt idx="61">
                  <c:v>127.98067002789907</c:v>
                </c:pt>
                <c:pt idx="62">
                  <c:v>127.19935783575067</c:v>
                </c:pt>
                <c:pt idx="63">
                  <c:v>126.42070188004243</c:v>
                </c:pt>
                <c:pt idx="64">
                  <c:v>125.64469313033544</c:v>
                </c:pt>
                <c:pt idx="65">
                  <c:v>124.87132258689167</c:v>
                </c:pt>
                <c:pt idx="66">
                  <c:v>124.10058128056957</c:v>
                </c:pt>
                <c:pt idx="67">
                  <c:v>123.33246027272017</c:v>
                </c:pt>
                <c:pt idx="68">
                  <c:v>122.56695065508328</c:v>
                </c:pt>
                <c:pt idx="69">
                  <c:v>121.80404354968425</c:v>
                </c:pt>
                <c:pt idx="70">
                  <c:v>121.04373010873093</c:v>
                </c:pt>
                <c:pt idx="71">
                  <c:v>120.28600151451127</c:v>
                </c:pt>
                <c:pt idx="72">
                  <c:v>119.53084897929068</c:v>
                </c:pt>
                <c:pt idx="73">
                  <c:v>118.77826374521055</c:v>
                </c:pt>
                <c:pt idx="74">
                  <c:v>118.02823708418637</c:v>
                </c:pt>
                <c:pt idx="75">
                  <c:v>117.28076029780644</c:v>
                </c:pt>
                <c:pt idx="76">
                  <c:v>116.53582471723146</c:v>
                </c:pt>
                <c:pt idx="77">
                  <c:v>115.79342170309363</c:v>
                </c:pt>
                <c:pt idx="78">
                  <c:v>115.05354264539622</c:v>
                </c:pt>
                <c:pt idx="79">
                  <c:v>114.31617896341433</c:v>
                </c:pt>
                <c:pt idx="80">
                  <c:v>113.58132210559495</c:v>
                </c:pt>
                <c:pt idx="81">
                  <c:v>112.84896354945778</c:v>
                </c:pt>
                <c:pt idx="82">
                  <c:v>112.11909480149674</c:v>
                </c:pt>
                <c:pt idx="83">
                  <c:v>111.39170739708098</c:v>
                </c:pt>
                <c:pt idx="84">
                  <c:v>110.66679290035714</c:v>
                </c:pt>
                <c:pt idx="85">
                  <c:v>109.94434290415114</c:v>
                </c:pt>
                <c:pt idx="86">
                  <c:v>109.22434902987106</c:v>
                </c:pt>
                <c:pt idx="87">
                  <c:v>108.50680292740967</c:v>
                </c:pt>
                <c:pt idx="88">
                  <c:v>107.79169627504774</c:v>
                </c:pt>
                <c:pt idx="89">
                  <c:v>107.07902077935745</c:v>
                </c:pt>
                <c:pt idx="90">
                  <c:v>106.36876817510634</c:v>
                </c:pt>
                <c:pt idx="91">
                  <c:v>105.66093022516122</c:v>
                </c:pt>
                <c:pt idx="92">
                  <c:v>104.95549872039297</c:v>
                </c:pt>
                <c:pt idx="93">
                  <c:v>104.25246547958085</c:v>
                </c:pt>
                <c:pt idx="94">
                  <c:v>103.55182234931829</c:v>
                </c:pt>
                <c:pt idx="95">
                  <c:v>102.85356120391756</c:v>
                </c:pt>
                <c:pt idx="96">
                  <c:v>102.1576739453163</c:v>
                </c:pt>
                <c:pt idx="97">
                  <c:v>101.46415250298301</c:v>
                </c:pt>
                <c:pt idx="98">
                  <c:v>100.77298883382366</c:v>
                </c:pt>
                <c:pt idx="99">
                  <c:v>100.08417492208849</c:v>
                </c:pt>
                <c:pt idx="100">
                  <c:v>99.397702779279058</c:v>
                </c:pt>
                <c:pt idx="101">
                  <c:v>98.713564444055379</c:v>
                </c:pt>
                <c:pt idx="102">
                  <c:v>98.031751982143732</c:v>
                </c:pt>
                <c:pt idx="103">
                  <c:v>97.352257486244781</c:v>
                </c:pt>
                <c:pt idx="104">
                  <c:v>96.675073075941583</c:v>
                </c:pt>
                <c:pt idx="105">
                  <c:v>96.000190897608462</c:v>
                </c:pt>
                <c:pt idx="106">
                  <c:v>95.327603124319694</c:v>
                </c:pt>
                <c:pt idx="107">
                  <c:v>94.657301955758925</c:v>
                </c:pt>
                <c:pt idx="108">
                  <c:v>93.989279618128592</c:v>
                </c:pt>
                <c:pt idx="109">
                  <c:v>93.323528364059854</c:v>
                </c:pt>
                <c:pt idx="110">
                  <c:v>92.660040472522667</c:v>
                </c:pt>
                <c:pt idx="111">
                  <c:v>91.99880824873614</c:v>
                </c:pt>
                <c:pt idx="112">
                  <c:v>91.339824024079718</c:v>
                </c:pt>
                <c:pt idx="113">
                  <c:v>90.683080156003655</c:v>
                </c:pt>
                <c:pt idx="114">
                  <c:v>90.02856902794079</c:v>
                </c:pt>
                <c:pt idx="115">
                  <c:v>89.376283049218159</c:v>
                </c:pt>
                <c:pt idx="116">
                  <c:v>88.726214654968771</c:v>
                </c:pt>
                <c:pt idx="117">
                  <c:v>88.078356306044043</c:v>
                </c:pt>
                <c:pt idx="118">
                  <c:v>87.432700488926486</c:v>
                </c:pt>
                <c:pt idx="119">
                  <c:v>86.789239715642111</c:v>
                </c:pt>
                <c:pt idx="120">
                  <c:v>86.147966523674171</c:v>
                </c:pt>
                <c:pt idx="121">
                  <c:v>85.508873475876101</c:v>
                </c:pt>
                <c:pt idx="122">
                  <c:v>84.871953160385658</c:v>
                </c:pt>
                <c:pt idx="123">
                  <c:v>84.237198190538663</c:v>
                </c:pt>
                <c:pt idx="124">
                  <c:v>83.604601204783648</c:v>
                </c:pt>
                <c:pt idx="125">
                  <c:v>82.974154866596081</c:v>
                </c:pt>
                <c:pt idx="126">
                  <c:v>82.345851864393637</c:v>
                </c:pt>
                <c:pt idx="127">
                  <c:v>81.719684911451253</c:v>
                </c:pt>
                <c:pt idx="128">
                  <c:v>81.095646745816595</c:v>
                </c:pt>
                <c:pt idx="129">
                  <c:v>80.473730130225903</c:v>
                </c:pt>
                <c:pt idx="130">
                  <c:v>79.853927852020007</c:v>
                </c:pt>
                <c:pt idx="131">
                  <c:v>79.236232723060738</c:v>
                </c:pt>
                <c:pt idx="132">
                  <c:v>78.620637579647479</c:v>
                </c:pt>
                <c:pt idx="133">
                  <c:v>78.007135282434206</c:v>
                </c:pt>
                <c:pt idx="134">
                  <c:v>77.395718716346522</c:v>
                </c:pt>
                <c:pt idx="135">
                  <c:v>76.786380790499237</c:v>
                </c:pt>
                <c:pt idx="136">
                  <c:v>76.179114438114254</c:v>
                </c:pt>
                <c:pt idx="137">
                  <c:v>75.573912616438378</c:v>
                </c:pt>
                <c:pt idx="138">
                  <c:v>74.970768306661739</c:v>
                </c:pt>
                <c:pt idx="139">
                  <c:v>74.369674513836458</c:v>
                </c:pt>
                <c:pt idx="140">
                  <c:v>73.770624266795409</c:v>
                </c:pt>
                <c:pt idx="141">
                  <c:v>73.173610618071507</c:v>
                </c:pt>
                <c:pt idx="142">
                  <c:v>72.578626643816932</c:v>
                </c:pt>
                <c:pt idx="143">
                  <c:v>71.985665443723065</c:v>
                </c:pt>
                <c:pt idx="144">
                  <c:v>71.394720140940336</c:v>
                </c:pt>
                <c:pt idx="145">
                  <c:v>70.805783881998394</c:v>
                </c:pt>
                <c:pt idx="146">
                  <c:v>70.218849836726775</c:v>
                </c:pt>
                <c:pt idx="147">
                  <c:v>69.633911198175696</c:v>
                </c:pt>
                <c:pt idx="148">
                  <c:v>69.050961182536895</c:v>
                </c:pt>
                <c:pt idx="149">
                  <c:v>68.469993029065193</c:v>
                </c:pt>
                <c:pt idx="150">
                  <c:v>67.890999999999991</c:v>
                </c:pt>
                <c:pt idx="151">
                  <c:v>67.313975380487193</c:v>
                </c:pt>
                <c:pt idx="152">
                  <c:v>66.738912478501106</c:v>
                </c:pt>
                <c:pt idx="153">
                  <c:v>66.16580462476719</c:v>
                </c:pt>
                <c:pt idx="154">
                  <c:v>65.594645172684409</c:v>
                </c:pt>
                <c:pt idx="155">
                  <c:v>65.025427498248206</c:v>
                </c:pt>
                <c:pt idx="156">
                  <c:v>64.458144999973911</c:v>
                </c:pt>
                <c:pt idx="157">
                  <c:v>63.892791098819828</c:v>
                </c:pt>
                <c:pt idx="158">
                  <c:v>63.329359238111181</c:v>
                </c:pt>
                <c:pt idx="159">
                  <c:v>62.767842883463999</c:v>
                </c:pt>
                <c:pt idx="160">
                  <c:v>62.208235522709316</c:v>
                </c:pt>
                <c:pt idx="161">
                  <c:v>61.650530665817683</c:v>
                </c:pt>
                <c:pt idx="162">
                  <c:v>61.09472184482388</c:v>
                </c:pt>
                <c:pt idx="163">
                  <c:v>60.540802613751907</c:v>
                </c:pt>
                <c:pt idx="164">
                  <c:v>59.988766548540241</c:v>
                </c:pt>
                <c:pt idx="165">
                  <c:v>59.438607246967194</c:v>
                </c:pt>
                <c:pt idx="166">
                  <c:v>58.890318328576996</c:v>
                </c:pt>
                <c:pt idx="167">
                  <c:v>58.343893434605491</c:v>
                </c:pt>
                <c:pt idx="168">
                  <c:v>57.799326227906391</c:v>
                </c:pt>
                <c:pt idx="169">
                  <c:v>57.256610392878059</c:v>
                </c:pt>
                <c:pt idx="170">
                  <c:v>56.715739635389923</c:v>
                </c:pt>
                <c:pt idx="171">
                  <c:v>56.176707682709832</c:v>
                </c:pt>
                <c:pt idx="172">
                  <c:v>55.639508283430871</c:v>
                </c:pt>
                <c:pt idx="173">
                  <c:v>55.10413520739931</c:v>
                </c:pt>
                <c:pt idx="174">
                  <c:v>54.570582245642072</c:v>
                </c:pt>
                <c:pt idx="175">
                  <c:v>54.038843210294829</c:v>
                </c:pt>
                <c:pt idx="176">
                  <c:v>53.508911934530119</c:v>
                </c:pt>
                <c:pt idx="177">
                  <c:v>52.980782272486067</c:v>
                </c:pt>
                <c:pt idx="178">
                  <c:v>52.454448099194792</c:v>
                </c:pt>
                <c:pt idx="179">
                  <c:v>51.929903310511719</c:v>
                </c:pt>
                <c:pt idx="180">
                  <c:v>51.407141823044412</c:v>
                </c:pt>
                <c:pt idx="181">
                  <c:v>50.886157574082347</c:v>
                </c:pt>
                <c:pt idx="182">
                  <c:v>50.366944521526563</c:v>
                </c:pt>
                <c:pt idx="183">
                  <c:v>49.849496643819208</c:v>
                </c:pt>
                <c:pt idx="184">
                  <c:v>49.33380793987422</c:v>
                </c:pt>
                <c:pt idx="185">
                  <c:v>48.819872429007376</c:v>
                </c:pt>
                <c:pt idx="186">
                  <c:v>48.30768415086726</c:v>
                </c:pt>
                <c:pt idx="187">
                  <c:v>47.797237165365715</c:v>
                </c:pt>
                <c:pt idx="188">
                  <c:v>47.288525552609201</c:v>
                </c:pt>
                <c:pt idx="189">
                  <c:v>46.781543412830246</c:v>
                </c:pt>
                <c:pt idx="190">
                  <c:v>46.276284866318747</c:v>
                </c:pt>
                <c:pt idx="191">
                  <c:v>45.772744053354018</c:v>
                </c:pt>
                <c:pt idx="192">
                  <c:v>45.270915134136686</c:v>
                </c:pt>
                <c:pt idx="193">
                  <c:v>44.770792288720969</c:v>
                </c:pt>
                <c:pt idx="194">
                  <c:v>44.272369716947367</c:v>
                </c:pt>
                <c:pt idx="195">
                  <c:v>43.775641638375134</c:v>
                </c:pt>
                <c:pt idx="196">
                  <c:v>43.280602292215349</c:v>
                </c:pt>
                <c:pt idx="197">
                  <c:v>42.787245937264203</c:v>
                </c:pt>
                <c:pt idx="198">
                  <c:v>42.295566851836298</c:v>
                </c:pt>
                <c:pt idx="199">
                  <c:v>41.805559333698255</c:v>
                </c:pt>
                <c:pt idx="200">
                  <c:v>41.317217700002658</c:v>
                </c:pt>
                <c:pt idx="201">
                  <c:v>40.83053628722223</c:v>
                </c:pt>
                <c:pt idx="202">
                  <c:v>40.345509451083956</c:v>
                </c:pt>
                <c:pt idx="203">
                  <c:v>39.862131566503791</c:v>
                </c:pt>
                <c:pt idx="204">
                  <c:v>39.380397027521326</c:v>
                </c:pt>
                <c:pt idx="205">
                  <c:v>38.900300247234753</c:v>
                </c:pt>
                <c:pt idx="206">
                  <c:v>38.42183565773621</c:v>
                </c:pt>
                <c:pt idx="207">
                  <c:v>37.94499771004709</c:v>
                </c:pt>
                <c:pt idx="208">
                  <c:v>37.469780874053669</c:v>
                </c:pt>
                <c:pt idx="209">
                  <c:v>36.996179638443039</c:v>
                </c:pt>
                <c:pt idx="210">
                  <c:v>36.524188510639277</c:v>
                </c:pt>
                <c:pt idx="211">
                  <c:v>36.053802016739411</c:v>
                </c:pt>
                <c:pt idx="212">
                  <c:v>35.585014701450433</c:v>
                </c:pt>
                <c:pt idx="213">
                  <c:v>35.117821128025469</c:v>
                </c:pt>
                <c:pt idx="214">
                  <c:v>34.652215878201247</c:v>
                </c:pt>
                <c:pt idx="215">
                  <c:v>34.188193552134976</c:v>
                </c:pt>
                <c:pt idx="216">
                  <c:v>33.725748768341759</c:v>
                </c:pt>
                <c:pt idx="217">
                  <c:v>33.264876163632124</c:v>
                </c:pt>
                <c:pt idx="218">
                  <c:v>32.805570393050004</c:v>
                </c:pt>
                <c:pt idx="219">
                  <c:v>32.347826129810556</c:v>
                </c:pt>
                <c:pt idx="220">
                  <c:v>31.891638065238595</c:v>
                </c:pt>
                <c:pt idx="221">
                  <c:v>31.437000908706779</c:v>
                </c:pt>
                <c:pt idx="222">
                  <c:v>30.983909387574442</c:v>
                </c:pt>
                <c:pt idx="223">
                  <c:v>30.532358247126353</c:v>
                </c:pt>
                <c:pt idx="224">
                  <c:v>30.0823422505118</c:v>
                </c:pt>
                <c:pt idx="225">
                  <c:v>29.633856178683857</c:v>
                </c:pt>
                <c:pt idx="226">
                  <c:v>29.1868948303389</c:v>
                </c:pt>
                <c:pt idx="227">
                  <c:v>28.741453021856159</c:v>
                </c:pt>
                <c:pt idx="228">
                  <c:v>28.297525587237743</c:v>
                </c:pt>
                <c:pt idx="229">
                  <c:v>27.855107378048615</c:v>
                </c:pt>
                <c:pt idx="230">
                  <c:v>27.414193263356935</c:v>
                </c:pt>
                <c:pt idx="231">
                  <c:v>26.974778129674661</c:v>
                </c:pt>
                <c:pt idx="232">
                  <c:v>26.536856880898085</c:v>
                </c:pt>
                <c:pt idx="233">
                  <c:v>26.100424438248609</c:v>
                </c:pt>
                <c:pt idx="234">
                  <c:v>25.665475740214262</c:v>
                </c:pt>
                <c:pt idx="235">
                  <c:v>25.232005742490685</c:v>
                </c:pt>
                <c:pt idx="236">
                  <c:v>24.800009417922652</c:v>
                </c:pt>
                <c:pt idx="237">
                  <c:v>24.369481756445808</c:v>
                </c:pt>
                <c:pt idx="238">
                  <c:v>23.940417765028627</c:v>
                </c:pt>
                <c:pt idx="239">
                  <c:v>23.512812467614495</c:v>
                </c:pt>
                <c:pt idx="240">
                  <c:v>23.086660905063809</c:v>
                </c:pt>
                <c:pt idx="241">
                  <c:v>22.661958135096768</c:v>
                </c:pt>
                <c:pt idx="242">
                  <c:v>22.238699232235774</c:v>
                </c:pt>
                <c:pt idx="243">
                  <c:v>21.81687928774852</c:v>
                </c:pt>
                <c:pt idx="244">
                  <c:v>21.396493409590946</c:v>
                </c:pt>
                <c:pt idx="245">
                  <c:v>20.977536722350564</c:v>
                </c:pt>
                <c:pt idx="246">
                  <c:v>20.560004367189805</c:v>
                </c:pt>
                <c:pt idx="247">
                  <c:v>20.14389150178981</c:v>
                </c:pt>
                <c:pt idx="248">
                  <c:v>19.729193300294199</c:v>
                </c:pt>
                <c:pt idx="249">
                  <c:v>19.315904953253138</c:v>
                </c:pt>
                <c:pt idx="250">
                  <c:v>18.904021667567434</c:v>
                </c:pt>
                <c:pt idx="251">
                  <c:v>18.49353866643321</c:v>
                </c:pt>
                <c:pt idx="252">
                  <c:v>18.08445118928627</c:v>
                </c:pt>
                <c:pt idx="253">
                  <c:v>17.676754491746877</c:v>
                </c:pt>
                <c:pt idx="254">
                  <c:v>17.270443845564955</c:v>
                </c:pt>
                <c:pt idx="255">
                  <c:v>16.865514538565094</c:v>
                </c:pt>
                <c:pt idx="256">
                  <c:v>16.461961874591836</c:v>
                </c:pt>
                <c:pt idx="257">
                  <c:v>16.059781173455363</c:v>
                </c:pt>
                <c:pt idx="258">
                  <c:v>15.658967770877169</c:v>
                </c:pt>
                <c:pt idx="259">
                  <c:v>15.259517018435929</c:v>
                </c:pt>
                <c:pt idx="260">
                  <c:v>14.861424283513585</c:v>
                </c:pt>
                <c:pt idx="261">
                  <c:v>14.464684949241715</c:v>
                </c:pt>
                <c:pt idx="262">
                  <c:v>14.069294414447839</c:v>
                </c:pt>
                <c:pt idx="263">
                  <c:v>13.675248093602193</c:v>
                </c:pt>
                <c:pt idx="264">
                  <c:v>13.282541416764474</c:v>
                </c:pt>
                <c:pt idx="265">
                  <c:v>12.891169829530909</c:v>
                </c:pt>
                <c:pt idx="266">
                  <c:v>12.501128792981248</c:v>
                </c:pt>
                <c:pt idx="267">
                  <c:v>12.112413783626451</c:v>
                </c:pt>
                <c:pt idx="268">
                  <c:v>11.725020293355868</c:v>
                </c:pt>
                <c:pt idx="269">
                  <c:v>11.338943829385272</c:v>
                </c:pt>
                <c:pt idx="270">
                  <c:v>10.954179914204502</c:v>
                </c:pt>
                <c:pt idx="271">
                  <c:v>10.570724085525654</c:v>
                </c:pt>
                <c:pt idx="272">
                  <c:v>10.188571896231409</c:v>
                </c:pt>
                <c:pt idx="273">
                  <c:v>9.8077189143232175</c:v>
                </c:pt>
                <c:pt idx="274">
                  <c:v>9.4281607228701745</c:v>
                </c:pt>
                <c:pt idx="275">
                  <c:v>9.0498929199576423</c:v>
                </c:pt>
                <c:pt idx="276">
                  <c:v>8.6729111186361934</c:v>
                </c:pt>
                <c:pt idx="277">
                  <c:v>8.2972109468707771</c:v>
                </c:pt>
                <c:pt idx="278">
                  <c:v>7.9227880474899592</c:v>
                </c:pt>
                <c:pt idx="279">
                  <c:v>7.5496380781355299</c:v>
                </c:pt>
                <c:pt idx="280">
                  <c:v>7.1777567112120124</c:v>
                </c:pt>
                <c:pt idx="281">
                  <c:v>6.8071396338364565</c:v>
                </c:pt>
                <c:pt idx="282">
                  <c:v>6.4377825477884869</c:v>
                </c:pt>
                <c:pt idx="283">
                  <c:v>6.0696811694605231</c:v>
                </c:pt>
                <c:pt idx="284">
                  <c:v>5.7028312298079129</c:v>
                </c:pt>
                <c:pt idx="285">
                  <c:v>5.3372284742995788</c:v>
                </c:pt>
                <c:pt idx="286">
                  <c:v>4.9728686628685494</c:v>
                </c:pt>
                <c:pt idx="287">
                  <c:v>4.6097475698630177</c:v>
                </c:pt>
                <c:pt idx="288">
                  <c:v>4.2478609839970574</c:v>
                </c:pt>
                <c:pt idx="289">
                  <c:v>3.8872047083018799</c:v>
                </c:pt>
                <c:pt idx="290">
                  <c:v>3.5277745600772619</c:v>
                </c:pt>
                <c:pt idx="291">
                  <c:v>3.1695663708429151</c:v>
                </c:pt>
                <c:pt idx="292">
                  <c:v>2.8125759862901702</c:v>
                </c:pt>
                <c:pt idx="293">
                  <c:v>2.4567992662338582</c:v>
                </c:pt>
                <c:pt idx="294">
                  <c:v>2.1022320845642071</c:v>
                </c:pt>
                <c:pt idx="295">
                  <c:v>1.7488703291990504</c:v>
                </c:pt>
                <c:pt idx="296">
                  <c:v>1.3967099020360791</c:v>
                </c:pt>
                <c:pt idx="297">
                  <c:v>1.0457467189054057</c:v>
                </c:pt>
                <c:pt idx="298">
                  <c:v>0.6959767095221423</c:v>
                </c:pt>
                <c:pt idx="299">
                  <c:v>0.34739581743913561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8F-4E05-A6E5-CC5CE389BD8F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8F-4E05-A6E5-CC5CE389BD8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8F-4E05-A6E5-CC5CE389BD8F}"/>
              </c:ext>
            </c:extLst>
          </c:dPt>
          <c:xVal>
            <c:numRef>
              <c:f>Sheet1!$L$3:$L$5</c:f>
              <c:numCache>
                <c:formatCode>General</c:formatCode>
                <c:ptCount val="3"/>
                <c:pt idx="0">
                  <c:v>0</c:v>
                </c:pt>
                <c:pt idx="1">
                  <c:v>7.4070000000000009</c:v>
                </c:pt>
                <c:pt idx="2">
                  <c:v>18.517500000000002</c:v>
                </c:pt>
              </c:numCache>
            </c:numRef>
          </c:xVal>
          <c:yVal>
            <c:numRef>
              <c:f>Sheet1!$M$3:$M$5</c:f>
              <c:numCache>
                <c:formatCode>General</c:formatCode>
                <c:ptCount val="3"/>
                <c:pt idx="0">
                  <c:v>0</c:v>
                </c:pt>
                <c:pt idx="1">
                  <c:v>113.15166666666666</c:v>
                </c:pt>
                <c:pt idx="2">
                  <c:v>282.87916666666666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8F-4E05-A6E5-CC5CE389BD8F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E8F-4E05-A6E5-CC5CE389BD8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8F-4E05-A6E5-CC5CE389BD8F}"/>
              </c:ext>
            </c:extLst>
          </c:dPt>
          <c:xVal>
            <c:numRef>
              <c:f>Sheet1!$L$8:$L$10</c:f>
              <c:numCache>
                <c:formatCode>General</c:formatCode>
                <c:ptCount val="3"/>
                <c:pt idx="0">
                  <c:v>0</c:v>
                </c:pt>
                <c:pt idx="1">
                  <c:v>20.574999999999999</c:v>
                </c:pt>
                <c:pt idx="2">
                  <c:v>51.4375</c:v>
                </c:pt>
              </c:numCache>
            </c:numRef>
          </c:xVal>
          <c:yVal>
            <c:numRef>
              <c:f>Sheet1!$M$8:$M$10</c:f>
              <c:numCache>
                <c:formatCode>General</c:formatCode>
                <c:ptCount val="3"/>
                <c:pt idx="0">
                  <c:v>0</c:v>
                </c:pt>
                <c:pt idx="1">
                  <c:v>40.734600000000007</c:v>
                </c:pt>
                <c:pt idx="2">
                  <c:v>101.83650000000002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8F-4E05-A6E5-CC5CE389BD8F}"/>
            </c:ext>
          </c:extLst>
        </c:ser>
        <c:ser>
          <c:idx val="5"/>
          <c:order val="5"/>
          <c:spPr>
            <a:ln w="6350" cap="rnd">
              <a:solidFill>
                <a:schemeClr val="tx1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Sheet1!$L$17:$L$18</c:f>
              <c:numCache>
                <c:formatCode>General</c:formatCode>
                <c:ptCount val="2"/>
                <c:pt idx="0">
                  <c:v>7.4070000000000009</c:v>
                </c:pt>
                <c:pt idx="1">
                  <c:v>17.407</c:v>
                </c:pt>
              </c:numCache>
            </c:numRef>
          </c:xVal>
          <c:yVal>
            <c:numRef>
              <c:f>Sheet1!$M$17:$M$18</c:f>
              <c:numCache>
                <c:formatCode>General</c:formatCode>
                <c:ptCount val="2"/>
                <c:pt idx="0">
                  <c:v>113.15166666666666</c:v>
                </c:pt>
                <c:pt idx="1">
                  <c:v>113.15166666666666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8F-4E05-A6E5-CC5CE389BD8F}"/>
            </c:ext>
          </c:extLst>
        </c:ser>
        <c:ser>
          <c:idx val="6"/>
          <c:order val="6"/>
          <c:spPr>
            <a:ln w="6350" cap="rnd">
              <a:solidFill>
                <a:schemeClr val="tx1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Sheet1!$L$20:$L$21</c:f>
              <c:numCache>
                <c:formatCode>General</c:formatCode>
                <c:ptCount val="2"/>
                <c:pt idx="0">
                  <c:v>17.407</c:v>
                </c:pt>
                <c:pt idx="1">
                  <c:v>17.407</c:v>
                </c:pt>
              </c:numCache>
            </c:numRef>
          </c:xVal>
          <c:yVal>
            <c:numRef>
              <c:f>Sheet1!$M$20:$M$21</c:f>
              <c:numCache>
                <c:formatCode>General</c:formatCode>
                <c:ptCount val="2"/>
                <c:pt idx="0">
                  <c:v>113.15166666666666</c:v>
                </c:pt>
                <c:pt idx="1">
                  <c:v>48.148124030562414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E8F-4E05-A6E5-CC5CE389BD8F}"/>
            </c:ext>
          </c:extLst>
        </c:ser>
        <c:ser>
          <c:idx val="7"/>
          <c:order val="7"/>
          <c:spPr>
            <a:ln w="6350" cap="rnd">
              <a:solidFill>
                <a:schemeClr val="accent1">
                  <a:lumMod val="75000"/>
                </a:schemeClr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Sheet1!$O$17:$O$18</c:f>
              <c:numCache>
                <c:formatCode>General</c:formatCode>
                <c:ptCount val="2"/>
                <c:pt idx="0">
                  <c:v>18.517500000000002</c:v>
                </c:pt>
                <c:pt idx="1">
                  <c:v>28.517500000000002</c:v>
                </c:pt>
              </c:numCache>
            </c:numRef>
          </c:xVal>
          <c:yVal>
            <c:numRef>
              <c:f>Sheet1!$P$17:$P$18</c:f>
              <c:numCache>
                <c:formatCode>General</c:formatCode>
                <c:ptCount val="2"/>
                <c:pt idx="0">
                  <c:v>282.87916666666666</c:v>
                </c:pt>
                <c:pt idx="1">
                  <c:v>282.87916666666666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E8F-4E05-A6E5-CC5CE389BD8F}"/>
            </c:ext>
          </c:extLst>
        </c:ser>
        <c:ser>
          <c:idx val="8"/>
          <c:order val="8"/>
          <c:spPr>
            <a:ln w="6350" cap="rnd">
              <a:solidFill>
                <a:schemeClr val="accent1">
                  <a:lumMod val="75000"/>
                </a:schemeClr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Sheet1!$O$21:$O$22</c:f>
              <c:numCache>
                <c:formatCode>General</c:formatCode>
                <c:ptCount val="2"/>
                <c:pt idx="0">
                  <c:v>28.517500000000002</c:v>
                </c:pt>
                <c:pt idx="1">
                  <c:v>28.517500000000002</c:v>
                </c:pt>
              </c:numCache>
            </c:numRef>
          </c:xVal>
          <c:yVal>
            <c:numRef>
              <c:f>Sheet1!$P$21:$P$22</c:f>
              <c:numCache>
                <c:formatCode>General</c:formatCode>
                <c:ptCount val="2"/>
                <c:pt idx="0">
                  <c:v>282.87916666666666</c:v>
                </c:pt>
                <c:pt idx="1">
                  <c:v>183.68422788638554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E8F-4E05-A6E5-CC5CE389BD8F}"/>
            </c:ext>
          </c:extLst>
        </c:ser>
        <c:ser>
          <c:idx val="9"/>
          <c:order val="9"/>
          <c:spPr>
            <a:ln w="6350" cap="rnd">
              <a:solidFill>
                <a:srgbClr val="FF0000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Sheet1!$R$17:$R$18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Sheet1!$S$17:$S$18</c:f>
              <c:numCache>
                <c:formatCode>General</c:formatCode>
                <c:ptCount val="2"/>
                <c:pt idx="0">
                  <c:v>181.04266666666666</c:v>
                </c:pt>
                <c:pt idx="1">
                  <c:v>181.04266666666666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E8F-4E05-A6E5-CC5CE389BD8F}"/>
            </c:ext>
          </c:extLst>
        </c:ser>
        <c:ser>
          <c:idx val="10"/>
          <c:order val="10"/>
          <c:spPr>
            <a:ln w="6350" cap="rnd">
              <a:solidFill>
                <a:srgbClr val="FF0000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Sheet1!$R$21:$R$22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Sheet1!$S$21:$S$22</c:f>
              <c:numCache>
                <c:formatCode>General</c:formatCode>
                <c:ptCount val="2"/>
                <c:pt idx="0">
                  <c:v>181.04266666666666</c:v>
                </c:pt>
                <c:pt idx="1">
                  <c:v>81.847727886385556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E8F-4E05-A6E5-CC5CE389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64336"/>
        <c:axId val="937224240"/>
      </c:scatterChart>
      <c:valAx>
        <c:axId val="5168643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24240"/>
        <c:crosses val="autoZero"/>
        <c:crossBetween val="midCat"/>
      </c:valAx>
      <c:valAx>
        <c:axId val="93722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187234</xdr:colOff>
      <xdr:row>1</xdr:row>
      <xdr:rowOff>87086</xdr:rowOff>
    </xdr:from>
    <xdr:to>
      <xdr:col>25</xdr:col>
      <xdr:colOff>500742</xdr:colOff>
      <xdr:row>28</xdr:row>
      <xdr:rowOff>185056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5028F8-7074-2A0B-521B-1A738B227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266702</xdr:colOff>
      <xdr:row>30</xdr:row>
      <xdr:rowOff>13605</xdr:rowOff>
    </xdr:from>
    <xdr:to>
      <xdr:col>24</xdr:col>
      <xdr:colOff>480062</xdr:colOff>
      <xdr:row>62</xdr:row>
      <xdr:rowOff>108855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5DCCE8-9E6C-D114-D9A3-2A5AFAD83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198157</xdr:colOff>
      <xdr:row>11</xdr:row>
      <xdr:rowOff>65367</xdr:rowOff>
    </xdr:from>
    <xdr:to>
      <xdr:col>10</xdr:col>
      <xdr:colOff>433107</xdr:colOff>
      <xdr:row>32</xdr:row>
      <xdr:rowOff>71717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62E12-6F14-D4CB-D873-FBE1503A0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27EA-7C61-4469-869A-247448F091B3}">
  <dimension ref="B2:O79"/>
  <sheetViews>
    <sheetView zoomScale="70" zoomScaleNormal="70" workbookViewId="0">
      <selection activeCell="L13" sqref="L13"/>
    </sheetView>
  </sheetViews>
  <sheetFormatPr defaultRowHeight="14.5" x14ac:dyDescent="0.35"/>
  <cols>
    <col min="2" max="2" width="8.90625" customWidth="1"/>
    <col min="4" max="4" width="8.90625" customWidth="1"/>
    <col min="6" max="6" width="8.90625" customWidth="1"/>
    <col min="7" max="7" width="12.54296875" customWidth="1"/>
    <col min="8" max="8" width="9.08984375" customWidth="1"/>
    <col min="9" max="9" width="14.36328125" customWidth="1"/>
    <col min="10" max="10" width="11" customWidth="1"/>
    <col min="11" max="11" width="12.54296875" customWidth="1"/>
    <col min="12" max="12" width="12.90625" customWidth="1"/>
    <col min="13" max="13" width="12.1796875" customWidth="1"/>
    <col min="14" max="14" width="13.36328125" customWidth="1"/>
    <col min="15" max="15" width="24.08984375" customWidth="1"/>
    <col min="22" max="22" width="26.90625" customWidth="1"/>
    <col min="27" max="27" width="20.54296875" customWidth="1"/>
  </cols>
  <sheetData>
    <row r="2" spans="2:15" ht="15" thickBot="1" x14ac:dyDescent="0.4"/>
    <row r="3" spans="2:15" x14ac:dyDescent="0.35">
      <c r="B3" s="12" t="s">
        <v>18</v>
      </c>
      <c r="C3" s="13"/>
      <c r="D3" s="13"/>
      <c r="E3" s="13"/>
      <c r="F3" s="13"/>
      <c r="G3" s="14"/>
      <c r="H3" s="10"/>
      <c r="I3" s="10"/>
      <c r="J3" s="10"/>
      <c r="K3" s="10"/>
      <c r="L3" s="11"/>
    </row>
    <row r="4" spans="2:15" ht="25.75" customHeight="1" x14ac:dyDescent="0.35">
      <c r="B4" s="15" t="s">
        <v>17</v>
      </c>
      <c r="C4" s="16"/>
      <c r="D4" s="16"/>
      <c r="E4" s="16"/>
      <c r="F4" s="16"/>
      <c r="G4" s="17"/>
      <c r="H4" s="21">
        <f>((C9*B9)/(B45+2))-C45</f>
        <v>-1.6666666666666677E-2</v>
      </c>
      <c r="I4" s="22"/>
      <c r="J4" s="22"/>
      <c r="K4" s="22"/>
      <c r="L4" s="23"/>
    </row>
    <row r="5" spans="2:15" ht="31.75" customHeight="1" x14ac:dyDescent="0.35">
      <c r="B5" s="15" t="s">
        <v>16</v>
      </c>
      <c r="C5" s="16"/>
      <c r="D5" s="16"/>
      <c r="E5" s="16"/>
      <c r="F5" s="16"/>
      <c r="G5" s="17"/>
      <c r="H5" s="21">
        <f>((I9*H9)/(H21+2))-I21</f>
        <v>-0.10416666666666663</v>
      </c>
      <c r="I5" s="22"/>
      <c r="J5" s="22"/>
      <c r="K5" s="22"/>
      <c r="L5" s="23"/>
      <c r="N5" s="1" t="s">
        <v>10</v>
      </c>
    </row>
    <row r="6" spans="2:15" ht="43.25" customHeight="1" thickBot="1" x14ac:dyDescent="0.4">
      <c r="B6" s="18" t="s">
        <v>15</v>
      </c>
      <c r="C6" s="19"/>
      <c r="D6" s="19"/>
      <c r="E6" s="19"/>
      <c r="F6" s="19"/>
      <c r="G6" s="20"/>
      <c r="H6" s="24">
        <f>((M9*L9)/(L39+2))-M39</f>
        <v>-1.096813725490196</v>
      </c>
      <c r="I6" s="25"/>
      <c r="J6" s="25"/>
      <c r="K6" s="25"/>
      <c r="L6" s="26"/>
    </row>
    <row r="7" spans="2:15" ht="15" thickBot="1" x14ac:dyDescent="0.4"/>
    <row r="8" spans="2:15" x14ac:dyDescent="0.35">
      <c r="B8" s="2" t="s">
        <v>0</v>
      </c>
      <c r="C8" s="3" t="s">
        <v>1</v>
      </c>
      <c r="D8" s="3" t="s">
        <v>3</v>
      </c>
      <c r="E8" s="3" t="s">
        <v>2</v>
      </c>
      <c r="F8" s="3" t="s">
        <v>4</v>
      </c>
      <c r="G8" s="4" t="s">
        <v>5</v>
      </c>
      <c r="H8" s="2" t="s">
        <v>6</v>
      </c>
      <c r="I8" s="3" t="s">
        <v>7</v>
      </c>
      <c r="J8" s="3" t="s">
        <v>8</v>
      </c>
      <c r="K8" s="4" t="s">
        <v>9</v>
      </c>
      <c r="L8" s="2" t="s">
        <v>11</v>
      </c>
      <c r="M8" s="3" t="s">
        <v>12</v>
      </c>
      <c r="N8" s="3" t="s">
        <v>14</v>
      </c>
      <c r="O8" s="4" t="s">
        <v>13</v>
      </c>
    </row>
    <row r="9" spans="2:15" x14ac:dyDescent="0.35">
      <c r="B9" s="5">
        <v>1</v>
      </c>
      <c r="C9">
        <v>1</v>
      </c>
      <c r="G9" s="6"/>
      <c r="H9" s="5">
        <f>2.5*B9</f>
        <v>2.5</v>
      </c>
      <c r="I9">
        <f>(2.5^2)*C9*B9/H9</f>
        <v>2.5</v>
      </c>
      <c r="K9" s="6"/>
      <c r="L9" s="5">
        <f>B9+1*(2.5-1)</f>
        <v>2.5</v>
      </c>
      <c r="M9">
        <f>C9+1*(2.5-1)</f>
        <v>2.5</v>
      </c>
      <c r="O9" s="6">
        <f>-M9/L9</f>
        <v>-1</v>
      </c>
    </row>
    <row r="10" spans="2:15" x14ac:dyDescent="0.35">
      <c r="B10" s="5">
        <f>B9+0.25</f>
        <v>1.25</v>
      </c>
      <c r="C10">
        <f>B9*C9/B10</f>
        <v>0.8</v>
      </c>
      <c r="D10">
        <f>C9-C10</f>
        <v>0.19999999999999996</v>
      </c>
      <c r="E10">
        <f>B10-B9</f>
        <v>0.25</v>
      </c>
      <c r="F10">
        <f>E10/D10</f>
        <v>1.2500000000000002</v>
      </c>
      <c r="G10" s="6">
        <f>-C10/B10</f>
        <v>-0.64</v>
      </c>
      <c r="H10" s="5">
        <f>2.5*B10</f>
        <v>3.125</v>
      </c>
      <c r="I10">
        <f t="shared" ref="I10:I73" si="0">(2.5^2)*C10*B10/H10</f>
        <v>2</v>
      </c>
      <c r="J10">
        <f>(H10-H9)/(I10-I9)</f>
        <v>-1.25</v>
      </c>
      <c r="K10" s="6">
        <f>-I10/H10</f>
        <v>-0.64</v>
      </c>
      <c r="L10" s="5">
        <f t="shared" ref="L10:L73" si="1">B10+1*(2.5-1)</f>
        <v>2.75</v>
      </c>
      <c r="M10">
        <f t="shared" ref="M10:M73" si="2">C10+1*(2.5-1)</f>
        <v>2.2999999999999998</v>
      </c>
      <c r="N10">
        <f>(L10-L9)/(M10-M9)</f>
        <v>-1.2499999999999989</v>
      </c>
      <c r="O10" s="6">
        <f t="shared" ref="O10:O73" si="3">-M10/L10</f>
        <v>-0.83636363636363631</v>
      </c>
    </row>
    <row r="11" spans="2:15" x14ac:dyDescent="0.35">
      <c r="B11" s="5">
        <f t="shared" ref="B11:B74" si="4">B10+0.25</f>
        <v>1.5</v>
      </c>
      <c r="C11">
        <f t="shared" ref="C11:C13" si="5">B10*C10/B11</f>
        <v>0.66666666666666663</v>
      </c>
      <c r="D11">
        <f t="shared" ref="D11:D74" si="6">C10-C11</f>
        <v>0.13333333333333341</v>
      </c>
      <c r="E11">
        <f t="shared" ref="E11:E74" si="7">B11-B10</f>
        <v>0.25</v>
      </c>
      <c r="F11">
        <f t="shared" ref="F11:F74" si="8">E11/D11</f>
        <v>1.8749999999999989</v>
      </c>
      <c r="G11" s="6">
        <f t="shared" ref="G11:G74" si="9">-C11/B11</f>
        <v>-0.44444444444444442</v>
      </c>
      <c r="H11" s="5">
        <f t="shared" ref="H10:H73" si="10">2.5*B11</f>
        <v>3.75</v>
      </c>
      <c r="I11">
        <f t="shared" si="0"/>
        <v>1.6666666666666665</v>
      </c>
      <c r="J11">
        <f t="shared" ref="J11:J74" si="11">(H11-H10)/(I11-I10)</f>
        <v>-1.8749999999999991</v>
      </c>
      <c r="K11" s="6">
        <f t="shared" ref="K11:K74" si="12">-I11/H11</f>
        <v>-0.44444444444444442</v>
      </c>
      <c r="L11" s="5">
        <f t="shared" si="1"/>
        <v>3</v>
      </c>
      <c r="M11">
        <f t="shared" si="2"/>
        <v>2.1666666666666665</v>
      </c>
      <c r="N11">
        <f t="shared" ref="N11:N74" si="13">(L11-L10)/(M11-M10)</f>
        <v>-1.8750000000000004</v>
      </c>
      <c r="O11" s="6">
        <f t="shared" si="3"/>
        <v>-0.72222222222222221</v>
      </c>
    </row>
    <row r="12" spans="2:15" x14ac:dyDescent="0.35">
      <c r="B12" s="5">
        <f t="shared" si="4"/>
        <v>1.75</v>
      </c>
      <c r="C12">
        <f t="shared" si="5"/>
        <v>0.5714285714285714</v>
      </c>
      <c r="D12">
        <f t="shared" si="6"/>
        <v>9.5238095238095233E-2</v>
      </c>
      <c r="E12">
        <f t="shared" si="7"/>
        <v>0.25</v>
      </c>
      <c r="F12">
        <f t="shared" si="8"/>
        <v>2.625</v>
      </c>
      <c r="G12" s="6">
        <f t="shared" si="9"/>
        <v>-0.32653061224489793</v>
      </c>
      <c r="H12" s="5">
        <f t="shared" si="10"/>
        <v>4.375</v>
      </c>
      <c r="I12">
        <f t="shared" si="0"/>
        <v>1.4285714285714286</v>
      </c>
      <c r="J12">
        <f t="shared" si="11"/>
        <v>-2.6250000000000018</v>
      </c>
      <c r="K12" s="6">
        <f t="shared" si="12"/>
        <v>-0.32653061224489799</v>
      </c>
      <c r="L12" s="5">
        <f t="shared" si="1"/>
        <v>3.25</v>
      </c>
      <c r="M12">
        <f t="shared" si="2"/>
        <v>2.0714285714285712</v>
      </c>
      <c r="N12">
        <f t="shared" si="13"/>
        <v>-2.6249999999999969</v>
      </c>
      <c r="O12" s="6">
        <f t="shared" si="3"/>
        <v>-0.63736263736263732</v>
      </c>
    </row>
    <row r="13" spans="2:15" x14ac:dyDescent="0.35">
      <c r="B13" s="5">
        <f t="shared" si="4"/>
        <v>2</v>
      </c>
      <c r="C13">
        <f t="shared" si="5"/>
        <v>0.5</v>
      </c>
      <c r="D13">
        <f t="shared" si="6"/>
        <v>7.1428571428571397E-2</v>
      </c>
      <c r="E13">
        <f t="shared" si="7"/>
        <v>0.25</v>
      </c>
      <c r="F13">
        <f t="shared" si="8"/>
        <v>3.5000000000000018</v>
      </c>
      <c r="G13" s="6">
        <f t="shared" si="9"/>
        <v>-0.25</v>
      </c>
      <c r="H13" s="5">
        <f t="shared" si="10"/>
        <v>5</v>
      </c>
      <c r="I13">
        <f t="shared" si="0"/>
        <v>1.25</v>
      </c>
      <c r="J13">
        <f t="shared" si="11"/>
        <v>-3.4999999999999996</v>
      </c>
      <c r="K13" s="6">
        <f t="shared" si="12"/>
        <v>-0.25</v>
      </c>
      <c r="L13" s="5">
        <f t="shared" si="1"/>
        <v>3.5</v>
      </c>
      <c r="M13">
        <f t="shared" si="2"/>
        <v>2</v>
      </c>
      <c r="N13">
        <f t="shared" si="13"/>
        <v>-3.5000000000000124</v>
      </c>
      <c r="O13" s="6">
        <f t="shared" si="3"/>
        <v>-0.5714285714285714</v>
      </c>
    </row>
    <row r="14" spans="2:15" x14ac:dyDescent="0.35">
      <c r="B14" s="5">
        <f t="shared" si="4"/>
        <v>2.25</v>
      </c>
      <c r="C14">
        <f t="shared" ref="C14:C17" si="14">B13*C13/B14</f>
        <v>0.44444444444444442</v>
      </c>
      <c r="D14">
        <f t="shared" si="6"/>
        <v>5.555555555555558E-2</v>
      </c>
      <c r="E14">
        <f t="shared" si="7"/>
        <v>0.25</v>
      </c>
      <c r="F14">
        <f t="shared" si="8"/>
        <v>4.4999999999999982</v>
      </c>
      <c r="G14" s="6">
        <f t="shared" si="9"/>
        <v>-0.19753086419753085</v>
      </c>
      <c r="H14" s="5">
        <f t="shared" si="10"/>
        <v>5.625</v>
      </c>
      <c r="I14">
        <f t="shared" si="0"/>
        <v>1.1111111111111112</v>
      </c>
      <c r="J14">
        <f t="shared" si="11"/>
        <v>-4.5000000000000018</v>
      </c>
      <c r="K14" s="6">
        <f t="shared" si="12"/>
        <v>-0.19753086419753088</v>
      </c>
      <c r="L14" s="5">
        <f t="shared" si="1"/>
        <v>3.75</v>
      </c>
      <c r="M14">
        <f t="shared" si="2"/>
        <v>1.9444444444444444</v>
      </c>
      <c r="N14">
        <f t="shared" si="13"/>
        <v>-4.4999999999999982</v>
      </c>
      <c r="O14" s="6">
        <f t="shared" si="3"/>
        <v>-0.51851851851851849</v>
      </c>
    </row>
    <row r="15" spans="2:15" x14ac:dyDescent="0.35">
      <c r="B15" s="5">
        <f t="shared" si="4"/>
        <v>2.5</v>
      </c>
      <c r="C15">
        <f t="shared" si="14"/>
        <v>0.4</v>
      </c>
      <c r="D15">
        <f t="shared" si="6"/>
        <v>4.4444444444444398E-2</v>
      </c>
      <c r="E15">
        <f t="shared" si="7"/>
        <v>0.25</v>
      </c>
      <c r="F15">
        <f t="shared" si="8"/>
        <v>5.6250000000000062</v>
      </c>
      <c r="G15" s="6">
        <f t="shared" si="9"/>
        <v>-0.16</v>
      </c>
      <c r="H15" s="5">
        <f t="shared" si="10"/>
        <v>6.25</v>
      </c>
      <c r="I15">
        <f t="shared" si="0"/>
        <v>1</v>
      </c>
      <c r="J15">
        <f t="shared" si="11"/>
        <v>-5.6249999999999973</v>
      </c>
      <c r="K15" s="6">
        <f t="shared" si="12"/>
        <v>-0.16</v>
      </c>
      <c r="L15" s="5">
        <f t="shared" si="1"/>
        <v>4</v>
      </c>
      <c r="M15">
        <f t="shared" si="2"/>
        <v>1.9</v>
      </c>
      <c r="N15">
        <f t="shared" si="13"/>
        <v>-5.624999999999992</v>
      </c>
      <c r="O15" s="6">
        <f t="shared" si="3"/>
        <v>-0.47499999999999998</v>
      </c>
    </row>
    <row r="16" spans="2:15" x14ac:dyDescent="0.35">
      <c r="B16" s="5">
        <f t="shared" si="4"/>
        <v>2.75</v>
      </c>
      <c r="C16">
        <f t="shared" si="14"/>
        <v>0.36363636363636365</v>
      </c>
      <c r="D16">
        <f t="shared" si="6"/>
        <v>3.6363636363636376E-2</v>
      </c>
      <c r="E16">
        <f t="shared" si="7"/>
        <v>0.25</v>
      </c>
      <c r="F16">
        <f t="shared" si="8"/>
        <v>6.8749999999999973</v>
      </c>
      <c r="G16" s="6">
        <f t="shared" si="9"/>
        <v>-0.13223140495867769</v>
      </c>
      <c r="H16" s="5">
        <f t="shared" si="10"/>
        <v>6.875</v>
      </c>
      <c r="I16">
        <f t="shared" si="0"/>
        <v>0.90909090909090917</v>
      </c>
      <c r="J16">
        <f t="shared" si="11"/>
        <v>-6.8750000000000062</v>
      </c>
      <c r="K16" s="6">
        <f t="shared" si="12"/>
        <v>-0.13223140495867769</v>
      </c>
      <c r="L16" s="5">
        <f t="shared" si="1"/>
        <v>4.25</v>
      </c>
      <c r="M16">
        <f t="shared" si="2"/>
        <v>1.8636363636363638</v>
      </c>
      <c r="N16">
        <f t="shared" si="13"/>
        <v>-6.87500000000004</v>
      </c>
      <c r="O16" s="6">
        <f t="shared" si="3"/>
        <v>-0.43850267379679148</v>
      </c>
    </row>
    <row r="17" spans="2:15" x14ac:dyDescent="0.35">
      <c r="B17" s="5">
        <f t="shared" si="4"/>
        <v>3</v>
      </c>
      <c r="C17">
        <f t="shared" si="14"/>
        <v>0.33333333333333331</v>
      </c>
      <c r="D17">
        <f t="shared" si="6"/>
        <v>3.0303030303030332E-2</v>
      </c>
      <c r="E17">
        <f t="shared" si="7"/>
        <v>0.25</v>
      </c>
      <c r="F17">
        <f t="shared" si="8"/>
        <v>8.2499999999999929</v>
      </c>
      <c r="G17" s="6">
        <f t="shared" si="9"/>
        <v>-0.1111111111111111</v>
      </c>
      <c r="H17" s="5">
        <f t="shared" si="10"/>
        <v>7.5</v>
      </c>
      <c r="I17">
        <f t="shared" si="0"/>
        <v>0.83333333333333326</v>
      </c>
      <c r="J17">
        <f t="shared" si="11"/>
        <v>-8.249999999999984</v>
      </c>
      <c r="K17" s="6">
        <f t="shared" si="12"/>
        <v>-0.1111111111111111</v>
      </c>
      <c r="L17" s="5">
        <f t="shared" si="1"/>
        <v>4.5</v>
      </c>
      <c r="M17">
        <f t="shared" si="2"/>
        <v>1.8333333333333333</v>
      </c>
      <c r="N17">
        <f t="shared" si="13"/>
        <v>-8.2499999999999467</v>
      </c>
      <c r="O17" s="6">
        <f t="shared" si="3"/>
        <v>-0.40740740740740738</v>
      </c>
    </row>
    <row r="18" spans="2:15" x14ac:dyDescent="0.35">
      <c r="B18" s="5">
        <f t="shared" si="4"/>
        <v>3.25</v>
      </c>
      <c r="C18">
        <f t="shared" ref="C18:C74" si="15">B17*C17/B18</f>
        <v>0.30769230769230771</v>
      </c>
      <c r="D18">
        <f t="shared" si="6"/>
        <v>2.5641025641025605E-2</v>
      </c>
      <c r="E18">
        <f t="shared" si="7"/>
        <v>0.25</v>
      </c>
      <c r="F18">
        <f t="shared" si="8"/>
        <v>9.7500000000000142</v>
      </c>
      <c r="G18" s="6">
        <f t="shared" si="9"/>
        <v>-9.4674556213017763E-2</v>
      </c>
      <c r="H18" s="5">
        <f t="shared" si="10"/>
        <v>8.125</v>
      </c>
      <c r="I18">
        <f t="shared" si="0"/>
        <v>0.76923076923076927</v>
      </c>
      <c r="J18">
        <f t="shared" si="11"/>
        <v>-9.7500000000000178</v>
      </c>
      <c r="K18" s="6">
        <f t="shared" si="12"/>
        <v>-9.4674556213017763E-2</v>
      </c>
      <c r="L18" s="5">
        <f t="shared" si="1"/>
        <v>4.75</v>
      </c>
      <c r="M18">
        <f t="shared" si="2"/>
        <v>1.8076923076923077</v>
      </c>
      <c r="N18">
        <f t="shared" si="13"/>
        <v>-9.7500000000000355</v>
      </c>
      <c r="O18" s="6">
        <f t="shared" si="3"/>
        <v>-0.38056680161943318</v>
      </c>
    </row>
    <row r="19" spans="2:15" x14ac:dyDescent="0.35">
      <c r="B19" s="5">
        <f t="shared" si="4"/>
        <v>3.5</v>
      </c>
      <c r="C19">
        <f t="shared" si="15"/>
        <v>0.2857142857142857</v>
      </c>
      <c r="D19">
        <f t="shared" si="6"/>
        <v>2.1978021978022011E-2</v>
      </c>
      <c r="E19">
        <f t="shared" si="7"/>
        <v>0.25</v>
      </c>
      <c r="F19">
        <f t="shared" si="8"/>
        <v>11.374999999999982</v>
      </c>
      <c r="G19" s="6">
        <f t="shared" si="9"/>
        <v>-8.1632653061224483E-2</v>
      </c>
      <c r="H19" s="5">
        <f t="shared" si="10"/>
        <v>8.75</v>
      </c>
      <c r="I19">
        <f t="shared" si="0"/>
        <v>0.7142857142857143</v>
      </c>
      <c r="J19">
        <f t="shared" si="11"/>
        <v>-11.374999999999995</v>
      </c>
      <c r="K19" s="6">
        <f t="shared" si="12"/>
        <v>-8.1632653061224497E-2</v>
      </c>
      <c r="L19" s="5">
        <f t="shared" si="1"/>
        <v>5</v>
      </c>
      <c r="M19">
        <f t="shared" si="2"/>
        <v>1.7857142857142856</v>
      </c>
      <c r="N19">
        <f t="shared" si="13"/>
        <v>-11.374999999999925</v>
      </c>
      <c r="O19" s="6">
        <f t="shared" si="3"/>
        <v>-0.3571428571428571</v>
      </c>
    </row>
    <row r="20" spans="2:15" x14ac:dyDescent="0.35">
      <c r="B20" s="5">
        <f t="shared" si="4"/>
        <v>3.75</v>
      </c>
      <c r="C20">
        <f t="shared" si="15"/>
        <v>0.26666666666666666</v>
      </c>
      <c r="D20">
        <f t="shared" si="6"/>
        <v>1.9047619047619035E-2</v>
      </c>
      <c r="E20">
        <f t="shared" si="7"/>
        <v>0.25</v>
      </c>
      <c r="F20">
        <f t="shared" si="8"/>
        <v>13.125000000000009</v>
      </c>
      <c r="G20" s="6">
        <f t="shared" si="9"/>
        <v>-7.1111111111111111E-2</v>
      </c>
      <c r="H20" s="5">
        <f t="shared" si="10"/>
        <v>9.375</v>
      </c>
      <c r="I20">
        <f t="shared" si="0"/>
        <v>0.66666666666666663</v>
      </c>
      <c r="J20">
        <f t="shared" si="11"/>
        <v>-13.124999999999986</v>
      </c>
      <c r="K20" s="6">
        <f t="shared" si="12"/>
        <v>-7.1111111111111111E-2</v>
      </c>
      <c r="L20" s="5">
        <f t="shared" si="1"/>
        <v>5.25</v>
      </c>
      <c r="M20">
        <f t="shared" si="2"/>
        <v>1.7666666666666666</v>
      </c>
      <c r="N20">
        <f t="shared" si="13"/>
        <v>-13.125000000000046</v>
      </c>
      <c r="O20" s="6">
        <f t="shared" si="3"/>
        <v>-0.33650793650793648</v>
      </c>
    </row>
    <row r="21" spans="2:15" x14ac:dyDescent="0.35">
      <c r="B21" s="5">
        <f t="shared" si="4"/>
        <v>4</v>
      </c>
      <c r="C21">
        <f t="shared" si="15"/>
        <v>0.25</v>
      </c>
      <c r="D21">
        <f t="shared" si="6"/>
        <v>1.6666666666666663E-2</v>
      </c>
      <c r="E21">
        <f t="shared" si="7"/>
        <v>0.25</v>
      </c>
      <c r="F21">
        <f t="shared" si="8"/>
        <v>15.000000000000004</v>
      </c>
      <c r="G21" s="6">
        <f t="shared" si="9"/>
        <v>-6.25E-2</v>
      </c>
      <c r="H21" s="5">
        <f t="shared" si="10"/>
        <v>10</v>
      </c>
      <c r="I21">
        <f t="shared" si="0"/>
        <v>0.625</v>
      </c>
      <c r="J21">
        <f t="shared" si="11"/>
        <v>-15.000000000000014</v>
      </c>
      <c r="K21" s="6">
        <f t="shared" si="12"/>
        <v>-6.25E-2</v>
      </c>
      <c r="L21" s="5">
        <f t="shared" si="1"/>
        <v>5.5</v>
      </c>
      <c r="M21">
        <f t="shared" si="2"/>
        <v>1.75</v>
      </c>
      <c r="N21">
        <f t="shared" si="13"/>
        <v>-15.000000000000053</v>
      </c>
      <c r="O21" s="6">
        <f t="shared" si="3"/>
        <v>-0.31818181818181818</v>
      </c>
    </row>
    <row r="22" spans="2:15" x14ac:dyDescent="0.35">
      <c r="B22" s="5">
        <f t="shared" si="4"/>
        <v>4.25</v>
      </c>
      <c r="C22">
        <f t="shared" si="15"/>
        <v>0.23529411764705882</v>
      </c>
      <c r="D22">
        <f t="shared" si="6"/>
        <v>1.470588235294118E-2</v>
      </c>
      <c r="E22">
        <f t="shared" si="7"/>
        <v>0.25</v>
      </c>
      <c r="F22">
        <f t="shared" si="8"/>
        <v>16.999999999999996</v>
      </c>
      <c r="G22" s="6">
        <f t="shared" si="9"/>
        <v>-5.536332179930796E-2</v>
      </c>
      <c r="H22" s="5">
        <f t="shared" si="10"/>
        <v>10.625</v>
      </c>
      <c r="I22">
        <f t="shared" si="0"/>
        <v>0.58823529411764697</v>
      </c>
      <c r="J22">
        <f t="shared" si="11"/>
        <v>-16.999999999999957</v>
      </c>
      <c r="K22" s="6">
        <f t="shared" si="12"/>
        <v>-5.5363321799307953E-2</v>
      </c>
      <c r="L22" s="5">
        <f t="shared" si="1"/>
        <v>5.75</v>
      </c>
      <c r="M22">
        <f t="shared" si="2"/>
        <v>1.7352941176470589</v>
      </c>
      <c r="N22">
        <f t="shared" si="13"/>
        <v>-17.00000000000006</v>
      </c>
      <c r="O22" s="6">
        <f t="shared" si="3"/>
        <v>-0.3017902813299233</v>
      </c>
    </row>
    <row r="23" spans="2:15" x14ac:dyDescent="0.35">
      <c r="B23" s="5">
        <f t="shared" si="4"/>
        <v>4.5</v>
      </c>
      <c r="C23">
        <f t="shared" si="15"/>
        <v>0.22222222222222221</v>
      </c>
      <c r="D23">
        <f t="shared" si="6"/>
        <v>1.307189542483661E-2</v>
      </c>
      <c r="E23">
        <f t="shared" si="7"/>
        <v>0.25</v>
      </c>
      <c r="F23">
        <f t="shared" si="8"/>
        <v>19.124999999999986</v>
      </c>
      <c r="G23" s="6">
        <f t="shared" si="9"/>
        <v>-4.9382716049382713E-2</v>
      </c>
      <c r="H23" s="5">
        <f t="shared" si="10"/>
        <v>11.25</v>
      </c>
      <c r="I23">
        <f t="shared" si="0"/>
        <v>0.55555555555555558</v>
      </c>
      <c r="J23">
        <f t="shared" si="11"/>
        <v>-19.125000000000068</v>
      </c>
      <c r="K23" s="6">
        <f t="shared" si="12"/>
        <v>-4.938271604938272E-2</v>
      </c>
      <c r="L23" s="5">
        <f t="shared" si="1"/>
        <v>6</v>
      </c>
      <c r="M23">
        <f t="shared" si="2"/>
        <v>1.7222222222222223</v>
      </c>
      <c r="N23">
        <f t="shared" si="13"/>
        <v>-19.125000000000068</v>
      </c>
      <c r="O23" s="6">
        <f t="shared" si="3"/>
        <v>-0.28703703703703703</v>
      </c>
    </row>
    <row r="24" spans="2:15" x14ac:dyDescent="0.35">
      <c r="B24" s="5">
        <f t="shared" si="4"/>
        <v>4.75</v>
      </c>
      <c r="C24">
        <f t="shared" si="15"/>
        <v>0.21052631578947367</v>
      </c>
      <c r="D24">
        <f t="shared" si="6"/>
        <v>1.1695906432748537E-2</v>
      </c>
      <c r="E24">
        <f t="shared" si="7"/>
        <v>0.25</v>
      </c>
      <c r="F24">
        <f t="shared" si="8"/>
        <v>21.375</v>
      </c>
      <c r="G24" s="6">
        <f t="shared" si="9"/>
        <v>-4.4321329639889197E-2</v>
      </c>
      <c r="H24" s="5">
        <f t="shared" si="10"/>
        <v>11.875</v>
      </c>
      <c r="I24">
        <f t="shared" si="0"/>
        <v>0.52631578947368418</v>
      </c>
      <c r="J24">
        <f t="shared" si="11"/>
        <v>-21.374999999999961</v>
      </c>
      <c r="K24" s="6">
        <f t="shared" si="12"/>
        <v>-4.4321329639889197E-2</v>
      </c>
      <c r="L24" s="5">
        <f t="shared" si="1"/>
        <v>6.25</v>
      </c>
      <c r="M24">
        <f t="shared" si="2"/>
        <v>1.7105263157894737</v>
      </c>
      <c r="N24">
        <f t="shared" si="13"/>
        <v>-21.374999999999797</v>
      </c>
      <c r="O24" s="6">
        <f t="shared" si="3"/>
        <v>-0.27368421052631581</v>
      </c>
    </row>
    <row r="25" spans="2:15" x14ac:dyDescent="0.35">
      <c r="B25" s="5">
        <f t="shared" si="4"/>
        <v>5</v>
      </c>
      <c r="C25">
        <f t="shared" si="15"/>
        <v>0.2</v>
      </c>
      <c r="D25">
        <f t="shared" si="6"/>
        <v>1.0526315789473661E-2</v>
      </c>
      <c r="E25">
        <f t="shared" si="7"/>
        <v>0.25</v>
      </c>
      <c r="F25">
        <f t="shared" si="8"/>
        <v>23.75000000000005</v>
      </c>
      <c r="G25" s="6">
        <f t="shared" si="9"/>
        <v>-0.04</v>
      </c>
      <c r="H25" s="5">
        <f t="shared" si="10"/>
        <v>12.5</v>
      </c>
      <c r="I25">
        <f t="shared" si="0"/>
        <v>0.5</v>
      </c>
      <c r="J25">
        <f t="shared" si="11"/>
        <v>-23.750000000000025</v>
      </c>
      <c r="K25" s="6">
        <f t="shared" si="12"/>
        <v>-0.04</v>
      </c>
      <c r="L25" s="5">
        <f t="shared" si="1"/>
        <v>6.5</v>
      </c>
      <c r="M25">
        <f t="shared" si="2"/>
        <v>1.7</v>
      </c>
      <c r="N25">
        <f t="shared" si="13"/>
        <v>-23.749999999999925</v>
      </c>
      <c r="O25" s="6">
        <f t="shared" si="3"/>
        <v>-0.26153846153846155</v>
      </c>
    </row>
    <row r="26" spans="2:15" x14ac:dyDescent="0.35">
      <c r="B26" s="5">
        <f t="shared" si="4"/>
        <v>5.25</v>
      </c>
      <c r="C26">
        <f t="shared" si="15"/>
        <v>0.19047619047619047</v>
      </c>
      <c r="D26">
        <f t="shared" si="6"/>
        <v>9.5238095238095455E-3</v>
      </c>
      <c r="E26">
        <f t="shared" si="7"/>
        <v>0.25</v>
      </c>
      <c r="F26">
        <f t="shared" si="8"/>
        <v>26.24999999999994</v>
      </c>
      <c r="G26" s="6">
        <f t="shared" si="9"/>
        <v>-3.6281179138321996E-2</v>
      </c>
      <c r="H26" s="5">
        <f t="shared" si="10"/>
        <v>13.125</v>
      </c>
      <c r="I26">
        <f t="shared" si="0"/>
        <v>0.47619047619047616</v>
      </c>
      <c r="J26">
        <f t="shared" si="11"/>
        <v>-26.249999999999972</v>
      </c>
      <c r="K26" s="6">
        <f t="shared" si="12"/>
        <v>-3.6281179138321996E-2</v>
      </c>
      <c r="L26" s="5">
        <f t="shared" si="1"/>
        <v>6.75</v>
      </c>
      <c r="M26">
        <f t="shared" si="2"/>
        <v>1.6904761904761905</v>
      </c>
      <c r="N26">
        <f t="shared" si="13"/>
        <v>-26.250000000000092</v>
      </c>
      <c r="O26" s="6">
        <f t="shared" si="3"/>
        <v>-0.25044091710758376</v>
      </c>
    </row>
    <row r="27" spans="2:15" x14ac:dyDescent="0.35">
      <c r="B27" s="5">
        <f t="shared" si="4"/>
        <v>5.5</v>
      </c>
      <c r="C27">
        <f t="shared" si="15"/>
        <v>0.18181818181818182</v>
      </c>
      <c r="D27">
        <f t="shared" si="6"/>
        <v>8.6580086580086424E-3</v>
      </c>
      <c r="E27">
        <f t="shared" si="7"/>
        <v>0.25</v>
      </c>
      <c r="F27">
        <f t="shared" si="8"/>
        <v>28.875000000000053</v>
      </c>
      <c r="G27" s="6">
        <f t="shared" si="9"/>
        <v>-3.3057851239669422E-2</v>
      </c>
      <c r="H27" s="5">
        <f t="shared" si="10"/>
        <v>13.75</v>
      </c>
      <c r="I27">
        <f t="shared" si="0"/>
        <v>0.45454545454545459</v>
      </c>
      <c r="J27">
        <f t="shared" si="11"/>
        <v>-28.875000000000089</v>
      </c>
      <c r="K27" s="6">
        <f t="shared" si="12"/>
        <v>-3.3057851239669422E-2</v>
      </c>
      <c r="L27" s="5">
        <f t="shared" si="1"/>
        <v>7</v>
      </c>
      <c r="M27">
        <f t="shared" si="2"/>
        <v>1.6818181818181819</v>
      </c>
      <c r="N27">
        <f t="shared" si="13"/>
        <v>-28.875000000000238</v>
      </c>
      <c r="O27" s="6">
        <f t="shared" si="3"/>
        <v>-0.24025974025974026</v>
      </c>
    </row>
    <row r="28" spans="2:15" x14ac:dyDescent="0.35">
      <c r="B28" s="5">
        <f t="shared" si="4"/>
        <v>5.75</v>
      </c>
      <c r="C28">
        <f t="shared" si="15"/>
        <v>0.17391304347826086</v>
      </c>
      <c r="D28">
        <f t="shared" si="6"/>
        <v>7.9051383399209585E-3</v>
      </c>
      <c r="E28">
        <f t="shared" si="7"/>
        <v>0.25</v>
      </c>
      <c r="F28">
        <f t="shared" si="8"/>
        <v>31.624999999999961</v>
      </c>
      <c r="G28" s="6">
        <f t="shared" si="9"/>
        <v>-3.0245746691871456E-2</v>
      </c>
      <c r="H28" s="5">
        <f t="shared" si="10"/>
        <v>14.375</v>
      </c>
      <c r="I28">
        <f t="shared" si="0"/>
        <v>0.43478260869565216</v>
      </c>
      <c r="J28">
        <f t="shared" si="11"/>
        <v>-31.624999999999915</v>
      </c>
      <c r="K28" s="6">
        <f t="shared" si="12"/>
        <v>-3.0245746691871456E-2</v>
      </c>
      <c r="L28" s="5">
        <f t="shared" si="1"/>
        <v>7.25</v>
      </c>
      <c r="M28">
        <f t="shared" si="2"/>
        <v>1.6739130434782608</v>
      </c>
      <c r="N28">
        <f t="shared" si="13"/>
        <v>-31.624999999999293</v>
      </c>
      <c r="O28" s="6">
        <f t="shared" si="3"/>
        <v>-0.23088455772113942</v>
      </c>
    </row>
    <row r="29" spans="2:15" x14ac:dyDescent="0.35">
      <c r="B29" s="5">
        <f t="shared" si="4"/>
        <v>6</v>
      </c>
      <c r="C29">
        <f t="shared" si="15"/>
        <v>0.16666666666666666</v>
      </c>
      <c r="D29">
        <f t="shared" si="6"/>
        <v>7.2463768115942073E-3</v>
      </c>
      <c r="E29">
        <f t="shared" si="7"/>
        <v>0.25</v>
      </c>
      <c r="F29">
        <f t="shared" si="8"/>
        <v>34.499999999999979</v>
      </c>
      <c r="G29" s="6">
        <f t="shared" si="9"/>
        <v>-2.7777777777777776E-2</v>
      </c>
      <c r="H29" s="5">
        <f t="shared" si="10"/>
        <v>15</v>
      </c>
      <c r="I29">
        <f t="shared" si="0"/>
        <v>0.41666666666666663</v>
      </c>
      <c r="J29">
        <f t="shared" si="11"/>
        <v>-34.49999999999995</v>
      </c>
      <c r="K29" s="6">
        <f t="shared" si="12"/>
        <v>-2.7777777777777776E-2</v>
      </c>
      <c r="L29" s="5">
        <f t="shared" si="1"/>
        <v>7.5</v>
      </c>
      <c r="M29">
        <f t="shared" si="2"/>
        <v>1.6666666666666667</v>
      </c>
      <c r="N29">
        <f t="shared" si="13"/>
        <v>-34.500000000000902</v>
      </c>
      <c r="O29" s="6">
        <f t="shared" si="3"/>
        <v>-0.22222222222222224</v>
      </c>
    </row>
    <row r="30" spans="2:15" x14ac:dyDescent="0.35">
      <c r="B30" s="5">
        <f t="shared" si="4"/>
        <v>6.25</v>
      </c>
      <c r="C30">
        <f t="shared" si="15"/>
        <v>0.16</v>
      </c>
      <c r="D30">
        <f t="shared" si="6"/>
        <v>6.6666666666666541E-3</v>
      </c>
      <c r="E30">
        <f t="shared" si="7"/>
        <v>0.25</v>
      </c>
      <c r="F30">
        <f t="shared" si="8"/>
        <v>37.500000000000071</v>
      </c>
      <c r="G30" s="6">
        <f t="shared" si="9"/>
        <v>-2.5600000000000001E-2</v>
      </c>
      <c r="H30" s="5">
        <f t="shared" si="10"/>
        <v>15.625</v>
      </c>
      <c r="I30">
        <f t="shared" si="0"/>
        <v>0.4</v>
      </c>
      <c r="J30">
        <f t="shared" si="11"/>
        <v>-37.500000000000135</v>
      </c>
      <c r="K30" s="6">
        <f t="shared" si="12"/>
        <v>-2.5600000000000001E-2</v>
      </c>
      <c r="L30" s="5">
        <f t="shared" si="1"/>
        <v>7.75</v>
      </c>
      <c r="M30">
        <f t="shared" si="2"/>
        <v>1.66</v>
      </c>
      <c r="N30">
        <f t="shared" si="13"/>
        <v>-37.499999999999133</v>
      </c>
      <c r="O30" s="6">
        <f t="shared" si="3"/>
        <v>-0.21419354838709675</v>
      </c>
    </row>
    <row r="31" spans="2:15" x14ac:dyDescent="0.35">
      <c r="B31" s="5">
        <f t="shared" si="4"/>
        <v>6.5</v>
      </c>
      <c r="C31">
        <f t="shared" si="15"/>
        <v>0.15384615384615385</v>
      </c>
      <c r="D31">
        <f t="shared" si="6"/>
        <v>6.1538461538461486E-3</v>
      </c>
      <c r="E31">
        <f t="shared" si="7"/>
        <v>0.25</v>
      </c>
      <c r="F31">
        <f t="shared" si="8"/>
        <v>40.625000000000036</v>
      </c>
      <c r="G31" s="6">
        <f t="shared" si="9"/>
        <v>-2.3668639053254441E-2</v>
      </c>
      <c r="H31" s="5">
        <f t="shared" si="10"/>
        <v>16.25</v>
      </c>
      <c r="I31">
        <f t="shared" si="0"/>
        <v>0.38461538461538464</v>
      </c>
      <c r="J31">
        <f t="shared" si="11"/>
        <v>-40.625</v>
      </c>
      <c r="K31" s="6">
        <f t="shared" si="12"/>
        <v>-2.3668639053254441E-2</v>
      </c>
      <c r="L31" s="5">
        <f t="shared" si="1"/>
        <v>8</v>
      </c>
      <c r="M31">
        <f t="shared" si="2"/>
        <v>1.6538461538461537</v>
      </c>
      <c r="N31">
        <f t="shared" si="13"/>
        <v>-40.624999999999851</v>
      </c>
      <c r="O31" s="6">
        <f t="shared" si="3"/>
        <v>-0.20673076923076922</v>
      </c>
    </row>
    <row r="32" spans="2:15" x14ac:dyDescent="0.35">
      <c r="B32" s="5">
        <f t="shared" si="4"/>
        <v>6.75</v>
      </c>
      <c r="C32">
        <f t="shared" si="15"/>
        <v>0.14814814814814814</v>
      </c>
      <c r="D32">
        <f t="shared" si="6"/>
        <v>5.6980056980057148E-3</v>
      </c>
      <c r="E32">
        <f t="shared" si="7"/>
        <v>0.25</v>
      </c>
      <c r="F32">
        <f t="shared" si="8"/>
        <v>43.874999999999872</v>
      </c>
      <c r="G32" s="6">
        <f t="shared" si="9"/>
        <v>-2.194787379972565E-2</v>
      </c>
      <c r="H32" s="5">
        <f t="shared" si="10"/>
        <v>16.875</v>
      </c>
      <c r="I32">
        <f t="shared" si="0"/>
        <v>0.37037037037037029</v>
      </c>
      <c r="J32">
        <f t="shared" si="11"/>
        <v>-43.874999999999702</v>
      </c>
      <c r="K32" s="6">
        <f t="shared" si="12"/>
        <v>-2.1947873799725647E-2</v>
      </c>
      <c r="L32" s="5">
        <f t="shared" si="1"/>
        <v>8.25</v>
      </c>
      <c r="M32">
        <f t="shared" si="2"/>
        <v>1.6481481481481481</v>
      </c>
      <c r="N32">
        <f t="shared" si="13"/>
        <v>-43.875000000000725</v>
      </c>
      <c r="O32" s="6">
        <f t="shared" si="3"/>
        <v>-0.19977553310886645</v>
      </c>
    </row>
    <row r="33" spans="2:15" x14ac:dyDescent="0.35">
      <c r="B33" s="5">
        <f t="shared" si="4"/>
        <v>7</v>
      </c>
      <c r="C33">
        <f t="shared" si="15"/>
        <v>0.14285714285714285</v>
      </c>
      <c r="D33">
        <f t="shared" si="6"/>
        <v>5.2910052910052907E-3</v>
      </c>
      <c r="E33">
        <f t="shared" si="7"/>
        <v>0.25</v>
      </c>
      <c r="F33">
        <f t="shared" si="8"/>
        <v>47.25</v>
      </c>
      <c r="G33" s="6">
        <f t="shared" si="9"/>
        <v>-2.0408163265306121E-2</v>
      </c>
      <c r="H33" s="5">
        <f t="shared" si="10"/>
        <v>17.5</v>
      </c>
      <c r="I33">
        <f t="shared" si="0"/>
        <v>0.35714285714285715</v>
      </c>
      <c r="J33">
        <f t="shared" si="11"/>
        <v>-47.250000000000298</v>
      </c>
      <c r="K33" s="6">
        <f t="shared" si="12"/>
        <v>-2.0408163265306124E-2</v>
      </c>
      <c r="L33" s="5">
        <f t="shared" si="1"/>
        <v>8.5</v>
      </c>
      <c r="M33">
        <f t="shared" si="2"/>
        <v>1.6428571428571428</v>
      </c>
      <c r="N33">
        <f t="shared" si="13"/>
        <v>-47.24999999999951</v>
      </c>
      <c r="O33" s="6">
        <f t="shared" si="3"/>
        <v>-0.19327731092436973</v>
      </c>
    </row>
    <row r="34" spans="2:15" x14ac:dyDescent="0.35">
      <c r="B34" s="5">
        <f t="shared" si="4"/>
        <v>7.25</v>
      </c>
      <c r="C34">
        <f t="shared" si="15"/>
        <v>0.13793103448275862</v>
      </c>
      <c r="D34">
        <f t="shared" si="6"/>
        <v>4.9261083743842304E-3</v>
      </c>
      <c r="E34">
        <f t="shared" si="7"/>
        <v>0.25</v>
      </c>
      <c r="F34">
        <f t="shared" si="8"/>
        <v>50.750000000000064</v>
      </c>
      <c r="G34" s="6">
        <f t="shared" si="9"/>
        <v>-1.9024970273483946E-2</v>
      </c>
      <c r="H34" s="5">
        <f t="shared" si="10"/>
        <v>18.125</v>
      </c>
      <c r="I34">
        <f t="shared" si="0"/>
        <v>0.34482758620689657</v>
      </c>
      <c r="J34">
        <f t="shared" si="11"/>
        <v>-50.750000000000064</v>
      </c>
      <c r="K34" s="6">
        <f t="shared" si="12"/>
        <v>-1.9024970273483949E-2</v>
      </c>
      <c r="L34" s="5">
        <f t="shared" si="1"/>
        <v>8.75</v>
      </c>
      <c r="M34">
        <f t="shared" si="2"/>
        <v>1.6379310344827587</v>
      </c>
      <c r="N34">
        <f t="shared" si="13"/>
        <v>-50.750000000001208</v>
      </c>
      <c r="O34" s="6">
        <f t="shared" si="3"/>
        <v>-0.18719211822660098</v>
      </c>
    </row>
    <row r="35" spans="2:15" x14ac:dyDescent="0.35">
      <c r="B35" s="5">
        <f t="shared" si="4"/>
        <v>7.5</v>
      </c>
      <c r="C35">
        <f t="shared" si="15"/>
        <v>0.13333333333333333</v>
      </c>
      <c r="D35">
        <f t="shared" si="6"/>
        <v>4.5977011494252873E-3</v>
      </c>
      <c r="E35">
        <f t="shared" si="7"/>
        <v>0.25</v>
      </c>
      <c r="F35">
        <f t="shared" si="8"/>
        <v>54.375</v>
      </c>
      <c r="G35" s="6">
        <f t="shared" si="9"/>
        <v>-1.7777777777777778E-2</v>
      </c>
      <c r="H35" s="5">
        <f t="shared" si="10"/>
        <v>18.75</v>
      </c>
      <c r="I35">
        <f t="shared" si="0"/>
        <v>0.33333333333333331</v>
      </c>
      <c r="J35">
        <f t="shared" si="11"/>
        <v>-54.374999999999801</v>
      </c>
      <c r="K35" s="6">
        <f t="shared" si="12"/>
        <v>-1.7777777777777778E-2</v>
      </c>
      <c r="L35" s="5">
        <f t="shared" si="1"/>
        <v>9</v>
      </c>
      <c r="M35">
        <f t="shared" si="2"/>
        <v>1.6333333333333333</v>
      </c>
      <c r="N35">
        <f t="shared" si="13"/>
        <v>-54.374999999999019</v>
      </c>
      <c r="O35" s="6">
        <f t="shared" si="3"/>
        <v>-0.18148148148148147</v>
      </c>
    </row>
    <row r="36" spans="2:15" x14ac:dyDescent="0.35">
      <c r="B36" s="5">
        <f t="shared" si="4"/>
        <v>7.75</v>
      </c>
      <c r="C36">
        <f t="shared" si="15"/>
        <v>0.12903225806451613</v>
      </c>
      <c r="D36">
        <f t="shared" si="6"/>
        <v>4.301075268817206E-3</v>
      </c>
      <c r="E36">
        <f t="shared" si="7"/>
        <v>0.25</v>
      </c>
      <c r="F36">
        <f t="shared" si="8"/>
        <v>58.124999999999979</v>
      </c>
      <c r="G36" s="6">
        <f t="shared" si="9"/>
        <v>-1.6649323621227886E-2</v>
      </c>
      <c r="H36" s="5">
        <f t="shared" si="10"/>
        <v>19.375</v>
      </c>
      <c r="I36">
        <f t="shared" si="0"/>
        <v>0.32258064516129031</v>
      </c>
      <c r="J36">
        <f t="shared" si="11"/>
        <v>-58.12500000000005</v>
      </c>
      <c r="K36" s="6">
        <f t="shared" si="12"/>
        <v>-1.6649323621227886E-2</v>
      </c>
      <c r="L36" s="5">
        <f t="shared" si="1"/>
        <v>9.25</v>
      </c>
      <c r="M36">
        <f t="shared" si="2"/>
        <v>1.629032258064516</v>
      </c>
      <c r="N36">
        <f t="shared" si="13"/>
        <v>-58.124999999998849</v>
      </c>
      <c r="O36" s="6">
        <f t="shared" si="3"/>
        <v>-0.17611159546643415</v>
      </c>
    </row>
    <row r="37" spans="2:15" x14ac:dyDescent="0.35">
      <c r="B37" s="5">
        <f t="shared" si="4"/>
        <v>8</v>
      </c>
      <c r="C37">
        <f t="shared" si="15"/>
        <v>0.125</v>
      </c>
      <c r="D37">
        <f t="shared" si="6"/>
        <v>4.0322580645161255E-3</v>
      </c>
      <c r="E37">
        <f t="shared" si="7"/>
        <v>0.25</v>
      </c>
      <c r="F37">
        <f t="shared" si="8"/>
        <v>62.000000000000057</v>
      </c>
      <c r="G37" s="6">
        <f t="shared" si="9"/>
        <v>-1.5625E-2</v>
      </c>
      <c r="H37" s="5">
        <f t="shared" si="10"/>
        <v>20</v>
      </c>
      <c r="I37">
        <f t="shared" si="0"/>
        <v>0.3125</v>
      </c>
      <c r="J37">
        <f t="shared" si="11"/>
        <v>-62.000000000000057</v>
      </c>
      <c r="K37" s="6">
        <f t="shared" si="12"/>
        <v>-1.5625E-2</v>
      </c>
      <c r="L37" s="5">
        <f t="shared" si="1"/>
        <v>9.5</v>
      </c>
      <c r="M37">
        <f t="shared" si="2"/>
        <v>1.625</v>
      </c>
      <c r="N37">
        <f t="shared" si="13"/>
        <v>-62.000000000001762</v>
      </c>
      <c r="O37" s="6">
        <f t="shared" si="3"/>
        <v>-0.17105263157894737</v>
      </c>
    </row>
    <row r="38" spans="2:15" x14ac:dyDescent="0.35">
      <c r="B38" s="5">
        <f t="shared" si="4"/>
        <v>8.25</v>
      </c>
      <c r="C38">
        <f t="shared" si="15"/>
        <v>0.12121212121212122</v>
      </c>
      <c r="D38">
        <f t="shared" si="6"/>
        <v>3.7878787878787845E-3</v>
      </c>
      <c r="E38">
        <f t="shared" si="7"/>
        <v>0.25</v>
      </c>
      <c r="F38">
        <f t="shared" si="8"/>
        <v>66.000000000000057</v>
      </c>
      <c r="G38" s="6">
        <f t="shared" si="9"/>
        <v>-1.4692378328741965E-2</v>
      </c>
      <c r="H38" s="5">
        <f t="shared" si="10"/>
        <v>20.625</v>
      </c>
      <c r="I38">
        <f t="shared" si="0"/>
        <v>0.30303030303030304</v>
      </c>
      <c r="J38">
        <f t="shared" si="11"/>
        <v>-66.000000000000057</v>
      </c>
      <c r="K38" s="6">
        <f t="shared" si="12"/>
        <v>-1.4692378328741965E-2</v>
      </c>
      <c r="L38" s="5">
        <f t="shared" si="1"/>
        <v>9.75</v>
      </c>
      <c r="M38">
        <f t="shared" si="2"/>
        <v>1.6212121212121211</v>
      </c>
      <c r="N38">
        <f t="shared" si="13"/>
        <v>-65.999999999998124</v>
      </c>
      <c r="O38" s="6">
        <f t="shared" si="3"/>
        <v>-0.16627816627816627</v>
      </c>
    </row>
    <row r="39" spans="2:15" x14ac:dyDescent="0.35">
      <c r="B39" s="5">
        <f t="shared" si="4"/>
        <v>8.5</v>
      </c>
      <c r="C39">
        <f t="shared" si="15"/>
        <v>0.11764705882352941</v>
      </c>
      <c r="D39">
        <f t="shared" si="6"/>
        <v>3.5650623885918054E-3</v>
      </c>
      <c r="E39">
        <f t="shared" si="7"/>
        <v>0.25</v>
      </c>
      <c r="F39">
        <f t="shared" si="8"/>
        <v>70.124999999999901</v>
      </c>
      <c r="G39" s="6">
        <f t="shared" si="9"/>
        <v>-1.384083044982699E-2</v>
      </c>
      <c r="H39" s="5">
        <f t="shared" si="10"/>
        <v>21.25</v>
      </c>
      <c r="I39">
        <f t="shared" si="0"/>
        <v>0.29411764705882348</v>
      </c>
      <c r="J39">
        <f t="shared" si="11"/>
        <v>-70.124999999999574</v>
      </c>
      <c r="K39" s="6">
        <f t="shared" si="12"/>
        <v>-1.3840830449826988E-2</v>
      </c>
      <c r="L39" s="5">
        <f t="shared" si="1"/>
        <v>10</v>
      </c>
      <c r="M39">
        <f t="shared" si="2"/>
        <v>1.6176470588235294</v>
      </c>
      <c r="N39">
        <f t="shared" si="13"/>
        <v>-70.125000000002629</v>
      </c>
      <c r="O39" s="6">
        <f t="shared" si="3"/>
        <v>-0.16176470588235295</v>
      </c>
    </row>
    <row r="40" spans="2:15" x14ac:dyDescent="0.35">
      <c r="B40" s="5">
        <f t="shared" si="4"/>
        <v>8.75</v>
      </c>
      <c r="C40">
        <f t="shared" si="15"/>
        <v>0.11428571428571428</v>
      </c>
      <c r="D40">
        <f t="shared" si="6"/>
        <v>3.361344537815128E-3</v>
      </c>
      <c r="E40">
        <f t="shared" si="7"/>
        <v>0.25</v>
      </c>
      <c r="F40">
        <f t="shared" si="8"/>
        <v>74.374999999999957</v>
      </c>
      <c r="G40" s="6">
        <f t="shared" si="9"/>
        <v>-1.3061224489795917E-2</v>
      </c>
      <c r="H40" s="5">
        <f t="shared" si="10"/>
        <v>21.875</v>
      </c>
      <c r="I40">
        <f t="shared" si="0"/>
        <v>0.2857142857142857</v>
      </c>
      <c r="J40">
        <f t="shared" si="11"/>
        <v>-74.37500000000027</v>
      </c>
      <c r="K40" s="6">
        <f t="shared" si="12"/>
        <v>-1.3061224489795917E-2</v>
      </c>
      <c r="L40" s="5">
        <f t="shared" si="1"/>
        <v>10.25</v>
      </c>
      <c r="M40">
        <f t="shared" si="2"/>
        <v>1.6142857142857143</v>
      </c>
      <c r="N40">
        <f t="shared" si="13"/>
        <v>-74.37500000000027</v>
      </c>
      <c r="O40" s="6">
        <f t="shared" si="3"/>
        <v>-0.15749128919860628</v>
      </c>
    </row>
    <row r="41" spans="2:15" x14ac:dyDescent="0.35">
      <c r="B41" s="5">
        <f t="shared" si="4"/>
        <v>9</v>
      </c>
      <c r="C41">
        <f t="shared" si="15"/>
        <v>0.1111111111111111</v>
      </c>
      <c r="D41">
        <f t="shared" si="6"/>
        <v>3.1746031746031772E-3</v>
      </c>
      <c r="E41">
        <f t="shared" si="7"/>
        <v>0.25</v>
      </c>
      <c r="F41">
        <f t="shared" si="8"/>
        <v>78.749999999999929</v>
      </c>
      <c r="G41" s="6">
        <f t="shared" si="9"/>
        <v>-1.2345679012345678E-2</v>
      </c>
      <c r="H41" s="5">
        <f t="shared" si="10"/>
        <v>22.5</v>
      </c>
      <c r="I41">
        <f t="shared" si="0"/>
        <v>0.27777777777777779</v>
      </c>
      <c r="J41">
        <f t="shared" si="11"/>
        <v>-78.750000000000284</v>
      </c>
      <c r="K41" s="6">
        <f t="shared" si="12"/>
        <v>-1.234567901234568E-2</v>
      </c>
      <c r="L41" s="5">
        <f t="shared" si="1"/>
        <v>10.5</v>
      </c>
      <c r="M41">
        <f t="shared" si="2"/>
        <v>1.6111111111111112</v>
      </c>
      <c r="N41">
        <f t="shared" si="13"/>
        <v>-78.750000000000284</v>
      </c>
      <c r="O41" s="6">
        <f t="shared" si="3"/>
        <v>-0.15343915343915343</v>
      </c>
    </row>
    <row r="42" spans="2:15" x14ac:dyDescent="0.35">
      <c r="B42" s="5">
        <f t="shared" si="4"/>
        <v>9.25</v>
      </c>
      <c r="C42">
        <f t="shared" si="15"/>
        <v>0.10810810810810811</v>
      </c>
      <c r="D42">
        <f t="shared" si="6"/>
        <v>3.0030030030029908E-3</v>
      </c>
      <c r="E42">
        <f t="shared" si="7"/>
        <v>0.25</v>
      </c>
      <c r="F42">
        <f t="shared" si="8"/>
        <v>83.250000000000341</v>
      </c>
      <c r="G42" s="6">
        <f t="shared" si="9"/>
        <v>-1.168736303871439E-2</v>
      </c>
      <c r="H42" s="5">
        <f t="shared" si="10"/>
        <v>23.125</v>
      </c>
      <c r="I42">
        <f t="shared" si="0"/>
        <v>0.27027027027027029</v>
      </c>
      <c r="J42">
        <f t="shared" si="11"/>
        <v>-83.250000000000028</v>
      </c>
      <c r="K42" s="6">
        <f t="shared" si="12"/>
        <v>-1.168736303871439E-2</v>
      </c>
      <c r="L42" s="5">
        <f t="shared" si="1"/>
        <v>10.75</v>
      </c>
      <c r="M42">
        <f t="shared" si="2"/>
        <v>1.6081081081081081</v>
      </c>
      <c r="N42">
        <f t="shared" si="13"/>
        <v>-83.249999999998792</v>
      </c>
      <c r="O42" s="6">
        <f t="shared" si="3"/>
        <v>-0.14959145191703332</v>
      </c>
    </row>
    <row r="43" spans="2:15" x14ac:dyDescent="0.35">
      <c r="B43" s="5">
        <f t="shared" si="4"/>
        <v>9.5</v>
      </c>
      <c r="C43">
        <f t="shared" si="15"/>
        <v>0.10526315789473684</v>
      </c>
      <c r="D43">
        <f t="shared" si="6"/>
        <v>2.8449502133712778E-3</v>
      </c>
      <c r="E43">
        <f t="shared" si="7"/>
        <v>0.25</v>
      </c>
      <c r="F43">
        <f t="shared" si="8"/>
        <v>87.874999999999631</v>
      </c>
      <c r="G43" s="6">
        <f t="shared" si="9"/>
        <v>-1.1080332409972299E-2</v>
      </c>
      <c r="H43" s="5">
        <f t="shared" si="10"/>
        <v>23.75</v>
      </c>
      <c r="I43">
        <f t="shared" si="0"/>
        <v>0.26315789473684209</v>
      </c>
      <c r="J43">
        <f t="shared" si="11"/>
        <v>-87.874999999999631</v>
      </c>
      <c r="K43" s="6">
        <f t="shared" si="12"/>
        <v>-1.1080332409972299E-2</v>
      </c>
      <c r="L43" s="5">
        <f t="shared" si="1"/>
        <v>11</v>
      </c>
      <c r="M43">
        <f t="shared" si="2"/>
        <v>1.6052631578947367</v>
      </c>
      <c r="N43">
        <f t="shared" si="13"/>
        <v>-87.874999999996206</v>
      </c>
      <c r="O43" s="6">
        <f t="shared" si="3"/>
        <v>-0.14593301435406697</v>
      </c>
    </row>
    <row r="44" spans="2:15" x14ac:dyDescent="0.35">
      <c r="B44" s="5">
        <f t="shared" si="4"/>
        <v>9.75</v>
      </c>
      <c r="C44">
        <f t="shared" si="15"/>
        <v>0.10256410256410256</v>
      </c>
      <c r="D44">
        <f t="shared" si="6"/>
        <v>2.6990553306342757E-3</v>
      </c>
      <c r="E44">
        <f t="shared" si="7"/>
        <v>0.25</v>
      </c>
      <c r="F44">
        <f t="shared" si="8"/>
        <v>92.625000000000085</v>
      </c>
      <c r="G44" s="6">
        <f t="shared" si="9"/>
        <v>-1.0519395134779749E-2</v>
      </c>
      <c r="H44" s="5">
        <f t="shared" si="10"/>
        <v>24.375</v>
      </c>
      <c r="I44">
        <f t="shared" si="0"/>
        <v>0.25641025641025639</v>
      </c>
      <c r="J44">
        <f t="shared" si="11"/>
        <v>-92.624999999999886</v>
      </c>
      <c r="K44" s="6">
        <f t="shared" si="12"/>
        <v>-1.0519395134779749E-2</v>
      </c>
      <c r="L44" s="5">
        <f t="shared" si="1"/>
        <v>11.25</v>
      </c>
      <c r="M44">
        <f t="shared" si="2"/>
        <v>1.6025641025641026</v>
      </c>
      <c r="N44">
        <f t="shared" si="13"/>
        <v>-92.62500000000675</v>
      </c>
      <c r="O44" s="6">
        <f t="shared" si="3"/>
        <v>-0.14245014245014245</v>
      </c>
    </row>
    <row r="45" spans="2:15" x14ac:dyDescent="0.35">
      <c r="B45" s="5">
        <f t="shared" si="4"/>
        <v>10</v>
      </c>
      <c r="C45">
        <f t="shared" si="15"/>
        <v>0.1</v>
      </c>
      <c r="D45">
        <f t="shared" si="6"/>
        <v>2.564102564102555E-3</v>
      </c>
      <c r="E45">
        <f t="shared" si="7"/>
        <v>0.25</v>
      </c>
      <c r="F45">
        <f t="shared" si="8"/>
        <v>97.500000000000341</v>
      </c>
      <c r="G45" s="6">
        <f t="shared" si="9"/>
        <v>-0.01</v>
      </c>
      <c r="H45" s="5">
        <f t="shared" si="10"/>
        <v>25</v>
      </c>
      <c r="I45">
        <f t="shared" si="0"/>
        <v>0.25</v>
      </c>
      <c r="J45">
        <f t="shared" si="11"/>
        <v>-97.500000000000341</v>
      </c>
      <c r="K45" s="6">
        <f t="shared" si="12"/>
        <v>-0.01</v>
      </c>
      <c r="L45" s="5">
        <f t="shared" si="1"/>
        <v>11.5</v>
      </c>
      <c r="M45">
        <f t="shared" si="2"/>
        <v>1.6</v>
      </c>
      <c r="N45">
        <f t="shared" si="13"/>
        <v>-97.500000000000341</v>
      </c>
      <c r="O45" s="6">
        <f t="shared" si="3"/>
        <v>-0.1391304347826087</v>
      </c>
    </row>
    <row r="46" spans="2:15" x14ac:dyDescent="0.35">
      <c r="B46" s="5">
        <f t="shared" si="4"/>
        <v>10.25</v>
      </c>
      <c r="C46">
        <f t="shared" si="15"/>
        <v>9.7560975609756101E-2</v>
      </c>
      <c r="D46">
        <f t="shared" si="6"/>
        <v>2.4390243902439046E-3</v>
      </c>
      <c r="E46">
        <f t="shared" si="7"/>
        <v>0.25</v>
      </c>
      <c r="F46">
        <f t="shared" si="8"/>
        <v>102.49999999999991</v>
      </c>
      <c r="G46" s="6">
        <f t="shared" si="9"/>
        <v>-9.5181439619274246E-3</v>
      </c>
      <c r="H46" s="5">
        <f t="shared" si="10"/>
        <v>25.625</v>
      </c>
      <c r="I46">
        <f t="shared" si="0"/>
        <v>0.24390243902439024</v>
      </c>
      <c r="J46">
        <f t="shared" si="11"/>
        <v>-102.49999999999991</v>
      </c>
      <c r="K46" s="6">
        <f t="shared" si="12"/>
        <v>-9.5181439619274246E-3</v>
      </c>
      <c r="L46" s="5">
        <f t="shared" si="1"/>
        <v>11.75</v>
      </c>
      <c r="M46">
        <f t="shared" si="2"/>
        <v>1.5975609756097562</v>
      </c>
      <c r="N46">
        <f t="shared" si="13"/>
        <v>-102.49999999999991</v>
      </c>
      <c r="O46" s="6">
        <f t="shared" si="3"/>
        <v>-0.13596263622210691</v>
      </c>
    </row>
    <row r="47" spans="2:15" x14ac:dyDescent="0.35">
      <c r="B47" s="5">
        <f t="shared" si="4"/>
        <v>10.5</v>
      </c>
      <c r="C47">
        <f t="shared" si="15"/>
        <v>9.5238095238095233E-2</v>
      </c>
      <c r="D47">
        <f t="shared" si="6"/>
        <v>2.3228803716608681E-3</v>
      </c>
      <c r="E47">
        <f t="shared" si="7"/>
        <v>0.25</v>
      </c>
      <c r="F47">
        <f t="shared" si="8"/>
        <v>107.6249999999996</v>
      </c>
      <c r="G47" s="6">
        <f t="shared" si="9"/>
        <v>-9.0702947845804991E-3</v>
      </c>
      <c r="H47" s="5">
        <f t="shared" si="10"/>
        <v>26.25</v>
      </c>
      <c r="I47">
        <f t="shared" si="0"/>
        <v>0.23809523809523808</v>
      </c>
      <c r="J47">
        <f t="shared" si="11"/>
        <v>-107.62499999999986</v>
      </c>
      <c r="K47" s="6">
        <f t="shared" si="12"/>
        <v>-9.0702947845804991E-3</v>
      </c>
      <c r="L47" s="5">
        <f t="shared" si="1"/>
        <v>12</v>
      </c>
      <c r="M47">
        <f t="shared" si="2"/>
        <v>1.5952380952380953</v>
      </c>
      <c r="N47">
        <f t="shared" si="13"/>
        <v>-107.62500000000088</v>
      </c>
      <c r="O47" s="6">
        <f t="shared" si="3"/>
        <v>-0.13293650793650794</v>
      </c>
    </row>
    <row r="48" spans="2:15" x14ac:dyDescent="0.35">
      <c r="B48" s="5">
        <f t="shared" si="4"/>
        <v>10.75</v>
      </c>
      <c r="C48">
        <f t="shared" si="15"/>
        <v>9.3023255813953487E-2</v>
      </c>
      <c r="D48">
        <f t="shared" si="6"/>
        <v>2.2148394241417457E-3</v>
      </c>
      <c r="E48">
        <f t="shared" si="7"/>
        <v>0.25</v>
      </c>
      <c r="F48">
        <f t="shared" si="8"/>
        <v>112.8750000000002</v>
      </c>
      <c r="G48" s="6">
        <f t="shared" si="9"/>
        <v>-8.6533261222282321E-3</v>
      </c>
      <c r="H48" s="5">
        <f t="shared" si="10"/>
        <v>26.875</v>
      </c>
      <c r="I48">
        <f t="shared" si="0"/>
        <v>0.23255813953488372</v>
      </c>
      <c r="J48">
        <f t="shared" si="11"/>
        <v>-112.8750000000002</v>
      </c>
      <c r="K48" s="6">
        <f t="shared" si="12"/>
        <v>-8.6533261222282321E-3</v>
      </c>
      <c r="L48" s="5">
        <f t="shared" si="1"/>
        <v>12.25</v>
      </c>
      <c r="M48">
        <f t="shared" si="2"/>
        <v>1.5930232558139534</v>
      </c>
      <c r="N48">
        <f t="shared" si="13"/>
        <v>-112.87499999999172</v>
      </c>
      <c r="O48" s="6">
        <f t="shared" si="3"/>
        <v>-0.13004271476032273</v>
      </c>
    </row>
    <row r="49" spans="2:15" x14ac:dyDescent="0.35">
      <c r="B49" s="5">
        <f t="shared" si="4"/>
        <v>11</v>
      </c>
      <c r="C49">
        <f t="shared" si="15"/>
        <v>9.0909090909090912E-2</v>
      </c>
      <c r="D49">
        <f t="shared" si="6"/>
        <v>2.1141649048625755E-3</v>
      </c>
      <c r="E49">
        <f t="shared" si="7"/>
        <v>0.25</v>
      </c>
      <c r="F49">
        <f t="shared" si="8"/>
        <v>118.25000000000021</v>
      </c>
      <c r="G49" s="6">
        <f t="shared" si="9"/>
        <v>-8.2644628099173556E-3</v>
      </c>
      <c r="H49" s="5">
        <f t="shared" si="10"/>
        <v>27.5</v>
      </c>
      <c r="I49">
        <f t="shared" si="0"/>
        <v>0.22727272727272729</v>
      </c>
      <c r="J49">
        <f t="shared" si="11"/>
        <v>-118.25000000000053</v>
      </c>
      <c r="K49" s="6">
        <f t="shared" si="12"/>
        <v>-8.2644628099173556E-3</v>
      </c>
      <c r="L49" s="5">
        <f t="shared" si="1"/>
        <v>12.5</v>
      </c>
      <c r="M49">
        <f t="shared" si="2"/>
        <v>1.5909090909090908</v>
      </c>
      <c r="N49">
        <f t="shared" si="13"/>
        <v>-118.24999999999866</v>
      </c>
      <c r="O49" s="6">
        <f t="shared" si="3"/>
        <v>-0.12727272727272726</v>
      </c>
    </row>
    <row r="50" spans="2:15" x14ac:dyDescent="0.35">
      <c r="B50" s="5">
        <f t="shared" si="4"/>
        <v>11.25</v>
      </c>
      <c r="C50">
        <f t="shared" si="15"/>
        <v>8.8888888888888892E-2</v>
      </c>
      <c r="D50">
        <f t="shared" si="6"/>
        <v>2.0202020202020193E-3</v>
      </c>
      <c r="E50">
        <f t="shared" si="7"/>
        <v>0.25</v>
      </c>
      <c r="F50">
        <f t="shared" si="8"/>
        <v>123.75000000000006</v>
      </c>
      <c r="G50" s="6">
        <f t="shared" si="9"/>
        <v>-7.9012345679012348E-3</v>
      </c>
      <c r="H50" s="5">
        <f t="shared" si="10"/>
        <v>28.125</v>
      </c>
      <c r="I50">
        <f t="shared" si="0"/>
        <v>0.22222222222222221</v>
      </c>
      <c r="J50">
        <f t="shared" si="11"/>
        <v>-123.7499999999992</v>
      </c>
      <c r="K50" s="6">
        <f t="shared" si="12"/>
        <v>-7.9012345679012348E-3</v>
      </c>
      <c r="L50" s="5">
        <f t="shared" si="1"/>
        <v>12.75</v>
      </c>
      <c r="M50">
        <f t="shared" si="2"/>
        <v>1.5888888888888888</v>
      </c>
      <c r="N50">
        <f t="shared" si="13"/>
        <v>-123.7499999999992</v>
      </c>
      <c r="O50" s="6">
        <f t="shared" si="3"/>
        <v>-0.12461873638344226</v>
      </c>
    </row>
    <row r="51" spans="2:15" x14ac:dyDescent="0.35">
      <c r="B51" s="5">
        <f t="shared" si="4"/>
        <v>11.5</v>
      </c>
      <c r="C51">
        <f t="shared" si="15"/>
        <v>8.6956521739130432E-2</v>
      </c>
      <c r="D51">
        <f t="shared" si="6"/>
        <v>1.9323671497584599E-3</v>
      </c>
      <c r="E51">
        <f t="shared" si="7"/>
        <v>0.25</v>
      </c>
      <c r="F51">
        <f t="shared" si="8"/>
        <v>129.3749999999996</v>
      </c>
      <c r="G51" s="6">
        <f t="shared" si="9"/>
        <v>-7.5614366729678641E-3</v>
      </c>
      <c r="H51" s="5">
        <f t="shared" si="10"/>
        <v>28.75</v>
      </c>
      <c r="I51">
        <f t="shared" si="0"/>
        <v>0.21739130434782608</v>
      </c>
      <c r="J51">
        <f t="shared" si="11"/>
        <v>-129.37500000000017</v>
      </c>
      <c r="K51" s="6">
        <f t="shared" si="12"/>
        <v>-7.5614366729678641E-3</v>
      </c>
      <c r="L51" s="5">
        <f t="shared" si="1"/>
        <v>13</v>
      </c>
      <c r="M51">
        <f t="shared" si="2"/>
        <v>1.5869565217391304</v>
      </c>
      <c r="N51">
        <f t="shared" si="13"/>
        <v>-129.37500000000239</v>
      </c>
      <c r="O51" s="6">
        <f t="shared" si="3"/>
        <v>-0.12207357859531773</v>
      </c>
    </row>
    <row r="52" spans="2:15" x14ac:dyDescent="0.35">
      <c r="B52" s="5">
        <f t="shared" si="4"/>
        <v>11.75</v>
      </c>
      <c r="C52">
        <f t="shared" si="15"/>
        <v>8.5106382978723402E-2</v>
      </c>
      <c r="D52">
        <f t="shared" si="6"/>
        <v>1.8501387604070302E-3</v>
      </c>
      <c r="E52">
        <f t="shared" si="7"/>
        <v>0.25</v>
      </c>
      <c r="F52">
        <f t="shared" si="8"/>
        <v>135.12500000000003</v>
      </c>
      <c r="G52" s="6">
        <f t="shared" si="9"/>
        <v>-7.2430964237211407E-3</v>
      </c>
      <c r="H52" s="5">
        <f t="shared" si="10"/>
        <v>29.375</v>
      </c>
      <c r="I52">
        <f t="shared" si="0"/>
        <v>0.21276595744680851</v>
      </c>
      <c r="J52">
        <f t="shared" si="11"/>
        <v>-135.12500000000023</v>
      </c>
      <c r="K52" s="6">
        <f t="shared" si="12"/>
        <v>-7.2430964237211407E-3</v>
      </c>
      <c r="L52" s="5">
        <f t="shared" si="1"/>
        <v>13.25</v>
      </c>
      <c r="M52">
        <f t="shared" si="2"/>
        <v>1.5851063829787233</v>
      </c>
      <c r="N52">
        <f t="shared" si="13"/>
        <v>-135.12499999999699</v>
      </c>
      <c r="O52" s="6">
        <f t="shared" si="3"/>
        <v>-0.11963067041348856</v>
      </c>
    </row>
    <row r="53" spans="2:15" x14ac:dyDescent="0.35">
      <c r="B53" s="5">
        <f t="shared" si="4"/>
        <v>12</v>
      </c>
      <c r="C53">
        <f t="shared" si="15"/>
        <v>8.3333333333333329E-2</v>
      </c>
      <c r="D53">
        <f t="shared" si="6"/>
        <v>1.7730496453900735E-3</v>
      </c>
      <c r="E53">
        <f t="shared" si="7"/>
        <v>0.25</v>
      </c>
      <c r="F53">
        <f t="shared" si="8"/>
        <v>140.9999999999998</v>
      </c>
      <c r="G53" s="6">
        <f t="shared" si="9"/>
        <v>-6.9444444444444441E-3</v>
      </c>
      <c r="H53" s="5">
        <f t="shared" si="10"/>
        <v>30</v>
      </c>
      <c r="I53">
        <f t="shared" si="0"/>
        <v>0.20833333333333331</v>
      </c>
      <c r="J53">
        <f t="shared" si="11"/>
        <v>-140.99999999999935</v>
      </c>
      <c r="K53" s="6">
        <f t="shared" si="12"/>
        <v>-6.9444444444444441E-3</v>
      </c>
      <c r="L53" s="5">
        <f t="shared" si="1"/>
        <v>13.5</v>
      </c>
      <c r="M53">
        <f t="shared" si="2"/>
        <v>1.5833333333333333</v>
      </c>
      <c r="N53">
        <f t="shared" si="13"/>
        <v>-141.00000000000199</v>
      </c>
      <c r="O53" s="6">
        <f t="shared" si="3"/>
        <v>-0.11728395061728394</v>
      </c>
    </row>
    <row r="54" spans="2:15" x14ac:dyDescent="0.35">
      <c r="B54" s="5">
        <f t="shared" si="4"/>
        <v>12.25</v>
      </c>
      <c r="C54">
        <f t="shared" si="15"/>
        <v>8.1632653061224483E-2</v>
      </c>
      <c r="D54">
        <f t="shared" si="6"/>
        <v>1.7006802721088454E-3</v>
      </c>
      <c r="E54">
        <f t="shared" si="7"/>
        <v>0.25</v>
      </c>
      <c r="F54">
        <f t="shared" si="8"/>
        <v>146.99999999999983</v>
      </c>
      <c r="G54" s="6">
        <f t="shared" si="9"/>
        <v>-6.6638900458142435E-3</v>
      </c>
      <c r="H54" s="5">
        <f t="shared" si="10"/>
        <v>30.625</v>
      </c>
      <c r="I54">
        <f t="shared" si="0"/>
        <v>0.20408163265306123</v>
      </c>
      <c r="J54">
        <f t="shared" si="11"/>
        <v>-147.0000000000008</v>
      </c>
      <c r="K54" s="6">
        <f t="shared" si="12"/>
        <v>-6.6638900458142443E-3</v>
      </c>
      <c r="L54" s="5">
        <f t="shared" si="1"/>
        <v>13.75</v>
      </c>
      <c r="M54">
        <f t="shared" si="2"/>
        <v>1.5816326530612246</v>
      </c>
      <c r="N54">
        <f t="shared" si="13"/>
        <v>-147.00000000001424</v>
      </c>
      <c r="O54" s="6">
        <f t="shared" si="3"/>
        <v>-0.11502782931354361</v>
      </c>
    </row>
    <row r="55" spans="2:15" x14ac:dyDescent="0.35">
      <c r="B55" s="5">
        <f t="shared" si="4"/>
        <v>12.5</v>
      </c>
      <c r="C55">
        <f t="shared" si="15"/>
        <v>7.9999999999999988E-2</v>
      </c>
      <c r="D55">
        <f t="shared" si="6"/>
        <v>1.6326530612244955E-3</v>
      </c>
      <c r="E55">
        <f t="shared" si="7"/>
        <v>0.25</v>
      </c>
      <c r="F55">
        <f t="shared" si="8"/>
        <v>153.12499999999946</v>
      </c>
      <c r="G55" s="6">
        <f t="shared" si="9"/>
        <v>-6.3999999999999994E-3</v>
      </c>
      <c r="H55" s="5">
        <f t="shared" si="10"/>
        <v>31.25</v>
      </c>
      <c r="I55">
        <f t="shared" si="0"/>
        <v>0.19999999999999998</v>
      </c>
      <c r="J55">
        <f t="shared" si="11"/>
        <v>-153.1249999999992</v>
      </c>
      <c r="K55" s="6">
        <f t="shared" si="12"/>
        <v>-6.3999999999999994E-3</v>
      </c>
      <c r="L55" s="5">
        <f t="shared" si="1"/>
        <v>14</v>
      </c>
      <c r="M55">
        <f t="shared" si="2"/>
        <v>1.58</v>
      </c>
      <c r="N55">
        <f t="shared" si="13"/>
        <v>-153.12499999999815</v>
      </c>
      <c r="O55" s="6">
        <f t="shared" si="3"/>
        <v>-0.11285714285714286</v>
      </c>
    </row>
    <row r="56" spans="2:15" x14ac:dyDescent="0.35">
      <c r="B56" s="5">
        <f t="shared" si="4"/>
        <v>12.75</v>
      </c>
      <c r="C56">
        <f t="shared" si="15"/>
        <v>7.8431372549019593E-2</v>
      </c>
      <c r="D56">
        <f t="shared" si="6"/>
        <v>1.5686274509803949E-3</v>
      </c>
      <c r="E56">
        <f t="shared" si="7"/>
        <v>0.25</v>
      </c>
      <c r="F56">
        <f t="shared" si="8"/>
        <v>159.37499999999972</v>
      </c>
      <c r="G56" s="6">
        <f t="shared" si="9"/>
        <v>-6.1514801999231049E-3</v>
      </c>
      <c r="H56" s="5">
        <f t="shared" si="10"/>
        <v>31.875</v>
      </c>
      <c r="I56">
        <f t="shared" si="0"/>
        <v>0.19607843137254899</v>
      </c>
      <c r="J56">
        <f t="shared" si="11"/>
        <v>-159.37499999999943</v>
      </c>
      <c r="K56" s="6">
        <f t="shared" si="12"/>
        <v>-6.1514801999231058E-3</v>
      </c>
      <c r="L56" s="5">
        <f t="shared" si="1"/>
        <v>14.25</v>
      </c>
      <c r="M56">
        <f t="shared" si="2"/>
        <v>1.5784313725490196</v>
      </c>
      <c r="N56">
        <f t="shared" si="13"/>
        <v>-159.37499999998704</v>
      </c>
      <c r="O56" s="6">
        <f t="shared" si="3"/>
        <v>-0.11076711386308909</v>
      </c>
    </row>
    <row r="57" spans="2:15" x14ac:dyDescent="0.35">
      <c r="B57" s="5">
        <f t="shared" si="4"/>
        <v>13</v>
      </c>
      <c r="C57">
        <f t="shared" si="15"/>
        <v>7.69230769230769E-2</v>
      </c>
      <c r="D57">
        <f t="shared" si="6"/>
        <v>1.5082956259426933E-3</v>
      </c>
      <c r="E57">
        <f t="shared" si="7"/>
        <v>0.25</v>
      </c>
      <c r="F57">
        <f t="shared" si="8"/>
        <v>165.74999999999906</v>
      </c>
      <c r="G57" s="6">
        <f t="shared" si="9"/>
        <v>-5.9171597633136076E-3</v>
      </c>
      <c r="H57" s="5">
        <f t="shared" si="10"/>
        <v>32.5</v>
      </c>
      <c r="I57">
        <f t="shared" si="0"/>
        <v>0.19230769230769226</v>
      </c>
      <c r="J57">
        <f t="shared" si="11"/>
        <v>-165.74999999999937</v>
      </c>
      <c r="K57" s="6">
        <f t="shared" si="12"/>
        <v>-5.9171597633136085E-3</v>
      </c>
      <c r="L57" s="5">
        <f t="shared" si="1"/>
        <v>14.5</v>
      </c>
      <c r="M57">
        <f t="shared" si="2"/>
        <v>1.5769230769230769</v>
      </c>
      <c r="N57">
        <f t="shared" si="13"/>
        <v>-165.7500000000006</v>
      </c>
      <c r="O57" s="6">
        <f t="shared" si="3"/>
        <v>-0.10875331564986737</v>
      </c>
    </row>
    <row r="58" spans="2:15" x14ac:dyDescent="0.35">
      <c r="B58" s="5">
        <f t="shared" si="4"/>
        <v>13.25</v>
      </c>
      <c r="C58">
        <f t="shared" si="15"/>
        <v>7.5471698113207517E-2</v>
      </c>
      <c r="D58">
        <f t="shared" si="6"/>
        <v>1.4513788098693831E-3</v>
      </c>
      <c r="E58">
        <f t="shared" si="7"/>
        <v>0.25</v>
      </c>
      <c r="F58">
        <f t="shared" si="8"/>
        <v>172.24999999999915</v>
      </c>
      <c r="G58" s="6">
        <f t="shared" si="9"/>
        <v>-5.6959772160911333E-3</v>
      </c>
      <c r="H58" s="5">
        <f t="shared" si="10"/>
        <v>33.125</v>
      </c>
      <c r="I58">
        <f t="shared" si="0"/>
        <v>0.1886792452830188</v>
      </c>
      <c r="J58">
        <f t="shared" si="11"/>
        <v>-172.24999999999883</v>
      </c>
      <c r="K58" s="6">
        <f t="shared" si="12"/>
        <v>-5.6959772160911333E-3</v>
      </c>
      <c r="L58" s="5">
        <f t="shared" si="1"/>
        <v>14.75</v>
      </c>
      <c r="M58">
        <f t="shared" si="2"/>
        <v>1.5754716981132075</v>
      </c>
      <c r="N58">
        <f t="shared" si="13"/>
        <v>-172.25000000000409</v>
      </c>
      <c r="O58" s="6">
        <f t="shared" si="3"/>
        <v>-0.10681164055004796</v>
      </c>
    </row>
    <row r="59" spans="2:15" x14ac:dyDescent="0.35">
      <c r="B59" s="5">
        <f t="shared" si="4"/>
        <v>13.5</v>
      </c>
      <c r="C59">
        <f t="shared" si="15"/>
        <v>7.4074074074074042E-2</v>
      </c>
      <c r="D59">
        <f t="shared" si="6"/>
        <v>1.3976240391334743E-3</v>
      </c>
      <c r="E59">
        <f t="shared" si="7"/>
        <v>0.25</v>
      </c>
      <c r="F59">
        <f t="shared" si="8"/>
        <v>178.87499999999983</v>
      </c>
      <c r="G59" s="6">
        <f t="shared" si="9"/>
        <v>-5.4869684499314108E-3</v>
      </c>
      <c r="H59" s="5">
        <f t="shared" si="10"/>
        <v>33.75</v>
      </c>
      <c r="I59">
        <f t="shared" si="0"/>
        <v>0.18518518518518512</v>
      </c>
      <c r="J59">
        <f t="shared" si="11"/>
        <v>-178.8750000000002</v>
      </c>
      <c r="K59" s="6">
        <f t="shared" si="12"/>
        <v>-5.4869684499314108E-3</v>
      </c>
      <c r="L59" s="5">
        <f t="shared" si="1"/>
        <v>15</v>
      </c>
      <c r="M59">
        <f t="shared" si="2"/>
        <v>1.574074074074074</v>
      </c>
      <c r="N59">
        <f t="shared" si="13"/>
        <v>-178.87499999998741</v>
      </c>
      <c r="O59" s="6">
        <f t="shared" si="3"/>
        <v>-0.10493827160493827</v>
      </c>
    </row>
    <row r="60" spans="2:15" x14ac:dyDescent="0.35">
      <c r="B60" s="5">
        <f t="shared" si="4"/>
        <v>13.75</v>
      </c>
      <c r="C60">
        <f t="shared" si="15"/>
        <v>7.2727272727272696E-2</v>
      </c>
      <c r="D60">
        <f t="shared" si="6"/>
        <v>1.3468013468013462E-3</v>
      </c>
      <c r="E60">
        <f t="shared" si="7"/>
        <v>0.25</v>
      </c>
      <c r="F60">
        <f t="shared" si="8"/>
        <v>185.62500000000009</v>
      </c>
      <c r="G60" s="6">
        <f t="shared" si="9"/>
        <v>-5.2892561983471052E-3</v>
      </c>
      <c r="H60" s="5">
        <f t="shared" si="10"/>
        <v>34.375</v>
      </c>
      <c r="I60">
        <f t="shared" si="0"/>
        <v>0.18181818181818174</v>
      </c>
      <c r="J60">
        <f t="shared" si="11"/>
        <v>-185.62499999999932</v>
      </c>
      <c r="K60" s="6">
        <f t="shared" si="12"/>
        <v>-5.2892561983471052E-3</v>
      </c>
      <c r="L60" s="5">
        <f t="shared" si="1"/>
        <v>15.25</v>
      </c>
      <c r="M60">
        <f t="shared" si="2"/>
        <v>1.5727272727272728</v>
      </c>
      <c r="N60">
        <f t="shared" si="13"/>
        <v>-185.62500000001921</v>
      </c>
      <c r="O60" s="6">
        <f t="shared" si="3"/>
        <v>-0.10312965722801788</v>
      </c>
    </row>
    <row r="61" spans="2:15" x14ac:dyDescent="0.35">
      <c r="B61" s="5">
        <f t="shared" si="4"/>
        <v>14</v>
      </c>
      <c r="C61">
        <f t="shared" si="15"/>
        <v>7.1428571428571397E-2</v>
      </c>
      <c r="D61">
        <f t="shared" si="6"/>
        <v>1.2987012987012991E-3</v>
      </c>
      <c r="E61">
        <f t="shared" si="7"/>
        <v>0.25</v>
      </c>
      <c r="F61">
        <f t="shared" si="8"/>
        <v>192.49999999999994</v>
      </c>
      <c r="G61" s="6">
        <f t="shared" si="9"/>
        <v>-5.1020408163265285E-3</v>
      </c>
      <c r="H61" s="5">
        <f t="shared" si="10"/>
        <v>35</v>
      </c>
      <c r="I61">
        <f t="shared" si="0"/>
        <v>0.17857142857142849</v>
      </c>
      <c r="J61">
        <f t="shared" si="11"/>
        <v>-192.49999999999994</v>
      </c>
      <c r="K61" s="6">
        <f t="shared" si="12"/>
        <v>-5.1020408163265285E-3</v>
      </c>
      <c r="L61" s="5">
        <f t="shared" si="1"/>
        <v>15.5</v>
      </c>
      <c r="M61">
        <f t="shared" si="2"/>
        <v>1.5714285714285714</v>
      </c>
      <c r="N61">
        <f t="shared" si="13"/>
        <v>-192.4999999999917</v>
      </c>
      <c r="O61" s="6">
        <f t="shared" si="3"/>
        <v>-0.10138248847926266</v>
      </c>
    </row>
    <row r="62" spans="2:15" x14ac:dyDescent="0.35">
      <c r="B62" s="5">
        <f t="shared" si="4"/>
        <v>14.25</v>
      </c>
      <c r="C62">
        <f t="shared" si="15"/>
        <v>7.0175438596491196E-2</v>
      </c>
      <c r="D62">
        <f t="shared" si="6"/>
        <v>1.2531328320802004E-3</v>
      </c>
      <c r="E62">
        <f t="shared" si="7"/>
        <v>0.25</v>
      </c>
      <c r="F62">
        <f t="shared" si="8"/>
        <v>199.5</v>
      </c>
      <c r="G62" s="6">
        <f t="shared" si="9"/>
        <v>-4.9245921822099088E-3</v>
      </c>
      <c r="H62" s="5">
        <f t="shared" si="10"/>
        <v>35.625</v>
      </c>
      <c r="I62">
        <f t="shared" si="0"/>
        <v>0.175438596491228</v>
      </c>
      <c r="J62">
        <f t="shared" si="11"/>
        <v>-199.50000000000088</v>
      </c>
      <c r="K62" s="6">
        <f t="shared" si="12"/>
        <v>-4.9245921822099088E-3</v>
      </c>
      <c r="L62" s="5">
        <f t="shared" si="1"/>
        <v>15.75</v>
      </c>
      <c r="M62">
        <f t="shared" si="2"/>
        <v>1.5701754385964912</v>
      </c>
      <c r="N62">
        <f t="shared" si="13"/>
        <v>-199.50000000000443</v>
      </c>
      <c r="O62" s="6">
        <f t="shared" si="3"/>
        <v>-9.9693678641047057E-2</v>
      </c>
    </row>
    <row r="63" spans="2:15" x14ac:dyDescent="0.35">
      <c r="B63" s="5">
        <f t="shared" si="4"/>
        <v>14.5</v>
      </c>
      <c r="C63">
        <f t="shared" si="15"/>
        <v>6.8965517241379282E-2</v>
      </c>
      <c r="D63">
        <f t="shared" si="6"/>
        <v>1.2099213551119148E-3</v>
      </c>
      <c r="E63">
        <f t="shared" si="7"/>
        <v>0.25</v>
      </c>
      <c r="F63">
        <f t="shared" si="8"/>
        <v>206.62500000000051</v>
      </c>
      <c r="G63" s="6">
        <f t="shared" si="9"/>
        <v>-4.7562425683709848E-3</v>
      </c>
      <c r="H63" s="5">
        <f t="shared" si="10"/>
        <v>36.25</v>
      </c>
      <c r="I63">
        <f t="shared" si="0"/>
        <v>0.1724137931034482</v>
      </c>
      <c r="J63">
        <f t="shared" si="11"/>
        <v>-206.62499999999955</v>
      </c>
      <c r="K63" s="6">
        <f t="shared" si="12"/>
        <v>-4.7562425683709848E-3</v>
      </c>
      <c r="L63" s="5">
        <f t="shared" si="1"/>
        <v>16</v>
      </c>
      <c r="M63">
        <f t="shared" si="2"/>
        <v>1.5689655172413792</v>
      </c>
      <c r="N63">
        <f t="shared" si="13"/>
        <v>-206.62499999998627</v>
      </c>
      <c r="O63" s="6">
        <f t="shared" si="3"/>
        <v>-9.8060344827586202E-2</v>
      </c>
    </row>
    <row r="64" spans="2:15" x14ac:dyDescent="0.35">
      <c r="B64" s="5">
        <f t="shared" si="4"/>
        <v>14.75</v>
      </c>
      <c r="C64">
        <f t="shared" si="15"/>
        <v>6.7796610169491497E-2</v>
      </c>
      <c r="D64">
        <f t="shared" si="6"/>
        <v>1.1689070718877842E-3</v>
      </c>
      <c r="E64">
        <f t="shared" si="7"/>
        <v>0.25</v>
      </c>
      <c r="F64">
        <f t="shared" si="8"/>
        <v>213.87500000000014</v>
      </c>
      <c r="G64" s="6">
        <f t="shared" si="9"/>
        <v>-4.5963803504740003E-3</v>
      </c>
      <c r="H64" s="5">
        <f t="shared" si="10"/>
        <v>36.875</v>
      </c>
      <c r="I64">
        <f t="shared" si="0"/>
        <v>0.16949152542372875</v>
      </c>
      <c r="J64">
        <f t="shared" si="11"/>
        <v>-213.87500000000065</v>
      </c>
      <c r="K64" s="6">
        <f t="shared" si="12"/>
        <v>-4.5963803504740003E-3</v>
      </c>
      <c r="L64" s="5">
        <f t="shared" si="1"/>
        <v>16.25</v>
      </c>
      <c r="M64">
        <f t="shared" si="2"/>
        <v>1.5677966101694916</v>
      </c>
      <c r="N64">
        <f t="shared" si="13"/>
        <v>-213.87500000002299</v>
      </c>
      <c r="O64" s="6">
        <f t="shared" si="3"/>
        <v>-9.647979139504563E-2</v>
      </c>
    </row>
    <row r="65" spans="2:15" x14ac:dyDescent="0.35">
      <c r="B65" s="5">
        <f t="shared" si="4"/>
        <v>15</v>
      </c>
      <c r="C65">
        <f t="shared" si="15"/>
        <v>6.6666666666666638E-2</v>
      </c>
      <c r="D65">
        <f t="shared" si="6"/>
        <v>1.1299435028248594E-3</v>
      </c>
      <c r="E65">
        <f t="shared" si="7"/>
        <v>0.25</v>
      </c>
      <c r="F65">
        <f t="shared" si="8"/>
        <v>221.24999999999986</v>
      </c>
      <c r="G65" s="6">
        <f t="shared" si="9"/>
        <v>-4.4444444444444427E-3</v>
      </c>
      <c r="H65" s="5">
        <f t="shared" si="10"/>
        <v>37.5</v>
      </c>
      <c r="I65">
        <f t="shared" si="0"/>
        <v>0.1666666666666666</v>
      </c>
      <c r="J65">
        <f t="shared" si="11"/>
        <v>-221.24999999999986</v>
      </c>
      <c r="K65" s="6">
        <f t="shared" si="12"/>
        <v>-4.4444444444444427E-3</v>
      </c>
      <c r="L65" s="5">
        <f t="shared" si="1"/>
        <v>16.5</v>
      </c>
      <c r="M65">
        <f t="shared" si="2"/>
        <v>1.5666666666666667</v>
      </c>
      <c r="N65">
        <f t="shared" si="13"/>
        <v>-221.249999999989</v>
      </c>
      <c r="O65" s="6">
        <f t="shared" si="3"/>
        <v>-9.494949494949495E-2</v>
      </c>
    </row>
    <row r="66" spans="2:15" x14ac:dyDescent="0.35">
      <c r="B66" s="5">
        <f t="shared" si="4"/>
        <v>15.25</v>
      </c>
      <c r="C66">
        <f t="shared" si="15"/>
        <v>6.5573770491803254E-2</v>
      </c>
      <c r="D66">
        <f t="shared" si="6"/>
        <v>1.0928961748633836E-3</v>
      </c>
      <c r="E66">
        <f t="shared" si="7"/>
        <v>0.25</v>
      </c>
      <c r="F66">
        <f t="shared" si="8"/>
        <v>228.75000000000091</v>
      </c>
      <c r="G66" s="6">
        <f t="shared" si="9"/>
        <v>-4.2999193765116892E-3</v>
      </c>
      <c r="H66" s="5">
        <f t="shared" si="10"/>
        <v>38.125</v>
      </c>
      <c r="I66">
        <f t="shared" si="0"/>
        <v>0.16393442622950813</v>
      </c>
      <c r="J66">
        <f t="shared" si="11"/>
        <v>-228.74999999999974</v>
      </c>
      <c r="K66" s="6">
        <f t="shared" si="12"/>
        <v>-4.2999193765116883E-3</v>
      </c>
      <c r="L66" s="5">
        <f t="shared" si="1"/>
        <v>16.75</v>
      </c>
      <c r="M66">
        <f t="shared" si="2"/>
        <v>1.5655737704918034</v>
      </c>
      <c r="N66">
        <f t="shared" si="13"/>
        <v>-228.75000000001833</v>
      </c>
      <c r="O66" s="6">
        <f t="shared" si="3"/>
        <v>-9.3467090775630049E-2</v>
      </c>
    </row>
    <row r="67" spans="2:15" x14ac:dyDescent="0.35">
      <c r="B67" s="5">
        <f t="shared" si="4"/>
        <v>15.5</v>
      </c>
      <c r="C67">
        <f t="shared" si="15"/>
        <v>6.4516129032258049E-2</v>
      </c>
      <c r="D67">
        <f t="shared" si="6"/>
        <v>1.0576414595452055E-3</v>
      </c>
      <c r="E67">
        <f t="shared" si="7"/>
        <v>0.25</v>
      </c>
      <c r="F67">
        <f t="shared" si="8"/>
        <v>236.37500000000193</v>
      </c>
      <c r="G67" s="6">
        <f t="shared" si="9"/>
        <v>-4.1623309053069706E-3</v>
      </c>
      <c r="H67" s="5">
        <f t="shared" si="10"/>
        <v>38.75</v>
      </c>
      <c r="I67">
        <f t="shared" si="0"/>
        <v>0.16129032258064513</v>
      </c>
      <c r="J67">
        <f t="shared" si="11"/>
        <v>-236.37500000000318</v>
      </c>
      <c r="K67" s="6">
        <f t="shared" si="12"/>
        <v>-4.1623309053069714E-3</v>
      </c>
      <c r="L67" s="5">
        <f t="shared" si="1"/>
        <v>17</v>
      </c>
      <c r="M67">
        <f t="shared" si="2"/>
        <v>1.564516129032258</v>
      </c>
      <c r="N67">
        <f t="shared" si="13"/>
        <v>-236.37499999997092</v>
      </c>
      <c r="O67" s="6">
        <f t="shared" si="3"/>
        <v>-9.2030360531309294E-2</v>
      </c>
    </row>
    <row r="68" spans="2:15" x14ac:dyDescent="0.35">
      <c r="B68" s="5">
        <f t="shared" si="4"/>
        <v>15.75</v>
      </c>
      <c r="C68">
        <f t="shared" si="15"/>
        <v>6.3492063492063475E-2</v>
      </c>
      <c r="D68">
        <f t="shared" si="6"/>
        <v>1.0240655401945742E-3</v>
      </c>
      <c r="E68">
        <f t="shared" si="7"/>
        <v>0.25</v>
      </c>
      <c r="F68">
        <f t="shared" si="8"/>
        <v>244.12499999999957</v>
      </c>
      <c r="G68" s="6">
        <f t="shared" si="9"/>
        <v>-4.0312421264802204E-3</v>
      </c>
      <c r="H68" s="5">
        <f t="shared" si="10"/>
        <v>39.375</v>
      </c>
      <c r="I68">
        <f t="shared" si="0"/>
        <v>0.15873015873015869</v>
      </c>
      <c r="J68">
        <f t="shared" si="11"/>
        <v>-244.12499999999957</v>
      </c>
      <c r="K68" s="6">
        <f t="shared" si="12"/>
        <v>-4.0312421264802204E-3</v>
      </c>
      <c r="L68" s="5">
        <f t="shared" si="1"/>
        <v>17.25</v>
      </c>
      <c r="M68">
        <f t="shared" si="2"/>
        <v>1.5634920634920635</v>
      </c>
      <c r="N68">
        <f t="shared" si="13"/>
        <v>-244.12500000001282</v>
      </c>
      <c r="O68" s="6">
        <f t="shared" si="3"/>
        <v>-9.0637221072003685E-2</v>
      </c>
    </row>
    <row r="69" spans="2:15" x14ac:dyDescent="0.35">
      <c r="B69" s="5">
        <f t="shared" si="4"/>
        <v>16</v>
      </c>
      <c r="C69">
        <f t="shared" si="15"/>
        <v>6.2499999999999986E-2</v>
      </c>
      <c r="D69">
        <f t="shared" si="6"/>
        <v>9.9206349206348854E-4</v>
      </c>
      <c r="E69">
        <f t="shared" si="7"/>
        <v>0.25</v>
      </c>
      <c r="F69">
        <f t="shared" si="8"/>
        <v>252.00000000000091</v>
      </c>
      <c r="G69" s="6">
        <f t="shared" si="9"/>
        <v>-3.9062499999999991E-3</v>
      </c>
      <c r="H69" s="5">
        <f t="shared" si="10"/>
        <v>40</v>
      </c>
      <c r="I69">
        <f t="shared" si="0"/>
        <v>0.15624999999999994</v>
      </c>
      <c r="J69">
        <f t="shared" si="11"/>
        <v>-251.99999999999807</v>
      </c>
      <c r="K69" s="6">
        <f t="shared" si="12"/>
        <v>-3.9062499999999987E-3</v>
      </c>
      <c r="L69" s="5">
        <f t="shared" si="1"/>
        <v>17.5</v>
      </c>
      <c r="M69">
        <f t="shared" si="2"/>
        <v>1.5625</v>
      </c>
      <c r="N69">
        <f t="shared" si="13"/>
        <v>-252.00000000000091</v>
      </c>
      <c r="O69" s="6">
        <f t="shared" si="3"/>
        <v>-8.9285714285714288E-2</v>
      </c>
    </row>
    <row r="70" spans="2:15" x14ac:dyDescent="0.35">
      <c r="B70" s="5">
        <f t="shared" si="4"/>
        <v>16.25</v>
      </c>
      <c r="C70">
        <f t="shared" si="15"/>
        <v>6.1538461538461528E-2</v>
      </c>
      <c r="D70">
        <f t="shared" si="6"/>
        <v>9.6153846153845812E-4</v>
      </c>
      <c r="E70">
        <f t="shared" si="7"/>
        <v>0.25</v>
      </c>
      <c r="F70">
        <f t="shared" si="8"/>
        <v>260.00000000000091</v>
      </c>
      <c r="G70" s="6">
        <f t="shared" si="9"/>
        <v>-3.7869822485207096E-3</v>
      </c>
      <c r="H70" s="5">
        <f t="shared" si="10"/>
        <v>40.625</v>
      </c>
      <c r="I70">
        <f t="shared" si="0"/>
        <v>0.1538461538461538</v>
      </c>
      <c r="J70">
        <f t="shared" si="11"/>
        <v>-260.00000000000091</v>
      </c>
      <c r="K70" s="6">
        <f t="shared" si="12"/>
        <v>-3.7869822485207087E-3</v>
      </c>
      <c r="L70" s="5">
        <f t="shared" si="1"/>
        <v>17.75</v>
      </c>
      <c r="M70">
        <f t="shared" si="2"/>
        <v>1.5615384615384615</v>
      </c>
      <c r="N70">
        <f t="shared" si="13"/>
        <v>-260.00000000000091</v>
      </c>
      <c r="O70" s="6">
        <f t="shared" si="3"/>
        <v>-8.7973997833152767E-2</v>
      </c>
    </row>
    <row r="71" spans="2:15" x14ac:dyDescent="0.35">
      <c r="B71" s="5">
        <f t="shared" si="4"/>
        <v>16.5</v>
      </c>
      <c r="C71">
        <f t="shared" si="15"/>
        <v>6.0606060606060594E-2</v>
      </c>
      <c r="D71">
        <f t="shared" si="6"/>
        <v>9.3240093240093413E-4</v>
      </c>
      <c r="E71">
        <f t="shared" si="7"/>
        <v>0.25</v>
      </c>
      <c r="F71">
        <f t="shared" si="8"/>
        <v>268.12499999999949</v>
      </c>
      <c r="G71" s="6">
        <f t="shared" si="9"/>
        <v>-3.6730945821854904E-3</v>
      </c>
      <c r="H71" s="5">
        <f t="shared" si="10"/>
        <v>41.25</v>
      </c>
      <c r="I71">
        <f t="shared" si="0"/>
        <v>0.15151515151515149</v>
      </c>
      <c r="J71">
        <f t="shared" si="11"/>
        <v>-268.12500000000267</v>
      </c>
      <c r="K71" s="6">
        <f t="shared" si="12"/>
        <v>-3.6730945821854908E-3</v>
      </c>
      <c r="L71" s="5">
        <f t="shared" si="1"/>
        <v>18</v>
      </c>
      <c r="M71">
        <f t="shared" si="2"/>
        <v>1.5606060606060606</v>
      </c>
      <c r="N71">
        <f t="shared" si="13"/>
        <v>-268.12499999998352</v>
      </c>
      <c r="O71" s="6">
        <f t="shared" si="3"/>
        <v>-8.6700336700336694E-2</v>
      </c>
    </row>
    <row r="72" spans="2:15" x14ac:dyDescent="0.35">
      <c r="B72" s="5">
        <f t="shared" si="4"/>
        <v>16.75</v>
      </c>
      <c r="C72">
        <f t="shared" si="15"/>
        <v>5.9701492537313418E-2</v>
      </c>
      <c r="D72">
        <f t="shared" si="6"/>
        <v>9.0456806874717605E-4</v>
      </c>
      <c r="E72">
        <f t="shared" si="7"/>
        <v>0.25</v>
      </c>
      <c r="F72">
        <f t="shared" si="8"/>
        <v>276.37499999999915</v>
      </c>
      <c r="G72" s="6">
        <f t="shared" si="9"/>
        <v>-3.5642682111828908E-3</v>
      </c>
      <c r="H72" s="5">
        <f t="shared" si="10"/>
        <v>41.875</v>
      </c>
      <c r="I72">
        <f t="shared" si="0"/>
        <v>0.14925373134328354</v>
      </c>
      <c r="J72">
        <f t="shared" si="11"/>
        <v>-276.37499999999784</v>
      </c>
      <c r="K72" s="6">
        <f t="shared" si="12"/>
        <v>-3.5642682111828904E-3</v>
      </c>
      <c r="L72" s="5">
        <f t="shared" si="1"/>
        <v>18.25</v>
      </c>
      <c r="M72">
        <f t="shared" si="2"/>
        <v>1.5597014925373134</v>
      </c>
      <c r="N72">
        <f t="shared" si="13"/>
        <v>-276.37500000000125</v>
      </c>
      <c r="O72" s="6">
        <f t="shared" si="3"/>
        <v>-8.5463095481496623E-2</v>
      </c>
    </row>
    <row r="73" spans="2:15" x14ac:dyDescent="0.35">
      <c r="B73" s="5">
        <f t="shared" si="4"/>
        <v>17</v>
      </c>
      <c r="C73">
        <f t="shared" si="15"/>
        <v>5.8823529411764691E-2</v>
      </c>
      <c r="D73">
        <f t="shared" si="6"/>
        <v>8.7796312554872663E-4</v>
      </c>
      <c r="E73">
        <f t="shared" si="7"/>
        <v>0.25</v>
      </c>
      <c r="F73">
        <f t="shared" si="8"/>
        <v>284.75000000000011</v>
      </c>
      <c r="G73" s="6">
        <f t="shared" si="9"/>
        <v>-3.4602076124567466E-3</v>
      </c>
      <c r="H73" s="5">
        <f t="shared" si="10"/>
        <v>42.5</v>
      </c>
      <c r="I73">
        <f t="shared" si="0"/>
        <v>0.14705882352941171</v>
      </c>
      <c r="J73">
        <f t="shared" si="11"/>
        <v>-284.74999999999875</v>
      </c>
      <c r="K73" s="6">
        <f t="shared" si="12"/>
        <v>-3.4602076124567462E-3</v>
      </c>
      <c r="L73" s="5">
        <f t="shared" si="1"/>
        <v>18.5</v>
      </c>
      <c r="M73">
        <f t="shared" si="2"/>
        <v>1.5588235294117647</v>
      </c>
      <c r="N73">
        <f t="shared" si="13"/>
        <v>-284.75000000002035</v>
      </c>
      <c r="O73" s="6">
        <f t="shared" si="3"/>
        <v>-8.4260731319554846E-2</v>
      </c>
    </row>
    <row r="74" spans="2:15" x14ac:dyDescent="0.35">
      <c r="B74" s="5">
        <f t="shared" si="4"/>
        <v>17.25</v>
      </c>
      <c r="C74">
        <f t="shared" si="15"/>
        <v>5.797101449275361E-2</v>
      </c>
      <c r="D74">
        <f t="shared" si="6"/>
        <v>8.5251491901108117E-4</v>
      </c>
      <c r="E74">
        <f t="shared" si="7"/>
        <v>0.25</v>
      </c>
      <c r="F74">
        <f t="shared" si="8"/>
        <v>293.25000000000051</v>
      </c>
      <c r="G74" s="6">
        <f t="shared" si="9"/>
        <v>-3.36063852131905E-3</v>
      </c>
      <c r="H74" s="5">
        <f t="shared" ref="H74:H79" si="16">2.5*B74</f>
        <v>43.125</v>
      </c>
      <c r="I74">
        <f t="shared" ref="I74:I79" si="17">(2.5^2)*C74*B74/H74</f>
        <v>0.14492753623188404</v>
      </c>
      <c r="J74">
        <f t="shared" si="11"/>
        <v>-293.25000000000387</v>
      </c>
      <c r="K74" s="6">
        <f t="shared" si="12"/>
        <v>-3.36063852131905E-3</v>
      </c>
      <c r="L74" s="5">
        <f t="shared" ref="L74:L79" si="18">B74+1*(2.5-1)</f>
        <v>18.75</v>
      </c>
      <c r="M74">
        <f t="shared" ref="M74:M79" si="19">C74+1*(2.5-1)</f>
        <v>1.5579710144927537</v>
      </c>
      <c r="N74">
        <f t="shared" si="13"/>
        <v>-293.25000000000767</v>
      </c>
      <c r="O74" s="6">
        <f t="shared" ref="O74:O79" si="20">-M74/L74</f>
        <v>-8.3091787439613526E-2</v>
      </c>
    </row>
    <row r="75" spans="2:15" x14ac:dyDescent="0.35">
      <c r="B75" s="5">
        <f t="shared" ref="B75:B79" si="21">B74+0.25</f>
        <v>17.5</v>
      </c>
      <c r="C75">
        <f t="shared" ref="C75:C79" si="22">B74*C74/B75</f>
        <v>5.7142857142857127E-2</v>
      </c>
      <c r="D75">
        <f t="shared" ref="D75:D79" si="23">C74-C75</f>
        <v>8.2815734989648282E-4</v>
      </c>
      <c r="E75">
        <f t="shared" ref="E75:E79" si="24">B75-B74</f>
        <v>0.25</v>
      </c>
      <c r="F75">
        <f t="shared" ref="F75:F79" si="25">E75/D75</f>
        <v>301.87499999999909</v>
      </c>
      <c r="G75" s="6">
        <f t="shared" ref="G75:G79" si="26">-C75/B75</f>
        <v>-3.2653061224489788E-3</v>
      </c>
      <c r="H75" s="5">
        <f t="shared" si="16"/>
        <v>43.75</v>
      </c>
      <c r="I75">
        <f t="shared" si="17"/>
        <v>0.14285714285714282</v>
      </c>
      <c r="J75">
        <f t="shared" ref="J75:J79" si="27">(H75-H74)/(I75-I74)</f>
        <v>-301.87499999999807</v>
      </c>
      <c r="K75" s="6">
        <f t="shared" ref="K75:K79" si="28">-I75/H75</f>
        <v>-3.2653061224489788E-3</v>
      </c>
      <c r="L75" s="5">
        <f t="shared" si="18"/>
        <v>19</v>
      </c>
      <c r="M75">
        <f t="shared" si="19"/>
        <v>1.5571428571428572</v>
      </c>
      <c r="N75">
        <f t="shared" ref="N75:N79" si="29">(L75-L74)/(M75-M74)</f>
        <v>-301.87499999999403</v>
      </c>
      <c r="O75" s="6">
        <f t="shared" si="20"/>
        <v>-8.1954887218045114E-2</v>
      </c>
    </row>
    <row r="76" spans="2:15" x14ac:dyDescent="0.35">
      <c r="B76" s="5">
        <f t="shared" si="21"/>
        <v>17.75</v>
      </c>
      <c r="C76">
        <f t="shared" si="22"/>
        <v>5.6338028169014072E-2</v>
      </c>
      <c r="D76">
        <f t="shared" si="23"/>
        <v>8.048289738430553E-4</v>
      </c>
      <c r="E76">
        <f t="shared" si="24"/>
        <v>0.25</v>
      </c>
      <c r="F76">
        <f t="shared" si="25"/>
        <v>310.62500000000119</v>
      </c>
      <c r="G76" s="6">
        <f t="shared" si="26"/>
        <v>-3.1739734179726236E-3</v>
      </c>
      <c r="H76" s="5">
        <f t="shared" si="16"/>
        <v>44.375</v>
      </c>
      <c r="I76">
        <f t="shared" si="17"/>
        <v>0.14084507042253516</v>
      </c>
      <c r="J76">
        <f t="shared" si="27"/>
        <v>-310.62499999999795</v>
      </c>
      <c r="K76" s="6">
        <f t="shared" si="28"/>
        <v>-3.1739734179726232E-3</v>
      </c>
      <c r="L76" s="5">
        <f t="shared" si="18"/>
        <v>19.25</v>
      </c>
      <c r="M76">
        <f t="shared" si="19"/>
        <v>1.556338028169014</v>
      </c>
      <c r="N76">
        <f t="shared" si="29"/>
        <v>-310.62499999996368</v>
      </c>
      <c r="O76" s="6">
        <f t="shared" si="20"/>
        <v>-8.0848728736052672E-2</v>
      </c>
    </row>
    <row r="77" spans="2:15" x14ac:dyDescent="0.35">
      <c r="B77" s="5">
        <f t="shared" si="21"/>
        <v>18</v>
      </c>
      <c r="C77">
        <f t="shared" si="22"/>
        <v>5.5555555555555546E-2</v>
      </c>
      <c r="D77">
        <f t="shared" si="23"/>
        <v>7.8247261345852637E-4</v>
      </c>
      <c r="E77">
        <f t="shared" si="24"/>
        <v>0.25</v>
      </c>
      <c r="F77">
        <f t="shared" si="25"/>
        <v>319.50000000000108</v>
      </c>
      <c r="G77" s="6">
        <f t="shared" si="26"/>
        <v>-3.0864197530864191E-3</v>
      </c>
      <c r="H77" s="5">
        <f t="shared" si="16"/>
        <v>45</v>
      </c>
      <c r="I77">
        <f t="shared" si="17"/>
        <v>0.13888888888888887</v>
      </c>
      <c r="J77">
        <f t="shared" si="27"/>
        <v>-319.50000000000443</v>
      </c>
      <c r="K77" s="6">
        <f t="shared" si="28"/>
        <v>-3.0864197530864191E-3</v>
      </c>
      <c r="L77" s="5">
        <f t="shared" si="18"/>
        <v>19.5</v>
      </c>
      <c r="M77">
        <f t="shared" si="19"/>
        <v>1.5555555555555556</v>
      </c>
      <c r="N77">
        <f t="shared" si="29"/>
        <v>-319.5000000000407</v>
      </c>
      <c r="O77" s="6">
        <f t="shared" si="20"/>
        <v>-7.9772079772079771E-2</v>
      </c>
    </row>
    <row r="78" spans="2:15" x14ac:dyDescent="0.35">
      <c r="B78" s="5">
        <f t="shared" si="21"/>
        <v>18.25</v>
      </c>
      <c r="C78">
        <f t="shared" si="22"/>
        <v>5.4794520547945195E-2</v>
      </c>
      <c r="D78">
        <f t="shared" si="23"/>
        <v>7.6103500761035003E-4</v>
      </c>
      <c r="E78">
        <f t="shared" si="24"/>
        <v>0.25</v>
      </c>
      <c r="F78">
        <f t="shared" si="25"/>
        <v>328.5</v>
      </c>
      <c r="G78" s="6">
        <f t="shared" si="26"/>
        <v>-3.0024394820791886E-3</v>
      </c>
      <c r="H78" s="5">
        <f t="shared" si="16"/>
        <v>45.625</v>
      </c>
      <c r="I78">
        <f t="shared" si="17"/>
        <v>0.13698630136986298</v>
      </c>
      <c r="J78">
        <f t="shared" si="27"/>
        <v>-328.49999999999761</v>
      </c>
      <c r="K78" s="6">
        <f t="shared" si="28"/>
        <v>-3.0024394820791886E-3</v>
      </c>
      <c r="L78" s="5">
        <f t="shared" si="18"/>
        <v>19.75</v>
      </c>
      <c r="M78">
        <f t="shared" si="19"/>
        <v>1.5547945205479452</v>
      </c>
      <c r="N78">
        <f t="shared" si="29"/>
        <v>-328.49999999998806</v>
      </c>
      <c r="O78" s="6">
        <f t="shared" si="20"/>
        <v>-7.8723773192301019E-2</v>
      </c>
    </row>
    <row r="79" spans="2:15" ht="15" thickBot="1" x14ac:dyDescent="0.4">
      <c r="B79" s="7">
        <f t="shared" si="21"/>
        <v>18.5</v>
      </c>
      <c r="C79" s="8">
        <f t="shared" si="22"/>
        <v>5.4054054054054043E-2</v>
      </c>
      <c r="D79" s="8">
        <f t="shared" si="23"/>
        <v>7.4046649389115232E-4</v>
      </c>
      <c r="E79" s="8">
        <f t="shared" si="24"/>
        <v>0.25</v>
      </c>
      <c r="F79" s="8">
        <f t="shared" si="25"/>
        <v>337.6249999999996</v>
      </c>
      <c r="G79" s="9">
        <f t="shared" si="26"/>
        <v>-2.9218407596785971E-3</v>
      </c>
      <c r="H79" s="7">
        <f t="shared" si="16"/>
        <v>46.25</v>
      </c>
      <c r="I79" s="8">
        <f t="shared" si="17"/>
        <v>0.13513513513513511</v>
      </c>
      <c r="J79" s="8">
        <f t="shared" si="27"/>
        <v>-337.62500000000273</v>
      </c>
      <c r="K79" s="9">
        <f t="shared" si="28"/>
        <v>-2.9218407596785971E-3</v>
      </c>
      <c r="L79" s="7">
        <f t="shared" si="18"/>
        <v>20</v>
      </c>
      <c r="M79" s="8">
        <f t="shared" si="19"/>
        <v>1.5540540540540539</v>
      </c>
      <c r="N79" s="8">
        <f t="shared" si="29"/>
        <v>-337.62499999995214</v>
      </c>
      <c r="O79" s="9">
        <f t="shared" si="20"/>
        <v>-7.77027027027027E-2</v>
      </c>
    </row>
  </sheetData>
  <mergeCells count="7">
    <mergeCell ref="B3:G3"/>
    <mergeCell ref="B4:G4"/>
    <mergeCell ref="B5:G5"/>
    <mergeCell ref="B6:G6"/>
    <mergeCell ref="H4:L4"/>
    <mergeCell ref="H5:L5"/>
    <mergeCell ref="H6:L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CB3B-F3EE-4A4D-A446-F5D91C8DDF1B}">
  <dimension ref="A1:S302"/>
  <sheetViews>
    <sheetView tabSelected="1" topLeftCell="A4" zoomScale="85" zoomScaleNormal="85" workbookViewId="0">
      <selection activeCell="N27" sqref="N27"/>
    </sheetView>
  </sheetViews>
  <sheetFormatPr defaultRowHeight="14.5" x14ac:dyDescent="0.35"/>
  <cols>
    <col min="1" max="2" width="12.90625" bestFit="1" customWidth="1"/>
    <col min="4" max="4" width="10" style="27" bestFit="1" customWidth="1"/>
    <col min="5" max="5" width="8.7265625" style="27"/>
    <col min="6" max="6" width="11.81640625" style="30" bestFit="1" customWidth="1"/>
    <col min="7" max="7" width="11.81640625" style="29" bestFit="1" customWidth="1"/>
    <col min="8" max="8" width="11.81640625" style="31" bestFit="1" customWidth="1"/>
    <col min="9" max="9" width="11.81640625" style="29" bestFit="1" customWidth="1"/>
    <col min="10" max="10" width="14.81640625" style="31" bestFit="1" customWidth="1"/>
    <col min="11" max="11" width="14.81640625" style="29" bestFit="1" customWidth="1"/>
  </cols>
  <sheetData>
    <row r="1" spans="1:19" x14ac:dyDescent="0.35">
      <c r="A1" s="28" t="s">
        <v>25</v>
      </c>
      <c r="B1" s="28" t="s">
        <v>26</v>
      </c>
      <c r="C1" s="28" t="s">
        <v>27</v>
      </c>
      <c r="D1" s="27" t="s">
        <v>37</v>
      </c>
      <c r="E1" s="27" t="s">
        <v>36</v>
      </c>
      <c r="F1" s="30" t="s">
        <v>19</v>
      </c>
      <c r="G1" s="29" t="s">
        <v>20</v>
      </c>
      <c r="H1" s="31" t="s">
        <v>21</v>
      </c>
      <c r="I1" s="29" t="s">
        <v>22</v>
      </c>
      <c r="J1" s="31" t="s">
        <v>23</v>
      </c>
      <c r="K1" s="29" t="s">
        <v>24</v>
      </c>
      <c r="L1" s="27" t="s">
        <v>42</v>
      </c>
      <c r="M1" s="27"/>
    </row>
    <row r="2" spans="1:19" x14ac:dyDescent="0.35">
      <c r="A2" s="28">
        <v>12.345000000000001</v>
      </c>
      <c r="B2" s="28">
        <v>67.891000000000005</v>
      </c>
      <c r="C2" s="28">
        <v>2.5</v>
      </c>
      <c r="D2" s="27">
        <v>300</v>
      </c>
      <c r="E2" s="27">
        <v>0</v>
      </c>
      <c r="F2" s="30">
        <f>$A$14*($A$11/$A$14)^((E2)/($D$2))</f>
        <v>7.4070000000000009</v>
      </c>
      <c r="G2" s="29">
        <f>$A$2*$B$2/F2</f>
        <v>113.15166666666666</v>
      </c>
      <c r="H2" s="31">
        <f>$A$20*($A$17/$A$20)^((E2)/($D$2))</f>
        <v>18.517500000000002</v>
      </c>
      <c r="I2" s="29">
        <f>$C$2^2*$A$2*$B$2/H2</f>
        <v>282.87916666666666</v>
      </c>
      <c r="J2" s="31">
        <f>H2+$A$8</f>
        <v>0</v>
      </c>
      <c r="K2" s="29">
        <f>I2+$B$8</f>
        <v>181.04266666666666</v>
      </c>
      <c r="L2" s="27" t="s">
        <v>0</v>
      </c>
      <c r="M2" s="27" t="s">
        <v>1</v>
      </c>
    </row>
    <row r="3" spans="1:19" x14ac:dyDescent="0.35">
      <c r="A3" s="28"/>
      <c r="B3" s="28"/>
      <c r="C3" s="28"/>
      <c r="E3" s="27">
        <f>E2+1</f>
        <v>1</v>
      </c>
      <c r="F3" s="30">
        <f t="shared" ref="F3:F66" si="0">$A$14*($A$11/$A$14)^((E3)/($D$2))</f>
        <v>7.4322675692877462</v>
      </c>
      <c r="G3" s="29">
        <f t="shared" ref="G3:G66" si="1">$A$2*$B$2/F3</f>
        <v>112.76698358699144</v>
      </c>
      <c r="H3" s="31">
        <f t="shared" ref="H3:H66" si="2">$A$20*($A$17/$A$20)^((E3)/($D$2))</f>
        <v>18.580668923219363</v>
      </c>
      <c r="I3" s="29">
        <f t="shared" ref="I3:I66" si="3">$C$2^2*$A$2*$B$2/H3</f>
        <v>281.91745896747864</v>
      </c>
      <c r="J3" s="31">
        <f t="shared" ref="J3:J66" si="4">H3+$A$8</f>
        <v>6.3168923219361517E-2</v>
      </c>
      <c r="K3" s="29">
        <f t="shared" ref="K3:K66" si="5">I3+$B$8</f>
        <v>180.08095896747864</v>
      </c>
      <c r="L3" s="27">
        <v>0</v>
      </c>
      <c r="M3" s="27">
        <v>0</v>
      </c>
    </row>
    <row r="4" spans="1:19" x14ac:dyDescent="0.35">
      <c r="A4" s="28" t="s">
        <v>28</v>
      </c>
      <c r="B4" s="28" t="s">
        <v>29</v>
      </c>
      <c r="C4" s="28"/>
      <c r="E4" s="27">
        <f t="shared" ref="E4:E67" si="6">E3+1</f>
        <v>2</v>
      </c>
      <c r="F4" s="30">
        <f t="shared" si="0"/>
        <v>7.4576213340740347</v>
      </c>
      <c r="G4" s="29">
        <f t="shared" si="1"/>
        <v>112.38360831900074</v>
      </c>
      <c r="H4" s="31">
        <f t="shared" si="2"/>
        <v>18.644053335185088</v>
      </c>
      <c r="I4" s="29">
        <f t="shared" si="3"/>
        <v>280.95902079750181</v>
      </c>
      <c r="J4" s="31">
        <f t="shared" si="4"/>
        <v>0.12655333518508627</v>
      </c>
      <c r="K4" s="29">
        <f t="shared" si="5"/>
        <v>179.12252079750181</v>
      </c>
      <c r="L4" s="27">
        <f>F2</f>
        <v>7.4070000000000009</v>
      </c>
      <c r="M4" s="27">
        <f>G2</f>
        <v>113.15166666666666</v>
      </c>
    </row>
    <row r="5" spans="1:19" x14ac:dyDescent="0.35">
      <c r="A5" s="28">
        <f>A2*(2*C2-1)/(C2-1)</f>
        <v>32.92</v>
      </c>
      <c r="B5" s="28">
        <f>B2*(2*C2-1)/(C2-1)</f>
        <v>181.04266666666669</v>
      </c>
      <c r="C5" s="28"/>
      <c r="E5" s="27">
        <f t="shared" si="6"/>
        <v>3</v>
      </c>
      <c r="F5" s="30">
        <f t="shared" si="0"/>
        <v>7.483061588398388</v>
      </c>
      <c r="G5" s="29">
        <f t="shared" si="1"/>
        <v>112.00153641651144</v>
      </c>
      <c r="H5" s="31">
        <f t="shared" si="2"/>
        <v>18.70765397099597</v>
      </c>
      <c r="I5" s="29">
        <f t="shared" si="3"/>
        <v>280.00384104127863</v>
      </c>
      <c r="J5" s="31">
        <f t="shared" si="4"/>
        <v>0.19015397099596854</v>
      </c>
      <c r="K5" s="29">
        <f t="shared" si="5"/>
        <v>178.16734104127863</v>
      </c>
      <c r="L5" s="27">
        <f>H2</f>
        <v>18.517500000000002</v>
      </c>
      <c r="M5" s="27">
        <f>I2</f>
        <v>282.87916666666666</v>
      </c>
    </row>
    <row r="6" spans="1:19" x14ac:dyDescent="0.35">
      <c r="A6" s="28"/>
      <c r="B6" s="28"/>
      <c r="C6" s="28"/>
      <c r="E6" s="27">
        <f t="shared" si="6"/>
        <v>4</v>
      </c>
      <c r="F6" s="30">
        <f t="shared" si="0"/>
        <v>7.5085886273033857</v>
      </c>
      <c r="G6" s="29">
        <f t="shared" si="1"/>
        <v>111.62076344845624</v>
      </c>
      <c r="H6" s="31">
        <f t="shared" si="2"/>
        <v>18.771471568258463</v>
      </c>
      <c r="I6" s="29">
        <f t="shared" si="3"/>
        <v>279.05190862114068</v>
      </c>
      <c r="J6" s="31">
        <f t="shared" si="4"/>
        <v>0.25397156825846068</v>
      </c>
      <c r="K6" s="29">
        <f t="shared" si="5"/>
        <v>177.21540862114068</v>
      </c>
    </row>
    <row r="7" spans="1:19" x14ac:dyDescent="0.35">
      <c r="A7" s="28" t="s">
        <v>30</v>
      </c>
      <c r="B7" s="28" t="s">
        <v>31</v>
      </c>
      <c r="C7" s="28"/>
      <c r="E7" s="27">
        <f t="shared" si="6"/>
        <v>5</v>
      </c>
      <c r="F7" s="30">
        <f t="shared" si="0"/>
        <v>7.5342027468380914</v>
      </c>
      <c r="G7" s="29">
        <f t="shared" si="1"/>
        <v>111.24128499883214</v>
      </c>
      <c r="H7" s="31">
        <f t="shared" si="2"/>
        <v>18.835506867095226</v>
      </c>
      <c r="I7" s="29">
        <f t="shared" si="3"/>
        <v>278.10321249708039</v>
      </c>
      <c r="J7" s="31">
        <f t="shared" si="4"/>
        <v>0.31800686709522452</v>
      </c>
      <c r="K7" s="29">
        <f t="shared" si="5"/>
        <v>176.26671249708039</v>
      </c>
      <c r="L7" s="27" t="s">
        <v>43</v>
      </c>
      <c r="M7" s="27"/>
    </row>
    <row r="8" spans="1:19" x14ac:dyDescent="0.35">
      <c r="A8" s="28">
        <f>-A2*(C2-1)</f>
        <v>-18.517500000000002</v>
      </c>
      <c r="B8" s="28">
        <f>-B2*(C2-1)</f>
        <v>-101.8365</v>
      </c>
      <c r="C8" s="28"/>
      <c r="E8" s="27">
        <f t="shared" si="6"/>
        <v>6</v>
      </c>
      <c r="F8" s="30">
        <f t="shared" si="0"/>
        <v>7.5599042440614825</v>
      </c>
      <c r="G8" s="29">
        <f t="shared" si="1"/>
        <v>110.86309666664926</v>
      </c>
      <c r="H8" s="31">
        <f t="shared" si="2"/>
        <v>18.899760610153706</v>
      </c>
      <c r="I8" s="29">
        <f t="shared" si="3"/>
        <v>277.15774166662311</v>
      </c>
      <c r="J8" s="31">
        <f t="shared" si="4"/>
        <v>0.38226061015370405</v>
      </c>
      <c r="K8" s="29">
        <f t="shared" si="5"/>
        <v>175.32124166662311</v>
      </c>
      <c r="L8" s="27">
        <v>0</v>
      </c>
      <c r="M8" s="27">
        <v>0</v>
      </c>
    </row>
    <row r="9" spans="1:19" x14ac:dyDescent="0.35">
      <c r="A9" s="28"/>
      <c r="B9" s="28"/>
      <c r="C9" s="28"/>
      <c r="E9" s="27">
        <f t="shared" si="6"/>
        <v>7</v>
      </c>
      <c r="F9" s="30">
        <f t="shared" si="0"/>
        <v>7.5856934170458938</v>
      </c>
      <c r="G9" s="29">
        <f t="shared" si="1"/>
        <v>110.48619406587987</v>
      </c>
      <c r="H9" s="31">
        <f t="shared" si="2"/>
        <v>18.964233542614735</v>
      </c>
      <c r="I9" s="29">
        <f t="shared" si="3"/>
        <v>276.21548516469966</v>
      </c>
      <c r="J9" s="31">
        <f t="shared" si="4"/>
        <v>0.44673354261473364</v>
      </c>
      <c r="K9" s="29">
        <f t="shared" si="5"/>
        <v>174.37898516469966</v>
      </c>
      <c r="L9" s="27">
        <f>F302</f>
        <v>20.574999999999999</v>
      </c>
      <c r="M9" s="27">
        <f>G302</f>
        <v>40.734600000000007</v>
      </c>
    </row>
    <row r="10" spans="1:19" x14ac:dyDescent="0.35">
      <c r="A10" s="28" t="s">
        <v>33</v>
      </c>
      <c r="B10" s="28" t="s">
        <v>32</v>
      </c>
      <c r="C10" s="28"/>
      <c r="E10" s="27">
        <f t="shared" si="6"/>
        <v>8</v>
      </c>
      <c r="F10" s="30">
        <f t="shared" si="0"/>
        <v>7.6115705648804823</v>
      </c>
      <c r="G10" s="29">
        <f t="shared" si="1"/>
        <v>110.11057282540744</v>
      </c>
      <c r="H10" s="31">
        <f t="shared" si="2"/>
        <v>19.028926412201205</v>
      </c>
      <c r="I10" s="29">
        <f t="shared" si="3"/>
        <v>275.27643206351866</v>
      </c>
      <c r="J10" s="31">
        <f t="shared" si="4"/>
        <v>0.51142641220120311</v>
      </c>
      <c r="K10" s="29">
        <f t="shared" si="5"/>
        <v>173.43993206351865</v>
      </c>
      <c r="L10" s="27">
        <f>H302</f>
        <v>51.4375</v>
      </c>
      <c r="M10" s="27">
        <f>I302</f>
        <v>101.83650000000002</v>
      </c>
    </row>
    <row r="11" spans="1:19" x14ac:dyDescent="0.35">
      <c r="A11" s="28">
        <f>C2*A2/(C2-1)</f>
        <v>20.574999999999999</v>
      </c>
      <c r="B11" s="28">
        <f>C2*B2/(C2-1)</f>
        <v>113.15166666666669</v>
      </c>
      <c r="C11" s="28"/>
      <c r="E11" s="27">
        <f t="shared" si="6"/>
        <v>9</v>
      </c>
      <c r="F11" s="30">
        <f t="shared" si="0"/>
        <v>7.6375359876746884</v>
      </c>
      <c r="G11" s="29">
        <f t="shared" si="1"/>
        <v>109.73622858897598</v>
      </c>
      <c r="H11" s="31">
        <f t="shared" si="2"/>
        <v>19.093839969186721</v>
      </c>
      <c r="I11" s="29">
        <f t="shared" si="3"/>
        <v>274.34057147243993</v>
      </c>
      <c r="J11" s="31">
        <f t="shared" si="4"/>
        <v>0.57633996918671926</v>
      </c>
      <c r="K11" s="29">
        <f t="shared" si="5"/>
        <v>172.50407147243993</v>
      </c>
    </row>
    <row r="12" spans="1:19" x14ac:dyDescent="0.35">
      <c r="A12" s="28"/>
      <c r="B12" s="28"/>
      <c r="C12" s="28"/>
      <c r="E12" s="27">
        <f t="shared" si="6"/>
        <v>10</v>
      </c>
      <c r="F12" s="30">
        <f t="shared" si="0"/>
        <v>7.6635899865617167</v>
      </c>
      <c r="G12" s="29">
        <f t="shared" si="1"/>
        <v>109.36315701513954</v>
      </c>
      <c r="H12" s="31">
        <f t="shared" si="2"/>
        <v>19.158974966404291</v>
      </c>
      <c r="I12" s="29">
        <f t="shared" si="3"/>
        <v>273.40789253784885</v>
      </c>
      <c r="J12" s="31">
        <f t="shared" si="4"/>
        <v>0.64147496640428869</v>
      </c>
      <c r="K12" s="29">
        <f t="shared" si="5"/>
        <v>171.57139253784885</v>
      </c>
    </row>
    <row r="13" spans="1:19" x14ac:dyDescent="0.35">
      <c r="A13" s="28" t="s">
        <v>34</v>
      </c>
      <c r="B13" s="28" t="s">
        <v>35</v>
      </c>
      <c r="C13" s="28"/>
      <c r="E13" s="27">
        <f t="shared" si="6"/>
        <v>11</v>
      </c>
      <c r="F13" s="30">
        <f t="shared" si="0"/>
        <v>7.6897328637020328</v>
      </c>
      <c r="G13" s="29">
        <f t="shared" si="1"/>
        <v>108.99135377721177</v>
      </c>
      <c r="H13" s="31">
        <f t="shared" si="2"/>
        <v>19.224332159255081</v>
      </c>
      <c r="I13" s="29">
        <f t="shared" si="3"/>
        <v>272.47838444302948</v>
      </c>
      <c r="J13" s="31">
        <f t="shared" si="4"/>
        <v>0.70683215925507881</v>
      </c>
      <c r="K13" s="29">
        <f t="shared" si="5"/>
        <v>170.64188444302948</v>
      </c>
      <c r="L13" t="s">
        <v>44</v>
      </c>
      <c r="O13" t="s">
        <v>45</v>
      </c>
      <c r="R13" t="s">
        <v>46</v>
      </c>
    </row>
    <row r="14" spans="1:19" x14ac:dyDescent="0.35">
      <c r="A14" s="28">
        <f>A2*(C2-1)/C2</f>
        <v>7.4070000000000009</v>
      </c>
      <c r="B14" s="28">
        <f>B2*(C2-1)/C2</f>
        <v>40.7346</v>
      </c>
      <c r="C14" s="28"/>
      <c r="E14" s="27">
        <f t="shared" si="6"/>
        <v>12</v>
      </c>
      <c r="F14" s="30">
        <f t="shared" si="0"/>
        <v>7.7159649222868634</v>
      </c>
      <c r="G14" s="29">
        <f t="shared" si="1"/>
        <v>108.62081456321592</v>
      </c>
      <c r="H14" s="31">
        <f t="shared" si="2"/>
        <v>19.289912305717159</v>
      </c>
      <c r="I14" s="29">
        <f t="shared" si="3"/>
        <v>271.55203640803978</v>
      </c>
      <c r="J14" s="31">
        <f t="shared" si="4"/>
        <v>0.77241230571715747</v>
      </c>
      <c r="K14" s="29">
        <f t="shared" si="5"/>
        <v>169.71553640803978</v>
      </c>
      <c r="L14" t="s">
        <v>2</v>
      </c>
      <c r="M14" t="s">
        <v>3</v>
      </c>
      <c r="O14" t="s">
        <v>2</v>
      </c>
      <c r="P14" t="s">
        <v>3</v>
      </c>
      <c r="R14" t="s">
        <v>2</v>
      </c>
      <c r="S14" t="s">
        <v>3</v>
      </c>
    </row>
    <row r="15" spans="1:19" x14ac:dyDescent="0.35">
      <c r="A15" s="28"/>
      <c r="B15" s="28"/>
      <c r="C15" s="28"/>
      <c r="E15" s="27">
        <f t="shared" si="6"/>
        <v>13</v>
      </c>
      <c r="F15" s="30">
        <f t="shared" si="0"/>
        <v>7.7422864665417164</v>
      </c>
      <c r="G15" s="29">
        <f t="shared" si="1"/>
        <v>108.2515350758346</v>
      </c>
      <c r="H15" s="31">
        <f t="shared" si="2"/>
        <v>19.355716166354291</v>
      </c>
      <c r="I15" s="29">
        <f t="shared" si="3"/>
        <v>270.62883768958648</v>
      </c>
      <c r="J15" s="31">
        <f t="shared" si="4"/>
        <v>0.83821616635428953</v>
      </c>
      <c r="K15" s="29">
        <f t="shared" si="5"/>
        <v>168.79233768958647</v>
      </c>
      <c r="L15">
        <v>10</v>
      </c>
      <c r="M15">
        <f>-L15*G2/(F2+L15)</f>
        <v>-65.003542636104243</v>
      </c>
      <c r="O15">
        <f>L15</f>
        <v>10</v>
      </c>
      <c r="P15">
        <f>-O15*I2/(H2+O15)</f>
        <v>-99.194938780281106</v>
      </c>
      <c r="R15">
        <f>O15</f>
        <v>10</v>
      </c>
      <c r="S15">
        <f>P15</f>
        <v>-99.194938780281106</v>
      </c>
    </row>
    <row r="16" spans="1:19" x14ac:dyDescent="0.35">
      <c r="A16" s="28" t="s">
        <v>38</v>
      </c>
      <c r="B16" s="28" t="s">
        <v>40</v>
      </c>
      <c r="C16" s="28"/>
      <c r="E16" s="27">
        <f t="shared" si="6"/>
        <v>14</v>
      </c>
      <c r="F16" s="30">
        <f t="shared" si="0"/>
        <v>7.7686978017299042</v>
      </c>
      <c r="G16" s="29">
        <f t="shared" si="1"/>
        <v>107.88351103236013</v>
      </c>
      <c r="H16" s="31">
        <f t="shared" si="2"/>
        <v>19.42174450432476</v>
      </c>
      <c r="I16" s="29">
        <f t="shared" si="3"/>
        <v>269.70877758090035</v>
      </c>
      <c r="J16" s="31">
        <f t="shared" si="4"/>
        <v>0.90424450432475822</v>
      </c>
      <c r="K16" s="29">
        <f t="shared" si="5"/>
        <v>167.87227758090035</v>
      </c>
      <c r="L16" t="s">
        <v>0</v>
      </c>
      <c r="M16" t="s">
        <v>1</v>
      </c>
      <c r="O16" t="s">
        <v>6</v>
      </c>
      <c r="P16" t="s">
        <v>7</v>
      </c>
      <c r="R16" t="s">
        <v>0</v>
      </c>
      <c r="S16" t="s">
        <v>1</v>
      </c>
    </row>
    <row r="17" spans="1:19" x14ac:dyDescent="0.35">
      <c r="A17" s="28">
        <f>C2^2*A2/(C2-1)</f>
        <v>51.4375</v>
      </c>
      <c r="B17" s="28">
        <f>C2^2*B2/(C2-1)</f>
        <v>282.87916666666666</v>
      </c>
      <c r="C17" s="28"/>
      <c r="E17" s="27">
        <f t="shared" si="6"/>
        <v>15</v>
      </c>
      <c r="F17" s="30">
        <f t="shared" si="0"/>
        <v>7.7951992341560903</v>
      </c>
      <c r="G17" s="29">
        <f t="shared" si="1"/>
        <v>107.51673816464481</v>
      </c>
      <c r="H17" s="31">
        <f t="shared" si="2"/>
        <v>19.487998085390227</v>
      </c>
      <c r="I17" s="29">
        <f t="shared" si="3"/>
        <v>268.79184541161197</v>
      </c>
      <c r="J17" s="31">
        <f t="shared" si="4"/>
        <v>0.97049808539022564</v>
      </c>
      <c r="K17" s="29">
        <f t="shared" si="5"/>
        <v>166.95534541161197</v>
      </c>
      <c r="L17">
        <f>F2</f>
        <v>7.4070000000000009</v>
      </c>
      <c r="M17">
        <f>G2</f>
        <v>113.15166666666666</v>
      </c>
      <c r="O17">
        <f>H2</f>
        <v>18.517500000000002</v>
      </c>
      <c r="P17">
        <f>I2</f>
        <v>282.87916666666666</v>
      </c>
      <c r="R17">
        <f>J2</f>
        <v>0</v>
      </c>
      <c r="S17">
        <f>K2</f>
        <v>181.04266666666666</v>
      </c>
    </row>
    <row r="18" spans="1:19" x14ac:dyDescent="0.35">
      <c r="A18" s="28"/>
      <c r="B18" s="28"/>
      <c r="C18" s="28"/>
      <c r="E18" s="27">
        <f t="shared" si="6"/>
        <v>16</v>
      </c>
      <c r="F18" s="30">
        <f t="shared" si="0"/>
        <v>7.8217910711698382</v>
      </c>
      <c r="G18" s="29">
        <f t="shared" si="1"/>
        <v>107.15121221905132</v>
      </c>
      <c r="H18" s="31">
        <f t="shared" si="2"/>
        <v>19.554477677924595</v>
      </c>
      <c r="I18" s="29">
        <f t="shared" si="3"/>
        <v>267.87803054762833</v>
      </c>
      <c r="J18" s="31">
        <f t="shared" si="4"/>
        <v>1.0369776779245932</v>
      </c>
      <c r="K18" s="29">
        <f t="shared" si="5"/>
        <v>166.04153054762833</v>
      </c>
      <c r="L18">
        <f>L17+L15</f>
        <v>17.407</v>
      </c>
      <c r="M18">
        <f>M17</f>
        <v>113.15166666666666</v>
      </c>
      <c r="O18">
        <f>O15+O17</f>
        <v>28.517500000000002</v>
      </c>
      <c r="P18">
        <f>P17</f>
        <v>282.87916666666666</v>
      </c>
      <c r="R18">
        <f>R15</f>
        <v>10</v>
      </c>
      <c r="S18">
        <f>S17</f>
        <v>181.04266666666666</v>
      </c>
    </row>
    <row r="19" spans="1:19" x14ac:dyDescent="0.35">
      <c r="A19" s="28" t="s">
        <v>39</v>
      </c>
      <c r="B19" s="28" t="s">
        <v>41</v>
      </c>
      <c r="C19" s="28"/>
      <c r="E19" s="27">
        <f t="shared" si="6"/>
        <v>17</v>
      </c>
      <c r="F19" s="30">
        <f t="shared" si="0"/>
        <v>7.8484736211691697</v>
      </c>
      <c r="G19" s="29">
        <f t="shared" si="1"/>
        <v>106.78692895640363</v>
      </c>
      <c r="H19" s="31">
        <f t="shared" si="2"/>
        <v>19.621184052922924</v>
      </c>
      <c r="I19" s="29">
        <f t="shared" si="3"/>
        <v>266.96732239100908</v>
      </c>
      <c r="J19" s="31">
        <f t="shared" si="4"/>
        <v>1.1036840529229224</v>
      </c>
      <c r="K19" s="29">
        <f t="shared" si="5"/>
        <v>165.13082239100908</v>
      </c>
      <c r="L19" t="s">
        <v>0</v>
      </c>
      <c r="M19" t="s">
        <v>1</v>
      </c>
    </row>
    <row r="20" spans="1:19" x14ac:dyDescent="0.35">
      <c r="A20" s="28">
        <f>-A8</f>
        <v>18.517500000000002</v>
      </c>
      <c r="B20" s="28">
        <f>-B8</f>
        <v>101.8365</v>
      </c>
      <c r="C20" s="28"/>
      <c r="E20" s="27">
        <f t="shared" si="6"/>
        <v>18</v>
      </c>
      <c r="F20" s="30">
        <f t="shared" si="0"/>
        <v>7.875247193604153</v>
      </c>
      <c r="G20" s="29">
        <f t="shared" si="1"/>
        <v>106.4238841519376</v>
      </c>
      <c r="H20" s="31">
        <f t="shared" si="2"/>
        <v>19.688117984010383</v>
      </c>
      <c r="I20" s="29">
        <f t="shared" si="3"/>
        <v>266.05971037984398</v>
      </c>
      <c r="J20" s="31">
        <f t="shared" si="4"/>
        <v>1.1706179840103808</v>
      </c>
      <c r="K20" s="29">
        <f t="shared" si="5"/>
        <v>164.22321037984398</v>
      </c>
      <c r="L20">
        <f>L18</f>
        <v>17.407</v>
      </c>
      <c r="M20">
        <f>M18</f>
        <v>113.15166666666666</v>
      </c>
      <c r="O20" t="s">
        <v>6</v>
      </c>
      <c r="P20" t="s">
        <v>7</v>
      </c>
      <c r="R20" t="s">
        <v>0</v>
      </c>
      <c r="S20" t="s">
        <v>1</v>
      </c>
    </row>
    <row r="21" spans="1:19" x14ac:dyDescent="0.35">
      <c r="E21" s="27">
        <f t="shared" si="6"/>
        <v>19</v>
      </c>
      <c r="F21" s="30">
        <f t="shared" si="0"/>
        <v>7.9021120989804885</v>
      </c>
      <c r="G21" s="29">
        <f t="shared" si="1"/>
        <v>106.06207359525203</v>
      </c>
      <c r="H21" s="31">
        <f t="shared" si="2"/>
        <v>19.755280247451221</v>
      </c>
      <c r="I21" s="29">
        <f t="shared" si="3"/>
        <v>265.15518398813009</v>
      </c>
      <c r="J21" s="31">
        <f t="shared" si="4"/>
        <v>1.2377802474512194</v>
      </c>
      <c r="K21" s="29">
        <f t="shared" si="5"/>
        <v>163.31868398813009</v>
      </c>
      <c r="L21">
        <f>L18</f>
        <v>17.407</v>
      </c>
      <c r="M21">
        <f>M17+M15</f>
        <v>48.148124030562414</v>
      </c>
      <c r="O21">
        <f>O18</f>
        <v>28.517500000000002</v>
      </c>
      <c r="P21">
        <f>P18</f>
        <v>282.87916666666666</v>
      </c>
      <c r="R21">
        <f>R18</f>
        <v>10</v>
      </c>
      <c r="S21">
        <f>S18</f>
        <v>181.04266666666666</v>
      </c>
    </row>
    <row r="22" spans="1:19" x14ac:dyDescent="0.35">
      <c r="E22" s="27">
        <f t="shared" si="6"/>
        <v>20</v>
      </c>
      <c r="F22" s="30">
        <f t="shared" si="0"/>
        <v>7.9290686488631028</v>
      </c>
      <c r="G22" s="29">
        <f t="shared" si="1"/>
        <v>105.70149309025994</v>
      </c>
      <c r="H22" s="31">
        <f t="shared" si="2"/>
        <v>19.822671622157756</v>
      </c>
      <c r="I22" s="29">
        <f t="shared" si="3"/>
        <v>264.25373272564991</v>
      </c>
      <c r="J22" s="31">
        <f t="shared" si="4"/>
        <v>1.3051716221577543</v>
      </c>
      <c r="K22" s="29">
        <f t="shared" si="5"/>
        <v>162.41723272564991</v>
      </c>
      <c r="O22">
        <f>O18</f>
        <v>28.517500000000002</v>
      </c>
      <c r="P22">
        <f>P21+P15</f>
        <v>183.68422788638554</v>
      </c>
      <c r="R22">
        <f>R21</f>
        <v>10</v>
      </c>
      <c r="S22">
        <f>S21+S15</f>
        <v>81.847727886385556</v>
      </c>
    </row>
    <row r="23" spans="1:19" x14ac:dyDescent="0.35">
      <c r="E23" s="27">
        <f t="shared" si="6"/>
        <v>21</v>
      </c>
      <c r="F23" s="30">
        <f t="shared" si="0"/>
        <v>7.9561171558797676</v>
      </c>
      <c r="G23" s="29">
        <f t="shared" si="1"/>
        <v>105.34213845513986</v>
      </c>
      <c r="H23" s="31">
        <f t="shared" si="2"/>
        <v>19.890292889699417</v>
      </c>
      <c r="I23" s="29">
        <f t="shared" si="3"/>
        <v>263.35534613784966</v>
      </c>
      <c r="J23" s="31">
        <f t="shared" si="4"/>
        <v>1.372792889699415</v>
      </c>
      <c r="K23" s="29">
        <f t="shared" si="5"/>
        <v>161.51884613784966</v>
      </c>
    </row>
    <row r="24" spans="1:19" x14ac:dyDescent="0.35">
      <c r="E24" s="27">
        <f t="shared" si="6"/>
        <v>22</v>
      </c>
      <c r="F24" s="30">
        <f t="shared" si="0"/>
        <v>7.9832579337247269</v>
      </c>
      <c r="G24" s="29">
        <f t="shared" si="1"/>
        <v>104.98400552228723</v>
      </c>
      <c r="H24" s="31">
        <f t="shared" si="2"/>
        <v>19.958144834311817</v>
      </c>
      <c r="I24" s="29">
        <f t="shared" si="3"/>
        <v>262.46001380571806</v>
      </c>
      <c r="J24" s="31">
        <f t="shared" si="4"/>
        <v>1.440644834311815</v>
      </c>
      <c r="K24" s="29">
        <f t="shared" si="5"/>
        <v>160.62351380571806</v>
      </c>
    </row>
    <row r="25" spans="1:19" x14ac:dyDescent="0.35">
      <c r="E25" s="27">
        <f t="shared" si="6"/>
        <v>23</v>
      </c>
      <c r="F25" s="30">
        <f t="shared" si="0"/>
        <v>8.0104912971623303</v>
      </c>
      <c r="G25" s="29">
        <f t="shared" si="1"/>
        <v>104.6270901382662</v>
      </c>
      <c r="H25" s="31">
        <f t="shared" si="2"/>
        <v>20.026228242905823</v>
      </c>
      <c r="I25" s="29">
        <f t="shared" si="3"/>
        <v>261.56772534566556</v>
      </c>
      <c r="J25" s="31">
        <f t="shared" si="4"/>
        <v>1.5087282429058213</v>
      </c>
      <c r="K25" s="29">
        <f t="shared" si="5"/>
        <v>159.73122534566556</v>
      </c>
    </row>
    <row r="26" spans="1:19" x14ac:dyDescent="0.35">
      <c r="E26" s="27">
        <f t="shared" si="6"/>
        <v>24</v>
      </c>
      <c r="F26" s="30">
        <f t="shared" si="0"/>
        <v>8.0378175620306891</v>
      </c>
      <c r="G26" s="29">
        <f t="shared" si="1"/>
        <v>104.27138816376137</v>
      </c>
      <c r="H26" s="31">
        <f t="shared" si="2"/>
        <v>20.094543905076723</v>
      </c>
      <c r="I26" s="29">
        <f t="shared" si="3"/>
        <v>260.67847040940342</v>
      </c>
      <c r="J26" s="31">
        <f t="shared" si="4"/>
        <v>1.5770439050767209</v>
      </c>
      <c r="K26" s="29">
        <f t="shared" si="5"/>
        <v>158.84197040940342</v>
      </c>
    </row>
    <row r="27" spans="1:19" x14ac:dyDescent="0.35">
      <c r="E27" s="27">
        <f t="shared" si="6"/>
        <v>25</v>
      </c>
      <c r="F27" s="30">
        <f t="shared" si="0"/>
        <v>8.0652370452453326</v>
      </c>
      <c r="G27" s="29">
        <f t="shared" si="1"/>
        <v>103.91689547352986</v>
      </c>
      <c r="H27" s="31">
        <f t="shared" si="2"/>
        <v>20.163092613113331</v>
      </c>
      <c r="I27" s="29">
        <f t="shared" si="3"/>
        <v>259.79223868382468</v>
      </c>
      <c r="J27" s="31">
        <f t="shared" si="4"/>
        <v>1.6455926131133296</v>
      </c>
      <c r="K27" s="29">
        <f t="shared" si="5"/>
        <v>157.95573868382468</v>
      </c>
    </row>
    <row r="28" spans="1:19" x14ac:dyDescent="0.35">
      <c r="E28" s="27">
        <f t="shared" si="6"/>
        <v>26</v>
      </c>
      <c r="F28" s="30">
        <f t="shared" si="0"/>
        <v>8.0927500648028889</v>
      </c>
      <c r="G28" s="29">
        <f t="shared" si="1"/>
        <v>103.56360795635341</v>
      </c>
      <c r="H28" s="31">
        <f t="shared" si="2"/>
        <v>20.231875162007221</v>
      </c>
      <c r="I28" s="29">
        <f t="shared" si="3"/>
        <v>258.90901989088354</v>
      </c>
      <c r="J28" s="31">
        <f t="shared" si="4"/>
        <v>1.7143751620072187</v>
      </c>
      <c r="K28" s="29">
        <f t="shared" si="5"/>
        <v>157.07251989088354</v>
      </c>
    </row>
    <row r="29" spans="1:19" x14ac:dyDescent="0.35">
      <c r="E29" s="27">
        <f t="shared" si="6"/>
        <v>27</v>
      </c>
      <c r="F29" s="30">
        <f t="shared" si="0"/>
        <v>8.1203569397847719</v>
      </c>
      <c r="G29" s="29">
        <f t="shared" si="1"/>
        <v>103.21152151499071</v>
      </c>
      <c r="H29" s="31">
        <f t="shared" si="2"/>
        <v>20.300892349461929</v>
      </c>
      <c r="I29" s="29">
        <f t="shared" si="3"/>
        <v>258.02880378747676</v>
      </c>
      <c r="J29" s="31">
        <f t="shared" si="4"/>
        <v>1.783392349461927</v>
      </c>
      <c r="K29" s="29">
        <f t="shared" si="5"/>
        <v>156.19230378747676</v>
      </c>
    </row>
    <row r="30" spans="1:19" x14ac:dyDescent="0.35">
      <c r="E30" s="27">
        <f t="shared" si="6"/>
        <v>28</v>
      </c>
      <c r="F30" s="30">
        <f t="shared" si="0"/>
        <v>8.1480579903608827</v>
      </c>
      <c r="G30" s="29">
        <f t="shared" si="1"/>
        <v>102.86063206612984</v>
      </c>
      <c r="H30" s="31">
        <f t="shared" si="2"/>
        <v>20.370144975902203</v>
      </c>
      <c r="I30" s="29">
        <f t="shared" si="3"/>
        <v>257.15158016532462</v>
      </c>
      <c r="J30" s="31">
        <f t="shared" si="4"/>
        <v>1.8526449759022015</v>
      </c>
      <c r="K30" s="29">
        <f t="shared" si="5"/>
        <v>155.31508016532462</v>
      </c>
    </row>
    <row r="31" spans="1:19" x14ac:dyDescent="0.35">
      <c r="E31" s="27">
        <f t="shared" si="6"/>
        <v>29</v>
      </c>
      <c r="F31" s="30">
        <f t="shared" si="0"/>
        <v>8.1758535377933104</v>
      </c>
      <c r="G31" s="29">
        <f t="shared" si="1"/>
        <v>102.51093554034114</v>
      </c>
      <c r="H31" s="31">
        <f t="shared" si="2"/>
        <v>20.439633844483275</v>
      </c>
      <c r="I31" s="29">
        <f t="shared" si="3"/>
        <v>256.27733885085286</v>
      </c>
      <c r="J31" s="31">
        <f t="shared" si="4"/>
        <v>1.9221338444832732</v>
      </c>
      <c r="K31" s="29">
        <f t="shared" si="5"/>
        <v>154.44083885085286</v>
      </c>
    </row>
    <row r="32" spans="1:19" x14ac:dyDescent="0.35">
      <c r="E32" s="27">
        <f t="shared" si="6"/>
        <v>30</v>
      </c>
      <c r="F32" s="30">
        <f t="shared" si="0"/>
        <v>8.2037439044400831</v>
      </c>
      <c r="G32" s="29">
        <f t="shared" si="1"/>
        <v>102.16242788202962</v>
      </c>
      <c r="H32" s="31">
        <f t="shared" si="2"/>
        <v>20.50935976110021</v>
      </c>
      <c r="I32" s="29">
        <f t="shared" si="3"/>
        <v>255.406069705074</v>
      </c>
      <c r="J32" s="31">
        <f t="shared" si="4"/>
        <v>1.9918597611002085</v>
      </c>
      <c r="K32" s="29">
        <f t="shared" si="5"/>
        <v>153.569569705074</v>
      </c>
    </row>
    <row r="33" spans="5:11" x14ac:dyDescent="0.35">
      <c r="E33" s="27">
        <f t="shared" si="6"/>
        <v>31</v>
      </c>
      <c r="F33" s="30">
        <f t="shared" si="0"/>
        <v>8.2317294137588846</v>
      </c>
      <c r="G33" s="29">
        <f t="shared" si="1"/>
        <v>101.81510504938827</v>
      </c>
      <c r="H33" s="31">
        <f t="shared" si="2"/>
        <v>20.579323534397211</v>
      </c>
      <c r="I33" s="29">
        <f t="shared" si="3"/>
        <v>254.53776262347066</v>
      </c>
      <c r="J33" s="31">
        <f t="shared" si="4"/>
        <v>2.0618235343972096</v>
      </c>
      <c r="K33" s="29">
        <f t="shared" si="5"/>
        <v>152.70126262347065</v>
      </c>
    </row>
    <row r="34" spans="5:11" x14ac:dyDescent="0.35">
      <c r="E34" s="27">
        <f t="shared" si="6"/>
        <v>32</v>
      </c>
      <c r="F34" s="30">
        <f t="shared" si="0"/>
        <v>8.2598103903108129</v>
      </c>
      <c r="G34" s="29">
        <f t="shared" si="1"/>
        <v>101.468963014351</v>
      </c>
      <c r="H34" s="31">
        <f t="shared" si="2"/>
        <v>20.649525975777031</v>
      </c>
      <c r="I34" s="29">
        <f t="shared" si="3"/>
        <v>253.67240753587754</v>
      </c>
      <c r="J34" s="31">
        <f t="shared" si="4"/>
        <v>2.1320259757770295</v>
      </c>
      <c r="K34" s="29">
        <f t="shared" si="5"/>
        <v>151.83590753587754</v>
      </c>
    </row>
    <row r="35" spans="5:11" x14ac:dyDescent="0.35">
      <c r="E35" s="27">
        <f t="shared" si="6"/>
        <v>33</v>
      </c>
      <c r="F35" s="30">
        <f t="shared" si="0"/>
        <v>8.2879871597641426</v>
      </c>
      <c r="G35" s="29">
        <f t="shared" si="1"/>
        <v>101.12399776254611</v>
      </c>
      <c r="H35" s="31">
        <f t="shared" si="2"/>
        <v>20.719967899410353</v>
      </c>
      <c r="I35" s="29">
        <f t="shared" si="3"/>
        <v>252.80999440636532</v>
      </c>
      <c r="J35" s="31">
        <f t="shared" si="4"/>
        <v>2.202467899410351</v>
      </c>
      <c r="K35" s="29">
        <f t="shared" si="5"/>
        <v>150.97349440636532</v>
      </c>
    </row>
    <row r="36" spans="5:11" x14ac:dyDescent="0.35">
      <c r="E36" s="27">
        <f t="shared" si="6"/>
        <v>34</v>
      </c>
      <c r="F36" s="30">
        <f t="shared" si="0"/>
        <v>8.3162600488981084</v>
      </c>
      <c r="G36" s="29">
        <f t="shared" si="1"/>
        <v>100.78020529324945</v>
      </c>
      <c r="H36" s="31">
        <f t="shared" si="2"/>
        <v>20.790650122245271</v>
      </c>
      <c r="I36" s="29">
        <f t="shared" si="3"/>
        <v>251.95051323312362</v>
      </c>
      <c r="J36" s="31">
        <f t="shared" si="4"/>
        <v>2.2731501222452692</v>
      </c>
      <c r="K36" s="29">
        <f t="shared" si="5"/>
        <v>150.11401323312361</v>
      </c>
    </row>
    <row r="37" spans="5:11" x14ac:dyDescent="0.35">
      <c r="E37" s="27">
        <f t="shared" si="6"/>
        <v>35</v>
      </c>
      <c r="F37" s="30">
        <f t="shared" si="0"/>
        <v>8.3446293856066873</v>
      </c>
      <c r="G37" s="29">
        <f t="shared" si="1"/>
        <v>100.43758161933825</v>
      </c>
      <c r="H37" s="31">
        <f t="shared" si="2"/>
        <v>20.861573464016718</v>
      </c>
      <c r="I37" s="29">
        <f t="shared" si="3"/>
        <v>251.09395404834564</v>
      </c>
      <c r="J37" s="31">
        <f t="shared" si="4"/>
        <v>2.3440734640167165</v>
      </c>
      <c r="K37" s="29">
        <f t="shared" si="5"/>
        <v>149.25745404834564</v>
      </c>
    </row>
    <row r="38" spans="5:11" x14ac:dyDescent="0.35">
      <c r="E38" s="27">
        <f t="shared" si="6"/>
        <v>36</v>
      </c>
      <c r="F38" s="30">
        <f t="shared" si="0"/>
        <v>8.3730954989024031</v>
      </c>
      <c r="G38" s="29">
        <f t="shared" si="1"/>
        <v>100.09612276724484</v>
      </c>
      <c r="H38" s="31">
        <f t="shared" si="2"/>
        <v>20.932738747256007</v>
      </c>
      <c r="I38" s="29">
        <f t="shared" si="3"/>
        <v>250.24030691811208</v>
      </c>
      <c r="J38" s="31">
        <f t="shared" si="4"/>
        <v>2.4152387472560051</v>
      </c>
      <c r="K38" s="29">
        <f t="shared" si="5"/>
        <v>148.40380691811208</v>
      </c>
    </row>
    <row r="39" spans="5:11" x14ac:dyDescent="0.35">
      <c r="E39" s="27">
        <f t="shared" si="6"/>
        <v>37</v>
      </c>
      <c r="F39" s="30">
        <f t="shared" si="0"/>
        <v>8.4016587189201459</v>
      </c>
      <c r="G39" s="29">
        <f t="shared" si="1"/>
        <v>99.755824776910458</v>
      </c>
      <c r="H39" s="31">
        <f t="shared" si="2"/>
        <v>21.004146797300361</v>
      </c>
      <c r="I39" s="29">
        <f t="shared" si="3"/>
        <v>249.3895619422762</v>
      </c>
      <c r="J39" s="31">
        <f t="shared" si="4"/>
        <v>2.4866467973003594</v>
      </c>
      <c r="K39" s="29">
        <f t="shared" si="5"/>
        <v>147.5530619422762</v>
      </c>
    </row>
    <row r="40" spans="5:11" x14ac:dyDescent="0.35">
      <c r="E40" s="27">
        <f t="shared" si="6"/>
        <v>38</v>
      </c>
      <c r="F40" s="30">
        <f t="shared" si="0"/>
        <v>8.4303193769209965</v>
      </c>
      <c r="G40" s="29">
        <f t="shared" si="1"/>
        <v>99.416683701739473</v>
      </c>
      <c r="H40" s="31">
        <f t="shared" si="2"/>
        <v>21.075798442302492</v>
      </c>
      <c r="I40" s="29">
        <f t="shared" si="3"/>
        <v>248.54170925434866</v>
      </c>
      <c r="J40" s="31">
        <f t="shared" si="4"/>
        <v>2.5582984423024904</v>
      </c>
      <c r="K40" s="29">
        <f t="shared" si="5"/>
        <v>146.70520925434866</v>
      </c>
    </row>
    <row r="41" spans="5:11" x14ac:dyDescent="0.35">
      <c r="E41" s="27">
        <f t="shared" si="6"/>
        <v>39</v>
      </c>
      <c r="F41" s="30">
        <f t="shared" si="0"/>
        <v>8.4590778052960722</v>
      </c>
      <c r="G41" s="29">
        <f t="shared" si="1"/>
        <v>99.078695608553474</v>
      </c>
      <c r="H41" s="31">
        <f t="shared" si="2"/>
        <v>21.147694513240179</v>
      </c>
      <c r="I41" s="29">
        <f t="shared" si="3"/>
        <v>247.69673902138371</v>
      </c>
      <c r="J41" s="31">
        <f t="shared" si="4"/>
        <v>2.6301945132401769</v>
      </c>
      <c r="K41" s="29">
        <f t="shared" si="5"/>
        <v>145.86023902138371</v>
      </c>
    </row>
    <row r="42" spans="5:11" x14ac:dyDescent="0.35">
      <c r="E42" s="27">
        <f t="shared" si="6"/>
        <v>40</v>
      </c>
      <c r="F42" s="30">
        <f t="shared" si="0"/>
        <v>8.4879343375703726</v>
      </c>
      <c r="G42" s="29">
        <f t="shared" si="1"/>
        <v>98.741856577545818</v>
      </c>
      <c r="H42" s="31">
        <f t="shared" si="2"/>
        <v>21.219835843925928</v>
      </c>
      <c r="I42" s="29">
        <f t="shared" si="3"/>
        <v>246.85464144386458</v>
      </c>
      <c r="J42" s="31">
        <f t="shared" si="4"/>
        <v>2.7023358439259262</v>
      </c>
      <c r="K42" s="29">
        <f t="shared" si="5"/>
        <v>145.01814144386458</v>
      </c>
    </row>
    <row r="43" spans="5:11" x14ac:dyDescent="0.35">
      <c r="E43" s="27">
        <f t="shared" si="6"/>
        <v>41</v>
      </c>
      <c r="F43" s="30">
        <f t="shared" si="0"/>
        <v>8.5168893084066593</v>
      </c>
      <c r="G43" s="29">
        <f t="shared" si="1"/>
        <v>98.406162702236017</v>
      </c>
      <c r="H43" s="31">
        <f t="shared" si="2"/>
        <v>21.292223271016649</v>
      </c>
      <c r="I43" s="29">
        <f t="shared" si="3"/>
        <v>246.01540675559002</v>
      </c>
      <c r="J43" s="31">
        <f t="shared" si="4"/>
        <v>2.7747232710166472</v>
      </c>
      <c r="K43" s="29">
        <f t="shared" si="5"/>
        <v>144.17890675559002</v>
      </c>
    </row>
    <row r="44" spans="5:11" x14ac:dyDescent="0.35">
      <c r="E44" s="27">
        <f t="shared" si="6"/>
        <v>42</v>
      </c>
      <c r="F44" s="30">
        <f t="shared" si="0"/>
        <v>8.5459430536093368</v>
      </c>
      <c r="G44" s="29">
        <f t="shared" si="1"/>
        <v>98.071610089424425</v>
      </c>
      <c r="H44" s="31">
        <f t="shared" si="2"/>
        <v>21.364857634023341</v>
      </c>
      <c r="I44" s="29">
        <f t="shared" si="3"/>
        <v>245.1790252235611</v>
      </c>
      <c r="J44" s="31">
        <f t="shared" si="4"/>
        <v>2.8473576340233393</v>
      </c>
      <c r="K44" s="29">
        <f t="shared" si="5"/>
        <v>143.3425252235611</v>
      </c>
    </row>
    <row r="45" spans="5:11" x14ac:dyDescent="0.35">
      <c r="E45" s="27">
        <f t="shared" si="6"/>
        <v>43</v>
      </c>
      <c r="F45" s="30">
        <f t="shared" si="0"/>
        <v>8.5750959101283328</v>
      </c>
      <c r="G45" s="29">
        <f t="shared" si="1"/>
        <v>97.738194859147299</v>
      </c>
      <c r="H45" s="31">
        <f t="shared" si="2"/>
        <v>21.437739775320829</v>
      </c>
      <c r="I45" s="29">
        <f t="shared" si="3"/>
        <v>244.34548714786828</v>
      </c>
      <c r="J45" s="31">
        <f t="shared" si="4"/>
        <v>2.9202397753208267</v>
      </c>
      <c r="K45" s="29">
        <f t="shared" si="5"/>
        <v>142.50898714786828</v>
      </c>
    </row>
    <row r="46" spans="5:11" x14ac:dyDescent="0.35">
      <c r="E46" s="27">
        <f t="shared" si="6"/>
        <v>44</v>
      </c>
      <c r="F46" s="30">
        <f t="shared" si="0"/>
        <v>8.6043482160630198</v>
      </c>
      <c r="G46" s="29">
        <f t="shared" si="1"/>
        <v>97.405913144631569</v>
      </c>
      <c r="H46" s="31">
        <f t="shared" si="2"/>
        <v>21.510870540157548</v>
      </c>
      <c r="I46" s="29">
        <f t="shared" si="3"/>
        <v>243.51478286157894</v>
      </c>
      <c r="J46" s="31">
        <f t="shared" si="4"/>
        <v>2.9933705401575459</v>
      </c>
      <c r="K46" s="29">
        <f t="shared" si="5"/>
        <v>141.67828286157894</v>
      </c>
    </row>
    <row r="47" spans="5:11" x14ac:dyDescent="0.35">
      <c r="E47" s="27">
        <f t="shared" si="6"/>
        <v>45</v>
      </c>
      <c r="F47" s="30">
        <f t="shared" si="0"/>
        <v>8.6337003106661321</v>
      </c>
      <c r="G47" s="29">
        <f t="shared" si="1"/>
        <v>97.074761092250085</v>
      </c>
      <c r="H47" s="31">
        <f t="shared" si="2"/>
        <v>21.584250776665332</v>
      </c>
      <c r="I47" s="29">
        <f t="shared" si="3"/>
        <v>242.68690273062518</v>
      </c>
      <c r="J47" s="31">
        <f t="shared" si="4"/>
        <v>3.0667507766653301</v>
      </c>
      <c r="K47" s="29">
        <f t="shared" si="5"/>
        <v>140.85040273062518</v>
      </c>
    </row>
    <row r="48" spans="5:11" x14ac:dyDescent="0.35">
      <c r="E48" s="27">
        <f t="shared" si="6"/>
        <v>46</v>
      </c>
      <c r="F48" s="30">
        <f t="shared" si="0"/>
        <v>8.6631525343477005</v>
      </c>
      <c r="G48" s="29">
        <f t="shared" si="1"/>
        <v>96.744734861476914</v>
      </c>
      <c r="H48" s="31">
        <f t="shared" si="2"/>
        <v>21.657881335869252</v>
      </c>
      <c r="I48" s="29">
        <f t="shared" si="3"/>
        <v>241.86183715369228</v>
      </c>
      <c r="J48" s="31">
        <f t="shared" si="4"/>
        <v>3.1403813358692503</v>
      </c>
      <c r="K48" s="29">
        <f t="shared" si="5"/>
        <v>140.02533715369228</v>
      </c>
    </row>
    <row r="49" spans="5:11" x14ac:dyDescent="0.35">
      <c r="E49" s="27">
        <f t="shared" si="6"/>
        <v>47</v>
      </c>
      <c r="F49" s="30">
        <f t="shared" si="0"/>
        <v>8.6927052286790012</v>
      </c>
      <c r="G49" s="29">
        <f t="shared" si="1"/>
        <v>96.415830624842812</v>
      </c>
      <c r="H49" s="31">
        <f t="shared" si="2"/>
        <v>21.731763071697504</v>
      </c>
      <c r="I49" s="29">
        <f t="shared" si="3"/>
        <v>241.03957656210702</v>
      </c>
      <c r="J49" s="31">
        <f t="shared" si="4"/>
        <v>3.214263071697502</v>
      </c>
      <c r="K49" s="29">
        <f t="shared" si="5"/>
        <v>139.20307656210701</v>
      </c>
    </row>
    <row r="50" spans="5:11" x14ac:dyDescent="0.35">
      <c r="E50" s="27">
        <f t="shared" si="6"/>
        <v>48</v>
      </c>
      <c r="F50" s="30">
        <f t="shared" si="0"/>
        <v>8.7223587363965116</v>
      </c>
      <c r="G50" s="29">
        <f t="shared" si="1"/>
        <v>96.088044567890847</v>
      </c>
      <c r="H50" s="31">
        <f t="shared" si="2"/>
        <v>21.805896840991277</v>
      </c>
      <c r="I50" s="29">
        <f t="shared" si="3"/>
        <v>240.22011141972712</v>
      </c>
      <c r="J50" s="31">
        <f t="shared" si="4"/>
        <v>3.2883968409912754</v>
      </c>
      <c r="K50" s="29">
        <f t="shared" si="5"/>
        <v>138.38361141972712</v>
      </c>
    </row>
    <row r="51" spans="5:11" x14ac:dyDescent="0.35">
      <c r="E51" s="27">
        <f t="shared" si="6"/>
        <v>49</v>
      </c>
      <c r="F51" s="30">
        <f t="shared" si="0"/>
        <v>8.7521134014058894</v>
      </c>
      <c r="G51" s="29">
        <f t="shared" si="1"/>
        <v>95.761372889132147</v>
      </c>
      <c r="H51" s="31">
        <f t="shared" si="2"/>
        <v>21.880283503514722</v>
      </c>
      <c r="I51" s="29">
        <f t="shared" si="3"/>
        <v>239.40343222283039</v>
      </c>
      <c r="J51" s="31">
        <f t="shared" si="4"/>
        <v>3.36278350351472</v>
      </c>
      <c r="K51" s="29">
        <f t="shared" si="5"/>
        <v>137.56693222283039</v>
      </c>
    </row>
    <row r="52" spans="5:11" x14ac:dyDescent="0.35">
      <c r="E52" s="27">
        <f t="shared" si="6"/>
        <v>50</v>
      </c>
      <c r="F52" s="30">
        <f t="shared" si="0"/>
        <v>8.781969568785966</v>
      </c>
      <c r="G52" s="29">
        <f t="shared" si="1"/>
        <v>95.435811800001758</v>
      </c>
      <c r="H52" s="31">
        <f t="shared" si="2"/>
        <v>21.954923921964916</v>
      </c>
      <c r="I52" s="29">
        <f t="shared" si="3"/>
        <v>238.5895295000044</v>
      </c>
      <c r="J52" s="31">
        <f t="shared" si="4"/>
        <v>3.4374239219649141</v>
      </c>
      <c r="K52" s="29">
        <f t="shared" si="5"/>
        <v>136.7530295000044</v>
      </c>
    </row>
    <row r="53" spans="5:11" x14ac:dyDescent="0.35">
      <c r="E53" s="27">
        <f t="shared" si="6"/>
        <v>51</v>
      </c>
      <c r="F53" s="30">
        <f t="shared" si="0"/>
        <v>8.8119275847927394</v>
      </c>
      <c r="G53" s="29">
        <f t="shared" si="1"/>
        <v>95.111357524814807</v>
      </c>
      <c r="H53" s="31">
        <f t="shared" si="2"/>
        <v>22.029818961981849</v>
      </c>
      <c r="I53" s="29">
        <f t="shared" si="3"/>
        <v>237.778393812037</v>
      </c>
      <c r="J53" s="31">
        <f t="shared" si="4"/>
        <v>3.5123189619818476</v>
      </c>
      <c r="K53" s="29">
        <f t="shared" si="5"/>
        <v>135.94189381203699</v>
      </c>
    </row>
    <row r="54" spans="5:11" x14ac:dyDescent="0.35">
      <c r="E54" s="27">
        <f t="shared" si="6"/>
        <v>52</v>
      </c>
      <c r="F54" s="30">
        <f t="shared" si="0"/>
        <v>8.8419877968633944</v>
      </c>
      <c r="G54" s="29">
        <f t="shared" si="1"/>
        <v>94.788006300722628</v>
      </c>
      <c r="H54" s="31">
        <f t="shared" si="2"/>
        <v>22.104969492158485</v>
      </c>
      <c r="I54" s="29">
        <f t="shared" si="3"/>
        <v>236.97001575180659</v>
      </c>
      <c r="J54" s="31">
        <f t="shared" si="4"/>
        <v>3.5874694921584833</v>
      </c>
      <c r="K54" s="29">
        <f t="shared" si="5"/>
        <v>135.13351575180658</v>
      </c>
    </row>
    <row r="55" spans="5:11" x14ac:dyDescent="0.35">
      <c r="E55" s="27">
        <f t="shared" si="6"/>
        <v>53</v>
      </c>
      <c r="F55" s="30">
        <f t="shared" si="0"/>
        <v>8.8721505536203331</v>
      </c>
      <c r="G55" s="29">
        <f t="shared" si="1"/>
        <v>94.465754377669185</v>
      </c>
      <c r="H55" s="31">
        <f t="shared" si="2"/>
        <v>22.180376384050835</v>
      </c>
      <c r="I55" s="29">
        <f t="shared" si="3"/>
        <v>236.16438594417295</v>
      </c>
      <c r="J55" s="31">
        <f t="shared" si="4"/>
        <v>3.6628763840508327</v>
      </c>
      <c r="K55" s="29">
        <f t="shared" si="5"/>
        <v>134.32788594417295</v>
      </c>
    </row>
    <row r="56" spans="5:11" x14ac:dyDescent="0.35">
      <c r="E56" s="27">
        <f t="shared" si="6"/>
        <v>54</v>
      </c>
      <c r="F56" s="30">
        <f t="shared" si="0"/>
        <v>8.9024162048752142</v>
      </c>
      <c r="G56" s="29">
        <f t="shared" si="1"/>
        <v>94.144598018347537</v>
      </c>
      <c r="H56" s="31">
        <f t="shared" si="2"/>
        <v>22.256040512188036</v>
      </c>
      <c r="I56" s="29">
        <f t="shared" si="3"/>
        <v>235.36149504586882</v>
      </c>
      <c r="J56" s="31">
        <f t="shared" si="4"/>
        <v>3.7385405121880346</v>
      </c>
      <c r="K56" s="29">
        <f t="shared" si="5"/>
        <v>133.52499504586882</v>
      </c>
    </row>
    <row r="57" spans="5:11" x14ac:dyDescent="0.35">
      <c r="E57" s="27">
        <f t="shared" si="6"/>
        <v>55</v>
      </c>
      <c r="F57" s="30">
        <f t="shared" si="0"/>
        <v>8.9327851016330158</v>
      </c>
      <c r="G57" s="29">
        <f t="shared" si="1"/>
        <v>93.824533498156484</v>
      </c>
      <c r="H57" s="31">
        <f t="shared" si="2"/>
        <v>22.331962754082536</v>
      </c>
      <c r="I57" s="29">
        <f t="shared" si="3"/>
        <v>234.56133374539127</v>
      </c>
      <c r="J57" s="31">
        <f t="shared" si="4"/>
        <v>3.814462754082534</v>
      </c>
      <c r="K57" s="29">
        <f t="shared" si="5"/>
        <v>132.72483374539127</v>
      </c>
    </row>
    <row r="58" spans="5:11" x14ac:dyDescent="0.35">
      <c r="E58" s="27">
        <f t="shared" si="6"/>
        <v>56</v>
      </c>
      <c r="F58" s="30">
        <f t="shared" si="0"/>
        <v>8.9632575960960974</v>
      </c>
      <c r="G58" s="29">
        <f t="shared" si="1"/>
        <v>93.505557105157465</v>
      </c>
      <c r="H58" s="31">
        <f t="shared" si="2"/>
        <v>22.408143990240244</v>
      </c>
      <c r="I58" s="29">
        <f t="shared" si="3"/>
        <v>233.76389276289365</v>
      </c>
      <c r="J58" s="31">
        <f t="shared" si="4"/>
        <v>3.8906439902402425</v>
      </c>
      <c r="K58" s="29">
        <f t="shared" si="5"/>
        <v>131.92739276289365</v>
      </c>
    </row>
    <row r="59" spans="5:11" x14ac:dyDescent="0.35">
      <c r="E59" s="27">
        <f t="shared" si="6"/>
        <v>57</v>
      </c>
      <c r="F59" s="30">
        <f t="shared" si="0"/>
        <v>8.9938340416682951</v>
      </c>
      <c r="G59" s="29">
        <f t="shared" si="1"/>
        <v>93.18766514003137</v>
      </c>
      <c r="H59" s="31">
        <f t="shared" si="2"/>
        <v>22.484585104170737</v>
      </c>
      <c r="I59" s="29">
        <f t="shared" si="3"/>
        <v>232.96916285007845</v>
      </c>
      <c r="J59" s="31">
        <f t="shared" si="4"/>
        <v>3.9670851041707351</v>
      </c>
      <c r="K59" s="29">
        <f t="shared" si="5"/>
        <v>131.13266285007845</v>
      </c>
    </row>
    <row r="60" spans="5:11" x14ac:dyDescent="0.35">
      <c r="E60" s="27">
        <f t="shared" si="6"/>
        <v>58</v>
      </c>
      <c r="F60" s="30">
        <f t="shared" si="0"/>
        <v>9.0245147929590104</v>
      </c>
      <c r="G60" s="29">
        <f t="shared" si="1"/>
        <v>92.87085391603577</v>
      </c>
      <c r="H60" s="31">
        <f t="shared" si="2"/>
        <v>22.561286982397526</v>
      </c>
      <c r="I60" s="29">
        <f t="shared" si="3"/>
        <v>232.17713479008944</v>
      </c>
      <c r="J60" s="31">
        <f t="shared" si="4"/>
        <v>4.0437869823975241</v>
      </c>
      <c r="K60" s="29">
        <f t="shared" si="5"/>
        <v>130.34063479008944</v>
      </c>
    </row>
    <row r="61" spans="5:11" x14ac:dyDescent="0.35">
      <c r="E61" s="27">
        <f t="shared" si="6"/>
        <v>59</v>
      </c>
      <c r="F61" s="30">
        <f t="shared" si="0"/>
        <v>9.0553002057873329</v>
      </c>
      <c r="G61" s="29">
        <f t="shared" si="1"/>
        <v>92.555119758962022</v>
      </c>
      <c r="H61" s="31">
        <f t="shared" si="2"/>
        <v>22.638250514468332</v>
      </c>
      <c r="I61" s="29">
        <f t="shared" si="3"/>
        <v>231.38779939740508</v>
      </c>
      <c r="J61" s="31">
        <f t="shared" si="4"/>
        <v>4.1207505144683303</v>
      </c>
      <c r="K61" s="29">
        <f t="shared" si="5"/>
        <v>129.55129939740507</v>
      </c>
    </row>
    <row r="62" spans="5:11" x14ac:dyDescent="0.35">
      <c r="E62" s="27">
        <f t="shared" si="6"/>
        <v>60</v>
      </c>
      <c r="F62" s="30">
        <f t="shared" si="0"/>
        <v>9.0861906371861529</v>
      </c>
      <c r="G62" s="29">
        <f t="shared" si="1"/>
        <v>92.240459007092838</v>
      </c>
      <c r="H62" s="31">
        <f t="shared" si="2"/>
        <v>22.715476592965384</v>
      </c>
      <c r="I62" s="29">
        <f t="shared" si="3"/>
        <v>230.60114751773207</v>
      </c>
      <c r="J62" s="31">
        <f t="shared" si="4"/>
        <v>4.1979765929653823</v>
      </c>
      <c r="K62" s="29">
        <f t="shared" si="5"/>
        <v>128.76464751773207</v>
      </c>
    </row>
    <row r="63" spans="5:11" x14ac:dyDescent="0.35">
      <c r="E63" s="27">
        <f t="shared" si="6"/>
        <v>61</v>
      </c>
      <c r="F63" s="30">
        <f t="shared" si="0"/>
        <v>9.1171864454063183</v>
      </c>
      <c r="G63" s="29">
        <f t="shared" si="1"/>
        <v>91.926868011159613</v>
      </c>
      <c r="H63" s="31">
        <f t="shared" si="2"/>
        <v>22.792966113515792</v>
      </c>
      <c r="I63" s="29">
        <f t="shared" si="3"/>
        <v>229.81717002789907</v>
      </c>
      <c r="J63" s="31">
        <f t="shared" si="4"/>
        <v>4.2754661135157903</v>
      </c>
      <c r="K63" s="29">
        <f t="shared" si="5"/>
        <v>127.98067002789907</v>
      </c>
    </row>
    <row r="64" spans="5:11" x14ac:dyDescent="0.35">
      <c r="E64" s="27">
        <f t="shared" si="6"/>
        <v>62</v>
      </c>
      <c r="F64" s="30">
        <f t="shared" si="0"/>
        <v>9.1482879899207763</v>
      </c>
      <c r="G64" s="29">
        <f t="shared" si="1"/>
        <v>91.61434313430027</v>
      </c>
      <c r="H64" s="31">
        <f t="shared" si="2"/>
        <v>22.87071997480194</v>
      </c>
      <c r="I64" s="29">
        <f t="shared" si="3"/>
        <v>229.03585783575068</v>
      </c>
      <c r="J64" s="31">
        <f t="shared" si="4"/>
        <v>4.353219974801938</v>
      </c>
      <c r="K64" s="29">
        <f t="shared" si="5"/>
        <v>127.19935783575067</v>
      </c>
    </row>
    <row r="65" spans="5:11" x14ac:dyDescent="0.35">
      <c r="E65" s="27">
        <f t="shared" si="6"/>
        <v>63</v>
      </c>
      <c r="F65" s="30">
        <f t="shared" si="0"/>
        <v>9.1794956314287521</v>
      </c>
      <c r="G65" s="29">
        <f t="shared" si="1"/>
        <v>91.302880752016975</v>
      </c>
      <c r="H65" s="31">
        <f t="shared" si="2"/>
        <v>22.948739078571879</v>
      </c>
      <c r="I65" s="29">
        <f t="shared" si="3"/>
        <v>228.25720188004243</v>
      </c>
      <c r="J65" s="31">
        <f t="shared" si="4"/>
        <v>4.4312390785718776</v>
      </c>
      <c r="K65" s="29">
        <f t="shared" si="5"/>
        <v>126.42070188004243</v>
      </c>
    </row>
    <row r="66" spans="5:11" x14ac:dyDescent="0.35">
      <c r="E66" s="27">
        <f t="shared" si="6"/>
        <v>64</v>
      </c>
      <c r="F66" s="30">
        <f t="shared" si="0"/>
        <v>9.2108097318599231</v>
      </c>
      <c r="G66" s="29">
        <f t="shared" si="1"/>
        <v>90.992477252134165</v>
      </c>
      <c r="H66" s="31">
        <f t="shared" si="2"/>
        <v>23.027024329649805</v>
      </c>
      <c r="I66" s="29">
        <f t="shared" si="3"/>
        <v>227.48119313033544</v>
      </c>
      <c r="J66" s="31">
        <f t="shared" si="4"/>
        <v>4.5095243296498033</v>
      </c>
      <c r="K66" s="29">
        <f t="shared" si="5"/>
        <v>125.64469313033544</v>
      </c>
    </row>
    <row r="67" spans="5:11" x14ac:dyDescent="0.35">
      <c r="E67" s="27">
        <f t="shared" si="6"/>
        <v>65</v>
      </c>
      <c r="F67" s="30">
        <f t="shared" ref="F67:F130" si="7">$A$14*($A$11/$A$14)^((E67)/($D$2))</f>
        <v>9.2422306543786217</v>
      </c>
      <c r="G67" s="29">
        <f t="shared" ref="G67:G130" si="8">$A$2*$B$2/F67</f>
        <v>90.683129034756661</v>
      </c>
      <c r="H67" s="31">
        <f t="shared" ref="H67:H130" si="9">$A$20*($A$17/$A$20)^((E67)/($D$2))</f>
        <v>23.105576635946555</v>
      </c>
      <c r="I67" s="29">
        <f t="shared" ref="I67:I130" si="10">$C$2^2*$A$2*$B$2/H67</f>
        <v>226.70782258689167</v>
      </c>
      <c r="J67" s="31">
        <f t="shared" ref="J67:J130" si="11">H67+$A$8</f>
        <v>4.5880766359465532</v>
      </c>
      <c r="K67" s="29">
        <f t="shared" ref="K67:K130" si="12">I67+$B$8</f>
        <v>124.87132258689167</v>
      </c>
    </row>
    <row r="68" spans="5:11" x14ac:dyDescent="0.35">
      <c r="E68" s="27">
        <f t="shared" ref="E68:E131" si="13">E67+1</f>
        <v>66</v>
      </c>
      <c r="F68" s="30">
        <f t="shared" si="7"/>
        <v>9.2737587633880505</v>
      </c>
      <c r="G68" s="29">
        <f t="shared" si="8"/>
        <v>90.374832512227826</v>
      </c>
      <c r="H68" s="31">
        <f t="shared" si="9"/>
        <v>23.184396908470124</v>
      </c>
      <c r="I68" s="29">
        <f t="shared" si="10"/>
        <v>225.93708128056957</v>
      </c>
      <c r="J68" s="31">
        <f t="shared" si="11"/>
        <v>4.6668969084701217</v>
      </c>
      <c r="K68" s="29">
        <f t="shared" si="12"/>
        <v>124.10058128056957</v>
      </c>
    </row>
    <row r="69" spans="5:11" x14ac:dyDescent="0.35">
      <c r="E69" s="27">
        <f t="shared" si="13"/>
        <v>67</v>
      </c>
      <c r="F69" s="30">
        <f t="shared" si="7"/>
        <v>9.3053944245344979</v>
      </c>
      <c r="G69" s="29">
        <f t="shared" si="8"/>
        <v>90.067584109088074</v>
      </c>
      <c r="H69" s="31">
        <f t="shared" si="9"/>
        <v>23.263486061336245</v>
      </c>
      <c r="I69" s="29">
        <f t="shared" si="10"/>
        <v>225.16896027272017</v>
      </c>
      <c r="J69" s="31">
        <f t="shared" si="11"/>
        <v>4.745986061336243</v>
      </c>
      <c r="K69" s="29">
        <f t="shared" si="12"/>
        <v>123.33246027272017</v>
      </c>
    </row>
    <row r="70" spans="5:11" x14ac:dyDescent="0.35">
      <c r="E70" s="27">
        <f t="shared" si="13"/>
        <v>68</v>
      </c>
      <c r="F70" s="30">
        <f t="shared" si="7"/>
        <v>9.3371380047115906</v>
      </c>
      <c r="G70" s="29">
        <f t="shared" si="8"/>
        <v>89.761380262033313</v>
      </c>
      <c r="H70" s="31">
        <f t="shared" si="9"/>
        <v>23.342845011778977</v>
      </c>
      <c r="I70" s="29">
        <f t="shared" si="10"/>
        <v>224.40345065508328</v>
      </c>
      <c r="J70" s="31">
        <f t="shared" si="11"/>
        <v>4.8253450117789747</v>
      </c>
      <c r="K70" s="29">
        <f t="shared" si="12"/>
        <v>122.56695065508328</v>
      </c>
    </row>
    <row r="71" spans="5:11" x14ac:dyDescent="0.35">
      <c r="E71" s="27">
        <f t="shared" si="13"/>
        <v>69</v>
      </c>
      <c r="F71" s="30">
        <f t="shared" si="7"/>
        <v>9.3689898720645388</v>
      </c>
      <c r="G71" s="29">
        <f t="shared" si="8"/>
        <v>89.456217419873695</v>
      </c>
      <c r="H71" s="31">
        <f t="shared" si="9"/>
        <v>23.422474680161347</v>
      </c>
      <c r="I71" s="29">
        <f t="shared" si="10"/>
        <v>223.64054354968425</v>
      </c>
      <c r="J71" s="31">
        <f t="shared" si="11"/>
        <v>4.9049746801613452</v>
      </c>
      <c r="K71" s="29">
        <f t="shared" si="12"/>
        <v>121.80404354968425</v>
      </c>
    </row>
    <row r="72" spans="5:11" x14ac:dyDescent="0.35">
      <c r="E72" s="27">
        <f t="shared" si="13"/>
        <v>70</v>
      </c>
      <c r="F72" s="30">
        <f t="shared" si="7"/>
        <v>9.4009503959944141</v>
      </c>
      <c r="G72" s="29">
        <f t="shared" si="8"/>
        <v>89.152092043492374</v>
      </c>
      <c r="H72" s="31">
        <f t="shared" si="9"/>
        <v>23.502375989986035</v>
      </c>
      <c r="I72" s="29">
        <f t="shared" si="10"/>
        <v>222.88023010873093</v>
      </c>
      <c r="J72" s="31">
        <f t="shared" si="11"/>
        <v>4.9848759899860333</v>
      </c>
      <c r="K72" s="29">
        <f t="shared" si="12"/>
        <v>121.04373010873093</v>
      </c>
    </row>
    <row r="73" spans="5:11" x14ac:dyDescent="0.35">
      <c r="E73" s="27">
        <f t="shared" si="13"/>
        <v>71</v>
      </c>
      <c r="F73" s="30">
        <f t="shared" si="7"/>
        <v>9.433019947162423</v>
      </c>
      <c r="G73" s="29">
        <f t="shared" si="8"/>
        <v>88.849000605804505</v>
      </c>
      <c r="H73" s="31">
        <f t="shared" si="9"/>
        <v>23.582549867906057</v>
      </c>
      <c r="I73" s="29">
        <f t="shared" si="10"/>
        <v>222.12250151451127</v>
      </c>
      <c r="J73" s="31">
        <f t="shared" si="11"/>
        <v>5.0650498679060547</v>
      </c>
      <c r="K73" s="29">
        <f t="shared" si="12"/>
        <v>120.28600151451127</v>
      </c>
    </row>
    <row r="74" spans="5:11" x14ac:dyDescent="0.35">
      <c r="E74" s="27">
        <f t="shared" si="13"/>
        <v>72</v>
      </c>
      <c r="F74" s="30">
        <f t="shared" si="7"/>
        <v>9.4651988974942185</v>
      </c>
      <c r="G74" s="29">
        <f t="shared" si="8"/>
        <v>88.546939591716281</v>
      </c>
      <c r="H74" s="31">
        <f t="shared" si="9"/>
        <v>23.662997243735546</v>
      </c>
      <c r="I74" s="29">
        <f t="shared" si="10"/>
        <v>221.36734897929068</v>
      </c>
      <c r="J74" s="31">
        <f t="shared" si="11"/>
        <v>5.1454972437355444</v>
      </c>
      <c r="K74" s="29">
        <f t="shared" si="12"/>
        <v>119.53084897929068</v>
      </c>
    </row>
    <row r="75" spans="5:11" x14ac:dyDescent="0.35">
      <c r="E75" s="27">
        <f t="shared" si="13"/>
        <v>73</v>
      </c>
      <c r="F75" s="30">
        <f t="shared" si="7"/>
        <v>9.497487620184204</v>
      </c>
      <c r="G75" s="29">
        <f t="shared" si="8"/>
        <v>88.245905498084213</v>
      </c>
      <c r="H75" s="31">
        <f t="shared" si="9"/>
        <v>23.743719050460509</v>
      </c>
      <c r="I75" s="29">
        <f t="shared" si="10"/>
        <v>220.61476374521055</v>
      </c>
      <c r="J75" s="31">
        <f t="shared" si="11"/>
        <v>5.2262190504605073</v>
      </c>
      <c r="K75" s="29">
        <f t="shared" si="12"/>
        <v>118.77826374521055</v>
      </c>
    </row>
    <row r="76" spans="5:11" x14ac:dyDescent="0.35">
      <c r="E76" s="27">
        <f t="shared" si="13"/>
        <v>74</v>
      </c>
      <c r="F76" s="30">
        <f t="shared" si="7"/>
        <v>9.5298864896998641</v>
      </c>
      <c r="G76" s="29">
        <f t="shared" si="8"/>
        <v>87.945894833674544</v>
      </c>
      <c r="H76" s="31">
        <f t="shared" si="9"/>
        <v>23.824716224249659</v>
      </c>
      <c r="I76" s="29">
        <f t="shared" si="10"/>
        <v>219.86473708418637</v>
      </c>
      <c r="J76" s="31">
        <f t="shared" si="11"/>
        <v>5.3072162242496574</v>
      </c>
      <c r="K76" s="29">
        <f t="shared" si="12"/>
        <v>118.02823708418637</v>
      </c>
    </row>
    <row r="77" spans="5:11" x14ac:dyDescent="0.35">
      <c r="E77" s="27">
        <f t="shared" si="13"/>
        <v>75</v>
      </c>
      <c r="F77" s="30">
        <f t="shared" si="7"/>
        <v>9.562395881786113</v>
      </c>
      <c r="G77" s="29">
        <f t="shared" si="8"/>
        <v>87.646904119122581</v>
      </c>
      <c r="H77" s="31">
        <f t="shared" si="9"/>
        <v>23.905989704465284</v>
      </c>
      <c r="I77" s="29">
        <f t="shared" si="10"/>
        <v>219.11726029780644</v>
      </c>
      <c r="J77" s="31">
        <f t="shared" si="11"/>
        <v>5.3884897044652824</v>
      </c>
      <c r="K77" s="29">
        <f t="shared" si="12"/>
        <v>117.28076029780644</v>
      </c>
    </row>
    <row r="78" spans="5:11" x14ac:dyDescent="0.35">
      <c r="E78" s="27">
        <f t="shared" si="13"/>
        <v>76</v>
      </c>
      <c r="F78" s="30">
        <f t="shared" si="7"/>
        <v>9.5950161734696398</v>
      </c>
      <c r="G78" s="29">
        <f t="shared" si="8"/>
        <v>87.348929886892591</v>
      </c>
      <c r="H78" s="31">
        <f t="shared" si="9"/>
        <v>23.987540433674102</v>
      </c>
      <c r="I78" s="29">
        <f t="shared" si="10"/>
        <v>218.37232471723146</v>
      </c>
      <c r="J78" s="31">
        <f t="shared" si="11"/>
        <v>5.4700404336741002</v>
      </c>
      <c r="K78" s="29">
        <f t="shared" si="12"/>
        <v>116.53582471723146</v>
      </c>
    </row>
    <row r="79" spans="5:11" x14ac:dyDescent="0.35">
      <c r="E79" s="27">
        <f t="shared" si="13"/>
        <v>77</v>
      </c>
      <c r="F79" s="30">
        <f t="shared" si="7"/>
        <v>9.6277477430632903</v>
      </c>
      <c r="G79" s="29">
        <f t="shared" si="8"/>
        <v>87.05196868123744</v>
      </c>
      <c r="H79" s="31">
        <f t="shared" si="9"/>
        <v>24.069369357658225</v>
      </c>
      <c r="I79" s="29">
        <f t="shared" si="10"/>
        <v>217.62992170309363</v>
      </c>
      <c r="J79" s="31">
        <f t="shared" si="11"/>
        <v>5.551869357658223</v>
      </c>
      <c r="K79" s="29">
        <f t="shared" si="12"/>
        <v>115.79342170309363</v>
      </c>
    </row>
    <row r="80" spans="5:11" x14ac:dyDescent="0.35">
      <c r="E80" s="27">
        <f t="shared" si="13"/>
        <v>78</v>
      </c>
      <c r="F80" s="30">
        <f t="shared" si="7"/>
        <v>9.6605909701704586</v>
      </c>
      <c r="G80" s="29">
        <f t="shared" si="8"/>
        <v>86.756017058158477</v>
      </c>
      <c r="H80" s="31">
        <f t="shared" si="9"/>
        <v>24.151477425426144</v>
      </c>
      <c r="I80" s="29">
        <f t="shared" si="10"/>
        <v>216.89004264539622</v>
      </c>
      <c r="J80" s="31">
        <f t="shared" si="11"/>
        <v>5.6339774254261421</v>
      </c>
      <c r="K80" s="29">
        <f t="shared" si="12"/>
        <v>115.05354264539622</v>
      </c>
    </row>
    <row r="81" spans="5:11" x14ac:dyDescent="0.35">
      <c r="E81" s="27">
        <f t="shared" si="13"/>
        <v>79</v>
      </c>
      <c r="F81" s="30">
        <f t="shared" si="7"/>
        <v>9.6935462356894728</v>
      </c>
      <c r="G81" s="29">
        <f t="shared" si="8"/>
        <v>86.46107158536573</v>
      </c>
      <c r="H81" s="31">
        <f t="shared" si="9"/>
        <v>24.233865589223683</v>
      </c>
      <c r="I81" s="29">
        <f t="shared" si="10"/>
        <v>216.15267896341433</v>
      </c>
      <c r="J81" s="31">
        <f t="shared" si="11"/>
        <v>5.7163655892236811</v>
      </c>
      <c r="K81" s="29">
        <f t="shared" si="12"/>
        <v>114.31617896341433</v>
      </c>
    </row>
    <row r="82" spans="5:11" x14ac:dyDescent="0.35">
      <c r="E82" s="27">
        <f t="shared" si="13"/>
        <v>80</v>
      </c>
      <c r="F82" s="30">
        <f t="shared" si="7"/>
        <v>9.7266139218180339</v>
      </c>
      <c r="G82" s="29">
        <f t="shared" si="8"/>
        <v>86.167128842237972</v>
      </c>
      <c r="H82" s="31">
        <f t="shared" si="9"/>
        <v>24.316534804545082</v>
      </c>
      <c r="I82" s="29">
        <f t="shared" si="10"/>
        <v>215.41782210559495</v>
      </c>
      <c r="J82" s="31">
        <f t="shared" si="11"/>
        <v>5.7990348045450801</v>
      </c>
      <c r="K82" s="29">
        <f t="shared" si="12"/>
        <v>113.58132210559495</v>
      </c>
    </row>
    <row r="83" spans="5:11" x14ac:dyDescent="0.35">
      <c r="E83" s="27">
        <f t="shared" si="13"/>
        <v>81</v>
      </c>
      <c r="F83" s="30">
        <f t="shared" si="7"/>
        <v>9.7597944120576301</v>
      </c>
      <c r="G83" s="29">
        <f t="shared" si="8"/>
        <v>85.874185419783117</v>
      </c>
      <c r="H83" s="31">
        <f t="shared" si="9"/>
        <v>24.399486030144075</v>
      </c>
      <c r="I83" s="29">
        <f t="shared" si="10"/>
        <v>214.68546354945778</v>
      </c>
      <c r="J83" s="31">
        <f t="shared" si="11"/>
        <v>5.8819860301440734</v>
      </c>
      <c r="K83" s="29">
        <f t="shared" si="12"/>
        <v>112.84896354945778</v>
      </c>
    </row>
    <row r="84" spans="5:11" x14ac:dyDescent="0.35">
      <c r="E84" s="27">
        <f t="shared" si="13"/>
        <v>82</v>
      </c>
      <c r="F84" s="30">
        <f t="shared" si="7"/>
        <v>9.7930880912179923</v>
      </c>
      <c r="G84" s="29">
        <f t="shared" si="8"/>
        <v>85.5822379205987</v>
      </c>
      <c r="H84" s="31">
        <f t="shared" si="9"/>
        <v>24.482720228044982</v>
      </c>
      <c r="I84" s="29">
        <f t="shared" si="10"/>
        <v>213.95559480149674</v>
      </c>
      <c r="J84" s="31">
        <f t="shared" si="11"/>
        <v>5.9652202280449806</v>
      </c>
      <c r="K84" s="29">
        <f t="shared" si="12"/>
        <v>112.11909480149674</v>
      </c>
    </row>
    <row r="85" spans="5:11" x14ac:dyDescent="0.35">
      <c r="E85" s="27">
        <f t="shared" si="13"/>
        <v>83</v>
      </c>
      <c r="F85" s="30">
        <f t="shared" si="7"/>
        <v>9.8264953454215647</v>
      </c>
      <c r="G85" s="29">
        <f t="shared" si="8"/>
        <v>85.291282958832383</v>
      </c>
      <c r="H85" s="31">
        <f t="shared" si="9"/>
        <v>24.566238363553911</v>
      </c>
      <c r="I85" s="29">
        <f t="shared" si="10"/>
        <v>213.22820739708098</v>
      </c>
      <c r="J85" s="31">
        <f t="shared" si="11"/>
        <v>6.0487383635539089</v>
      </c>
      <c r="K85" s="29">
        <f t="shared" si="12"/>
        <v>111.39170739708098</v>
      </c>
    </row>
    <row r="86" spans="5:11" x14ac:dyDescent="0.35">
      <c r="E86" s="27">
        <f t="shared" si="13"/>
        <v>84</v>
      </c>
      <c r="F86" s="30">
        <f t="shared" si="7"/>
        <v>9.8600165621079601</v>
      </c>
      <c r="G86" s="29">
        <f t="shared" si="8"/>
        <v>85.001317160142847</v>
      </c>
      <c r="H86" s="31">
        <f t="shared" si="9"/>
        <v>24.650041405269899</v>
      </c>
      <c r="I86" s="29">
        <f t="shared" si="10"/>
        <v>212.50329290035714</v>
      </c>
      <c r="J86" s="31">
        <f t="shared" si="11"/>
        <v>6.1325414052698974</v>
      </c>
      <c r="K86" s="29">
        <f t="shared" si="12"/>
        <v>110.66679290035714</v>
      </c>
    </row>
    <row r="87" spans="5:11" x14ac:dyDescent="0.35">
      <c r="E87" s="27">
        <f t="shared" si="13"/>
        <v>85</v>
      </c>
      <c r="F87" s="30">
        <f t="shared" si="7"/>
        <v>9.8936521300384825</v>
      </c>
      <c r="G87" s="29">
        <f t="shared" si="8"/>
        <v>84.712337161660457</v>
      </c>
      <c r="H87" s="31">
        <f t="shared" si="9"/>
        <v>24.734130325096206</v>
      </c>
      <c r="I87" s="29">
        <f t="shared" si="10"/>
        <v>211.78084290415114</v>
      </c>
      <c r="J87" s="31">
        <f t="shared" si="11"/>
        <v>6.2166303250962045</v>
      </c>
      <c r="K87" s="29">
        <f t="shared" si="12"/>
        <v>109.94434290415114</v>
      </c>
    </row>
    <row r="88" spans="5:11" x14ac:dyDescent="0.35">
      <c r="E88" s="27">
        <f t="shared" si="13"/>
        <v>86</v>
      </c>
      <c r="F88" s="30">
        <f t="shared" si="7"/>
        <v>9.9274024393006126</v>
      </c>
      <c r="G88" s="29">
        <f t="shared" si="8"/>
        <v>84.424339611948412</v>
      </c>
      <c r="H88" s="31">
        <f t="shared" si="9"/>
        <v>24.818506098251529</v>
      </c>
      <c r="I88" s="29">
        <f t="shared" si="10"/>
        <v>211.06084902987106</v>
      </c>
      <c r="J88" s="31">
        <f t="shared" si="11"/>
        <v>6.301006098251527</v>
      </c>
      <c r="K88" s="29">
        <f t="shared" si="12"/>
        <v>109.22434902987106</v>
      </c>
    </row>
    <row r="89" spans="5:11" x14ac:dyDescent="0.35">
      <c r="E89" s="27">
        <f t="shared" si="13"/>
        <v>87</v>
      </c>
      <c r="F89" s="30">
        <f t="shared" si="7"/>
        <v>9.9612678813125424</v>
      </c>
      <c r="G89" s="29">
        <f t="shared" si="8"/>
        <v>84.137321170963858</v>
      </c>
      <c r="H89" s="31">
        <f t="shared" si="9"/>
        <v>24.903169703281353</v>
      </c>
      <c r="I89" s="29">
        <f t="shared" si="10"/>
        <v>210.34330292740967</v>
      </c>
      <c r="J89" s="31">
        <f t="shared" si="11"/>
        <v>6.3856697032813514</v>
      </c>
      <c r="K89" s="29">
        <f t="shared" si="12"/>
        <v>108.50680292740967</v>
      </c>
    </row>
    <row r="90" spans="5:11" x14ac:dyDescent="0.35">
      <c r="E90" s="27">
        <f t="shared" si="13"/>
        <v>88</v>
      </c>
      <c r="F90" s="30">
        <f t="shared" si="7"/>
        <v>9.9952488488277105</v>
      </c>
      <c r="G90" s="29">
        <f t="shared" si="8"/>
        <v>83.851278510019085</v>
      </c>
      <c r="H90" s="31">
        <f t="shared" si="9"/>
        <v>24.988122122069274</v>
      </c>
      <c r="I90" s="29">
        <f t="shared" si="10"/>
        <v>209.62819627504774</v>
      </c>
      <c r="J90" s="31">
        <f t="shared" si="11"/>
        <v>6.4706221220692726</v>
      </c>
      <c r="K90" s="29">
        <f t="shared" si="12"/>
        <v>107.79169627504774</v>
      </c>
    </row>
    <row r="91" spans="5:11" x14ac:dyDescent="0.35">
      <c r="E91" s="27">
        <f t="shared" si="13"/>
        <v>89</v>
      </c>
      <c r="F91" s="30">
        <f t="shared" si="7"/>
        <v>10.029345735939364</v>
      </c>
      <c r="G91" s="29">
        <f t="shared" si="8"/>
        <v>83.566208311742983</v>
      </c>
      <c r="H91" s="31">
        <f t="shared" si="9"/>
        <v>25.073364339848411</v>
      </c>
      <c r="I91" s="29">
        <f t="shared" si="10"/>
        <v>208.91552077935745</v>
      </c>
      <c r="J91" s="31">
        <f t="shared" si="11"/>
        <v>6.5558643398484087</v>
      </c>
      <c r="K91" s="29">
        <f t="shared" si="12"/>
        <v>107.07902077935745</v>
      </c>
    </row>
    <row r="92" spans="5:11" x14ac:dyDescent="0.35">
      <c r="E92" s="27">
        <f t="shared" si="13"/>
        <v>90</v>
      </c>
      <c r="F92" s="30">
        <f t="shared" si="7"/>
        <v>10.063558938085118</v>
      </c>
      <c r="G92" s="29">
        <f t="shared" si="8"/>
        <v>83.28210727004253</v>
      </c>
      <c r="H92" s="31">
        <f t="shared" si="9"/>
        <v>25.158897345212793</v>
      </c>
      <c r="I92" s="29">
        <f t="shared" si="10"/>
        <v>208.20526817510634</v>
      </c>
      <c r="J92" s="31">
        <f t="shared" si="11"/>
        <v>6.6413973452127912</v>
      </c>
      <c r="K92" s="29">
        <f t="shared" si="12"/>
        <v>106.36876817510634</v>
      </c>
    </row>
    <row r="93" spans="5:11" x14ac:dyDescent="0.35">
      <c r="E93" s="27">
        <f t="shared" si="13"/>
        <v>91</v>
      </c>
      <c r="F93" s="30">
        <f t="shared" si="7"/>
        <v>10.09788885205155</v>
      </c>
      <c r="G93" s="29">
        <f t="shared" si="8"/>
        <v>82.998972090064498</v>
      </c>
      <c r="H93" s="31">
        <f t="shared" si="9"/>
        <v>25.244722130128878</v>
      </c>
      <c r="I93" s="29">
        <f t="shared" si="10"/>
        <v>207.49743022516122</v>
      </c>
      <c r="J93" s="31">
        <f t="shared" si="11"/>
        <v>6.7272221301288759</v>
      </c>
      <c r="K93" s="29">
        <f t="shared" si="12"/>
        <v>105.66093022516122</v>
      </c>
    </row>
    <row r="94" spans="5:11" x14ac:dyDescent="0.35">
      <c r="E94" s="27">
        <f t="shared" si="13"/>
        <v>92</v>
      </c>
      <c r="F94" s="30">
        <f t="shared" si="7"/>
        <v>10.132335875978804</v>
      </c>
      <c r="G94" s="29">
        <f t="shared" si="8"/>
        <v>82.716799488157179</v>
      </c>
      <c r="H94" s="31">
        <f t="shared" si="9"/>
        <v>25.330839689947005</v>
      </c>
      <c r="I94" s="29">
        <f t="shared" si="10"/>
        <v>206.79199872039297</v>
      </c>
      <c r="J94" s="31">
        <f t="shared" si="11"/>
        <v>6.8133396899470036</v>
      </c>
      <c r="K94" s="29">
        <f t="shared" si="12"/>
        <v>104.95549872039297</v>
      </c>
    </row>
    <row r="95" spans="5:11" x14ac:dyDescent="0.35">
      <c r="E95" s="27">
        <f t="shared" si="13"/>
        <v>93</v>
      </c>
      <c r="F95" s="30">
        <f t="shared" si="7"/>
        <v>10.166900409365194</v>
      </c>
      <c r="G95" s="29">
        <f t="shared" si="8"/>
        <v>82.435586191832343</v>
      </c>
      <c r="H95" s="31">
        <f t="shared" si="9"/>
        <v>25.417251023412987</v>
      </c>
      <c r="I95" s="29">
        <f t="shared" si="10"/>
        <v>206.08896547958085</v>
      </c>
      <c r="J95" s="31">
        <f t="shared" si="11"/>
        <v>6.8997510234129855</v>
      </c>
      <c r="K95" s="29">
        <f t="shared" si="12"/>
        <v>104.25246547958085</v>
      </c>
    </row>
    <row r="96" spans="5:11" x14ac:dyDescent="0.35">
      <c r="E96" s="27">
        <f t="shared" si="13"/>
        <v>94</v>
      </c>
      <c r="F96" s="30">
        <f t="shared" si="7"/>
        <v>10.201582853071855</v>
      </c>
      <c r="G96" s="29">
        <f t="shared" si="8"/>
        <v>82.155328939727312</v>
      </c>
      <c r="H96" s="31">
        <f t="shared" si="9"/>
        <v>25.503957132679638</v>
      </c>
      <c r="I96" s="29">
        <f t="shared" si="10"/>
        <v>205.38832234931829</v>
      </c>
      <c r="J96" s="31">
        <f t="shared" si="11"/>
        <v>6.9864571326796359</v>
      </c>
      <c r="K96" s="29">
        <f t="shared" si="12"/>
        <v>103.55182234931829</v>
      </c>
    </row>
    <row r="97" spans="5:11" x14ac:dyDescent="0.35">
      <c r="E97" s="27">
        <f t="shared" si="13"/>
        <v>95</v>
      </c>
      <c r="F97" s="30">
        <f t="shared" si="7"/>
        <v>10.23638360932738</v>
      </c>
      <c r="G97" s="29">
        <f t="shared" si="8"/>
        <v>81.876024481567029</v>
      </c>
      <c r="H97" s="31">
        <f t="shared" si="9"/>
        <v>25.590959023318451</v>
      </c>
      <c r="I97" s="29">
        <f t="shared" si="10"/>
        <v>204.69006120391757</v>
      </c>
      <c r="J97" s="31">
        <f t="shared" si="11"/>
        <v>7.0734590233184491</v>
      </c>
      <c r="K97" s="29">
        <f t="shared" si="12"/>
        <v>102.85356120391756</v>
      </c>
    </row>
    <row r="98" spans="5:11" x14ac:dyDescent="0.35">
      <c r="E98" s="27">
        <f t="shared" si="13"/>
        <v>96</v>
      </c>
      <c r="F98" s="30">
        <f t="shared" si="7"/>
        <v>10.271303081732487</v>
      </c>
      <c r="G98" s="29">
        <f t="shared" si="8"/>
        <v>81.597669578126514</v>
      </c>
      <c r="H98" s="31">
        <f t="shared" si="9"/>
        <v>25.678257704331216</v>
      </c>
      <c r="I98" s="29">
        <f t="shared" si="10"/>
        <v>203.99417394531631</v>
      </c>
      <c r="J98" s="31">
        <f t="shared" si="11"/>
        <v>7.1607577043312141</v>
      </c>
      <c r="K98" s="29">
        <f t="shared" si="12"/>
        <v>102.1576739453163</v>
      </c>
    </row>
    <row r="99" spans="5:11" x14ac:dyDescent="0.35">
      <c r="E99" s="27">
        <f t="shared" si="13"/>
        <v>97</v>
      </c>
      <c r="F99" s="30">
        <f t="shared" si="7"/>
        <v>10.306341675264699</v>
      </c>
      <c r="G99" s="29">
        <f t="shared" si="8"/>
        <v>81.320261001193202</v>
      </c>
      <c r="H99" s="31">
        <f t="shared" si="9"/>
        <v>25.765854188161747</v>
      </c>
      <c r="I99" s="29">
        <f t="shared" si="10"/>
        <v>203.30065250298301</v>
      </c>
      <c r="J99" s="31">
        <f t="shared" si="11"/>
        <v>7.2483541881617448</v>
      </c>
      <c r="K99" s="29">
        <f t="shared" si="12"/>
        <v>101.46415250298301</v>
      </c>
    </row>
    <row r="100" spans="5:11" x14ac:dyDescent="0.35">
      <c r="E100" s="27">
        <f t="shared" si="13"/>
        <v>98</v>
      </c>
      <c r="F100" s="30">
        <f t="shared" si="7"/>
        <v>10.341499796283049</v>
      </c>
      <c r="G100" s="29">
        <f t="shared" si="8"/>
        <v>81.043795533529462</v>
      </c>
      <c r="H100" s="31">
        <f t="shared" si="9"/>
        <v>25.853749490707624</v>
      </c>
      <c r="I100" s="29">
        <f t="shared" si="10"/>
        <v>202.60948883382366</v>
      </c>
      <c r="J100" s="31">
        <f t="shared" si="11"/>
        <v>7.3362494907076226</v>
      </c>
      <c r="K100" s="29">
        <f t="shared" si="12"/>
        <v>100.77298883382366</v>
      </c>
    </row>
    <row r="101" spans="5:11" x14ac:dyDescent="0.35">
      <c r="E101" s="27">
        <f t="shared" si="13"/>
        <v>99</v>
      </c>
      <c r="F101" s="30">
        <f t="shared" si="7"/>
        <v>10.376777852532786</v>
      </c>
      <c r="G101" s="29">
        <f t="shared" si="8"/>
        <v>80.768269968835398</v>
      </c>
      <c r="H101" s="31">
        <f t="shared" si="9"/>
        <v>25.941944631331964</v>
      </c>
      <c r="I101" s="29">
        <f t="shared" si="10"/>
        <v>201.92067492208849</v>
      </c>
      <c r="J101" s="31">
        <f t="shared" si="11"/>
        <v>7.4244446313319621</v>
      </c>
      <c r="K101" s="29">
        <f t="shared" si="12"/>
        <v>100.08417492208849</v>
      </c>
    </row>
    <row r="102" spans="5:11" x14ac:dyDescent="0.35">
      <c r="E102" s="27">
        <f t="shared" si="13"/>
        <v>100</v>
      </c>
      <c r="F102" s="30">
        <f t="shared" si="7"/>
        <v>10.412176253150095</v>
      </c>
      <c r="G102" s="29">
        <f t="shared" si="8"/>
        <v>80.493681111711624</v>
      </c>
      <c r="H102" s="31">
        <f t="shared" si="9"/>
        <v>26.030440632875237</v>
      </c>
      <c r="I102" s="29">
        <f t="shared" si="10"/>
        <v>201.23420277927906</v>
      </c>
      <c r="J102" s="31">
        <f t="shared" si="11"/>
        <v>7.5129406328752353</v>
      </c>
      <c r="K102" s="29">
        <f t="shared" si="12"/>
        <v>99.397702779279058</v>
      </c>
    </row>
    <row r="103" spans="5:11" x14ac:dyDescent="0.35">
      <c r="E103" s="27">
        <f t="shared" si="13"/>
        <v>101</v>
      </c>
      <c r="F103" s="30">
        <f t="shared" si="7"/>
        <v>10.44769540866686</v>
      </c>
      <c r="G103" s="29">
        <f t="shared" si="8"/>
        <v>80.220025777622155</v>
      </c>
      <c r="H103" s="31">
        <f t="shared" si="9"/>
        <v>26.11923852166715</v>
      </c>
      <c r="I103" s="29">
        <f t="shared" si="10"/>
        <v>200.55006444405538</v>
      </c>
      <c r="J103" s="31">
        <f t="shared" si="11"/>
        <v>7.6017385216671478</v>
      </c>
      <c r="K103" s="29">
        <f t="shared" si="12"/>
        <v>98.713564444055379</v>
      </c>
    </row>
    <row r="104" spans="5:11" x14ac:dyDescent="0.35">
      <c r="E104" s="27">
        <f t="shared" si="13"/>
        <v>102</v>
      </c>
      <c r="F104" s="30">
        <f t="shared" si="7"/>
        <v>10.483335731015417</v>
      </c>
      <c r="G104" s="29">
        <f t="shared" si="8"/>
        <v>79.947300792857476</v>
      </c>
      <c r="H104" s="31">
        <f t="shared" si="9"/>
        <v>26.208339327538543</v>
      </c>
      <c r="I104" s="29">
        <f t="shared" si="10"/>
        <v>199.86825198214373</v>
      </c>
      <c r="J104" s="31">
        <f t="shared" si="11"/>
        <v>7.6908393275385407</v>
      </c>
      <c r="K104" s="29">
        <f t="shared" si="12"/>
        <v>98.031751982143732</v>
      </c>
    </row>
    <row r="105" spans="5:11" x14ac:dyDescent="0.35">
      <c r="E105" s="27">
        <f t="shared" si="13"/>
        <v>103</v>
      </c>
      <c r="F105" s="30">
        <f t="shared" si="7"/>
        <v>10.519097633533322</v>
      </c>
      <c r="G105" s="29">
        <f t="shared" si="8"/>
        <v>79.675502994497904</v>
      </c>
      <c r="H105" s="31">
        <f t="shared" si="9"/>
        <v>26.297744083833305</v>
      </c>
      <c r="I105" s="29">
        <f t="shared" si="10"/>
        <v>199.18875748624478</v>
      </c>
      <c r="J105" s="31">
        <f t="shared" si="11"/>
        <v>7.7802440838333027</v>
      </c>
      <c r="K105" s="29">
        <f t="shared" si="12"/>
        <v>97.352257486244781</v>
      </c>
    </row>
    <row r="106" spans="5:11" x14ac:dyDescent="0.35">
      <c r="E106" s="27">
        <f t="shared" si="13"/>
        <v>104</v>
      </c>
      <c r="F106" s="30">
        <f t="shared" si="7"/>
        <v>10.554981530968162</v>
      </c>
      <c r="G106" s="29">
        <f t="shared" si="8"/>
        <v>79.404629230376642</v>
      </c>
      <c r="H106" s="31">
        <f t="shared" si="9"/>
        <v>26.387453827420405</v>
      </c>
      <c r="I106" s="29">
        <f t="shared" si="10"/>
        <v>198.51157307594158</v>
      </c>
      <c r="J106" s="31">
        <f t="shared" si="11"/>
        <v>7.8699538274204031</v>
      </c>
      <c r="K106" s="29">
        <f t="shared" si="12"/>
        <v>96.675073075941583</v>
      </c>
    </row>
    <row r="107" spans="5:11" x14ac:dyDescent="0.35">
      <c r="E107" s="27">
        <f t="shared" si="13"/>
        <v>105</v>
      </c>
      <c r="F107" s="30">
        <f t="shared" si="7"/>
        <v>10.590987839482352</v>
      </c>
      <c r="G107" s="29">
        <f t="shared" si="8"/>
        <v>79.134676359043382</v>
      </c>
      <c r="H107" s="31">
        <f t="shared" si="9"/>
        <v>26.477469598705881</v>
      </c>
      <c r="I107" s="29">
        <f t="shared" si="10"/>
        <v>197.83669089760846</v>
      </c>
      <c r="J107" s="31">
        <f t="shared" si="11"/>
        <v>7.9599695987058787</v>
      </c>
      <c r="K107" s="29">
        <f t="shared" si="12"/>
        <v>96.000190897608462</v>
      </c>
    </row>
    <row r="108" spans="5:11" x14ac:dyDescent="0.35">
      <c r="E108" s="27">
        <f t="shared" si="13"/>
        <v>106</v>
      </c>
      <c r="F108" s="30">
        <f t="shared" si="7"/>
        <v>10.627116976657968</v>
      </c>
      <c r="G108" s="29">
        <f t="shared" si="8"/>
        <v>78.865641249727886</v>
      </c>
      <c r="H108" s="31">
        <f t="shared" si="9"/>
        <v>26.567792441644922</v>
      </c>
      <c r="I108" s="29">
        <f t="shared" si="10"/>
        <v>197.16410312431969</v>
      </c>
      <c r="J108" s="31">
        <f t="shared" si="11"/>
        <v>8.0502924416449204</v>
      </c>
      <c r="K108" s="29">
        <f t="shared" si="12"/>
        <v>95.327603124319694</v>
      </c>
    </row>
    <row r="109" spans="5:11" x14ac:dyDescent="0.35">
      <c r="E109" s="27">
        <f t="shared" si="13"/>
        <v>107</v>
      </c>
      <c r="F109" s="30">
        <f t="shared" si="7"/>
        <v>10.663369361501585</v>
      </c>
      <c r="G109" s="29">
        <f t="shared" si="8"/>
        <v>78.597520782303576</v>
      </c>
      <c r="H109" s="31">
        <f t="shared" si="9"/>
        <v>26.658423403753964</v>
      </c>
      <c r="I109" s="29">
        <f t="shared" si="10"/>
        <v>196.49380195575893</v>
      </c>
      <c r="J109" s="31">
        <f t="shared" si="11"/>
        <v>8.1409234037539626</v>
      </c>
      <c r="K109" s="29">
        <f t="shared" si="12"/>
        <v>94.657301955758925</v>
      </c>
    </row>
    <row r="110" spans="5:11" x14ac:dyDescent="0.35">
      <c r="E110" s="27">
        <f t="shared" si="13"/>
        <v>108</v>
      </c>
      <c r="F110" s="30">
        <f t="shared" si="7"/>
        <v>10.699745414449145</v>
      </c>
      <c r="G110" s="29">
        <f t="shared" si="8"/>
        <v>78.330311847251437</v>
      </c>
      <c r="H110" s="31">
        <f t="shared" si="9"/>
        <v>26.749363536122861</v>
      </c>
      <c r="I110" s="29">
        <f t="shared" si="10"/>
        <v>195.82577961812859</v>
      </c>
      <c r="J110" s="31">
        <f t="shared" si="11"/>
        <v>8.2318635361228587</v>
      </c>
      <c r="K110" s="29">
        <f t="shared" si="12"/>
        <v>93.989279618128592</v>
      </c>
    </row>
    <row r="111" spans="5:11" x14ac:dyDescent="0.35">
      <c r="E111" s="27">
        <f t="shared" si="13"/>
        <v>109</v>
      </c>
      <c r="F111" s="30">
        <f t="shared" si="7"/>
        <v>10.736245557370816</v>
      </c>
      <c r="G111" s="29">
        <f t="shared" si="8"/>
        <v>78.064011345623939</v>
      </c>
      <c r="H111" s="31">
        <f t="shared" si="9"/>
        <v>26.84061389342704</v>
      </c>
      <c r="I111" s="29">
        <f t="shared" si="10"/>
        <v>195.16002836405985</v>
      </c>
      <c r="J111" s="31">
        <f t="shared" si="11"/>
        <v>8.3231138934270383</v>
      </c>
      <c r="K111" s="29">
        <f t="shared" si="12"/>
        <v>93.323528364059854</v>
      </c>
    </row>
    <row r="112" spans="5:11" x14ac:dyDescent="0.35">
      <c r="E112" s="27">
        <f t="shared" si="13"/>
        <v>110</v>
      </c>
      <c r="F112" s="30">
        <f t="shared" si="7"/>
        <v>10.772870213575906</v>
      </c>
      <c r="G112" s="29">
        <f t="shared" si="8"/>
        <v>77.798616189009067</v>
      </c>
      <c r="H112" s="31">
        <f t="shared" si="9"/>
        <v>26.932175533939766</v>
      </c>
      <c r="I112" s="29">
        <f t="shared" si="10"/>
        <v>194.49654047252267</v>
      </c>
      <c r="J112" s="31">
        <f t="shared" si="11"/>
        <v>8.4146755339397643</v>
      </c>
      <c r="K112" s="29">
        <f t="shared" si="12"/>
        <v>92.660040472522667</v>
      </c>
    </row>
    <row r="113" spans="5:11" x14ac:dyDescent="0.35">
      <c r="E113" s="27">
        <f t="shared" si="13"/>
        <v>111</v>
      </c>
      <c r="F113" s="30">
        <f t="shared" si="7"/>
        <v>10.809619807817763</v>
      </c>
      <c r="G113" s="29">
        <f t="shared" si="8"/>
        <v>77.534123299494468</v>
      </c>
      <c r="H113" s="31">
        <f t="shared" si="9"/>
        <v>27.024049519544409</v>
      </c>
      <c r="I113" s="29">
        <f t="shared" si="10"/>
        <v>193.83530824873614</v>
      </c>
      <c r="J113" s="31">
        <f t="shared" si="11"/>
        <v>8.5065495195444072</v>
      </c>
      <c r="K113" s="29">
        <f t="shared" si="12"/>
        <v>91.99880824873614</v>
      </c>
    </row>
    <row r="114" spans="5:11" x14ac:dyDescent="0.35">
      <c r="E114" s="27">
        <f t="shared" si="13"/>
        <v>112</v>
      </c>
      <c r="F114" s="30">
        <f t="shared" si="7"/>
        <v>10.846494766298688</v>
      </c>
      <c r="G114" s="29">
        <f t="shared" si="8"/>
        <v>77.270529609631879</v>
      </c>
      <c r="H114" s="31">
        <f t="shared" si="9"/>
        <v>27.116236915746722</v>
      </c>
      <c r="I114" s="29">
        <f t="shared" si="10"/>
        <v>193.17632402407972</v>
      </c>
      <c r="J114" s="31">
        <f t="shared" si="11"/>
        <v>8.5987369157467199</v>
      </c>
      <c r="K114" s="29">
        <f t="shared" si="12"/>
        <v>91.339824024079718</v>
      </c>
    </row>
    <row r="115" spans="5:11" x14ac:dyDescent="0.35">
      <c r="E115" s="27">
        <f t="shared" si="13"/>
        <v>113</v>
      </c>
      <c r="F115" s="30">
        <f t="shared" si="7"/>
        <v>10.883495516674902</v>
      </c>
      <c r="G115" s="29">
        <f t="shared" si="8"/>
        <v>77.007832062401462</v>
      </c>
      <c r="H115" s="31">
        <f t="shared" si="9"/>
        <v>27.208738791687253</v>
      </c>
      <c r="I115" s="29">
        <f t="shared" si="10"/>
        <v>192.51958015600366</v>
      </c>
      <c r="J115" s="31">
        <f t="shared" si="11"/>
        <v>8.6912387916872511</v>
      </c>
      <c r="K115" s="29">
        <f t="shared" si="12"/>
        <v>90.683080156003655</v>
      </c>
    </row>
    <row r="116" spans="5:11" x14ac:dyDescent="0.35">
      <c r="E116" s="27">
        <f t="shared" si="13"/>
        <v>114</v>
      </c>
      <c r="F116" s="30">
        <f t="shared" si="7"/>
        <v>10.92062248806149</v>
      </c>
      <c r="G116" s="29">
        <f t="shared" si="8"/>
        <v>76.746027611176316</v>
      </c>
      <c r="H116" s="31">
        <f t="shared" si="9"/>
        <v>27.301556220153724</v>
      </c>
      <c r="I116" s="29">
        <f t="shared" si="10"/>
        <v>191.86506902794079</v>
      </c>
      <c r="J116" s="31">
        <f t="shared" si="11"/>
        <v>8.7840562201537224</v>
      </c>
      <c r="K116" s="29">
        <f t="shared" si="12"/>
        <v>90.02856902794079</v>
      </c>
    </row>
    <row r="117" spans="5:11" x14ac:dyDescent="0.35">
      <c r="E117" s="27">
        <f t="shared" si="13"/>
        <v>115</v>
      </c>
      <c r="F117" s="30">
        <f t="shared" si="7"/>
        <v>10.957876111037377</v>
      </c>
      <c r="G117" s="29">
        <f t="shared" si="8"/>
        <v>76.48511321968725</v>
      </c>
      <c r="H117" s="31">
        <f t="shared" si="9"/>
        <v>27.39469027759344</v>
      </c>
      <c r="I117" s="29">
        <f t="shared" si="10"/>
        <v>191.21278304921816</v>
      </c>
      <c r="J117" s="31">
        <f t="shared" si="11"/>
        <v>8.8771902775934386</v>
      </c>
      <c r="K117" s="29">
        <f t="shared" si="12"/>
        <v>89.376283049218159</v>
      </c>
    </row>
    <row r="118" spans="5:11" x14ac:dyDescent="0.35">
      <c r="E118" s="27">
        <f t="shared" si="13"/>
        <v>116</v>
      </c>
      <c r="F118" s="30">
        <f t="shared" si="7"/>
        <v>10.995256817650333</v>
      </c>
      <c r="G118" s="29">
        <f t="shared" si="8"/>
        <v>76.225085861987495</v>
      </c>
      <c r="H118" s="31">
        <f t="shared" si="9"/>
        <v>27.48814204412583</v>
      </c>
      <c r="I118" s="29">
        <f t="shared" si="10"/>
        <v>190.56271465496877</v>
      </c>
      <c r="J118" s="31">
        <f t="shared" si="11"/>
        <v>8.9706420441258281</v>
      </c>
      <c r="K118" s="29">
        <f t="shared" si="12"/>
        <v>88.726214654968771</v>
      </c>
    </row>
    <row r="119" spans="5:11" x14ac:dyDescent="0.35">
      <c r="E119" s="27">
        <f t="shared" si="13"/>
        <v>117</v>
      </c>
      <c r="F119" s="30">
        <f t="shared" si="7"/>
        <v>11.032765041421973</v>
      </c>
      <c r="G119" s="29">
        <f t="shared" si="8"/>
        <v>75.96594252241762</v>
      </c>
      <c r="H119" s="31">
        <f t="shared" si="9"/>
        <v>27.581912603554933</v>
      </c>
      <c r="I119" s="29">
        <f t="shared" si="10"/>
        <v>189.91485630604404</v>
      </c>
      <c r="J119" s="31">
        <f t="shared" si="11"/>
        <v>9.0644126035549313</v>
      </c>
      <c r="K119" s="29">
        <f t="shared" si="12"/>
        <v>88.078356306044043</v>
      </c>
    </row>
    <row r="120" spans="5:11" x14ac:dyDescent="0.35">
      <c r="E120" s="27">
        <f t="shared" si="13"/>
        <v>118</v>
      </c>
      <c r="F120" s="30">
        <f t="shared" si="7"/>
        <v>11.070401217352787</v>
      </c>
      <c r="G120" s="29">
        <f t="shared" si="8"/>
        <v>75.707680195570589</v>
      </c>
      <c r="H120" s="31">
        <f t="shared" si="9"/>
        <v>27.676003043381964</v>
      </c>
      <c r="I120" s="29">
        <f t="shared" si="10"/>
        <v>189.26920048892649</v>
      </c>
      <c r="J120" s="31">
        <f t="shared" si="11"/>
        <v>9.1585030433819625</v>
      </c>
      <c r="K120" s="29">
        <f t="shared" si="12"/>
        <v>87.432700488926486</v>
      </c>
    </row>
    <row r="121" spans="5:11" x14ac:dyDescent="0.35">
      <c r="E121" s="27">
        <f t="shared" si="13"/>
        <v>119</v>
      </c>
      <c r="F121" s="30">
        <f t="shared" si="7"/>
        <v>11.108165781927191</v>
      </c>
      <c r="G121" s="29">
        <f t="shared" si="8"/>
        <v>75.450295886256839</v>
      </c>
      <c r="H121" s="31">
        <f t="shared" si="9"/>
        <v>27.770414454817974</v>
      </c>
      <c r="I121" s="29">
        <f t="shared" si="10"/>
        <v>188.62573971564211</v>
      </c>
      <c r="J121" s="31">
        <f t="shared" si="11"/>
        <v>9.2529144548179723</v>
      </c>
      <c r="K121" s="29">
        <f t="shared" si="12"/>
        <v>86.789239715642111</v>
      </c>
    </row>
    <row r="122" spans="5:11" x14ac:dyDescent="0.35">
      <c r="E122" s="27">
        <f t="shared" si="13"/>
        <v>120</v>
      </c>
      <c r="F122" s="30">
        <f t="shared" si="7"/>
        <v>11.146059173118577</v>
      </c>
      <c r="G122" s="29">
        <f t="shared" si="8"/>
        <v>75.193786609469655</v>
      </c>
      <c r="H122" s="31">
        <f t="shared" si="9"/>
        <v>27.86514793279644</v>
      </c>
      <c r="I122" s="29">
        <f t="shared" si="10"/>
        <v>187.98446652367417</v>
      </c>
      <c r="J122" s="31">
        <f t="shared" si="11"/>
        <v>9.3476479327964377</v>
      </c>
      <c r="K122" s="29">
        <f t="shared" si="12"/>
        <v>86.147966523674171</v>
      </c>
    </row>
    <row r="123" spans="5:11" x14ac:dyDescent="0.35">
      <c r="E123" s="27">
        <f t="shared" si="13"/>
        <v>121</v>
      </c>
      <c r="F123" s="30">
        <f t="shared" si="7"/>
        <v>11.184081830394408</v>
      </c>
      <c r="G123" s="29">
        <f t="shared" si="8"/>
        <v>74.938149390350432</v>
      </c>
      <c r="H123" s="31">
        <f t="shared" si="9"/>
        <v>27.960204575986019</v>
      </c>
      <c r="I123" s="29">
        <f t="shared" si="10"/>
        <v>187.3453734758761</v>
      </c>
      <c r="J123" s="31">
        <f t="shared" si="11"/>
        <v>9.4427045759860171</v>
      </c>
      <c r="K123" s="29">
        <f t="shared" si="12"/>
        <v>85.508873475876101</v>
      </c>
    </row>
    <row r="124" spans="5:11" x14ac:dyDescent="0.35">
      <c r="E124" s="27">
        <f t="shared" si="13"/>
        <v>122</v>
      </c>
      <c r="F124" s="30">
        <f t="shared" si="7"/>
        <v>11.222234194721302</v>
      </c>
      <c r="G124" s="29">
        <f t="shared" si="8"/>
        <v>74.683381264154249</v>
      </c>
      <c r="H124" s="31">
        <f t="shared" si="9"/>
        <v>28.055585486803253</v>
      </c>
      <c r="I124" s="29">
        <f t="shared" si="10"/>
        <v>186.70845316038566</v>
      </c>
      <c r="J124" s="31">
        <f t="shared" si="11"/>
        <v>9.5380854868032507</v>
      </c>
      <c r="K124" s="29">
        <f t="shared" si="12"/>
        <v>84.871953160385658</v>
      </c>
    </row>
    <row r="125" spans="5:11" x14ac:dyDescent="0.35">
      <c r="E125" s="27">
        <f t="shared" si="13"/>
        <v>123</v>
      </c>
      <c r="F125" s="30">
        <f t="shared" si="7"/>
        <v>11.260516708570151</v>
      </c>
      <c r="G125" s="29">
        <f t="shared" si="8"/>
        <v>74.429479276215474</v>
      </c>
      <c r="H125" s="31">
        <f t="shared" si="9"/>
        <v>28.151291771425377</v>
      </c>
      <c r="I125" s="29">
        <f t="shared" si="10"/>
        <v>186.07369819053866</v>
      </c>
      <c r="J125" s="31">
        <f t="shared" si="11"/>
        <v>9.6337917714253756</v>
      </c>
      <c r="K125" s="29">
        <f t="shared" si="12"/>
        <v>84.237198190538663</v>
      </c>
    </row>
    <row r="126" spans="5:11" x14ac:dyDescent="0.35">
      <c r="E126" s="27">
        <f t="shared" si="13"/>
        <v>124</v>
      </c>
      <c r="F126" s="30">
        <f t="shared" si="7"/>
        <v>11.298929815921252</v>
      </c>
      <c r="G126" s="29">
        <f t="shared" si="8"/>
        <v>74.17644048191346</v>
      </c>
      <c r="H126" s="31">
        <f t="shared" si="9"/>
        <v>28.247324539803127</v>
      </c>
      <c r="I126" s="29">
        <f t="shared" si="10"/>
        <v>185.44110120478365</v>
      </c>
      <c r="J126" s="31">
        <f t="shared" si="11"/>
        <v>9.7298245398031256</v>
      </c>
      <c r="K126" s="29">
        <f t="shared" si="12"/>
        <v>83.604601204783648</v>
      </c>
    </row>
    <row r="127" spans="5:11" x14ac:dyDescent="0.35">
      <c r="E127" s="27">
        <f t="shared" si="13"/>
        <v>125</v>
      </c>
      <c r="F127" s="30">
        <f t="shared" si="7"/>
        <v>11.337473962269458</v>
      </c>
      <c r="G127" s="29">
        <f t="shared" si="8"/>
        <v>73.924261946638424</v>
      </c>
      <c r="H127" s="31">
        <f t="shared" si="9"/>
        <v>28.343684905673644</v>
      </c>
      <c r="I127" s="29">
        <f t="shared" si="10"/>
        <v>184.81065486659608</v>
      </c>
      <c r="J127" s="31">
        <f t="shared" si="11"/>
        <v>9.8261849056736423</v>
      </c>
      <c r="K127" s="29">
        <f t="shared" si="12"/>
        <v>82.974154866596081</v>
      </c>
    </row>
    <row r="128" spans="5:11" x14ac:dyDescent="0.35">
      <c r="E128" s="27">
        <f t="shared" si="13"/>
        <v>126</v>
      </c>
      <c r="F128" s="30">
        <f t="shared" si="7"/>
        <v>11.376149594629341</v>
      </c>
      <c r="G128" s="29">
        <f t="shared" si="8"/>
        <v>73.672940745757444</v>
      </c>
      <c r="H128" s="31">
        <f t="shared" si="9"/>
        <v>28.440373986573352</v>
      </c>
      <c r="I128" s="29">
        <f t="shared" si="10"/>
        <v>184.18235186439364</v>
      </c>
      <c r="J128" s="31">
        <f t="shared" si="11"/>
        <v>9.9228739865733502</v>
      </c>
      <c r="K128" s="29">
        <f t="shared" si="12"/>
        <v>82.345851864393637</v>
      </c>
    </row>
    <row r="129" spans="5:11" x14ac:dyDescent="0.35">
      <c r="E129" s="27">
        <f t="shared" si="13"/>
        <v>127</v>
      </c>
      <c r="F129" s="30">
        <f t="shared" si="7"/>
        <v>11.414957161540379</v>
      </c>
      <c r="G129" s="29">
        <f t="shared" si="8"/>
        <v>73.42247396458049</v>
      </c>
      <c r="H129" s="31">
        <f t="shared" si="9"/>
        <v>28.537392903850943</v>
      </c>
      <c r="I129" s="29">
        <f t="shared" si="10"/>
        <v>183.55618491145125</v>
      </c>
      <c r="J129" s="31">
        <f t="shared" si="11"/>
        <v>10.019892903850941</v>
      </c>
      <c r="K129" s="29">
        <f t="shared" si="12"/>
        <v>81.719684911451253</v>
      </c>
    </row>
    <row r="130" spans="5:11" x14ac:dyDescent="0.35">
      <c r="E130" s="27">
        <f t="shared" si="13"/>
        <v>128</v>
      </c>
      <c r="F130" s="30">
        <f t="shared" si="7"/>
        <v>11.453897113072154</v>
      </c>
      <c r="G130" s="29">
        <f t="shared" si="8"/>
        <v>73.172858698326635</v>
      </c>
      <c r="H130" s="31">
        <f t="shared" si="9"/>
        <v>28.634742782680384</v>
      </c>
      <c r="I130" s="29">
        <f t="shared" si="10"/>
        <v>182.9321467458166</v>
      </c>
      <c r="J130" s="31">
        <f t="shared" si="11"/>
        <v>10.117242782680382</v>
      </c>
      <c r="K130" s="29">
        <f t="shared" si="12"/>
        <v>81.095646745816595</v>
      </c>
    </row>
    <row r="131" spans="5:11" x14ac:dyDescent="0.35">
      <c r="E131" s="27">
        <f t="shared" si="13"/>
        <v>129</v>
      </c>
      <c r="F131" s="30">
        <f t="shared" ref="F131:F194" si="14">$A$14*($A$11/$A$14)^((E131)/($D$2))</f>
        <v>11.49296990082958</v>
      </c>
      <c r="G131" s="29">
        <f t="shared" ref="G131:G194" si="15">$A$2*$B$2/F131</f>
        <v>72.924092052090359</v>
      </c>
      <c r="H131" s="31">
        <f t="shared" ref="H131:H194" si="16">$A$20*($A$17/$A$20)^((E131)/($D$2))</f>
        <v>28.73242475207395</v>
      </c>
      <c r="I131" s="29">
        <f t="shared" ref="I131:I194" si="17">$C$2^2*$A$2*$B$2/H131</f>
        <v>182.3102301302259</v>
      </c>
      <c r="J131" s="31">
        <f t="shared" ref="J131:J194" si="18">H131+$A$8</f>
        <v>10.214924752073948</v>
      </c>
      <c r="K131" s="29">
        <f t="shared" ref="K131:K194" si="19">I131+$B$8</f>
        <v>80.473730130225903</v>
      </c>
    </row>
    <row r="132" spans="5:11" x14ac:dyDescent="0.35">
      <c r="E132" s="27">
        <f t="shared" ref="E132:E195" si="20">E131+1</f>
        <v>130</v>
      </c>
      <c r="F132" s="30">
        <f t="shared" si="14"/>
        <v>11.532175977958133</v>
      </c>
      <c r="G132" s="29">
        <f t="shared" si="15"/>
        <v>72.676171140807995</v>
      </c>
      <c r="H132" s="31">
        <f t="shared" si="16"/>
        <v>28.830439944895328</v>
      </c>
      <c r="I132" s="29">
        <f t="shared" si="17"/>
        <v>181.69042785202001</v>
      </c>
      <c r="J132" s="31">
        <f t="shared" si="18"/>
        <v>10.312939944895327</v>
      </c>
      <c r="K132" s="29">
        <f t="shared" si="19"/>
        <v>79.853927852020007</v>
      </c>
    </row>
    <row r="133" spans="5:11" x14ac:dyDescent="0.35">
      <c r="E133" s="27">
        <f t="shared" si="20"/>
        <v>131</v>
      </c>
      <c r="F133" s="30">
        <f t="shared" si="14"/>
        <v>11.571515799149104</v>
      </c>
      <c r="G133" s="29">
        <f t="shared" si="15"/>
        <v>72.429093089224295</v>
      </c>
      <c r="H133" s="31">
        <f t="shared" si="16"/>
        <v>28.928789497872756</v>
      </c>
      <c r="I133" s="29">
        <f t="shared" si="17"/>
        <v>181.07273272306074</v>
      </c>
      <c r="J133" s="31">
        <f t="shared" si="18"/>
        <v>10.411289497872755</v>
      </c>
      <c r="K133" s="29">
        <f t="shared" si="19"/>
        <v>79.236232723060738</v>
      </c>
    </row>
    <row r="134" spans="5:11" x14ac:dyDescent="0.35">
      <c r="E134" s="27">
        <f t="shared" si="20"/>
        <v>132</v>
      </c>
      <c r="F134" s="30">
        <f t="shared" si="14"/>
        <v>11.610989820644884</v>
      </c>
      <c r="G134" s="29">
        <f t="shared" si="15"/>
        <v>72.182855031858992</v>
      </c>
      <c r="H134" s="31">
        <f t="shared" si="16"/>
        <v>29.027474551612208</v>
      </c>
      <c r="I134" s="29">
        <f t="shared" si="17"/>
        <v>180.45713757964748</v>
      </c>
      <c r="J134" s="31">
        <f t="shared" si="18"/>
        <v>10.509974551612206</v>
      </c>
      <c r="K134" s="29">
        <f t="shared" si="19"/>
        <v>78.620637579647479</v>
      </c>
    </row>
    <row r="135" spans="5:11" x14ac:dyDescent="0.35">
      <c r="E135" s="27">
        <f t="shared" si="20"/>
        <v>133</v>
      </c>
      <c r="F135" s="30">
        <f t="shared" si="14"/>
        <v>11.650598500244243</v>
      </c>
      <c r="G135" s="29">
        <f t="shared" si="15"/>
        <v>71.937454112973668</v>
      </c>
      <c r="H135" s="31">
        <f t="shared" si="16"/>
        <v>29.126496250610604</v>
      </c>
      <c r="I135" s="29">
        <f t="shared" si="17"/>
        <v>179.84363528243421</v>
      </c>
      <c r="J135" s="31">
        <f t="shared" si="18"/>
        <v>10.608996250610602</v>
      </c>
      <c r="K135" s="29">
        <f t="shared" si="19"/>
        <v>78.007135282434206</v>
      </c>
    </row>
    <row r="136" spans="5:11" x14ac:dyDescent="0.35">
      <c r="E136" s="27">
        <f t="shared" si="20"/>
        <v>134</v>
      </c>
      <c r="F136" s="30">
        <f t="shared" si="14"/>
        <v>11.690342297307643</v>
      </c>
      <c r="G136" s="29">
        <f t="shared" si="15"/>
        <v>71.692887486538609</v>
      </c>
      <c r="H136" s="31">
        <f t="shared" si="16"/>
        <v>29.225855743269108</v>
      </c>
      <c r="I136" s="29">
        <f t="shared" si="17"/>
        <v>179.23221871634652</v>
      </c>
      <c r="J136" s="31">
        <f t="shared" si="18"/>
        <v>10.708355743269106</v>
      </c>
      <c r="K136" s="29">
        <f t="shared" si="19"/>
        <v>77.395718716346522</v>
      </c>
    </row>
    <row r="137" spans="5:11" x14ac:dyDescent="0.35">
      <c r="E137" s="27">
        <f t="shared" si="20"/>
        <v>135</v>
      </c>
      <c r="F137" s="30">
        <f t="shared" si="14"/>
        <v>11.730221672762577</v>
      </c>
      <c r="G137" s="29">
        <f t="shared" si="15"/>
        <v>71.449152316199687</v>
      </c>
      <c r="H137" s="31">
        <f t="shared" si="16"/>
        <v>29.32555418190644</v>
      </c>
      <c r="I137" s="29">
        <f t="shared" si="17"/>
        <v>178.62288079049924</v>
      </c>
      <c r="J137" s="31">
        <f t="shared" si="18"/>
        <v>10.808054181906439</v>
      </c>
      <c r="K137" s="29">
        <f t="shared" si="19"/>
        <v>76.786380790499237</v>
      </c>
    </row>
    <row r="138" spans="5:11" x14ac:dyDescent="0.35">
      <c r="E138" s="27">
        <f t="shared" si="20"/>
        <v>136</v>
      </c>
      <c r="F138" s="30">
        <f t="shared" si="14"/>
        <v>11.770237089108889</v>
      </c>
      <c r="G138" s="29">
        <f t="shared" si="15"/>
        <v>71.206245775245705</v>
      </c>
      <c r="H138" s="31">
        <f t="shared" si="16"/>
        <v>29.425592722772222</v>
      </c>
      <c r="I138" s="29">
        <f t="shared" si="17"/>
        <v>178.01561443811426</v>
      </c>
      <c r="J138" s="31">
        <f t="shared" si="18"/>
        <v>10.908092722772221</v>
      </c>
      <c r="K138" s="29">
        <f t="shared" si="19"/>
        <v>76.179114438114254</v>
      </c>
    </row>
    <row r="139" spans="5:11" x14ac:dyDescent="0.35">
      <c r="E139" s="27">
        <f t="shared" si="20"/>
        <v>137</v>
      </c>
      <c r="F139" s="30">
        <f t="shared" si="14"/>
        <v>11.810389010424165</v>
      </c>
      <c r="G139" s="29">
        <f t="shared" si="15"/>
        <v>70.964165046575346</v>
      </c>
      <c r="H139" s="31">
        <f t="shared" si="16"/>
        <v>29.525972526060411</v>
      </c>
      <c r="I139" s="29">
        <f t="shared" si="17"/>
        <v>177.41041261643838</v>
      </c>
      <c r="J139" s="31">
        <f t="shared" si="18"/>
        <v>11.008472526060409</v>
      </c>
      <c r="K139" s="29">
        <f t="shared" si="19"/>
        <v>75.573912616438378</v>
      </c>
    </row>
    <row r="140" spans="5:11" x14ac:dyDescent="0.35">
      <c r="E140" s="27">
        <f t="shared" si="20"/>
        <v>138</v>
      </c>
      <c r="F140" s="30">
        <f t="shared" si="14"/>
        <v>11.850677902369098</v>
      </c>
      <c r="G140" s="29">
        <f t="shared" si="15"/>
        <v>70.722907322664682</v>
      </c>
      <c r="H140" s="31">
        <f t="shared" si="16"/>
        <v>29.626694755922742</v>
      </c>
      <c r="I140" s="29">
        <f t="shared" si="17"/>
        <v>176.80726830666174</v>
      </c>
      <c r="J140" s="31">
        <f t="shared" si="18"/>
        <v>11.10919475592274</v>
      </c>
      <c r="K140" s="29">
        <f t="shared" si="19"/>
        <v>74.970768306661739</v>
      </c>
    </row>
    <row r="141" spans="5:11" x14ac:dyDescent="0.35">
      <c r="E141" s="27">
        <f t="shared" si="20"/>
        <v>139</v>
      </c>
      <c r="F141" s="30">
        <f t="shared" si="14"/>
        <v>11.891104232192895</v>
      </c>
      <c r="G141" s="29">
        <f t="shared" si="15"/>
        <v>70.482469805534578</v>
      </c>
      <c r="H141" s="31">
        <f t="shared" si="16"/>
        <v>29.727760580482233</v>
      </c>
      <c r="I141" s="29">
        <f t="shared" si="17"/>
        <v>176.20617451383646</v>
      </c>
      <c r="J141" s="31">
        <f t="shared" si="18"/>
        <v>11.210260580482231</v>
      </c>
      <c r="K141" s="29">
        <f t="shared" si="19"/>
        <v>74.369674513836458</v>
      </c>
    </row>
    <row r="142" spans="5:11" x14ac:dyDescent="0.35">
      <c r="E142" s="27">
        <f t="shared" si="20"/>
        <v>140</v>
      </c>
      <c r="F142" s="30">
        <f t="shared" si="14"/>
        <v>11.931668468738692</v>
      </c>
      <c r="G142" s="29">
        <f t="shared" si="15"/>
        <v>70.242849706718161</v>
      </c>
      <c r="H142" s="31">
        <f t="shared" si="16"/>
        <v>29.829171171846731</v>
      </c>
      <c r="I142" s="29">
        <f t="shared" si="17"/>
        <v>175.60712426679541</v>
      </c>
      <c r="J142" s="31">
        <f t="shared" si="18"/>
        <v>11.311671171846729</v>
      </c>
      <c r="K142" s="29">
        <f t="shared" si="19"/>
        <v>73.770624266795409</v>
      </c>
    </row>
    <row r="143" spans="5:11" x14ac:dyDescent="0.35">
      <c r="E143" s="27">
        <f t="shared" si="20"/>
        <v>141</v>
      </c>
      <c r="F143" s="30">
        <f t="shared" si="14"/>
        <v>11.972371082449001</v>
      </c>
      <c r="G143" s="29">
        <f t="shared" si="15"/>
        <v>70.004044247228606</v>
      </c>
      <c r="H143" s="31">
        <f t="shared" si="16"/>
        <v>29.930927706122503</v>
      </c>
      <c r="I143" s="29">
        <f t="shared" si="17"/>
        <v>175.01011061807151</v>
      </c>
      <c r="J143" s="31">
        <f t="shared" si="18"/>
        <v>11.413427706122501</v>
      </c>
      <c r="K143" s="29">
        <f t="shared" si="19"/>
        <v>73.173610618071507</v>
      </c>
    </row>
    <row r="144" spans="5:11" x14ac:dyDescent="0.35">
      <c r="E144" s="27">
        <f t="shared" si="20"/>
        <v>142</v>
      </c>
      <c r="F144" s="30">
        <f t="shared" si="14"/>
        <v>12.013212545371154</v>
      </c>
      <c r="G144" s="29">
        <f t="shared" si="15"/>
        <v>69.766050657526776</v>
      </c>
      <c r="H144" s="31">
        <f t="shared" si="16"/>
        <v>30.033031363427884</v>
      </c>
      <c r="I144" s="29">
        <f t="shared" si="17"/>
        <v>174.41512664381693</v>
      </c>
      <c r="J144" s="31">
        <f t="shared" si="18"/>
        <v>11.515531363427883</v>
      </c>
      <c r="K144" s="29">
        <f t="shared" si="19"/>
        <v>72.578626643816932</v>
      </c>
    </row>
    <row r="145" spans="5:11" x14ac:dyDescent="0.35">
      <c r="E145" s="27">
        <f t="shared" si="20"/>
        <v>143</v>
      </c>
      <c r="F145" s="30">
        <f t="shared" si="14"/>
        <v>12.05419333116278</v>
      </c>
      <c r="G145" s="29">
        <f t="shared" si="15"/>
        <v>69.528866177489235</v>
      </c>
      <c r="H145" s="31">
        <f t="shared" si="16"/>
        <v>30.13548332790695</v>
      </c>
      <c r="I145" s="29">
        <f t="shared" si="17"/>
        <v>173.82216544372307</v>
      </c>
      <c r="J145" s="31">
        <f t="shared" si="18"/>
        <v>11.617983327906948</v>
      </c>
      <c r="K145" s="29">
        <f t="shared" si="19"/>
        <v>71.985665443723065</v>
      </c>
    </row>
    <row r="146" spans="5:11" x14ac:dyDescent="0.35">
      <c r="E146" s="27">
        <f t="shared" si="20"/>
        <v>144</v>
      </c>
      <c r="F146" s="30">
        <f t="shared" si="14"/>
        <v>12.095313915097305</v>
      </c>
      <c r="G146" s="29">
        <f t="shared" si="15"/>
        <v>69.292488056376129</v>
      </c>
      <c r="H146" s="31">
        <f t="shared" si="16"/>
        <v>30.238284787743261</v>
      </c>
      <c r="I146" s="29">
        <f t="shared" si="17"/>
        <v>173.23122014094034</v>
      </c>
      <c r="J146" s="31">
        <f t="shared" si="18"/>
        <v>11.720784787743259</v>
      </c>
      <c r="K146" s="29">
        <f t="shared" si="19"/>
        <v>71.394720140940336</v>
      </c>
    </row>
    <row r="147" spans="5:11" x14ac:dyDescent="0.35">
      <c r="E147" s="27">
        <f t="shared" si="20"/>
        <v>145</v>
      </c>
      <c r="F147" s="30">
        <f t="shared" si="14"/>
        <v>12.136574774069461</v>
      </c>
      <c r="G147" s="29">
        <f t="shared" si="15"/>
        <v>69.056913552799358</v>
      </c>
      <c r="H147" s="31">
        <f t="shared" si="16"/>
        <v>30.34143693517365</v>
      </c>
      <c r="I147" s="29">
        <f t="shared" si="17"/>
        <v>172.6422838819984</v>
      </c>
      <c r="J147" s="31">
        <f t="shared" si="18"/>
        <v>11.823936935173649</v>
      </c>
      <c r="K147" s="29">
        <f t="shared" si="19"/>
        <v>70.805783881998394</v>
      </c>
    </row>
    <row r="148" spans="5:11" x14ac:dyDescent="0.35">
      <c r="E148" s="27">
        <f t="shared" si="20"/>
        <v>146</v>
      </c>
      <c r="F148" s="30">
        <f t="shared" si="14"/>
        <v>12.177976386600809</v>
      </c>
      <c r="G148" s="29">
        <f t="shared" si="15"/>
        <v>68.822139934690711</v>
      </c>
      <c r="H148" s="31">
        <f t="shared" si="16"/>
        <v>30.444940966502024</v>
      </c>
      <c r="I148" s="29">
        <f t="shared" si="17"/>
        <v>172.05534983672678</v>
      </c>
      <c r="J148" s="31">
        <f t="shared" si="18"/>
        <v>11.927440966502022</v>
      </c>
      <c r="K148" s="29">
        <f t="shared" si="19"/>
        <v>70.218849836726775</v>
      </c>
    </row>
    <row r="149" spans="5:11" x14ac:dyDescent="0.35">
      <c r="E149" s="27">
        <f t="shared" si="20"/>
        <v>147</v>
      </c>
      <c r="F149" s="30">
        <f t="shared" si="14"/>
        <v>12.2195192328453</v>
      </c>
      <c r="G149" s="29">
        <f t="shared" si="15"/>
        <v>68.588164479270276</v>
      </c>
      <c r="H149" s="31">
        <f t="shared" si="16"/>
        <v>30.548798082113251</v>
      </c>
      <c r="I149" s="29">
        <f t="shared" si="17"/>
        <v>171.4704111981757</v>
      </c>
      <c r="J149" s="31">
        <f t="shared" si="18"/>
        <v>12.031298082113249</v>
      </c>
      <c r="K149" s="29">
        <f t="shared" si="19"/>
        <v>69.633911198175696</v>
      </c>
    </row>
    <row r="150" spans="5:11" x14ac:dyDescent="0.35">
      <c r="E150" s="27">
        <f t="shared" si="20"/>
        <v>148</v>
      </c>
      <c r="F150" s="30">
        <f t="shared" si="14"/>
        <v>12.261203794594843</v>
      </c>
      <c r="G150" s="29">
        <f t="shared" si="15"/>
        <v>68.354984473014753</v>
      </c>
      <c r="H150" s="31">
        <f t="shared" si="16"/>
        <v>30.653009486487107</v>
      </c>
      <c r="I150" s="29">
        <f t="shared" si="17"/>
        <v>170.8874611825369</v>
      </c>
      <c r="J150" s="31">
        <f t="shared" si="18"/>
        <v>12.135509486487106</v>
      </c>
      <c r="K150" s="29">
        <f t="shared" si="19"/>
        <v>69.050961182536895</v>
      </c>
    </row>
    <row r="151" spans="5:11" x14ac:dyDescent="0.35">
      <c r="E151" s="27">
        <f t="shared" si="20"/>
        <v>149</v>
      </c>
      <c r="F151" s="30">
        <f t="shared" si="14"/>
        <v>12.303030555284879</v>
      </c>
      <c r="G151" s="29">
        <f t="shared" si="15"/>
        <v>68.122597211626072</v>
      </c>
      <c r="H151" s="31">
        <f t="shared" si="16"/>
        <v>30.757576388212197</v>
      </c>
      <c r="I151" s="29">
        <f t="shared" si="17"/>
        <v>170.30649302906519</v>
      </c>
      <c r="J151" s="31">
        <f t="shared" si="18"/>
        <v>12.240076388212195</v>
      </c>
      <c r="K151" s="29">
        <f t="shared" si="19"/>
        <v>68.469993029065193</v>
      </c>
    </row>
    <row r="152" spans="5:11" x14ac:dyDescent="0.35">
      <c r="E152" s="27">
        <f t="shared" si="20"/>
        <v>150</v>
      </c>
      <c r="F152" s="30">
        <f t="shared" si="14"/>
        <v>12.345000000000001</v>
      </c>
      <c r="G152" s="29">
        <f t="shared" si="15"/>
        <v>67.891000000000005</v>
      </c>
      <c r="H152" s="31">
        <f t="shared" si="16"/>
        <v>30.862500000000004</v>
      </c>
      <c r="I152" s="29">
        <f t="shared" si="17"/>
        <v>169.72749999999999</v>
      </c>
      <c r="J152" s="31">
        <f t="shared" si="18"/>
        <v>12.345000000000002</v>
      </c>
      <c r="K152" s="29">
        <f t="shared" si="19"/>
        <v>67.890999999999991</v>
      </c>
    </row>
    <row r="153" spans="5:11" x14ac:dyDescent="0.35">
      <c r="E153" s="27">
        <f t="shared" si="20"/>
        <v>151</v>
      </c>
      <c r="F153" s="30">
        <f t="shared" si="14"/>
        <v>12.387112615479575</v>
      </c>
      <c r="G153" s="29">
        <f t="shared" si="15"/>
        <v>67.660190152194872</v>
      </c>
      <c r="H153" s="31">
        <f t="shared" si="16"/>
        <v>30.96778153869894</v>
      </c>
      <c r="I153" s="29">
        <f t="shared" si="17"/>
        <v>169.15047538048719</v>
      </c>
      <c r="J153" s="31">
        <f t="shared" si="18"/>
        <v>12.450281538698938</v>
      </c>
      <c r="K153" s="29">
        <f t="shared" si="19"/>
        <v>67.313975380487193</v>
      </c>
    </row>
    <row r="154" spans="5:11" x14ac:dyDescent="0.35">
      <c r="E154" s="27">
        <f t="shared" si="20"/>
        <v>152</v>
      </c>
      <c r="F154" s="30">
        <f t="shared" si="14"/>
        <v>12.429368890123392</v>
      </c>
      <c r="G154" s="29">
        <f t="shared" si="15"/>
        <v>67.430164991400432</v>
      </c>
      <c r="H154" s="31">
        <f t="shared" si="16"/>
        <v>31.073422225308477</v>
      </c>
      <c r="I154" s="29">
        <f t="shared" si="17"/>
        <v>168.57541247850111</v>
      </c>
      <c r="J154" s="31">
        <f t="shared" si="18"/>
        <v>12.555922225308475</v>
      </c>
      <c r="K154" s="29">
        <f t="shared" si="19"/>
        <v>66.738912478501106</v>
      </c>
    </row>
    <row r="155" spans="5:11" x14ac:dyDescent="0.35">
      <c r="E155" s="27">
        <f t="shared" si="20"/>
        <v>153</v>
      </c>
      <c r="F155" s="30">
        <f t="shared" si="14"/>
        <v>12.471769313997312</v>
      </c>
      <c r="G155" s="29">
        <f t="shared" si="15"/>
        <v>67.200921849906877</v>
      </c>
      <c r="H155" s="31">
        <f t="shared" si="16"/>
        <v>31.17942328499328</v>
      </c>
      <c r="I155" s="29">
        <f t="shared" si="17"/>
        <v>168.00230462476719</v>
      </c>
      <c r="J155" s="31">
        <f t="shared" si="18"/>
        <v>12.661923284993279</v>
      </c>
      <c r="K155" s="29">
        <f t="shared" si="19"/>
        <v>66.16580462476719</v>
      </c>
    </row>
    <row r="156" spans="5:11" x14ac:dyDescent="0.35">
      <c r="E156" s="27">
        <f t="shared" si="20"/>
        <v>154</v>
      </c>
      <c r="F156" s="30">
        <f t="shared" si="14"/>
        <v>12.514314378838975</v>
      </c>
      <c r="G156" s="29">
        <f t="shared" si="15"/>
        <v>66.972458069073753</v>
      </c>
      <c r="H156" s="31">
        <f t="shared" si="16"/>
        <v>31.285785947097438</v>
      </c>
      <c r="I156" s="29">
        <f t="shared" si="17"/>
        <v>167.43114517268441</v>
      </c>
      <c r="J156" s="31">
        <f t="shared" si="18"/>
        <v>12.768285947097436</v>
      </c>
      <c r="K156" s="29">
        <f t="shared" si="19"/>
        <v>65.594645172684409</v>
      </c>
    </row>
    <row r="157" spans="5:11" x14ac:dyDescent="0.35">
      <c r="E157" s="27">
        <f t="shared" si="20"/>
        <v>155</v>
      </c>
      <c r="F157" s="30">
        <f t="shared" si="14"/>
        <v>12.557004578063486</v>
      </c>
      <c r="G157" s="29">
        <f t="shared" si="15"/>
        <v>66.744770999299277</v>
      </c>
      <c r="H157" s="31">
        <f t="shared" si="16"/>
        <v>31.392511445158714</v>
      </c>
      <c r="I157" s="29">
        <f t="shared" si="17"/>
        <v>166.86192749824821</v>
      </c>
      <c r="J157" s="31">
        <f t="shared" si="18"/>
        <v>12.875011445158712</v>
      </c>
      <c r="K157" s="29">
        <f t="shared" si="19"/>
        <v>65.025427498248206</v>
      </c>
    </row>
    <row r="158" spans="5:11" x14ac:dyDescent="0.35">
      <c r="E158" s="27">
        <f t="shared" si="20"/>
        <v>156</v>
      </c>
      <c r="F158" s="30">
        <f t="shared" si="14"/>
        <v>12.599840406769134</v>
      </c>
      <c r="G158" s="29">
        <f t="shared" si="15"/>
        <v>66.517857999989573</v>
      </c>
      <c r="H158" s="31">
        <f t="shared" si="16"/>
        <v>31.499601016922835</v>
      </c>
      <c r="I158" s="29">
        <f t="shared" si="17"/>
        <v>166.29464499997391</v>
      </c>
      <c r="J158" s="31">
        <f t="shared" si="18"/>
        <v>12.982101016922833</v>
      </c>
      <c r="K158" s="29">
        <f t="shared" si="19"/>
        <v>64.458144999973911</v>
      </c>
    </row>
    <row r="159" spans="5:11" x14ac:dyDescent="0.35">
      <c r="E159" s="27">
        <f t="shared" si="20"/>
        <v>157</v>
      </c>
      <c r="F159" s="30">
        <f t="shared" si="14"/>
        <v>12.642822361743155</v>
      </c>
      <c r="G159" s="29">
        <f t="shared" si="15"/>
        <v>66.291716439527931</v>
      </c>
      <c r="H159" s="31">
        <f t="shared" si="16"/>
        <v>31.607055904357889</v>
      </c>
      <c r="I159" s="29">
        <f t="shared" si="17"/>
        <v>165.72929109881983</v>
      </c>
      <c r="J159" s="31">
        <f t="shared" si="18"/>
        <v>13.089555904357887</v>
      </c>
      <c r="K159" s="29">
        <f t="shared" si="19"/>
        <v>63.892791098819828</v>
      </c>
    </row>
    <row r="160" spans="5:11" x14ac:dyDescent="0.35">
      <c r="E160" s="27">
        <f t="shared" si="20"/>
        <v>158</v>
      </c>
      <c r="F160" s="30">
        <f t="shared" si="14"/>
        <v>12.685950941467471</v>
      </c>
      <c r="G160" s="29">
        <f t="shared" si="15"/>
        <v>66.06634369524447</v>
      </c>
      <c r="H160" s="31">
        <f t="shared" si="16"/>
        <v>31.714877353668676</v>
      </c>
      <c r="I160" s="29">
        <f t="shared" si="17"/>
        <v>165.16585923811118</v>
      </c>
      <c r="J160" s="31">
        <f t="shared" si="18"/>
        <v>13.197377353668674</v>
      </c>
      <c r="K160" s="29">
        <f t="shared" si="19"/>
        <v>63.329359238111181</v>
      </c>
    </row>
    <row r="161" spans="5:11" x14ac:dyDescent="0.35">
      <c r="E161" s="27">
        <f t="shared" si="20"/>
        <v>159</v>
      </c>
      <c r="F161" s="30">
        <f t="shared" si="14"/>
        <v>12.729226646124481</v>
      </c>
      <c r="G161" s="29">
        <f t="shared" si="15"/>
        <v>65.841737153385594</v>
      </c>
      <c r="H161" s="31">
        <f t="shared" si="16"/>
        <v>31.823066615311198</v>
      </c>
      <c r="I161" s="29">
        <f t="shared" si="17"/>
        <v>164.604342883464</v>
      </c>
      <c r="J161" s="31">
        <f t="shared" si="18"/>
        <v>13.305566615311196</v>
      </c>
      <c r="K161" s="29">
        <f t="shared" si="19"/>
        <v>62.767842883463999</v>
      </c>
    </row>
    <row r="162" spans="5:11" x14ac:dyDescent="0.35">
      <c r="E162" s="27">
        <f t="shared" si="20"/>
        <v>160</v>
      </c>
      <c r="F162" s="30">
        <f t="shared" si="14"/>
        <v>12.772649977602859</v>
      </c>
      <c r="G162" s="29">
        <f t="shared" si="15"/>
        <v>65.61789420908373</v>
      </c>
      <c r="H162" s="31">
        <f t="shared" si="16"/>
        <v>31.931624944007147</v>
      </c>
      <c r="I162" s="29">
        <f t="shared" si="17"/>
        <v>164.04473552270932</v>
      </c>
      <c r="J162" s="31">
        <f t="shared" si="18"/>
        <v>13.414124944007146</v>
      </c>
      <c r="K162" s="29">
        <f t="shared" si="19"/>
        <v>62.208235522709316</v>
      </c>
    </row>
    <row r="163" spans="5:11" x14ac:dyDescent="0.35">
      <c r="E163" s="27">
        <f t="shared" si="20"/>
        <v>161</v>
      </c>
      <c r="F163" s="30">
        <f t="shared" si="14"/>
        <v>12.816221439503387</v>
      </c>
      <c r="G163" s="29">
        <f t="shared" si="15"/>
        <v>65.394812266327065</v>
      </c>
      <c r="H163" s="31">
        <f t="shared" si="16"/>
        <v>32.040553598758464</v>
      </c>
      <c r="I163" s="29">
        <f t="shared" si="17"/>
        <v>163.48703066581768</v>
      </c>
      <c r="J163" s="31">
        <f t="shared" si="18"/>
        <v>13.523053598758462</v>
      </c>
      <c r="K163" s="29">
        <f t="shared" si="19"/>
        <v>61.650530665817683</v>
      </c>
    </row>
    <row r="164" spans="5:11" x14ac:dyDescent="0.35">
      <c r="E164" s="27">
        <f t="shared" si="20"/>
        <v>162</v>
      </c>
      <c r="F164" s="30">
        <f t="shared" si="14"/>
        <v>12.859941537144772</v>
      </c>
      <c r="G164" s="29">
        <f t="shared" si="15"/>
        <v>65.172488737929541</v>
      </c>
      <c r="H164" s="31">
        <f t="shared" si="16"/>
        <v>32.14985384286193</v>
      </c>
      <c r="I164" s="29">
        <f t="shared" si="17"/>
        <v>162.93122184482388</v>
      </c>
      <c r="J164" s="31">
        <f t="shared" si="18"/>
        <v>13.632353842861928</v>
      </c>
      <c r="K164" s="29">
        <f t="shared" si="19"/>
        <v>61.09472184482388</v>
      </c>
    </row>
    <row r="165" spans="5:11" x14ac:dyDescent="0.35">
      <c r="E165" s="27">
        <f t="shared" si="20"/>
        <v>163</v>
      </c>
      <c r="F165" s="30">
        <f t="shared" si="14"/>
        <v>12.903810777569527</v>
      </c>
      <c r="G165" s="29">
        <f t="shared" si="15"/>
        <v>64.950921045500749</v>
      </c>
      <c r="H165" s="31">
        <f t="shared" si="16"/>
        <v>32.259526943923817</v>
      </c>
      <c r="I165" s="29">
        <f t="shared" si="17"/>
        <v>162.37730261375191</v>
      </c>
      <c r="J165" s="31">
        <f t="shared" si="18"/>
        <v>13.742026943923815</v>
      </c>
      <c r="K165" s="29">
        <f t="shared" si="19"/>
        <v>60.540802613751907</v>
      </c>
    </row>
    <row r="166" spans="5:11" x14ac:dyDescent="0.35">
      <c r="E166" s="27">
        <f t="shared" si="20"/>
        <v>164</v>
      </c>
      <c r="F166" s="30">
        <f t="shared" si="14"/>
        <v>12.94782966954984</v>
      </c>
      <c r="G166" s="29">
        <f t="shared" si="15"/>
        <v>64.730106619416077</v>
      </c>
      <c r="H166" s="31">
        <f t="shared" si="16"/>
        <v>32.369574173874597</v>
      </c>
      <c r="I166" s="29">
        <f t="shared" si="17"/>
        <v>161.82526654854024</v>
      </c>
      <c r="J166" s="31">
        <f t="shared" si="18"/>
        <v>13.852074173874595</v>
      </c>
      <c r="K166" s="29">
        <f t="shared" si="19"/>
        <v>59.988766548540241</v>
      </c>
    </row>
    <row r="167" spans="5:11" x14ac:dyDescent="0.35">
      <c r="E167" s="27">
        <f t="shared" si="20"/>
        <v>165</v>
      </c>
      <c r="F167" s="30">
        <f t="shared" si="14"/>
        <v>12.991998723593486</v>
      </c>
      <c r="G167" s="29">
        <f t="shared" si="15"/>
        <v>64.510042898786864</v>
      </c>
      <c r="H167" s="31">
        <f t="shared" si="16"/>
        <v>32.479996808983714</v>
      </c>
      <c r="I167" s="29">
        <f t="shared" si="17"/>
        <v>161.2751072469672</v>
      </c>
      <c r="J167" s="31">
        <f t="shared" si="18"/>
        <v>13.962496808983712</v>
      </c>
      <c r="K167" s="29">
        <f t="shared" si="19"/>
        <v>59.438607246967194</v>
      </c>
    </row>
    <row r="168" spans="5:11" x14ac:dyDescent="0.35">
      <c r="E168" s="27">
        <f t="shared" si="20"/>
        <v>166</v>
      </c>
      <c r="F168" s="30">
        <f t="shared" si="14"/>
        <v>13.036318451949729</v>
      </c>
      <c r="G168" s="29">
        <f t="shared" si="15"/>
        <v>64.290727331430801</v>
      </c>
      <c r="H168" s="31">
        <f t="shared" si="16"/>
        <v>32.59079612987432</v>
      </c>
      <c r="I168" s="29">
        <f t="shared" si="17"/>
        <v>160.726818328577</v>
      </c>
      <c r="J168" s="31">
        <f t="shared" si="18"/>
        <v>14.073296129874318</v>
      </c>
      <c r="K168" s="29">
        <f t="shared" si="19"/>
        <v>58.890318328576996</v>
      </c>
    </row>
    <row r="169" spans="5:11" x14ac:dyDescent="0.35">
      <c r="E169" s="27">
        <f t="shared" si="20"/>
        <v>167</v>
      </c>
      <c r="F169" s="30">
        <f t="shared" si="14"/>
        <v>13.080789368615282</v>
      </c>
      <c r="G169" s="29">
        <f t="shared" si="15"/>
        <v>64.072157373842188</v>
      </c>
      <c r="H169" s="31">
        <f t="shared" si="16"/>
        <v>32.701973421538199</v>
      </c>
      <c r="I169" s="29">
        <f t="shared" si="17"/>
        <v>160.18039343460549</v>
      </c>
      <c r="J169" s="31">
        <f t="shared" si="18"/>
        <v>14.184473421538197</v>
      </c>
      <c r="K169" s="29">
        <f t="shared" si="19"/>
        <v>58.343893434605491</v>
      </c>
    </row>
    <row r="170" spans="5:11" x14ac:dyDescent="0.35">
      <c r="E170" s="27">
        <f t="shared" si="20"/>
        <v>168</v>
      </c>
      <c r="F170" s="30">
        <f t="shared" si="14"/>
        <v>13.125411989340256</v>
      </c>
      <c r="G170" s="29">
        <f t="shared" si="15"/>
        <v>63.854330491162557</v>
      </c>
      <c r="H170" s="31">
        <f t="shared" si="16"/>
        <v>32.81352997335064</v>
      </c>
      <c r="I170" s="29">
        <f t="shared" si="17"/>
        <v>159.63582622790639</v>
      </c>
      <c r="J170" s="31">
        <f t="shared" si="18"/>
        <v>14.296029973350638</v>
      </c>
      <c r="K170" s="29">
        <f t="shared" si="19"/>
        <v>57.799326227906391</v>
      </c>
    </row>
    <row r="171" spans="5:11" x14ac:dyDescent="0.35">
      <c r="E171" s="27">
        <f t="shared" si="20"/>
        <v>169</v>
      </c>
      <c r="F171" s="30">
        <f t="shared" si="14"/>
        <v>13.170186831634147</v>
      </c>
      <c r="G171" s="29">
        <f t="shared" si="15"/>
        <v>63.637244157151216</v>
      </c>
      <c r="H171" s="31">
        <f t="shared" si="16"/>
        <v>32.925467079085365</v>
      </c>
      <c r="I171" s="29">
        <f t="shared" si="17"/>
        <v>159.09311039287806</v>
      </c>
      <c r="J171" s="31">
        <f t="shared" si="18"/>
        <v>14.407967079085363</v>
      </c>
      <c r="K171" s="29">
        <f t="shared" si="19"/>
        <v>57.256610392878059</v>
      </c>
    </row>
    <row r="172" spans="5:11" x14ac:dyDescent="0.35">
      <c r="E172" s="27">
        <f t="shared" si="20"/>
        <v>170</v>
      </c>
      <c r="F172" s="30">
        <f t="shared" si="14"/>
        <v>13.215114414771838</v>
      </c>
      <c r="G172" s="29">
        <f t="shared" si="15"/>
        <v>63.420895854155972</v>
      </c>
      <c r="H172" s="31">
        <f t="shared" si="16"/>
        <v>33.037786036929596</v>
      </c>
      <c r="I172" s="29">
        <f t="shared" si="17"/>
        <v>158.55223963538992</v>
      </c>
      <c r="J172" s="31">
        <f t="shared" si="18"/>
        <v>14.520286036929594</v>
      </c>
      <c r="K172" s="29">
        <f t="shared" si="19"/>
        <v>56.715739635389923</v>
      </c>
    </row>
    <row r="173" spans="5:11" x14ac:dyDescent="0.35">
      <c r="E173" s="27">
        <f t="shared" si="20"/>
        <v>171</v>
      </c>
      <c r="F173" s="30">
        <f t="shared" si="14"/>
        <v>13.260195259799611</v>
      </c>
      <c r="G173" s="29">
        <f t="shared" si="15"/>
        <v>63.205283073083926</v>
      </c>
      <c r="H173" s="31">
        <f t="shared" si="16"/>
        <v>33.150488149499026</v>
      </c>
      <c r="I173" s="29">
        <f t="shared" si="17"/>
        <v>158.01320768270983</v>
      </c>
      <c r="J173" s="31">
        <f t="shared" si="18"/>
        <v>14.632988149499024</v>
      </c>
      <c r="K173" s="29">
        <f t="shared" si="19"/>
        <v>56.176707682709832</v>
      </c>
    </row>
    <row r="174" spans="5:11" x14ac:dyDescent="0.35">
      <c r="E174" s="27">
        <f t="shared" si="20"/>
        <v>172</v>
      </c>
      <c r="F174" s="30">
        <f t="shared" si="14"/>
        <v>13.305429889541209</v>
      </c>
      <c r="G174" s="29">
        <f t="shared" si="15"/>
        <v>62.990403313372347</v>
      </c>
      <c r="H174" s="31">
        <f t="shared" si="16"/>
        <v>33.263574723853026</v>
      </c>
      <c r="I174" s="29">
        <f t="shared" si="17"/>
        <v>157.47600828343087</v>
      </c>
      <c r="J174" s="31">
        <f t="shared" si="18"/>
        <v>14.746074723853024</v>
      </c>
      <c r="K174" s="29">
        <f t="shared" si="19"/>
        <v>55.639508283430871</v>
      </c>
    </row>
    <row r="175" spans="5:11" x14ac:dyDescent="0.35">
      <c r="E175" s="27">
        <f t="shared" si="20"/>
        <v>173</v>
      </c>
      <c r="F175" s="30">
        <f t="shared" si="14"/>
        <v>13.350818828603883</v>
      </c>
      <c r="G175" s="29">
        <f t="shared" si="15"/>
        <v>62.776254082959724</v>
      </c>
      <c r="H175" s="31">
        <f t="shared" si="16"/>
        <v>33.377047071509708</v>
      </c>
      <c r="I175" s="29">
        <f t="shared" si="17"/>
        <v>156.94063520739931</v>
      </c>
      <c r="J175" s="31">
        <f t="shared" si="18"/>
        <v>14.859547071509706</v>
      </c>
      <c r="K175" s="29">
        <f t="shared" si="19"/>
        <v>55.10413520739931</v>
      </c>
    </row>
    <row r="176" spans="5:11" x14ac:dyDescent="0.35">
      <c r="E176" s="27">
        <f t="shared" si="20"/>
        <v>174</v>
      </c>
      <c r="F176" s="30">
        <f t="shared" si="14"/>
        <v>13.39636260338448</v>
      </c>
      <c r="G176" s="29">
        <f t="shared" si="15"/>
        <v>62.562832898256829</v>
      </c>
      <c r="H176" s="31">
        <f t="shared" si="16"/>
        <v>33.490906508461201</v>
      </c>
      <c r="I176" s="29">
        <f t="shared" si="17"/>
        <v>156.40708224564207</v>
      </c>
      <c r="J176" s="31">
        <f t="shared" si="18"/>
        <v>14.973406508461199</v>
      </c>
      <c r="K176" s="29">
        <f t="shared" si="19"/>
        <v>54.570582245642072</v>
      </c>
    </row>
    <row r="177" spans="5:11" x14ac:dyDescent="0.35">
      <c r="E177" s="27">
        <f t="shared" si="20"/>
        <v>175</v>
      </c>
      <c r="F177" s="30">
        <f t="shared" si="14"/>
        <v>13.442061742075554</v>
      </c>
      <c r="G177" s="29">
        <f t="shared" si="15"/>
        <v>62.35013728411792</v>
      </c>
      <c r="H177" s="31">
        <f t="shared" si="16"/>
        <v>33.60515435518888</v>
      </c>
      <c r="I177" s="29">
        <f t="shared" si="17"/>
        <v>155.87534321029483</v>
      </c>
      <c r="J177" s="31">
        <f t="shared" si="18"/>
        <v>15.087654355188878</v>
      </c>
      <c r="K177" s="29">
        <f t="shared" si="19"/>
        <v>54.038843210294829</v>
      </c>
    </row>
    <row r="178" spans="5:11" x14ac:dyDescent="0.35">
      <c r="E178" s="27">
        <f t="shared" si="20"/>
        <v>176</v>
      </c>
      <c r="F178" s="30">
        <f t="shared" si="14"/>
        <v>13.487916774671481</v>
      </c>
      <c r="G178" s="29">
        <f t="shared" si="15"/>
        <v>62.138164773812051</v>
      </c>
      <c r="H178" s="31">
        <f t="shared" si="16"/>
        <v>33.719791936678703</v>
      </c>
      <c r="I178" s="29">
        <f t="shared" si="17"/>
        <v>155.34541193453012</v>
      </c>
      <c r="J178" s="31">
        <f t="shared" si="18"/>
        <v>15.202291936678701</v>
      </c>
      <c r="K178" s="29">
        <f t="shared" si="19"/>
        <v>53.508911934530119</v>
      </c>
    </row>
    <row r="179" spans="5:11" x14ac:dyDescent="0.35">
      <c r="E179" s="27">
        <f t="shared" si="20"/>
        <v>177</v>
      </c>
      <c r="F179" s="30">
        <f t="shared" si="14"/>
        <v>13.53392823297462</v>
      </c>
      <c r="G179" s="29">
        <f t="shared" si="15"/>
        <v>61.926912908994417</v>
      </c>
      <c r="H179" s="31">
        <f t="shared" si="16"/>
        <v>33.834820582436549</v>
      </c>
      <c r="I179" s="29">
        <f t="shared" si="17"/>
        <v>154.81728227248607</v>
      </c>
      <c r="J179" s="31">
        <f t="shared" si="18"/>
        <v>15.317320582436547</v>
      </c>
      <c r="K179" s="29">
        <f t="shared" si="19"/>
        <v>52.980782272486067</v>
      </c>
    </row>
    <row r="180" spans="5:11" x14ac:dyDescent="0.35">
      <c r="E180" s="27">
        <f t="shared" si="20"/>
        <v>178</v>
      </c>
      <c r="F180" s="30">
        <f t="shared" si="14"/>
        <v>13.580096650601469</v>
      </c>
      <c r="G180" s="29">
        <f t="shared" si="15"/>
        <v>61.716379239677913</v>
      </c>
      <c r="H180" s="31">
        <f t="shared" si="16"/>
        <v>33.950241626503669</v>
      </c>
      <c r="I180" s="29">
        <f t="shared" si="17"/>
        <v>154.29094809919479</v>
      </c>
      <c r="J180" s="31">
        <f t="shared" si="18"/>
        <v>15.432741626503667</v>
      </c>
      <c r="K180" s="29">
        <f t="shared" si="19"/>
        <v>52.454448099194792</v>
      </c>
    </row>
    <row r="181" spans="5:11" x14ac:dyDescent="0.35">
      <c r="E181" s="27">
        <f t="shared" si="20"/>
        <v>179</v>
      </c>
      <c r="F181" s="30">
        <f t="shared" si="14"/>
        <v>13.626422562988852</v>
      </c>
      <c r="G181" s="29">
        <f t="shared" si="15"/>
        <v>61.506561324204675</v>
      </c>
      <c r="H181" s="31">
        <f t="shared" si="16"/>
        <v>34.066056407472125</v>
      </c>
      <c r="I181" s="29">
        <f t="shared" si="17"/>
        <v>153.76640331051172</v>
      </c>
      <c r="J181" s="31">
        <f t="shared" si="18"/>
        <v>15.548556407472123</v>
      </c>
      <c r="K181" s="29">
        <f t="shared" si="19"/>
        <v>51.929903310511719</v>
      </c>
    </row>
    <row r="182" spans="5:11" x14ac:dyDescent="0.35">
      <c r="E182" s="27">
        <f t="shared" si="20"/>
        <v>180</v>
      </c>
      <c r="F182" s="30">
        <f t="shared" si="14"/>
        <v>13.672906507400139</v>
      </c>
      <c r="G182" s="29">
        <f t="shared" si="15"/>
        <v>61.297456729217771</v>
      </c>
      <c r="H182" s="31">
        <f t="shared" si="16"/>
        <v>34.182266268500349</v>
      </c>
      <c r="I182" s="29">
        <f t="shared" si="17"/>
        <v>153.24364182304441</v>
      </c>
      <c r="J182" s="31">
        <f t="shared" si="18"/>
        <v>15.664766268500347</v>
      </c>
      <c r="K182" s="29">
        <f t="shared" si="19"/>
        <v>51.407141823044412</v>
      </c>
    </row>
    <row r="183" spans="5:11" x14ac:dyDescent="0.35">
      <c r="E183" s="27">
        <f t="shared" si="20"/>
        <v>181</v>
      </c>
      <c r="F183" s="30">
        <f t="shared" si="14"/>
        <v>13.719549022931476</v>
      </c>
      <c r="G183" s="29">
        <f t="shared" si="15"/>
        <v>61.089063029632946</v>
      </c>
      <c r="H183" s="31">
        <f t="shared" si="16"/>
        <v>34.298872557328693</v>
      </c>
      <c r="I183" s="29">
        <f t="shared" si="17"/>
        <v>152.72265757408235</v>
      </c>
      <c r="J183" s="31">
        <f t="shared" si="18"/>
        <v>15.781372557328691</v>
      </c>
      <c r="K183" s="29">
        <f t="shared" si="19"/>
        <v>50.886157574082347</v>
      </c>
    </row>
    <row r="184" spans="5:11" x14ac:dyDescent="0.35">
      <c r="E184" s="27">
        <f t="shared" si="20"/>
        <v>182</v>
      </c>
      <c r="F184" s="30">
        <f t="shared" si="14"/>
        <v>13.766350650518019</v>
      </c>
      <c r="G184" s="29">
        <f t="shared" si="15"/>
        <v>60.881377808610615</v>
      </c>
      <c r="H184" s="31">
        <f t="shared" si="16"/>
        <v>34.415876626295045</v>
      </c>
      <c r="I184" s="29">
        <f t="shared" si="17"/>
        <v>152.20344452152656</v>
      </c>
      <c r="J184" s="31">
        <f t="shared" si="18"/>
        <v>15.898376626295043</v>
      </c>
      <c r="K184" s="29">
        <f t="shared" si="19"/>
        <v>50.366944521526563</v>
      </c>
    </row>
    <row r="185" spans="5:11" x14ac:dyDescent="0.35">
      <c r="E185" s="27">
        <f t="shared" si="20"/>
        <v>183</v>
      </c>
      <c r="F185" s="30">
        <f t="shared" si="14"/>
        <v>13.813311932940236</v>
      </c>
      <c r="G185" s="29">
        <f t="shared" si="15"/>
        <v>60.674398657527675</v>
      </c>
      <c r="H185" s="31">
        <f t="shared" si="16"/>
        <v>34.533279832350587</v>
      </c>
      <c r="I185" s="29">
        <f t="shared" si="17"/>
        <v>151.68599664381921</v>
      </c>
      <c r="J185" s="31">
        <f t="shared" si="18"/>
        <v>16.015779832350585</v>
      </c>
      <c r="K185" s="29">
        <f t="shared" si="19"/>
        <v>49.849496643819208</v>
      </c>
    </row>
    <row r="186" spans="5:11" x14ac:dyDescent="0.35">
      <c r="E186" s="27">
        <f t="shared" si="20"/>
        <v>184</v>
      </c>
      <c r="F186" s="30">
        <f t="shared" si="14"/>
        <v>13.860433414830178</v>
      </c>
      <c r="G186" s="29">
        <f t="shared" si="15"/>
        <v>60.468123175949678</v>
      </c>
      <c r="H186" s="31">
        <f t="shared" si="16"/>
        <v>34.651083537075444</v>
      </c>
      <c r="I186" s="29">
        <f t="shared" si="17"/>
        <v>151.17030793987422</v>
      </c>
      <c r="J186" s="31">
        <f t="shared" si="18"/>
        <v>16.133583537075442</v>
      </c>
      <c r="K186" s="29">
        <f t="shared" si="19"/>
        <v>49.33380793987422</v>
      </c>
    </row>
    <row r="187" spans="5:11" x14ac:dyDescent="0.35">
      <c r="E187" s="27">
        <f t="shared" si="20"/>
        <v>185</v>
      </c>
      <c r="F187" s="30">
        <f t="shared" si="14"/>
        <v>13.907715642677811</v>
      </c>
      <c r="G187" s="29">
        <f t="shared" si="15"/>
        <v>60.262548971602953</v>
      </c>
      <c r="H187" s="31">
        <f t="shared" si="16"/>
        <v>34.769289106694529</v>
      </c>
      <c r="I187" s="29">
        <f t="shared" si="17"/>
        <v>150.65637242900738</v>
      </c>
      <c r="J187" s="31">
        <f t="shared" si="18"/>
        <v>16.251789106694527</v>
      </c>
      <c r="K187" s="29">
        <f t="shared" si="19"/>
        <v>48.819872429007376</v>
      </c>
    </row>
    <row r="188" spans="5:11" x14ac:dyDescent="0.35">
      <c r="E188" s="27">
        <f t="shared" si="20"/>
        <v>186</v>
      </c>
      <c r="F188" s="30">
        <f t="shared" si="14"/>
        <v>13.955159164837337</v>
      </c>
      <c r="G188" s="29">
        <f t="shared" si="15"/>
        <v>60.057673660346907</v>
      </c>
      <c r="H188" s="31">
        <f t="shared" si="16"/>
        <v>34.887897912093344</v>
      </c>
      <c r="I188" s="29">
        <f t="shared" si="17"/>
        <v>150.14418415086726</v>
      </c>
      <c r="J188" s="31">
        <f t="shared" si="18"/>
        <v>16.370397912093342</v>
      </c>
      <c r="K188" s="29">
        <f t="shared" si="19"/>
        <v>48.30768415086726</v>
      </c>
    </row>
    <row r="189" spans="5:11" x14ac:dyDescent="0.35">
      <c r="E189" s="27">
        <f t="shared" si="20"/>
        <v>187</v>
      </c>
      <c r="F189" s="30">
        <f t="shared" si="14"/>
        <v>14.002764531533575</v>
      </c>
      <c r="G189" s="29">
        <f t="shared" si="15"/>
        <v>59.853494866146278</v>
      </c>
      <c r="H189" s="31">
        <f t="shared" si="16"/>
        <v>35.006911328833937</v>
      </c>
      <c r="I189" s="29">
        <f t="shared" si="17"/>
        <v>149.63373716536572</v>
      </c>
      <c r="J189" s="31">
        <f t="shared" si="18"/>
        <v>16.489411328833935</v>
      </c>
      <c r="K189" s="29">
        <f t="shared" si="19"/>
        <v>47.797237165365715</v>
      </c>
    </row>
    <row r="190" spans="5:11" x14ac:dyDescent="0.35">
      <c r="E190" s="27">
        <f t="shared" si="20"/>
        <v>188</v>
      </c>
      <c r="F190" s="30">
        <f t="shared" si="14"/>
        <v>14.050532294868328</v>
      </c>
      <c r="G190" s="29">
        <f t="shared" si="15"/>
        <v>59.650010221043679</v>
      </c>
      <c r="H190" s="31">
        <f t="shared" si="16"/>
        <v>35.126330737170818</v>
      </c>
      <c r="I190" s="29">
        <f t="shared" si="17"/>
        <v>149.1250255526092</v>
      </c>
      <c r="J190" s="31">
        <f t="shared" si="18"/>
        <v>16.608830737170816</v>
      </c>
      <c r="K190" s="29">
        <f t="shared" si="19"/>
        <v>47.288525552609201</v>
      </c>
    </row>
    <row r="191" spans="5:11" x14ac:dyDescent="0.35">
      <c r="E191" s="27">
        <f t="shared" si="20"/>
        <v>189</v>
      </c>
      <c r="F191" s="30">
        <f t="shared" si="14"/>
        <v>14.098463008826783</v>
      </c>
      <c r="G191" s="29">
        <f t="shared" si="15"/>
        <v>59.447217365132097</v>
      </c>
      <c r="H191" s="31">
        <f t="shared" si="16"/>
        <v>35.246157522066959</v>
      </c>
      <c r="I191" s="29">
        <f t="shared" si="17"/>
        <v>148.61804341283025</v>
      </c>
      <c r="J191" s="31">
        <f t="shared" si="18"/>
        <v>16.728657522066957</v>
      </c>
      <c r="K191" s="29">
        <f t="shared" si="19"/>
        <v>46.781543412830246</v>
      </c>
    </row>
    <row r="192" spans="5:11" x14ac:dyDescent="0.35">
      <c r="E192" s="27">
        <f t="shared" si="20"/>
        <v>190</v>
      </c>
      <c r="F192" s="30">
        <f t="shared" si="14"/>
        <v>14.146557229283951</v>
      </c>
      <c r="G192" s="29">
        <f t="shared" si="15"/>
        <v>59.245113946527503</v>
      </c>
      <c r="H192" s="31">
        <f t="shared" si="16"/>
        <v>35.366393073209878</v>
      </c>
      <c r="I192" s="29">
        <f t="shared" si="17"/>
        <v>148.11278486631875</v>
      </c>
      <c r="J192" s="31">
        <f t="shared" si="18"/>
        <v>16.848893073209876</v>
      </c>
      <c r="K192" s="29">
        <f t="shared" si="19"/>
        <v>46.276284866318747</v>
      </c>
    </row>
    <row r="193" spans="5:11" x14ac:dyDescent="0.35">
      <c r="E193" s="27">
        <f t="shared" si="20"/>
        <v>191</v>
      </c>
      <c r="F193" s="30">
        <f t="shared" si="14"/>
        <v>14.194815514011101</v>
      </c>
      <c r="G193" s="29">
        <f t="shared" si="15"/>
        <v>59.0436976213416</v>
      </c>
      <c r="H193" s="31">
        <f t="shared" si="16"/>
        <v>35.48703878502775</v>
      </c>
      <c r="I193" s="29">
        <f t="shared" si="17"/>
        <v>147.60924405335402</v>
      </c>
      <c r="J193" s="31">
        <f t="shared" si="18"/>
        <v>16.969538785027748</v>
      </c>
      <c r="K193" s="29">
        <f t="shared" si="19"/>
        <v>45.772744053354018</v>
      </c>
    </row>
    <row r="194" spans="5:11" x14ac:dyDescent="0.35">
      <c r="E194" s="27">
        <f t="shared" si="20"/>
        <v>192</v>
      </c>
      <c r="F194" s="30">
        <f t="shared" si="14"/>
        <v>14.243238422682225</v>
      </c>
      <c r="G194" s="29">
        <f t="shared" si="15"/>
        <v>58.842966053654671</v>
      </c>
      <c r="H194" s="31">
        <f t="shared" si="16"/>
        <v>35.608096056705563</v>
      </c>
      <c r="I194" s="29">
        <f t="shared" si="17"/>
        <v>147.10741513413669</v>
      </c>
      <c r="J194" s="31">
        <f t="shared" si="18"/>
        <v>17.090596056705561</v>
      </c>
      <c r="K194" s="29">
        <f t="shared" si="19"/>
        <v>45.270915134136686</v>
      </c>
    </row>
    <row r="195" spans="5:11" x14ac:dyDescent="0.35">
      <c r="E195" s="27">
        <f t="shared" si="20"/>
        <v>193</v>
      </c>
      <c r="F195" s="30">
        <f t="shared" ref="F195:F258" si="21">$A$14*($A$11/$A$14)^((E195)/($D$2))</f>
        <v>14.291826516880553</v>
      </c>
      <c r="G195" s="29">
        <f t="shared" ref="G195:G258" si="22">$A$2*$B$2/F195</f>
        <v>58.642916915488385</v>
      </c>
      <c r="H195" s="31">
        <f t="shared" ref="H195:H258" si="23">$A$20*($A$17/$A$20)^((E195)/($D$2))</f>
        <v>35.729566292201383</v>
      </c>
      <c r="I195" s="29">
        <f t="shared" ref="I195:I258" si="24">$C$2^2*$A$2*$B$2/H195</f>
        <v>146.60729228872097</v>
      </c>
      <c r="J195" s="31">
        <f t="shared" ref="J195:J258" si="25">H195+$A$8</f>
        <v>17.212066292201381</v>
      </c>
      <c r="K195" s="29">
        <f t="shared" ref="K195:K258" si="26">I195+$B$8</f>
        <v>44.770792288720969</v>
      </c>
    </row>
    <row r="196" spans="5:11" x14ac:dyDescent="0.35">
      <c r="E196" s="27">
        <f t="shared" ref="E196:E259" si="27">E195+1</f>
        <v>194</v>
      </c>
      <c r="F196" s="30">
        <f t="shared" si="21"/>
        <v>14.340580360105031</v>
      </c>
      <c r="G196" s="29">
        <f t="shared" si="22"/>
        <v>58.443547886778944</v>
      </c>
      <c r="H196" s="31">
        <f t="shared" si="23"/>
        <v>35.851450900262577</v>
      </c>
      <c r="I196" s="29">
        <f t="shared" si="24"/>
        <v>146.10886971694737</v>
      </c>
      <c r="J196" s="31">
        <f t="shared" si="25"/>
        <v>17.333950900262575</v>
      </c>
      <c r="K196" s="29">
        <f t="shared" si="26"/>
        <v>44.272369716947367</v>
      </c>
    </row>
    <row r="197" spans="5:11" x14ac:dyDescent="0.35">
      <c r="E197" s="27">
        <f t="shared" si="27"/>
        <v>195</v>
      </c>
      <c r="F197" s="30">
        <f t="shared" si="21"/>
        <v>14.389500517776886</v>
      </c>
      <c r="G197" s="29">
        <f t="shared" si="22"/>
        <v>58.244856655350048</v>
      </c>
      <c r="H197" s="31">
        <f t="shared" si="23"/>
        <v>35.973751294442216</v>
      </c>
      <c r="I197" s="29">
        <f t="shared" si="24"/>
        <v>145.61214163837514</v>
      </c>
      <c r="J197" s="31">
        <f t="shared" si="25"/>
        <v>17.456251294442215</v>
      </c>
      <c r="K197" s="29">
        <f t="shared" si="26"/>
        <v>43.775641638375134</v>
      </c>
    </row>
    <row r="198" spans="5:11" x14ac:dyDescent="0.35">
      <c r="E198" s="27">
        <f t="shared" si="27"/>
        <v>196</v>
      </c>
      <c r="F198" s="30">
        <f t="shared" si="21"/>
        <v>14.438587557246167</v>
      </c>
      <c r="G198" s="29">
        <f t="shared" si="22"/>
        <v>58.046840916886147</v>
      </c>
      <c r="H198" s="31">
        <f t="shared" si="23"/>
        <v>36.096468893115421</v>
      </c>
      <c r="I198" s="29">
        <f t="shared" si="24"/>
        <v>145.11710229221535</v>
      </c>
      <c r="J198" s="31">
        <f t="shared" si="25"/>
        <v>17.57896889311542</v>
      </c>
      <c r="K198" s="29">
        <f t="shared" si="26"/>
        <v>43.280602292215349</v>
      </c>
    </row>
    <row r="199" spans="5:11" x14ac:dyDescent="0.35">
      <c r="E199" s="27">
        <f t="shared" si="27"/>
        <v>197</v>
      </c>
      <c r="F199" s="30">
        <f t="shared" si="21"/>
        <v>14.487842047798335</v>
      </c>
      <c r="G199" s="29">
        <f t="shared" si="22"/>
        <v>57.849498374905686</v>
      </c>
      <c r="H199" s="31">
        <f t="shared" si="23"/>
        <v>36.219605119495839</v>
      </c>
      <c r="I199" s="29">
        <f t="shared" si="24"/>
        <v>144.6237459372642</v>
      </c>
      <c r="J199" s="31">
        <f t="shared" si="25"/>
        <v>17.702105119495837</v>
      </c>
      <c r="K199" s="29">
        <f t="shared" si="26"/>
        <v>42.787245937264203</v>
      </c>
    </row>
    <row r="200" spans="5:11" x14ac:dyDescent="0.35">
      <c r="E200" s="27">
        <f t="shared" si="27"/>
        <v>198</v>
      </c>
      <c r="F200" s="30">
        <f t="shared" si="21"/>
        <v>14.537264560660851</v>
      </c>
      <c r="G200" s="29">
        <f t="shared" si="22"/>
        <v>57.652826740734511</v>
      </c>
      <c r="H200" s="31">
        <f t="shared" si="23"/>
        <v>36.343161401652125</v>
      </c>
      <c r="I200" s="29">
        <f t="shared" si="24"/>
        <v>144.1320668518363</v>
      </c>
      <c r="J200" s="31">
        <f t="shared" si="25"/>
        <v>17.825661401652123</v>
      </c>
      <c r="K200" s="29">
        <f t="shared" si="26"/>
        <v>42.295566851836298</v>
      </c>
    </row>
    <row r="201" spans="5:11" x14ac:dyDescent="0.35">
      <c r="E201" s="27">
        <f t="shared" si="27"/>
        <v>199</v>
      </c>
      <c r="F201" s="30">
        <f t="shared" si="21"/>
        <v>14.586855669009815</v>
      </c>
      <c r="G201" s="29">
        <f t="shared" si="22"/>
        <v>57.45682373347929</v>
      </c>
      <c r="H201" s="31">
        <f t="shared" si="23"/>
        <v>36.467139172524533</v>
      </c>
      <c r="I201" s="29">
        <f t="shared" si="24"/>
        <v>143.64205933369826</v>
      </c>
      <c r="J201" s="31">
        <f t="shared" si="25"/>
        <v>17.949639172524531</v>
      </c>
      <c r="K201" s="29">
        <f t="shared" si="26"/>
        <v>41.805559333698255</v>
      </c>
    </row>
    <row r="202" spans="5:11" x14ac:dyDescent="0.35">
      <c r="E202" s="27">
        <f t="shared" si="27"/>
        <v>200</v>
      </c>
      <c r="F202" s="30">
        <f t="shared" si="21"/>
        <v>14.636615947976608</v>
      </c>
      <c r="G202" s="29">
        <f t="shared" si="22"/>
        <v>57.261487080001061</v>
      </c>
      <c r="H202" s="31">
        <f t="shared" si="23"/>
        <v>36.591539869941521</v>
      </c>
      <c r="I202" s="29">
        <f t="shared" si="24"/>
        <v>143.15371770000266</v>
      </c>
      <c r="J202" s="31">
        <f t="shared" si="25"/>
        <v>18.074039869941519</v>
      </c>
      <c r="K202" s="29">
        <f t="shared" si="26"/>
        <v>41.317217700002658</v>
      </c>
    </row>
    <row r="203" spans="5:11" x14ac:dyDescent="0.35">
      <c r="E203" s="27">
        <f t="shared" si="27"/>
        <v>201</v>
      </c>
      <c r="F203" s="30">
        <f t="shared" si="21"/>
        <v>14.686545974654566</v>
      </c>
      <c r="G203" s="29">
        <f t="shared" si="22"/>
        <v>57.066814514888883</v>
      </c>
      <c r="H203" s="31">
        <f t="shared" si="23"/>
        <v>36.71636493663641</v>
      </c>
      <c r="I203" s="29">
        <f t="shared" si="24"/>
        <v>142.66703628722223</v>
      </c>
      <c r="J203" s="31">
        <f t="shared" si="25"/>
        <v>18.198864936636408</v>
      </c>
      <c r="K203" s="29">
        <f t="shared" si="26"/>
        <v>40.83053628722223</v>
      </c>
    </row>
    <row r="204" spans="5:11" x14ac:dyDescent="0.35">
      <c r="E204" s="27">
        <f t="shared" si="27"/>
        <v>202</v>
      </c>
      <c r="F204" s="30">
        <f t="shared" si="21"/>
        <v>14.736646328105657</v>
      </c>
      <c r="G204" s="29">
        <f t="shared" si="22"/>
        <v>56.872803780433578</v>
      </c>
      <c r="H204" s="31">
        <f t="shared" si="23"/>
        <v>36.841615820264145</v>
      </c>
      <c r="I204" s="29">
        <f t="shared" si="24"/>
        <v>142.18200945108396</v>
      </c>
      <c r="J204" s="31">
        <f t="shared" si="25"/>
        <v>18.324115820264144</v>
      </c>
      <c r="K204" s="29">
        <f t="shared" si="26"/>
        <v>40.345509451083956</v>
      </c>
    </row>
    <row r="205" spans="5:11" x14ac:dyDescent="0.35">
      <c r="E205" s="27">
        <f t="shared" si="27"/>
        <v>203</v>
      </c>
      <c r="F205" s="30">
        <f t="shared" si="21"/>
        <v>14.786917589367221</v>
      </c>
      <c r="G205" s="29">
        <f t="shared" si="22"/>
        <v>56.679452626601517</v>
      </c>
      <c r="H205" s="31">
        <f t="shared" si="23"/>
        <v>36.967293973418052</v>
      </c>
      <c r="I205" s="29">
        <f t="shared" si="24"/>
        <v>141.69863156650379</v>
      </c>
      <c r="J205" s="31">
        <f t="shared" si="25"/>
        <v>18.44979397341805</v>
      </c>
      <c r="K205" s="29">
        <f t="shared" si="26"/>
        <v>39.862131566503791</v>
      </c>
    </row>
    <row r="206" spans="5:11" x14ac:dyDescent="0.35">
      <c r="E206" s="27">
        <f t="shared" si="27"/>
        <v>204</v>
      </c>
      <c r="F206" s="30">
        <f t="shared" si="21"/>
        <v>14.837360341458689</v>
      </c>
      <c r="G206" s="29">
        <f t="shared" si="22"/>
        <v>56.486758811008521</v>
      </c>
      <c r="H206" s="31">
        <f t="shared" si="23"/>
        <v>37.09340085364672</v>
      </c>
      <c r="I206" s="29">
        <f t="shared" si="24"/>
        <v>141.21689702752133</v>
      </c>
      <c r="J206" s="31">
        <f t="shared" si="25"/>
        <v>18.575900853646719</v>
      </c>
      <c r="K206" s="29">
        <f t="shared" si="26"/>
        <v>39.380397027521326</v>
      </c>
    </row>
    <row r="207" spans="5:11" x14ac:dyDescent="0.35">
      <c r="E207" s="27">
        <f t="shared" si="27"/>
        <v>205</v>
      </c>
      <c r="F207" s="30">
        <f t="shared" si="21"/>
        <v>14.887975169388358</v>
      </c>
      <c r="G207" s="29">
        <f t="shared" si="22"/>
        <v>56.294720098893897</v>
      </c>
      <c r="H207" s="31">
        <f t="shared" si="23"/>
        <v>37.219937923470894</v>
      </c>
      <c r="I207" s="29">
        <f t="shared" si="24"/>
        <v>140.73680024723475</v>
      </c>
      <c r="J207" s="31">
        <f t="shared" si="25"/>
        <v>18.702437923470892</v>
      </c>
      <c r="K207" s="29">
        <f t="shared" si="26"/>
        <v>38.900300247234753</v>
      </c>
    </row>
    <row r="208" spans="5:11" x14ac:dyDescent="0.35">
      <c r="E208" s="27">
        <f t="shared" si="27"/>
        <v>206</v>
      </c>
      <c r="F208" s="30">
        <f t="shared" si="21"/>
        <v>14.938762660160162</v>
      </c>
      <c r="G208" s="29">
        <f t="shared" si="22"/>
        <v>56.103334263094482</v>
      </c>
      <c r="H208" s="31">
        <f t="shared" si="23"/>
        <v>37.346906650400406</v>
      </c>
      <c r="I208" s="29">
        <f t="shared" si="24"/>
        <v>140.25833565773621</v>
      </c>
      <c r="J208" s="31">
        <f t="shared" si="25"/>
        <v>18.829406650400404</v>
      </c>
      <c r="K208" s="29">
        <f t="shared" si="26"/>
        <v>38.42183565773621</v>
      </c>
    </row>
    <row r="209" spans="5:11" x14ac:dyDescent="0.35">
      <c r="E209" s="27">
        <f t="shared" si="27"/>
        <v>207</v>
      </c>
      <c r="F209" s="30">
        <f t="shared" si="21"/>
        <v>14.989723402780491</v>
      </c>
      <c r="G209" s="29">
        <f t="shared" si="22"/>
        <v>55.912599084018829</v>
      </c>
      <c r="H209" s="31">
        <f t="shared" si="23"/>
        <v>37.474308506951225</v>
      </c>
      <c r="I209" s="29">
        <f t="shared" si="24"/>
        <v>139.78149771004709</v>
      </c>
      <c r="J209" s="31">
        <f t="shared" si="25"/>
        <v>18.956808506951223</v>
      </c>
      <c r="K209" s="29">
        <f t="shared" si="26"/>
        <v>37.94499771004709</v>
      </c>
    </row>
    <row r="210" spans="5:11" x14ac:dyDescent="0.35">
      <c r="E210" s="27">
        <f t="shared" si="27"/>
        <v>208</v>
      </c>
      <c r="F210" s="30">
        <f t="shared" si="21"/>
        <v>15.040857988265017</v>
      </c>
      <c r="G210" s="29">
        <f t="shared" si="22"/>
        <v>55.722512349621461</v>
      </c>
      <c r="H210" s="31">
        <f t="shared" si="23"/>
        <v>37.602144970662543</v>
      </c>
      <c r="I210" s="29">
        <f t="shared" si="24"/>
        <v>139.30628087405367</v>
      </c>
      <c r="J210" s="31">
        <f t="shared" si="25"/>
        <v>19.084644970662541</v>
      </c>
      <c r="K210" s="29">
        <f t="shared" si="26"/>
        <v>37.469780874053669</v>
      </c>
    </row>
    <row r="211" spans="5:11" x14ac:dyDescent="0.35">
      <c r="E211" s="27">
        <f t="shared" si="27"/>
        <v>209</v>
      </c>
      <c r="F211" s="30">
        <f t="shared" si="21"/>
        <v>15.092167009645555</v>
      </c>
      <c r="G211" s="29">
        <f t="shared" si="22"/>
        <v>55.533071855377216</v>
      </c>
      <c r="H211" s="31">
        <f t="shared" si="23"/>
        <v>37.730417524113889</v>
      </c>
      <c r="I211" s="29">
        <f t="shared" si="24"/>
        <v>138.83267963844304</v>
      </c>
      <c r="J211" s="31">
        <f t="shared" si="25"/>
        <v>19.212917524113887</v>
      </c>
      <c r="K211" s="29">
        <f t="shared" si="26"/>
        <v>36.996179638443039</v>
      </c>
    </row>
    <row r="212" spans="5:11" x14ac:dyDescent="0.35">
      <c r="E212" s="27">
        <f t="shared" si="27"/>
        <v>210</v>
      </c>
      <c r="F212" s="30">
        <f t="shared" si="21"/>
        <v>15.14365106197692</v>
      </c>
      <c r="G212" s="29">
        <f t="shared" si="22"/>
        <v>55.344275404255704</v>
      </c>
      <c r="H212" s="31">
        <f t="shared" si="23"/>
        <v>37.859127654942299</v>
      </c>
      <c r="I212" s="29">
        <f t="shared" si="24"/>
        <v>138.36068851063928</v>
      </c>
      <c r="J212" s="31">
        <f t="shared" si="25"/>
        <v>19.341627654942297</v>
      </c>
      <c r="K212" s="29">
        <f t="shared" si="26"/>
        <v>36.524188510639277</v>
      </c>
    </row>
    <row r="213" spans="5:11" x14ac:dyDescent="0.35">
      <c r="E213" s="27">
        <f t="shared" si="27"/>
        <v>211</v>
      </c>
      <c r="F213" s="30">
        <f t="shared" si="21"/>
        <v>15.195310742343864</v>
      </c>
      <c r="G213" s="29">
        <f t="shared" si="22"/>
        <v>55.156120806695768</v>
      </c>
      <c r="H213" s="31">
        <f t="shared" si="23"/>
        <v>37.98827685585966</v>
      </c>
      <c r="I213" s="29">
        <f t="shared" si="24"/>
        <v>137.89030201673941</v>
      </c>
      <c r="J213" s="31">
        <f t="shared" si="25"/>
        <v>19.470776855859658</v>
      </c>
      <c r="K213" s="29">
        <f t="shared" si="26"/>
        <v>36.053802016739411</v>
      </c>
    </row>
    <row r="214" spans="5:11" x14ac:dyDescent="0.35">
      <c r="E214" s="27">
        <f t="shared" si="27"/>
        <v>212</v>
      </c>
      <c r="F214" s="30">
        <f t="shared" si="21"/>
        <v>15.247146649867959</v>
      </c>
      <c r="G214" s="29">
        <f t="shared" si="22"/>
        <v>54.968605880580164</v>
      </c>
      <c r="H214" s="31">
        <f t="shared" si="23"/>
        <v>38.117866624669894</v>
      </c>
      <c r="I214" s="29">
        <f t="shared" si="24"/>
        <v>137.42151470145043</v>
      </c>
      <c r="J214" s="31">
        <f t="shared" si="25"/>
        <v>19.600366624669892</v>
      </c>
      <c r="K214" s="29">
        <f t="shared" si="26"/>
        <v>35.585014701450433</v>
      </c>
    </row>
    <row r="215" spans="5:11" x14ac:dyDescent="0.35">
      <c r="E215" s="27">
        <f t="shared" si="27"/>
        <v>213</v>
      </c>
      <c r="F215" s="30">
        <f t="shared" si="21"/>
        <v>15.299159385714587</v>
      </c>
      <c r="G215" s="29">
        <f t="shared" si="22"/>
        <v>54.781728451210178</v>
      </c>
      <c r="H215" s="31">
        <f t="shared" si="23"/>
        <v>38.247898464286465</v>
      </c>
      <c r="I215" s="29">
        <f t="shared" si="24"/>
        <v>136.95432112802547</v>
      </c>
      <c r="J215" s="31">
        <f t="shared" si="25"/>
        <v>19.730398464286463</v>
      </c>
      <c r="K215" s="29">
        <f t="shared" si="26"/>
        <v>35.117821128025469</v>
      </c>
    </row>
    <row r="216" spans="5:11" x14ac:dyDescent="0.35">
      <c r="E216" s="27">
        <f t="shared" si="27"/>
        <v>214</v>
      </c>
      <c r="F216" s="30">
        <f t="shared" si="21"/>
        <v>15.351349553099872</v>
      </c>
      <c r="G216" s="29">
        <f t="shared" si="22"/>
        <v>54.595486351280499</v>
      </c>
      <c r="H216" s="31">
        <f t="shared" si="23"/>
        <v>38.378373882749678</v>
      </c>
      <c r="I216" s="29">
        <f t="shared" si="24"/>
        <v>136.48871587820125</v>
      </c>
      <c r="J216" s="31">
        <f t="shared" si="25"/>
        <v>19.860873882749676</v>
      </c>
      <c r="K216" s="29">
        <f t="shared" si="26"/>
        <v>34.652215878201247</v>
      </c>
    </row>
    <row r="217" spans="5:11" x14ac:dyDescent="0.35">
      <c r="E217" s="27">
        <f t="shared" si="27"/>
        <v>215</v>
      </c>
      <c r="F217" s="30">
        <f t="shared" si="21"/>
        <v>15.403717757297704</v>
      </c>
      <c r="G217" s="29">
        <f t="shared" si="22"/>
        <v>54.409877420853995</v>
      </c>
      <c r="H217" s="31">
        <f t="shared" si="23"/>
        <v>38.509294393244261</v>
      </c>
      <c r="I217" s="29">
        <f t="shared" si="24"/>
        <v>136.02469355213498</v>
      </c>
      <c r="J217" s="31">
        <f t="shared" si="25"/>
        <v>19.991794393244259</v>
      </c>
      <c r="K217" s="29">
        <f t="shared" si="26"/>
        <v>34.188193552134976</v>
      </c>
    </row>
    <row r="218" spans="5:11" x14ac:dyDescent="0.35">
      <c r="E218" s="27">
        <f t="shared" si="27"/>
        <v>216</v>
      </c>
      <c r="F218" s="30">
        <f t="shared" si="21"/>
        <v>15.45626460564675</v>
      </c>
      <c r="G218" s="29">
        <f t="shared" si="22"/>
        <v>54.224899507336694</v>
      </c>
      <c r="H218" s="31">
        <f t="shared" si="23"/>
        <v>38.640661514116871</v>
      </c>
      <c r="I218" s="29">
        <f t="shared" si="24"/>
        <v>135.56224876834176</v>
      </c>
      <c r="J218" s="31">
        <f t="shared" si="25"/>
        <v>20.12316151411687</v>
      </c>
      <c r="K218" s="29">
        <f t="shared" si="26"/>
        <v>33.725748768341759</v>
      </c>
    </row>
    <row r="219" spans="5:11" x14ac:dyDescent="0.35">
      <c r="E219" s="27">
        <f t="shared" si="27"/>
        <v>217</v>
      </c>
      <c r="F219" s="30">
        <f t="shared" si="21"/>
        <v>15.508990707557496</v>
      </c>
      <c r="G219" s="29">
        <f t="shared" si="22"/>
        <v>54.040550465452846</v>
      </c>
      <c r="H219" s="31">
        <f t="shared" si="23"/>
        <v>38.772476768893739</v>
      </c>
      <c r="I219" s="29">
        <f t="shared" si="24"/>
        <v>135.10137616363212</v>
      </c>
      <c r="J219" s="31">
        <f t="shared" si="25"/>
        <v>20.254976768893737</v>
      </c>
      <c r="K219" s="29">
        <f t="shared" si="26"/>
        <v>33.264876163632124</v>
      </c>
    </row>
    <row r="220" spans="5:11" x14ac:dyDescent="0.35">
      <c r="E220" s="27">
        <f t="shared" si="27"/>
        <v>218</v>
      </c>
      <c r="F220" s="30">
        <f t="shared" si="21"/>
        <v>15.561896674519316</v>
      </c>
      <c r="G220" s="29">
        <f t="shared" si="22"/>
        <v>53.856828157219994</v>
      </c>
      <c r="H220" s="31">
        <f t="shared" si="23"/>
        <v>38.904741686298287</v>
      </c>
      <c r="I220" s="29">
        <f t="shared" si="24"/>
        <v>134.64207039305001</v>
      </c>
      <c r="J220" s="31">
        <f t="shared" si="25"/>
        <v>20.387241686298285</v>
      </c>
      <c r="K220" s="29">
        <f t="shared" si="26"/>
        <v>32.805570393050004</v>
      </c>
    </row>
    <row r="221" spans="5:11" x14ac:dyDescent="0.35">
      <c r="E221" s="27">
        <f t="shared" si="27"/>
        <v>219</v>
      </c>
      <c r="F221" s="30">
        <f t="shared" si="21"/>
        <v>15.614983120107564</v>
      </c>
      <c r="G221" s="29">
        <f t="shared" si="22"/>
        <v>53.673730451924222</v>
      </c>
      <c r="H221" s="31">
        <f t="shared" si="23"/>
        <v>39.037457800268911</v>
      </c>
      <c r="I221" s="29">
        <f t="shared" si="24"/>
        <v>134.18432612981056</v>
      </c>
      <c r="J221" s="31">
        <f t="shared" si="25"/>
        <v>20.519957800268909</v>
      </c>
      <c r="K221" s="29">
        <f t="shared" si="26"/>
        <v>32.347826129810556</v>
      </c>
    </row>
    <row r="222" spans="5:11" x14ac:dyDescent="0.35">
      <c r="E222" s="27">
        <f t="shared" si="27"/>
        <v>220</v>
      </c>
      <c r="F222" s="30">
        <f t="shared" si="21"/>
        <v>15.668250659990685</v>
      </c>
      <c r="G222" s="29">
        <f t="shared" si="22"/>
        <v>53.49125522609544</v>
      </c>
      <c r="H222" s="31">
        <f t="shared" si="23"/>
        <v>39.170626649976711</v>
      </c>
      <c r="I222" s="29">
        <f t="shared" si="24"/>
        <v>133.7281380652386</v>
      </c>
      <c r="J222" s="31">
        <f t="shared" si="25"/>
        <v>20.653126649976709</v>
      </c>
      <c r="K222" s="29">
        <f t="shared" si="26"/>
        <v>31.891638065238595</v>
      </c>
    </row>
    <row r="223" spans="5:11" x14ac:dyDescent="0.35">
      <c r="E223" s="27">
        <f t="shared" si="27"/>
        <v>221</v>
      </c>
      <c r="F223" s="30">
        <f t="shared" si="21"/>
        <v>15.721699911937371</v>
      </c>
      <c r="G223" s="29">
        <f t="shared" si="22"/>
        <v>53.309400363482702</v>
      </c>
      <c r="H223" s="31">
        <f t="shared" si="23"/>
        <v>39.304249779843424</v>
      </c>
      <c r="I223" s="29">
        <f t="shared" si="24"/>
        <v>133.27350090870678</v>
      </c>
      <c r="J223" s="31">
        <f t="shared" si="25"/>
        <v>20.786749779843422</v>
      </c>
      <c r="K223" s="29">
        <f t="shared" si="26"/>
        <v>31.437000908706779</v>
      </c>
    </row>
    <row r="224" spans="5:11" x14ac:dyDescent="0.35">
      <c r="E224" s="27">
        <f t="shared" si="27"/>
        <v>222</v>
      </c>
      <c r="F224" s="30">
        <f t="shared" si="21"/>
        <v>15.775331495823695</v>
      </c>
      <c r="G224" s="29">
        <f t="shared" si="22"/>
        <v>53.128163755029775</v>
      </c>
      <c r="H224" s="31">
        <f t="shared" si="23"/>
        <v>39.438328739559239</v>
      </c>
      <c r="I224" s="29">
        <f t="shared" si="24"/>
        <v>132.82040938757444</v>
      </c>
      <c r="J224" s="31">
        <f t="shared" si="25"/>
        <v>20.920828739559237</v>
      </c>
      <c r="K224" s="29">
        <f t="shared" si="26"/>
        <v>30.983909387574442</v>
      </c>
    </row>
    <row r="225" spans="5:11" x14ac:dyDescent="0.35">
      <c r="E225" s="27">
        <f t="shared" si="27"/>
        <v>223</v>
      </c>
      <c r="F225" s="30">
        <f t="shared" si="21"/>
        <v>15.829146033640336</v>
      </c>
      <c r="G225" s="29">
        <f t="shared" si="22"/>
        <v>52.94754329885054</v>
      </c>
      <c r="H225" s="31">
        <f t="shared" si="23"/>
        <v>39.57286508410084</v>
      </c>
      <c r="I225" s="29">
        <f t="shared" si="24"/>
        <v>132.36885824712635</v>
      </c>
      <c r="J225" s="31">
        <f t="shared" si="25"/>
        <v>21.055365084100838</v>
      </c>
      <c r="K225" s="29">
        <f t="shared" si="26"/>
        <v>30.532358247126353</v>
      </c>
    </row>
    <row r="226" spans="5:11" x14ac:dyDescent="0.35">
      <c r="E226" s="27">
        <f t="shared" si="27"/>
        <v>224</v>
      </c>
      <c r="F226" s="30">
        <f t="shared" si="21"/>
        <v>15.883144149499776</v>
      </c>
      <c r="G226" s="29">
        <f t="shared" si="22"/>
        <v>52.767536900204718</v>
      </c>
      <c r="H226" s="31">
        <f t="shared" si="23"/>
        <v>39.70786037374944</v>
      </c>
      <c r="I226" s="29">
        <f t="shared" si="24"/>
        <v>131.9188422505118</v>
      </c>
      <c r="J226" s="31">
        <f t="shared" si="25"/>
        <v>21.190360373749439</v>
      </c>
      <c r="K226" s="29">
        <f t="shared" si="26"/>
        <v>30.0823422505118</v>
      </c>
    </row>
    <row r="227" spans="5:11" x14ac:dyDescent="0.35">
      <c r="E227" s="27">
        <f t="shared" si="27"/>
        <v>225</v>
      </c>
      <c r="F227" s="30">
        <f t="shared" si="21"/>
        <v>15.937326469643523</v>
      </c>
      <c r="G227" s="29">
        <f t="shared" si="22"/>
        <v>52.588142471473546</v>
      </c>
      <c r="H227" s="31">
        <f t="shared" si="23"/>
        <v>39.843316174108807</v>
      </c>
      <c r="I227" s="29">
        <f t="shared" si="24"/>
        <v>131.47035617868386</v>
      </c>
      <c r="J227" s="31">
        <f t="shared" si="25"/>
        <v>21.325816174108805</v>
      </c>
      <c r="K227" s="29">
        <f t="shared" si="26"/>
        <v>29.633856178683857</v>
      </c>
    </row>
    <row r="228" spans="5:11" x14ac:dyDescent="0.35">
      <c r="E228" s="27">
        <f t="shared" si="27"/>
        <v>226</v>
      </c>
      <c r="F228" s="30">
        <f t="shared" si="21"/>
        <v>15.991693622449398</v>
      </c>
      <c r="G228" s="29">
        <f t="shared" si="22"/>
        <v>52.409357932135563</v>
      </c>
      <c r="H228" s="31">
        <f t="shared" si="23"/>
        <v>39.979234056123495</v>
      </c>
      <c r="I228" s="29">
        <f t="shared" si="24"/>
        <v>131.0233948303389</v>
      </c>
      <c r="J228" s="31">
        <f t="shared" si="25"/>
        <v>21.461734056123493</v>
      </c>
      <c r="K228" s="29">
        <f t="shared" si="26"/>
        <v>29.1868948303389</v>
      </c>
    </row>
    <row r="229" spans="5:11" x14ac:dyDescent="0.35">
      <c r="E229" s="27">
        <f t="shared" si="27"/>
        <v>227</v>
      </c>
      <c r="F229" s="30">
        <f t="shared" si="21"/>
        <v>16.046246238438819</v>
      </c>
      <c r="G229" s="29">
        <f t="shared" si="22"/>
        <v>52.231181208742463</v>
      </c>
      <c r="H229" s="31">
        <f t="shared" si="23"/>
        <v>40.115615596097044</v>
      </c>
      <c r="I229" s="29">
        <f t="shared" si="24"/>
        <v>130.57795302185616</v>
      </c>
      <c r="J229" s="31">
        <f t="shared" si="25"/>
        <v>21.598115596097042</v>
      </c>
      <c r="K229" s="29">
        <f t="shared" si="26"/>
        <v>28.741453021856159</v>
      </c>
    </row>
    <row r="230" spans="5:11" x14ac:dyDescent="0.35">
      <c r="E230" s="27">
        <f t="shared" si="27"/>
        <v>228</v>
      </c>
      <c r="F230" s="30">
        <f t="shared" si="21"/>
        <v>16.100984950284097</v>
      </c>
      <c r="G230" s="29">
        <f t="shared" si="22"/>
        <v>52.053610234895089</v>
      </c>
      <c r="H230" s="31">
        <f t="shared" si="23"/>
        <v>40.252462375710238</v>
      </c>
      <c r="I230" s="29">
        <f t="shared" si="24"/>
        <v>130.13402558723774</v>
      </c>
      <c r="J230" s="31">
        <f t="shared" si="25"/>
        <v>21.734962375710236</v>
      </c>
      <c r="K230" s="29">
        <f t="shared" si="26"/>
        <v>28.297525587237743</v>
      </c>
    </row>
    <row r="231" spans="5:11" x14ac:dyDescent="0.35">
      <c r="E231" s="27">
        <f t="shared" si="27"/>
        <v>229</v>
      </c>
      <c r="F231" s="30">
        <f t="shared" si="21"/>
        <v>16.155910392815787</v>
      </c>
      <c r="G231" s="29">
        <f t="shared" si="22"/>
        <v>51.876642951219445</v>
      </c>
      <c r="H231" s="31">
        <f t="shared" si="23"/>
        <v>40.389775982039467</v>
      </c>
      <c r="I231" s="29">
        <f t="shared" si="24"/>
        <v>129.69160737804862</v>
      </c>
      <c r="J231" s="31">
        <f t="shared" si="25"/>
        <v>21.872275982039465</v>
      </c>
      <c r="K231" s="29">
        <f t="shared" si="26"/>
        <v>27.855107378048615</v>
      </c>
    </row>
    <row r="232" spans="5:11" x14ac:dyDescent="0.35">
      <c r="E232" s="27">
        <f t="shared" si="27"/>
        <v>230</v>
      </c>
      <c r="F232" s="30">
        <f t="shared" si="21"/>
        <v>16.211023203030056</v>
      </c>
      <c r="G232" s="29">
        <f t="shared" si="22"/>
        <v>51.70027730534278</v>
      </c>
      <c r="H232" s="31">
        <f t="shared" si="23"/>
        <v>40.527558007575145</v>
      </c>
      <c r="I232" s="29">
        <f t="shared" si="24"/>
        <v>129.25069326335694</v>
      </c>
      <c r="J232" s="31">
        <f t="shared" si="25"/>
        <v>22.010058007575143</v>
      </c>
      <c r="K232" s="29">
        <f t="shared" si="26"/>
        <v>27.414193263356935</v>
      </c>
    </row>
    <row r="233" spans="5:11" x14ac:dyDescent="0.35">
      <c r="E233" s="27">
        <f t="shared" si="27"/>
        <v>231</v>
      </c>
      <c r="F233" s="30">
        <f t="shared" si="21"/>
        <v>16.26632402009605</v>
      </c>
      <c r="G233" s="29">
        <f t="shared" si="22"/>
        <v>51.524511251869868</v>
      </c>
      <c r="H233" s="31">
        <f t="shared" si="23"/>
        <v>40.665810050240125</v>
      </c>
      <c r="I233" s="29">
        <f t="shared" si="24"/>
        <v>128.81127812967466</v>
      </c>
      <c r="J233" s="31">
        <f t="shared" si="25"/>
        <v>22.148310050240124</v>
      </c>
      <c r="K233" s="29">
        <f t="shared" si="26"/>
        <v>26.974778129674661</v>
      </c>
    </row>
    <row r="234" spans="5:11" x14ac:dyDescent="0.35">
      <c r="E234" s="27">
        <f t="shared" si="27"/>
        <v>232</v>
      </c>
      <c r="F234" s="30">
        <f t="shared" si="21"/>
        <v>16.321813485363322</v>
      </c>
      <c r="G234" s="29">
        <f t="shared" si="22"/>
        <v>51.34934275235922</v>
      </c>
      <c r="H234" s="31">
        <f t="shared" si="23"/>
        <v>40.804533713408297</v>
      </c>
      <c r="I234" s="29">
        <f t="shared" si="24"/>
        <v>128.37335688089809</v>
      </c>
      <c r="J234" s="31">
        <f t="shared" si="25"/>
        <v>22.287033713408295</v>
      </c>
      <c r="K234" s="29">
        <f t="shared" si="26"/>
        <v>26.536856880898085</v>
      </c>
    </row>
    <row r="235" spans="5:11" x14ac:dyDescent="0.35">
      <c r="E235" s="27">
        <f t="shared" si="27"/>
        <v>233</v>
      </c>
      <c r="F235" s="30">
        <f t="shared" si="21"/>
        <v>16.377492242369271</v>
      </c>
      <c r="G235" s="29">
        <f t="shared" si="22"/>
        <v>51.174769775299438</v>
      </c>
      <c r="H235" s="31">
        <f t="shared" si="23"/>
        <v>40.943730605923179</v>
      </c>
      <c r="I235" s="29">
        <f t="shared" si="24"/>
        <v>127.93692443824861</v>
      </c>
      <c r="J235" s="31">
        <f t="shared" si="25"/>
        <v>22.426230605923177</v>
      </c>
      <c r="K235" s="29">
        <f t="shared" si="26"/>
        <v>26.100424438248609</v>
      </c>
    </row>
    <row r="236" spans="5:11" x14ac:dyDescent="0.35">
      <c r="E236" s="27">
        <f t="shared" si="27"/>
        <v>234</v>
      </c>
      <c r="F236" s="30">
        <f t="shared" si="21"/>
        <v>16.433360936846601</v>
      </c>
      <c r="G236" s="29">
        <f t="shared" si="22"/>
        <v>51.000790296085711</v>
      </c>
      <c r="H236" s="31">
        <f t="shared" si="23"/>
        <v>41.083402342116507</v>
      </c>
      <c r="I236" s="29">
        <f t="shared" si="24"/>
        <v>127.50197574021426</v>
      </c>
      <c r="J236" s="31">
        <f t="shared" si="25"/>
        <v>22.565902342116505</v>
      </c>
      <c r="K236" s="29">
        <f t="shared" si="26"/>
        <v>25.665475740214262</v>
      </c>
    </row>
    <row r="237" spans="5:11" x14ac:dyDescent="0.35">
      <c r="E237" s="27">
        <f t="shared" si="27"/>
        <v>235</v>
      </c>
      <c r="F237" s="30">
        <f t="shared" si="21"/>
        <v>16.489420216730807</v>
      </c>
      <c r="G237" s="29">
        <f t="shared" si="22"/>
        <v>50.827402296996269</v>
      </c>
      <c r="H237" s="31">
        <f t="shared" si="23"/>
        <v>41.223550541827009</v>
      </c>
      <c r="I237" s="29">
        <f t="shared" si="24"/>
        <v>127.06850574249069</v>
      </c>
      <c r="J237" s="31">
        <f t="shared" si="25"/>
        <v>22.706050541827008</v>
      </c>
      <c r="K237" s="29">
        <f t="shared" si="26"/>
        <v>25.232005742490685</v>
      </c>
    </row>
    <row r="238" spans="5:11" x14ac:dyDescent="0.35">
      <c r="E238" s="27">
        <f t="shared" si="27"/>
        <v>236</v>
      </c>
      <c r="F238" s="30">
        <f t="shared" si="21"/>
        <v>16.545670732167682</v>
      </c>
      <c r="G238" s="29">
        <f t="shared" si="22"/>
        <v>50.654603767169064</v>
      </c>
      <c r="H238" s="31">
        <f t="shared" si="23"/>
        <v>41.364176830419211</v>
      </c>
      <c r="I238" s="29">
        <f t="shared" si="24"/>
        <v>126.63650941792265</v>
      </c>
      <c r="J238" s="31">
        <f t="shared" si="25"/>
        <v>22.846676830419209</v>
      </c>
      <c r="K238" s="29">
        <f t="shared" si="26"/>
        <v>24.800009417922652</v>
      </c>
    </row>
    <row r="239" spans="5:11" x14ac:dyDescent="0.35">
      <c r="E239" s="27">
        <f t="shared" si="27"/>
        <v>237</v>
      </c>
      <c r="F239" s="30">
        <f t="shared" si="21"/>
        <v>16.602113135520902</v>
      </c>
      <c r="G239" s="29">
        <f t="shared" si="22"/>
        <v>50.482392702578316</v>
      </c>
      <c r="H239" s="31">
        <f t="shared" si="23"/>
        <v>41.505282838802252</v>
      </c>
      <c r="I239" s="29">
        <f t="shared" si="24"/>
        <v>126.20598175644581</v>
      </c>
      <c r="J239" s="31">
        <f t="shared" si="25"/>
        <v>22.98778283880225</v>
      </c>
      <c r="K239" s="29">
        <f t="shared" si="26"/>
        <v>24.369481756445808</v>
      </c>
    </row>
    <row r="240" spans="5:11" x14ac:dyDescent="0.35">
      <c r="E240" s="27">
        <f t="shared" si="27"/>
        <v>238</v>
      </c>
      <c r="F240" s="30">
        <f t="shared" si="21"/>
        <v>16.658748081379517</v>
      </c>
      <c r="G240" s="29">
        <f t="shared" si="22"/>
        <v>50.310767106011454</v>
      </c>
      <c r="H240" s="31">
        <f t="shared" si="23"/>
        <v>41.646870203448799</v>
      </c>
      <c r="I240" s="29">
        <f t="shared" si="24"/>
        <v>125.77691776502863</v>
      </c>
      <c r="J240" s="31">
        <f t="shared" si="25"/>
        <v>23.129370203448797</v>
      </c>
      <c r="K240" s="29">
        <f t="shared" si="26"/>
        <v>23.940417765028627</v>
      </c>
    </row>
    <row r="241" spans="5:11" x14ac:dyDescent="0.35">
      <c r="E241" s="27">
        <f t="shared" si="27"/>
        <v>239</v>
      </c>
      <c r="F241" s="30">
        <f t="shared" si="21"/>
        <v>16.715576226565602</v>
      </c>
      <c r="G241" s="29">
        <f t="shared" si="22"/>
        <v>50.139724987045796</v>
      </c>
      <c r="H241" s="31">
        <f t="shared" si="23"/>
        <v>41.788940566414006</v>
      </c>
      <c r="I241" s="29">
        <f t="shared" si="24"/>
        <v>125.3493124676145</v>
      </c>
      <c r="J241" s="31">
        <f t="shared" si="25"/>
        <v>23.271440566414004</v>
      </c>
      <c r="K241" s="29">
        <f t="shared" si="26"/>
        <v>23.512812467614495</v>
      </c>
    </row>
    <row r="242" spans="5:11" x14ac:dyDescent="0.35">
      <c r="E242" s="27">
        <f t="shared" si="27"/>
        <v>240</v>
      </c>
      <c r="F242" s="30">
        <f t="shared" si="21"/>
        <v>16.77259823014186</v>
      </c>
      <c r="G242" s="29">
        <f t="shared" si="22"/>
        <v>49.969264362025527</v>
      </c>
      <c r="H242" s="31">
        <f t="shared" si="23"/>
        <v>41.931495575354653</v>
      </c>
      <c r="I242" s="29">
        <f t="shared" si="24"/>
        <v>124.92316090506381</v>
      </c>
      <c r="J242" s="31">
        <f t="shared" si="25"/>
        <v>23.413995575354651</v>
      </c>
      <c r="K242" s="29">
        <f t="shared" si="26"/>
        <v>23.086660905063809</v>
      </c>
    </row>
    <row r="243" spans="5:11" x14ac:dyDescent="0.35">
      <c r="E243" s="27">
        <f t="shared" si="27"/>
        <v>241</v>
      </c>
      <c r="F243" s="30">
        <f t="shared" si="21"/>
        <v>16.829814753419249</v>
      </c>
      <c r="G243" s="29">
        <f t="shared" si="22"/>
        <v>49.799383254038702</v>
      </c>
      <c r="H243" s="31">
        <f t="shared" si="23"/>
        <v>42.07453688354812</v>
      </c>
      <c r="I243" s="29">
        <f t="shared" si="24"/>
        <v>124.49845813509677</v>
      </c>
      <c r="J243" s="31">
        <f t="shared" si="25"/>
        <v>23.557036883548118</v>
      </c>
      <c r="K243" s="29">
        <f t="shared" si="26"/>
        <v>22.661958135096768</v>
      </c>
    </row>
    <row r="244" spans="5:11" x14ac:dyDescent="0.35">
      <c r="E244" s="27">
        <f t="shared" si="27"/>
        <v>242</v>
      </c>
      <c r="F244" s="30">
        <f t="shared" si="21"/>
        <v>16.887226459964673</v>
      </c>
      <c r="G244" s="29">
        <f t="shared" si="22"/>
        <v>49.630079692894306</v>
      </c>
      <c r="H244" s="31">
        <f t="shared" si="23"/>
        <v>42.218066149911678</v>
      </c>
      <c r="I244" s="29">
        <f t="shared" si="24"/>
        <v>124.07519923223578</v>
      </c>
      <c r="J244" s="31">
        <f t="shared" si="25"/>
        <v>23.700566149911676</v>
      </c>
      <c r="K244" s="29">
        <f t="shared" si="26"/>
        <v>22.238699232235774</v>
      </c>
    </row>
    <row r="245" spans="5:11" x14ac:dyDescent="0.35">
      <c r="E245" s="27">
        <f t="shared" si="27"/>
        <v>243</v>
      </c>
      <c r="F245" s="30">
        <f t="shared" si="21"/>
        <v>16.944834015608656</v>
      </c>
      <c r="G245" s="29">
        <f t="shared" si="22"/>
        <v>49.461351715099411</v>
      </c>
      <c r="H245" s="31">
        <f t="shared" si="23"/>
        <v>42.362085039021643</v>
      </c>
      <c r="I245" s="29">
        <f t="shared" si="24"/>
        <v>123.65337928774852</v>
      </c>
      <c r="J245" s="31">
        <f t="shared" si="25"/>
        <v>23.844585039021641</v>
      </c>
      <c r="K245" s="29">
        <f t="shared" si="26"/>
        <v>21.81687928774852</v>
      </c>
    </row>
    <row r="246" spans="5:11" x14ac:dyDescent="0.35">
      <c r="E246" s="27">
        <f t="shared" si="27"/>
        <v>244</v>
      </c>
      <c r="F246" s="30">
        <f t="shared" si="21"/>
        <v>17.002638088453093</v>
      </c>
      <c r="G246" s="29">
        <f t="shared" si="22"/>
        <v>49.293197363836384</v>
      </c>
      <c r="H246" s="31">
        <f t="shared" si="23"/>
        <v>42.506595221132734</v>
      </c>
      <c r="I246" s="29">
        <f t="shared" si="24"/>
        <v>123.23299340959095</v>
      </c>
      <c r="J246" s="31">
        <f t="shared" si="25"/>
        <v>23.989095221132732</v>
      </c>
      <c r="K246" s="29">
        <f t="shared" si="26"/>
        <v>21.396493409590946</v>
      </c>
    </row>
    <row r="247" spans="5:11" x14ac:dyDescent="0.35">
      <c r="E247" s="27">
        <f t="shared" si="27"/>
        <v>245</v>
      </c>
      <c r="F247" s="30">
        <f t="shared" si="21"/>
        <v>17.060639348878965</v>
      </c>
      <c r="G247" s="29">
        <f t="shared" si="22"/>
        <v>49.125614688940225</v>
      </c>
      <c r="H247" s="31">
        <f t="shared" si="23"/>
        <v>42.651598372197412</v>
      </c>
      <c r="I247" s="29">
        <f t="shared" si="24"/>
        <v>122.81403672235056</v>
      </c>
      <c r="J247" s="31">
        <f t="shared" si="25"/>
        <v>24.13409837219741</v>
      </c>
      <c r="K247" s="29">
        <f t="shared" si="26"/>
        <v>20.977536722350564</v>
      </c>
    </row>
    <row r="248" spans="5:11" x14ac:dyDescent="0.35">
      <c r="E248" s="27">
        <f t="shared" si="27"/>
        <v>246</v>
      </c>
      <c r="F248" s="30">
        <f t="shared" si="21"/>
        <v>17.118838469554142</v>
      </c>
      <c r="G248" s="29">
        <f t="shared" si="22"/>
        <v>48.958601746875921</v>
      </c>
      <c r="H248" s="31">
        <f t="shared" si="23"/>
        <v>42.79709617388535</v>
      </c>
      <c r="I248" s="29">
        <f t="shared" si="24"/>
        <v>122.39650436718981</v>
      </c>
      <c r="J248" s="31">
        <f t="shared" si="25"/>
        <v>24.279596173885349</v>
      </c>
      <c r="K248" s="29">
        <f t="shared" si="26"/>
        <v>20.560004367189805</v>
      </c>
    </row>
    <row r="249" spans="5:11" x14ac:dyDescent="0.35">
      <c r="E249" s="27">
        <f t="shared" si="27"/>
        <v>247</v>
      </c>
      <c r="F249" s="30">
        <f t="shared" si="21"/>
        <v>17.177236125441166</v>
      </c>
      <c r="G249" s="29">
        <f t="shared" si="22"/>
        <v>48.792156600715913</v>
      </c>
      <c r="H249" s="31">
        <f t="shared" si="23"/>
        <v>42.943090313602909</v>
      </c>
      <c r="I249" s="29">
        <f t="shared" si="24"/>
        <v>121.98039150178981</v>
      </c>
      <c r="J249" s="31">
        <f t="shared" si="25"/>
        <v>24.425590313602907</v>
      </c>
      <c r="K249" s="29">
        <f t="shared" si="26"/>
        <v>20.14389150178981</v>
      </c>
    </row>
    <row r="250" spans="5:11" x14ac:dyDescent="0.35">
      <c r="E250" s="27">
        <f t="shared" si="27"/>
        <v>248</v>
      </c>
      <c r="F250" s="30">
        <f t="shared" si="21"/>
        <v>17.235832993805083</v>
      </c>
      <c r="G250" s="29">
        <f t="shared" si="22"/>
        <v>48.62627732011768</v>
      </c>
      <c r="H250" s="31">
        <f t="shared" si="23"/>
        <v>43.089582484512704</v>
      </c>
      <c r="I250" s="29">
        <f t="shared" si="24"/>
        <v>121.5656933002942</v>
      </c>
      <c r="J250" s="31">
        <f t="shared" si="25"/>
        <v>24.572082484512702</v>
      </c>
      <c r="K250" s="29">
        <f t="shared" si="26"/>
        <v>19.729193300294199</v>
      </c>
    </row>
    <row r="251" spans="5:11" x14ac:dyDescent="0.35">
      <c r="E251" s="27">
        <f t="shared" si="27"/>
        <v>249</v>
      </c>
      <c r="F251" s="30">
        <f t="shared" si="21"/>
        <v>17.294629754221305</v>
      </c>
      <c r="G251" s="29">
        <f t="shared" si="22"/>
        <v>48.460961981301253</v>
      </c>
      <c r="H251" s="31">
        <f t="shared" si="23"/>
        <v>43.236574385553261</v>
      </c>
      <c r="I251" s="29">
        <f t="shared" si="24"/>
        <v>121.15240495325314</v>
      </c>
      <c r="J251" s="31">
        <f t="shared" si="25"/>
        <v>24.71907438555326</v>
      </c>
      <c r="K251" s="29">
        <f t="shared" si="26"/>
        <v>19.315904953253138</v>
      </c>
    </row>
    <row r="252" spans="5:11" x14ac:dyDescent="0.35">
      <c r="E252" s="27">
        <f t="shared" si="27"/>
        <v>250</v>
      </c>
      <c r="F252" s="30">
        <f t="shared" si="21"/>
        <v>17.353627088583494</v>
      </c>
      <c r="G252" s="29">
        <f t="shared" si="22"/>
        <v>48.296208667026967</v>
      </c>
      <c r="H252" s="31">
        <f t="shared" si="23"/>
        <v>43.384067721458727</v>
      </c>
      <c r="I252" s="29">
        <f t="shared" si="24"/>
        <v>120.74052166756744</v>
      </c>
      <c r="J252" s="31">
        <f t="shared" si="25"/>
        <v>24.866567721458726</v>
      </c>
      <c r="K252" s="29">
        <f t="shared" si="26"/>
        <v>18.904021667567434</v>
      </c>
    </row>
    <row r="253" spans="5:11" x14ac:dyDescent="0.35">
      <c r="E253" s="27">
        <f t="shared" si="27"/>
        <v>251</v>
      </c>
      <c r="F253" s="30">
        <f t="shared" si="21"/>
        <v>17.412825681111435</v>
      </c>
      <c r="G253" s="29">
        <f t="shared" si="22"/>
        <v>48.132015466573279</v>
      </c>
      <c r="H253" s="31">
        <f t="shared" si="23"/>
        <v>43.532064202778585</v>
      </c>
      <c r="I253" s="29">
        <f t="shared" si="24"/>
        <v>120.33003866643321</v>
      </c>
      <c r="J253" s="31">
        <f t="shared" si="25"/>
        <v>25.014564202778583</v>
      </c>
      <c r="K253" s="29">
        <f t="shared" si="26"/>
        <v>18.49353866643321</v>
      </c>
    </row>
    <row r="254" spans="5:11" x14ac:dyDescent="0.35">
      <c r="E254" s="27">
        <f t="shared" si="27"/>
        <v>252</v>
      </c>
      <c r="F254" s="30">
        <f t="shared" si="21"/>
        <v>17.472226218359022</v>
      </c>
      <c r="G254" s="29">
        <f t="shared" si="22"/>
        <v>47.968380475714511</v>
      </c>
      <c r="H254" s="31">
        <f t="shared" si="23"/>
        <v>43.680565545897558</v>
      </c>
      <c r="I254" s="29">
        <f t="shared" si="24"/>
        <v>119.92095118928627</v>
      </c>
      <c r="J254" s="31">
        <f t="shared" si="25"/>
        <v>25.163065545897556</v>
      </c>
      <c r="K254" s="29">
        <f t="shared" si="26"/>
        <v>18.08445118928627</v>
      </c>
    </row>
    <row r="255" spans="5:11" x14ac:dyDescent="0.35">
      <c r="E255" s="27">
        <f t="shared" si="27"/>
        <v>253</v>
      </c>
      <c r="F255" s="30">
        <f t="shared" si="21"/>
        <v>17.531829389222203</v>
      </c>
      <c r="G255" s="29">
        <f t="shared" si="22"/>
        <v>47.805301796698743</v>
      </c>
      <c r="H255" s="31">
        <f t="shared" si="23"/>
        <v>43.829573473055504</v>
      </c>
      <c r="I255" s="29">
        <f t="shared" si="24"/>
        <v>119.51325449174688</v>
      </c>
      <c r="J255" s="31">
        <f t="shared" si="25"/>
        <v>25.312073473055502</v>
      </c>
      <c r="K255" s="29">
        <f t="shared" si="26"/>
        <v>17.676754491746877</v>
      </c>
    </row>
    <row r="256" spans="5:11" x14ac:dyDescent="0.35">
      <c r="E256" s="27">
        <f t="shared" si="27"/>
        <v>254</v>
      </c>
      <c r="F256" s="30">
        <f t="shared" si="21"/>
        <v>17.591635884946939</v>
      </c>
      <c r="G256" s="29">
        <f t="shared" si="22"/>
        <v>47.642777538225978</v>
      </c>
      <c r="H256" s="31">
        <f t="shared" si="23"/>
        <v>43.97908971236734</v>
      </c>
      <c r="I256" s="29">
        <f t="shared" si="24"/>
        <v>119.10694384556496</v>
      </c>
      <c r="J256" s="31">
        <f t="shared" si="25"/>
        <v>25.461589712367338</v>
      </c>
      <c r="K256" s="29">
        <f t="shared" si="26"/>
        <v>17.270443845564955</v>
      </c>
    </row>
    <row r="257" spans="5:11" x14ac:dyDescent="0.35">
      <c r="E257" s="27">
        <f t="shared" si="27"/>
        <v>255</v>
      </c>
      <c r="F257" s="30">
        <f t="shared" si="21"/>
        <v>17.651646399137253</v>
      </c>
      <c r="G257" s="29">
        <f t="shared" si="22"/>
        <v>47.480805815426031</v>
      </c>
      <c r="H257" s="31">
        <f t="shared" si="23"/>
        <v>44.12911599784313</v>
      </c>
      <c r="I257" s="29">
        <f t="shared" si="24"/>
        <v>118.70201453856509</v>
      </c>
      <c r="J257" s="31">
        <f t="shared" si="25"/>
        <v>25.611615997843128</v>
      </c>
      <c r="K257" s="29">
        <f t="shared" si="26"/>
        <v>16.865514538565094</v>
      </c>
    </row>
    <row r="258" spans="5:11" x14ac:dyDescent="0.35">
      <c r="E258" s="27">
        <f t="shared" si="27"/>
        <v>256</v>
      </c>
      <c r="F258" s="30">
        <f t="shared" si="21"/>
        <v>17.71186162776328</v>
      </c>
      <c r="G258" s="29">
        <f t="shared" si="22"/>
        <v>47.319384749836729</v>
      </c>
      <c r="H258" s="31">
        <f t="shared" si="23"/>
        <v>44.279654069408195</v>
      </c>
      <c r="I258" s="29">
        <f t="shared" si="24"/>
        <v>118.29846187459184</v>
      </c>
      <c r="J258" s="31">
        <f t="shared" si="25"/>
        <v>25.762154069408194</v>
      </c>
      <c r="K258" s="29">
        <f t="shared" si="26"/>
        <v>16.461961874591836</v>
      </c>
    </row>
    <row r="259" spans="5:11" x14ac:dyDescent="0.35">
      <c r="E259" s="27">
        <f t="shared" si="27"/>
        <v>257</v>
      </c>
      <c r="F259" s="30">
        <f t="shared" ref="F259:F302" si="28">$A$14*($A$11/$A$14)^((E259)/($D$2))</f>
        <v>17.77228226916931</v>
      </c>
      <c r="G259" s="29">
        <f t="shared" ref="G259:G302" si="29">$A$2*$B$2/F259</f>
        <v>47.158512469382146</v>
      </c>
      <c r="H259" s="31">
        <f t="shared" ref="H259:H302" si="30">$A$20*($A$17/$A$20)^((E259)/($D$2))</f>
        <v>44.430705672923274</v>
      </c>
      <c r="I259" s="29">
        <f t="shared" ref="I259:I302" si="31">$C$2^2*$A$2*$B$2/H259</f>
        <v>117.89628117345536</v>
      </c>
      <c r="J259" s="31">
        <f t="shared" ref="J259:J302" si="32">H259+$A$8</f>
        <v>25.913205672923272</v>
      </c>
      <c r="K259" s="29">
        <f t="shared" ref="K259:K302" si="33">I259+$B$8</f>
        <v>16.059781173455363</v>
      </c>
    </row>
    <row r="260" spans="5:11" x14ac:dyDescent="0.35">
      <c r="E260" s="27">
        <f t="shared" ref="E260:E302" si="34">E259+1</f>
        <v>258</v>
      </c>
      <c r="F260" s="30">
        <f t="shared" si="28"/>
        <v>17.832909024081907</v>
      </c>
      <c r="G260" s="29">
        <f t="shared" si="29"/>
        <v>46.998187108350862</v>
      </c>
      <c r="H260" s="31">
        <f t="shared" si="30"/>
        <v>44.582272560204764</v>
      </c>
      <c r="I260" s="29">
        <f t="shared" si="31"/>
        <v>117.49546777087717</v>
      </c>
      <c r="J260" s="31">
        <f t="shared" si="32"/>
        <v>26.064772560204762</v>
      </c>
      <c r="K260" s="29">
        <f t="shared" si="33"/>
        <v>15.658967770877169</v>
      </c>
    </row>
    <row r="261" spans="5:11" x14ac:dyDescent="0.35">
      <c r="E261" s="27">
        <f t="shared" si="34"/>
        <v>259</v>
      </c>
      <c r="F261" s="30">
        <f t="shared" si="28"/>
        <v>17.893742595618026</v>
      </c>
      <c r="G261" s="29">
        <f t="shared" si="29"/>
        <v>46.838406807374369</v>
      </c>
      <c r="H261" s="31">
        <f t="shared" si="30"/>
        <v>44.734356489045062</v>
      </c>
      <c r="I261" s="29">
        <f t="shared" si="31"/>
        <v>117.09601701843593</v>
      </c>
      <c r="J261" s="31">
        <f t="shared" si="32"/>
        <v>26.21685648904506</v>
      </c>
      <c r="K261" s="29">
        <f t="shared" si="33"/>
        <v>15.259517018435929</v>
      </c>
    </row>
    <row r="262" spans="5:11" x14ac:dyDescent="0.35">
      <c r="E262" s="27">
        <f t="shared" si="34"/>
        <v>260</v>
      </c>
      <c r="F262" s="30">
        <f t="shared" si="28"/>
        <v>17.95478368929318</v>
      </c>
      <c r="G262" s="29">
        <f t="shared" si="29"/>
        <v>46.679169713405436</v>
      </c>
      <c r="H262" s="31">
        <f t="shared" si="30"/>
        <v>44.88695922323295</v>
      </c>
      <c r="I262" s="29">
        <f t="shared" si="31"/>
        <v>116.69792428351359</v>
      </c>
      <c r="J262" s="31">
        <f t="shared" si="32"/>
        <v>26.369459223232948</v>
      </c>
      <c r="K262" s="29">
        <f t="shared" si="33"/>
        <v>14.861424283513585</v>
      </c>
    </row>
    <row r="263" spans="5:11" x14ac:dyDescent="0.35">
      <c r="E263" s="27">
        <f t="shared" si="34"/>
        <v>261</v>
      </c>
      <c r="F263" s="30">
        <f t="shared" si="28"/>
        <v>18.016033013029602</v>
      </c>
      <c r="G263" s="29">
        <f t="shared" si="29"/>
        <v>46.520473979696682</v>
      </c>
      <c r="H263" s="31">
        <f t="shared" si="30"/>
        <v>45.040082532574004</v>
      </c>
      <c r="I263" s="29">
        <f t="shared" si="31"/>
        <v>116.30118494924172</v>
      </c>
      <c r="J263" s="31">
        <f t="shared" si="32"/>
        <v>26.522582532574003</v>
      </c>
      <c r="K263" s="29">
        <f t="shared" si="33"/>
        <v>14.464684949241715</v>
      </c>
    </row>
    <row r="264" spans="5:11" x14ac:dyDescent="0.35">
      <c r="E264" s="27">
        <f t="shared" si="34"/>
        <v>262</v>
      </c>
      <c r="F264" s="30">
        <f t="shared" si="28"/>
        <v>18.07749127716448</v>
      </c>
      <c r="G264" s="29">
        <f t="shared" si="29"/>
        <v>46.362317765779132</v>
      </c>
      <c r="H264" s="31">
        <f t="shared" si="30"/>
        <v>45.193728192911195</v>
      </c>
      <c r="I264" s="29">
        <f t="shared" si="31"/>
        <v>115.90579441444784</v>
      </c>
      <c r="J264" s="31">
        <f t="shared" si="32"/>
        <v>26.676228192911193</v>
      </c>
      <c r="K264" s="29">
        <f t="shared" si="33"/>
        <v>14.069294414447839</v>
      </c>
    </row>
    <row r="265" spans="5:11" x14ac:dyDescent="0.35">
      <c r="E265" s="27">
        <f t="shared" si="34"/>
        <v>263</v>
      </c>
      <c r="F265" s="30">
        <f t="shared" si="28"/>
        <v>18.139159194458173</v>
      </c>
      <c r="G265" s="29">
        <f t="shared" si="29"/>
        <v>46.20469923744087</v>
      </c>
      <c r="H265" s="31">
        <f t="shared" si="30"/>
        <v>45.347897986145426</v>
      </c>
      <c r="I265" s="29">
        <f t="shared" si="31"/>
        <v>115.51174809360219</v>
      </c>
      <c r="J265" s="31">
        <f t="shared" si="32"/>
        <v>26.830397986145424</v>
      </c>
      <c r="K265" s="29">
        <f t="shared" si="33"/>
        <v>13.675248093602193</v>
      </c>
    </row>
    <row r="266" spans="5:11" x14ac:dyDescent="0.35">
      <c r="E266" s="27">
        <f t="shared" si="34"/>
        <v>264</v>
      </c>
      <c r="F266" s="30">
        <f t="shared" si="28"/>
        <v>18.201037480102482</v>
      </c>
      <c r="G266" s="29">
        <f t="shared" si="29"/>
        <v>46.047616566705791</v>
      </c>
      <c r="H266" s="31">
        <f t="shared" si="30"/>
        <v>45.502593700256206</v>
      </c>
      <c r="I266" s="29">
        <f t="shared" si="31"/>
        <v>115.11904141676447</v>
      </c>
      <c r="J266" s="31">
        <f t="shared" si="32"/>
        <v>26.985093700256204</v>
      </c>
      <c r="K266" s="29">
        <f t="shared" si="33"/>
        <v>13.282541416764474</v>
      </c>
    </row>
    <row r="267" spans="5:11" x14ac:dyDescent="0.35">
      <c r="E267" s="27">
        <f t="shared" si="34"/>
        <v>265</v>
      </c>
      <c r="F267" s="30">
        <f t="shared" si="28"/>
        <v>18.263126851728959</v>
      </c>
      <c r="G267" s="29">
        <f t="shared" si="29"/>
        <v>45.891067931812358</v>
      </c>
      <c r="H267" s="31">
        <f t="shared" si="30"/>
        <v>45.657817129322396</v>
      </c>
      <c r="I267" s="29">
        <f t="shared" si="31"/>
        <v>114.72766982953091</v>
      </c>
      <c r="J267" s="31">
        <f t="shared" si="32"/>
        <v>27.140317129322394</v>
      </c>
      <c r="K267" s="29">
        <f t="shared" si="33"/>
        <v>12.891169829530909</v>
      </c>
    </row>
    <row r="268" spans="5:11" x14ac:dyDescent="0.35">
      <c r="E268" s="27">
        <f t="shared" si="34"/>
        <v>266</v>
      </c>
      <c r="F268" s="30">
        <f t="shared" si="28"/>
        <v>18.325428029417221</v>
      </c>
      <c r="G268" s="29">
        <f t="shared" si="29"/>
        <v>45.735051517192503</v>
      </c>
      <c r="H268" s="31">
        <f t="shared" si="30"/>
        <v>45.813570073543055</v>
      </c>
      <c r="I268" s="29">
        <f t="shared" si="31"/>
        <v>114.33762879298125</v>
      </c>
      <c r="J268" s="31">
        <f t="shared" si="32"/>
        <v>27.296070073543053</v>
      </c>
      <c r="K268" s="29">
        <f t="shared" si="33"/>
        <v>12.501128792981248</v>
      </c>
    </row>
    <row r="269" spans="5:11" x14ac:dyDescent="0.35">
      <c r="E269" s="27">
        <f t="shared" si="34"/>
        <v>267</v>
      </c>
      <c r="F269" s="30">
        <f t="shared" si="28"/>
        <v>18.387941735703286</v>
      </c>
      <c r="G269" s="29">
        <f t="shared" si="29"/>
        <v>45.579565513450575</v>
      </c>
      <c r="H269" s="31">
        <f t="shared" si="30"/>
        <v>45.969854339258212</v>
      </c>
      <c r="I269" s="29">
        <f t="shared" si="31"/>
        <v>113.94891378362645</v>
      </c>
      <c r="J269" s="31">
        <f t="shared" si="32"/>
        <v>27.452354339258211</v>
      </c>
      <c r="K269" s="29">
        <f t="shared" si="33"/>
        <v>12.112413783626451</v>
      </c>
    </row>
    <row r="270" spans="5:11" x14ac:dyDescent="0.35">
      <c r="E270" s="27">
        <f t="shared" si="34"/>
        <v>268</v>
      </c>
      <c r="F270" s="30">
        <f t="shared" si="28"/>
        <v>18.450668695587979</v>
      </c>
      <c r="G270" s="29">
        <f t="shared" si="29"/>
        <v>45.424608117342352</v>
      </c>
      <c r="H270" s="31">
        <f t="shared" si="30"/>
        <v>46.126671738969947</v>
      </c>
      <c r="I270" s="29">
        <f t="shared" si="31"/>
        <v>113.56152029335587</v>
      </c>
      <c r="J270" s="31">
        <f t="shared" si="32"/>
        <v>27.609171738969945</v>
      </c>
      <c r="K270" s="29">
        <f t="shared" si="33"/>
        <v>11.725020293355868</v>
      </c>
    </row>
    <row r="271" spans="5:11" x14ac:dyDescent="0.35">
      <c r="E271" s="27">
        <f t="shared" si="34"/>
        <v>269</v>
      </c>
      <c r="F271" s="30">
        <f t="shared" si="28"/>
        <v>18.513609636545315</v>
      </c>
      <c r="G271" s="29">
        <f t="shared" si="29"/>
        <v>45.270177531754108</v>
      </c>
      <c r="H271" s="31">
        <f t="shared" si="30"/>
        <v>46.284024091363285</v>
      </c>
      <c r="I271" s="29">
        <f t="shared" si="31"/>
        <v>113.17544382938527</v>
      </c>
      <c r="J271" s="31">
        <f t="shared" si="32"/>
        <v>27.766524091363284</v>
      </c>
      <c r="K271" s="29">
        <f t="shared" si="33"/>
        <v>11.338943829385272</v>
      </c>
    </row>
    <row r="272" spans="5:11" x14ac:dyDescent="0.35">
      <c r="E272" s="27">
        <f t="shared" si="34"/>
        <v>270</v>
      </c>
      <c r="F272" s="30">
        <f t="shared" si="28"/>
        <v>18.576765288530961</v>
      </c>
      <c r="G272" s="29">
        <f t="shared" si="29"/>
        <v>45.116271965681797</v>
      </c>
      <c r="H272" s="31">
        <f t="shared" si="30"/>
        <v>46.441913221327397</v>
      </c>
      <c r="I272" s="29">
        <f t="shared" si="31"/>
        <v>112.7906799142045</v>
      </c>
      <c r="J272" s="31">
        <f t="shared" si="32"/>
        <v>27.924413221327395</v>
      </c>
      <c r="K272" s="29">
        <f t="shared" si="33"/>
        <v>10.954179914204502</v>
      </c>
    </row>
    <row r="273" spans="5:11" x14ac:dyDescent="0.35">
      <c r="E273" s="27">
        <f t="shared" si="34"/>
        <v>271</v>
      </c>
      <c r="F273" s="30">
        <f t="shared" si="28"/>
        <v>18.640136383990679</v>
      </c>
      <c r="G273" s="29">
        <f t="shared" si="29"/>
        <v>44.962889634210264</v>
      </c>
      <c r="H273" s="31">
        <f t="shared" si="30"/>
        <v>46.600340959976698</v>
      </c>
      <c r="I273" s="29">
        <f t="shared" si="31"/>
        <v>112.40722408552566</v>
      </c>
      <c r="J273" s="31">
        <f t="shared" si="32"/>
        <v>28.082840959976696</v>
      </c>
      <c r="K273" s="29">
        <f t="shared" si="33"/>
        <v>10.570724085525654</v>
      </c>
    </row>
    <row r="274" spans="5:11" x14ac:dyDescent="0.35">
      <c r="E274" s="27">
        <f t="shared" si="34"/>
        <v>272</v>
      </c>
      <c r="F274" s="30">
        <f t="shared" si="28"/>
        <v>18.703723657868832</v>
      </c>
      <c r="G274" s="29">
        <f t="shared" si="29"/>
        <v>44.810028758492564</v>
      </c>
      <c r="H274" s="31">
        <f t="shared" si="30"/>
        <v>46.759309144672081</v>
      </c>
      <c r="I274" s="29">
        <f t="shared" si="31"/>
        <v>112.02507189623141</v>
      </c>
      <c r="J274" s="31">
        <f t="shared" si="32"/>
        <v>28.241809144672079</v>
      </c>
      <c r="K274" s="29">
        <f t="shared" si="33"/>
        <v>10.188571896231409</v>
      </c>
    </row>
    <row r="275" spans="5:11" x14ac:dyDescent="0.35">
      <c r="E275" s="27">
        <f t="shared" si="34"/>
        <v>273</v>
      </c>
      <c r="F275" s="30">
        <f t="shared" si="28"/>
        <v>18.767527847616918</v>
      </c>
      <c r="G275" s="29">
        <f t="shared" si="29"/>
        <v>44.657687565729283</v>
      </c>
      <c r="H275" s="31">
        <f t="shared" si="30"/>
        <v>46.918819619042289</v>
      </c>
      <c r="I275" s="29">
        <f t="shared" si="31"/>
        <v>111.64421891432322</v>
      </c>
      <c r="J275" s="31">
        <f t="shared" si="32"/>
        <v>28.401319619042287</v>
      </c>
      <c r="K275" s="29">
        <f t="shared" si="33"/>
        <v>9.8077189143232175</v>
      </c>
    </row>
    <row r="276" spans="5:11" x14ac:dyDescent="0.35">
      <c r="E276" s="27">
        <f t="shared" si="34"/>
        <v>274</v>
      </c>
      <c r="F276" s="30">
        <f t="shared" si="28"/>
        <v>18.831549693202085</v>
      </c>
      <c r="G276" s="29">
        <f t="shared" si="29"/>
        <v>44.505864289148072</v>
      </c>
      <c r="H276" s="31">
        <f t="shared" si="30"/>
        <v>47.078874233005216</v>
      </c>
      <c r="I276" s="29">
        <f t="shared" si="31"/>
        <v>111.26466072287018</v>
      </c>
      <c r="J276" s="31">
        <f t="shared" si="32"/>
        <v>28.561374233005214</v>
      </c>
      <c r="K276" s="29">
        <f t="shared" si="33"/>
        <v>9.4281607228701745</v>
      </c>
    </row>
    <row r="277" spans="5:11" x14ac:dyDescent="0.35">
      <c r="E277" s="27">
        <f t="shared" si="34"/>
        <v>275</v>
      </c>
      <c r="F277" s="30">
        <f t="shared" si="28"/>
        <v>18.895789937115762</v>
      </c>
      <c r="G277" s="29">
        <f t="shared" si="29"/>
        <v>44.35455716798306</v>
      </c>
      <c r="H277" s="31">
        <f t="shared" si="30"/>
        <v>47.239474842789406</v>
      </c>
      <c r="I277" s="29">
        <f t="shared" si="31"/>
        <v>110.88639291995764</v>
      </c>
      <c r="J277" s="31">
        <f t="shared" si="32"/>
        <v>28.721974842789404</v>
      </c>
      <c r="K277" s="29">
        <f t="shared" si="33"/>
        <v>9.0498929199576423</v>
      </c>
    </row>
    <row r="278" spans="5:11" x14ac:dyDescent="0.35">
      <c r="E278" s="27">
        <f t="shared" si="34"/>
        <v>276</v>
      </c>
      <c r="F278" s="30">
        <f t="shared" si="28"/>
        <v>18.960249324382232</v>
      </c>
      <c r="G278" s="29">
        <f t="shared" si="29"/>
        <v>44.203764447454475</v>
      </c>
      <c r="H278" s="31">
        <f t="shared" si="30"/>
        <v>47.400623310955581</v>
      </c>
      <c r="I278" s="29">
        <f t="shared" si="31"/>
        <v>110.50941111863619</v>
      </c>
      <c r="J278" s="31">
        <f t="shared" si="32"/>
        <v>28.883123310955579</v>
      </c>
      <c r="K278" s="29">
        <f t="shared" si="33"/>
        <v>8.6729111186361934</v>
      </c>
    </row>
    <row r="279" spans="5:11" x14ac:dyDescent="0.35">
      <c r="E279" s="27">
        <f t="shared" si="34"/>
        <v>277</v>
      </c>
      <c r="F279" s="30">
        <f t="shared" si="28"/>
        <v>19.024928602567293</v>
      </c>
      <c r="G279" s="29">
        <f t="shared" si="29"/>
        <v>44.053484378748301</v>
      </c>
      <c r="H279" s="31">
        <f t="shared" si="30"/>
        <v>47.562321506418229</v>
      </c>
      <c r="I279" s="29">
        <f t="shared" si="31"/>
        <v>110.13371094687078</v>
      </c>
      <c r="J279" s="31">
        <f t="shared" si="32"/>
        <v>29.044821506418227</v>
      </c>
      <c r="K279" s="29">
        <f t="shared" si="33"/>
        <v>8.2972109468707771</v>
      </c>
    </row>
    <row r="280" spans="5:11" x14ac:dyDescent="0.35">
      <c r="E280" s="27">
        <f t="shared" si="34"/>
        <v>278</v>
      </c>
      <c r="F280" s="30">
        <f t="shared" si="28"/>
        <v>19.089828521786924</v>
      </c>
      <c r="G280" s="29">
        <f t="shared" si="29"/>
        <v>43.903715218995977</v>
      </c>
      <c r="H280" s="31">
        <f t="shared" si="30"/>
        <v>47.724571304467304</v>
      </c>
      <c r="I280" s="29">
        <f t="shared" si="31"/>
        <v>109.75928804748996</v>
      </c>
      <c r="J280" s="31">
        <f t="shared" si="32"/>
        <v>29.207071304467302</v>
      </c>
      <c r="K280" s="29">
        <f t="shared" si="33"/>
        <v>7.9227880474899592</v>
      </c>
    </row>
    <row r="281" spans="5:11" x14ac:dyDescent="0.35">
      <c r="E281" s="27">
        <f t="shared" si="34"/>
        <v>279</v>
      </c>
      <c r="F281" s="30">
        <f t="shared" si="28"/>
        <v>19.154949834715968</v>
      </c>
      <c r="G281" s="29">
        <f t="shared" si="29"/>
        <v>43.754455231254212</v>
      </c>
      <c r="H281" s="31">
        <f t="shared" si="30"/>
        <v>47.887374586789917</v>
      </c>
      <c r="I281" s="29">
        <f t="shared" si="31"/>
        <v>109.38613807813553</v>
      </c>
      <c r="J281" s="31">
        <f t="shared" si="32"/>
        <v>29.369874586789916</v>
      </c>
      <c r="K281" s="29">
        <f t="shared" si="33"/>
        <v>7.5496380781355299</v>
      </c>
    </row>
    <row r="282" spans="5:11" x14ac:dyDescent="0.35">
      <c r="E282" s="27">
        <f t="shared" si="34"/>
        <v>280</v>
      </c>
      <c r="F282" s="30">
        <f t="shared" si="28"/>
        <v>19.220293296596882</v>
      </c>
      <c r="G282" s="29">
        <f t="shared" si="29"/>
        <v>43.605702684484811</v>
      </c>
      <c r="H282" s="31">
        <f t="shared" si="30"/>
        <v>48.05073324149221</v>
      </c>
      <c r="I282" s="29">
        <f t="shared" si="31"/>
        <v>109.01425671121201</v>
      </c>
      <c r="J282" s="31">
        <f t="shared" si="32"/>
        <v>29.533233241492209</v>
      </c>
      <c r="K282" s="29">
        <f t="shared" si="33"/>
        <v>7.1777567112120124</v>
      </c>
    </row>
    <row r="283" spans="5:11" x14ac:dyDescent="0.35">
      <c r="E283" s="27">
        <f t="shared" si="34"/>
        <v>281</v>
      </c>
      <c r="F283" s="30">
        <f t="shared" si="28"/>
        <v>19.285859665248502</v>
      </c>
      <c r="G283" s="29">
        <f t="shared" si="29"/>
        <v>43.457455853534583</v>
      </c>
      <c r="H283" s="31">
        <f t="shared" si="30"/>
        <v>48.214649163121258</v>
      </c>
      <c r="I283" s="29">
        <f t="shared" si="31"/>
        <v>108.64363963383646</v>
      </c>
      <c r="J283" s="31">
        <f t="shared" si="32"/>
        <v>29.697149163121257</v>
      </c>
      <c r="K283" s="29">
        <f t="shared" si="33"/>
        <v>6.8071396338364565</v>
      </c>
    </row>
    <row r="284" spans="5:11" x14ac:dyDescent="0.35">
      <c r="E284" s="27">
        <f t="shared" si="34"/>
        <v>282</v>
      </c>
      <c r="F284" s="30">
        <f t="shared" si="28"/>
        <v>19.351649701074805</v>
      </c>
      <c r="G284" s="29">
        <f t="shared" si="29"/>
        <v>43.309713019115399</v>
      </c>
      <c r="H284" s="31">
        <f t="shared" si="30"/>
        <v>48.379124252687014</v>
      </c>
      <c r="I284" s="29">
        <f t="shared" si="31"/>
        <v>108.27428254778849</v>
      </c>
      <c r="J284" s="31">
        <f t="shared" si="32"/>
        <v>29.861624252687012</v>
      </c>
      <c r="K284" s="29">
        <f t="shared" si="33"/>
        <v>6.4377825477884869</v>
      </c>
    </row>
    <row r="285" spans="5:11" x14ac:dyDescent="0.35">
      <c r="E285" s="27">
        <f t="shared" si="34"/>
        <v>283</v>
      </c>
      <c r="F285" s="30">
        <f t="shared" si="28"/>
        <v>19.417664167073735</v>
      </c>
      <c r="G285" s="29">
        <f t="shared" si="29"/>
        <v>43.162472467784205</v>
      </c>
      <c r="H285" s="31">
        <f t="shared" si="30"/>
        <v>48.544160417684338</v>
      </c>
      <c r="I285" s="29">
        <f t="shared" si="31"/>
        <v>107.90618116946052</v>
      </c>
      <c r="J285" s="31">
        <f t="shared" si="32"/>
        <v>30.026660417684337</v>
      </c>
      <c r="K285" s="29">
        <f t="shared" si="33"/>
        <v>6.0696811694605231</v>
      </c>
    </row>
    <row r="286" spans="5:11" x14ac:dyDescent="0.35">
      <c r="E286" s="27">
        <f t="shared" si="34"/>
        <v>284</v>
      </c>
      <c r="F286" s="30">
        <f t="shared" si="28"/>
        <v>19.483903828846071</v>
      </c>
      <c r="G286" s="29">
        <f t="shared" si="29"/>
        <v>43.015732491923167</v>
      </c>
      <c r="H286" s="31">
        <f t="shared" si="30"/>
        <v>48.709759572115175</v>
      </c>
      <c r="I286" s="29">
        <f t="shared" si="31"/>
        <v>107.53933122980791</v>
      </c>
      <c r="J286" s="31">
        <f t="shared" si="32"/>
        <v>30.192259572115173</v>
      </c>
      <c r="K286" s="29">
        <f t="shared" si="33"/>
        <v>5.7028312298079129</v>
      </c>
    </row>
    <row r="287" spans="5:11" x14ac:dyDescent="0.35">
      <c r="E287" s="27">
        <f t="shared" si="34"/>
        <v>285</v>
      </c>
      <c r="F287" s="30">
        <f t="shared" si="28"/>
        <v>19.55036945460429</v>
      </c>
      <c r="G287" s="29">
        <f t="shared" si="29"/>
        <v>42.869491389719826</v>
      </c>
      <c r="H287" s="31">
        <f t="shared" si="30"/>
        <v>48.87592363651072</v>
      </c>
      <c r="I287" s="29">
        <f t="shared" si="31"/>
        <v>107.17372847429958</v>
      </c>
      <c r="J287" s="31">
        <f t="shared" si="32"/>
        <v>30.358423636510718</v>
      </c>
      <c r="K287" s="29">
        <f t="shared" si="33"/>
        <v>5.3372284742995788</v>
      </c>
    </row>
    <row r="288" spans="5:11" x14ac:dyDescent="0.35">
      <c r="E288" s="27">
        <f t="shared" si="34"/>
        <v>286</v>
      </c>
      <c r="F288" s="30">
        <f t="shared" si="28"/>
        <v>19.617061815181483</v>
      </c>
      <c r="G288" s="29">
        <f t="shared" si="29"/>
        <v>42.723747465147419</v>
      </c>
      <c r="H288" s="31">
        <f t="shared" si="30"/>
        <v>49.042654537953702</v>
      </c>
      <c r="I288" s="29">
        <f t="shared" si="31"/>
        <v>106.80936866286855</v>
      </c>
      <c r="J288" s="31">
        <f t="shared" si="32"/>
        <v>30.5251545379537</v>
      </c>
      <c r="K288" s="29">
        <f t="shared" si="33"/>
        <v>4.9728686628685494</v>
      </c>
    </row>
    <row r="289" spans="5:11" x14ac:dyDescent="0.35">
      <c r="E289" s="27">
        <f t="shared" si="34"/>
        <v>287</v>
      </c>
      <c r="F289" s="30">
        <f t="shared" si="28"/>
        <v>19.683981684040273</v>
      </c>
      <c r="G289" s="29">
        <f t="shared" si="29"/>
        <v>42.578499027945213</v>
      </c>
      <c r="H289" s="31">
        <f t="shared" si="30"/>
        <v>49.209954210100683</v>
      </c>
      <c r="I289" s="29">
        <f t="shared" si="31"/>
        <v>106.44624756986302</v>
      </c>
      <c r="J289" s="31">
        <f t="shared" si="32"/>
        <v>30.692454210100681</v>
      </c>
      <c r="K289" s="29">
        <f t="shared" si="33"/>
        <v>4.6097475698630177</v>
      </c>
    </row>
    <row r="290" spans="5:11" x14ac:dyDescent="0.35">
      <c r="E290" s="27">
        <f t="shared" si="34"/>
        <v>288</v>
      </c>
      <c r="F290" s="30">
        <f t="shared" si="28"/>
        <v>19.751129837281827</v>
      </c>
      <c r="G290" s="29">
        <f t="shared" si="29"/>
        <v>42.433744393598822</v>
      </c>
      <c r="H290" s="31">
        <f t="shared" si="30"/>
        <v>49.377824593204565</v>
      </c>
      <c r="I290" s="29">
        <f t="shared" si="31"/>
        <v>106.08436098399706</v>
      </c>
      <c r="J290" s="31">
        <f t="shared" si="32"/>
        <v>30.860324593204563</v>
      </c>
      <c r="K290" s="29">
        <f t="shared" si="33"/>
        <v>4.2478609839970574</v>
      </c>
    </row>
    <row r="291" spans="5:11" x14ac:dyDescent="0.35">
      <c r="E291" s="27">
        <f t="shared" si="34"/>
        <v>289</v>
      </c>
      <c r="F291" s="30">
        <f t="shared" si="28"/>
        <v>19.81850705365482</v>
      </c>
      <c r="G291" s="29">
        <f t="shared" si="29"/>
        <v>42.289481883320754</v>
      </c>
      <c r="H291" s="31">
        <f t="shared" si="30"/>
        <v>49.546267634137052</v>
      </c>
      <c r="I291" s="29">
        <f t="shared" si="31"/>
        <v>105.72370470830188</v>
      </c>
      <c r="J291" s="31">
        <f t="shared" si="32"/>
        <v>31.028767634137051</v>
      </c>
      <c r="K291" s="29">
        <f t="shared" si="33"/>
        <v>3.8872047083018799</v>
      </c>
    </row>
    <row r="292" spans="5:11" x14ac:dyDescent="0.35">
      <c r="E292" s="27">
        <f t="shared" si="34"/>
        <v>290</v>
      </c>
      <c r="F292" s="30">
        <f t="shared" si="28"/>
        <v>19.886114114564489</v>
      </c>
      <c r="G292" s="29">
        <f t="shared" si="29"/>
        <v>42.145709824030895</v>
      </c>
      <c r="H292" s="31">
        <f t="shared" si="30"/>
        <v>49.715285286411216</v>
      </c>
      <c r="I292" s="29">
        <f t="shared" si="31"/>
        <v>105.36427456007726</v>
      </c>
      <c r="J292" s="31">
        <f t="shared" si="32"/>
        <v>31.197785286411214</v>
      </c>
      <c r="K292" s="29">
        <f t="shared" si="33"/>
        <v>3.5277745600772619</v>
      </c>
    </row>
    <row r="293" spans="5:11" x14ac:dyDescent="0.35">
      <c r="E293" s="27">
        <f t="shared" si="34"/>
        <v>291</v>
      </c>
      <c r="F293" s="30">
        <f t="shared" si="28"/>
        <v>19.953951804081669</v>
      </c>
      <c r="G293" s="29">
        <f t="shared" si="29"/>
        <v>42.002426548337162</v>
      </c>
      <c r="H293" s="31">
        <f t="shared" si="30"/>
        <v>49.884879510204165</v>
      </c>
      <c r="I293" s="29">
        <f t="shared" si="31"/>
        <v>105.00606637084292</v>
      </c>
      <c r="J293" s="31">
        <f t="shared" si="32"/>
        <v>31.367379510204163</v>
      </c>
      <c r="K293" s="29">
        <f t="shared" si="33"/>
        <v>3.1695663708429151</v>
      </c>
    </row>
    <row r="294" spans="5:11" x14ac:dyDescent="0.35">
      <c r="E294" s="27">
        <f t="shared" si="34"/>
        <v>292</v>
      </c>
      <c r="F294" s="30">
        <f t="shared" si="28"/>
        <v>20.022020908951923</v>
      </c>
      <c r="G294" s="29">
        <f t="shared" si="29"/>
        <v>41.859630394516067</v>
      </c>
      <c r="H294" s="31">
        <f t="shared" si="30"/>
        <v>50.055052272379804</v>
      </c>
      <c r="I294" s="29">
        <f t="shared" si="31"/>
        <v>104.64907598629017</v>
      </c>
      <c r="J294" s="31">
        <f t="shared" si="32"/>
        <v>31.537552272379802</v>
      </c>
      <c r="K294" s="29">
        <f t="shared" si="33"/>
        <v>2.8125759862901702</v>
      </c>
    </row>
    <row r="295" spans="5:11" x14ac:dyDescent="0.35">
      <c r="E295" s="27">
        <f t="shared" si="34"/>
        <v>293</v>
      </c>
      <c r="F295" s="30">
        <f t="shared" si="28"/>
        <v>20.090322218604634</v>
      </c>
      <c r="G295" s="29">
        <f t="shared" si="29"/>
        <v>41.717319706493541</v>
      </c>
      <c r="H295" s="31">
        <f t="shared" si="30"/>
        <v>50.22580554651158</v>
      </c>
      <c r="I295" s="29">
        <f t="shared" si="31"/>
        <v>104.29329926623386</v>
      </c>
      <c r="J295" s="31">
        <f t="shared" si="32"/>
        <v>31.708305546511578</v>
      </c>
      <c r="K295" s="29">
        <f t="shared" si="33"/>
        <v>2.4567992662338582</v>
      </c>
    </row>
    <row r="296" spans="5:11" x14ac:dyDescent="0.35">
      <c r="E296" s="27">
        <f t="shared" si="34"/>
        <v>294</v>
      </c>
      <c r="F296" s="30">
        <f t="shared" si="28"/>
        <v>20.158856525162172</v>
      </c>
      <c r="G296" s="29">
        <f t="shared" si="29"/>
        <v>41.575492833825685</v>
      </c>
      <c r="H296" s="31">
        <f t="shared" si="30"/>
        <v>50.397141312905433</v>
      </c>
      <c r="I296" s="29">
        <f t="shared" si="31"/>
        <v>103.93873208456421</v>
      </c>
      <c r="J296" s="31">
        <f t="shared" si="32"/>
        <v>31.879641312905431</v>
      </c>
      <c r="K296" s="29">
        <f t="shared" si="33"/>
        <v>2.1022320845642071</v>
      </c>
    </row>
    <row r="297" spans="5:11" x14ac:dyDescent="0.35">
      <c r="E297" s="27">
        <f t="shared" si="34"/>
        <v>295</v>
      </c>
      <c r="F297" s="30">
        <f t="shared" si="28"/>
        <v>20.227624623449099</v>
      </c>
      <c r="G297" s="29">
        <f t="shared" si="29"/>
        <v>41.434148131679613</v>
      </c>
      <c r="H297" s="31">
        <f t="shared" si="30"/>
        <v>50.569061558622742</v>
      </c>
      <c r="I297" s="29">
        <f t="shared" si="31"/>
        <v>103.58537032919905</v>
      </c>
      <c r="J297" s="31">
        <f t="shared" si="32"/>
        <v>32.051561558622737</v>
      </c>
      <c r="K297" s="29">
        <f t="shared" si="33"/>
        <v>1.7488703291990504</v>
      </c>
    </row>
    <row r="298" spans="5:11" x14ac:dyDescent="0.35">
      <c r="E298" s="27">
        <f t="shared" si="34"/>
        <v>296</v>
      </c>
      <c r="F298" s="30">
        <f t="shared" si="28"/>
        <v>20.296627311001348</v>
      </c>
      <c r="G298" s="29">
        <f t="shared" si="29"/>
        <v>41.293283960814428</v>
      </c>
      <c r="H298" s="31">
        <f t="shared" si="30"/>
        <v>50.741568277503369</v>
      </c>
      <c r="I298" s="29">
        <f t="shared" si="31"/>
        <v>103.23320990203608</v>
      </c>
      <c r="J298" s="31">
        <f t="shared" si="32"/>
        <v>32.224068277503363</v>
      </c>
      <c r="K298" s="29">
        <f t="shared" si="33"/>
        <v>1.3967099020360791</v>
      </c>
    </row>
    <row r="299" spans="5:11" x14ac:dyDescent="0.35">
      <c r="E299" s="27">
        <f t="shared" si="34"/>
        <v>297</v>
      </c>
      <c r="F299" s="30">
        <f t="shared" si="28"/>
        <v>20.365865388075502</v>
      </c>
      <c r="G299" s="29">
        <f t="shared" si="29"/>
        <v>41.152898687562164</v>
      </c>
      <c r="H299" s="31">
        <f t="shared" si="30"/>
        <v>50.914663470188756</v>
      </c>
      <c r="I299" s="29">
        <f t="shared" si="31"/>
        <v>102.88224671890541</v>
      </c>
      <c r="J299" s="31">
        <f t="shared" si="32"/>
        <v>32.397163470188758</v>
      </c>
      <c r="K299" s="29">
        <f t="shared" si="33"/>
        <v>1.0457467189054057</v>
      </c>
    </row>
    <row r="300" spans="5:11" x14ac:dyDescent="0.35">
      <c r="E300" s="27">
        <f t="shared" si="34"/>
        <v>298</v>
      </c>
      <c r="F300" s="30">
        <f t="shared" si="28"/>
        <v>20.435339657658069</v>
      </c>
      <c r="G300" s="29">
        <f t="shared" si="29"/>
        <v>41.012990683808859</v>
      </c>
      <c r="H300" s="31">
        <f t="shared" si="30"/>
        <v>51.08834914414517</v>
      </c>
      <c r="I300" s="29">
        <f t="shared" si="31"/>
        <v>102.53247670952214</v>
      </c>
      <c r="J300" s="31">
        <f t="shared" si="32"/>
        <v>32.570849144145171</v>
      </c>
      <c r="K300" s="29">
        <f t="shared" si="33"/>
        <v>0.6959767095221423</v>
      </c>
    </row>
    <row r="301" spans="5:11" x14ac:dyDescent="0.35">
      <c r="E301" s="27">
        <f t="shared" si="34"/>
        <v>299</v>
      </c>
      <c r="F301" s="30">
        <f t="shared" si="28"/>
        <v>20.505050925474794</v>
      </c>
      <c r="G301" s="29">
        <f t="shared" si="29"/>
        <v>40.873558326975648</v>
      </c>
      <c r="H301" s="31">
        <f t="shared" si="30"/>
        <v>51.262627313686984</v>
      </c>
      <c r="I301" s="29">
        <f t="shared" si="31"/>
        <v>102.18389581743914</v>
      </c>
      <c r="J301" s="31">
        <f t="shared" si="32"/>
        <v>32.745127313686979</v>
      </c>
      <c r="K301" s="29">
        <f t="shared" si="33"/>
        <v>0.34739581743913561</v>
      </c>
    </row>
    <row r="302" spans="5:11" x14ac:dyDescent="0.35">
      <c r="E302" s="27">
        <f t="shared" si="34"/>
        <v>300</v>
      </c>
      <c r="F302" s="30">
        <f t="shared" si="28"/>
        <v>20.574999999999999</v>
      </c>
      <c r="G302" s="29">
        <f t="shared" si="29"/>
        <v>40.734600000000007</v>
      </c>
      <c r="H302" s="31">
        <f t="shared" si="30"/>
        <v>51.4375</v>
      </c>
      <c r="I302" s="29">
        <f t="shared" si="31"/>
        <v>101.83650000000002</v>
      </c>
      <c r="J302" s="31">
        <f t="shared" si="32"/>
        <v>32.92</v>
      </c>
      <c r="K302" s="29">
        <f t="shared" si="3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Keloth</dc:creator>
  <cp:lastModifiedBy>Mark Richardson</cp:lastModifiedBy>
  <dcterms:created xsi:type="dcterms:W3CDTF">2015-06-05T18:17:20Z</dcterms:created>
  <dcterms:modified xsi:type="dcterms:W3CDTF">2024-05-21T23:04:26Z</dcterms:modified>
</cp:coreProperties>
</file>