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355" windowHeight="7770" activeTab="1"/>
  </bookViews>
  <sheets>
    <sheet name="学生成绩表" sheetId="1" r:id="rId1"/>
    <sheet name="评定等级分布" sheetId="2" r:id="rId2"/>
  </sheets>
  <calcPr calcId="145621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4" i="1"/>
</calcChain>
</file>

<file path=xl/sharedStrings.xml><?xml version="1.0" encoding="utf-8"?>
<sst xmlns="http://schemas.openxmlformats.org/spreadsheetml/2006/main" count="64" uniqueCount="53">
  <si>
    <r>
      <t xml:space="preserve">学生成绩登记表
</t>
    </r>
    <r>
      <rPr>
        <sz val="14"/>
        <color theme="1"/>
        <rFont val="宋体"/>
        <family val="3"/>
        <charset val="134"/>
        <scheme val="minor"/>
      </rPr>
      <t xml:space="preserve">                                                  </t>
    </r>
    <r>
      <rPr>
        <sz val="8"/>
        <color theme="1"/>
        <rFont val="宋体"/>
        <family val="3"/>
        <charset val="134"/>
        <scheme val="minor"/>
      </rPr>
      <t>制表时间：2012.11</t>
    </r>
    <phoneticPr fontId="1" type="noConversion"/>
  </si>
  <si>
    <t>学生成绩构成说明：总成绩=平时（30%）+实验（20%）+期末（50%）</t>
    <phoneticPr fontId="1" type="noConversion"/>
  </si>
  <si>
    <t>序号</t>
    <phoneticPr fontId="1" type="noConversion"/>
  </si>
  <si>
    <t>班级</t>
    <phoneticPr fontId="1" type="noConversion"/>
  </si>
  <si>
    <t>学号</t>
    <phoneticPr fontId="1" type="noConversion"/>
  </si>
  <si>
    <t>姓名</t>
    <phoneticPr fontId="1" type="noConversion"/>
  </si>
  <si>
    <t>平时成绩</t>
    <phoneticPr fontId="1" type="noConversion"/>
  </si>
  <si>
    <t>实验成绩</t>
    <phoneticPr fontId="1" type="noConversion"/>
  </si>
  <si>
    <t>期末成绩</t>
    <phoneticPr fontId="1" type="noConversion"/>
  </si>
  <si>
    <t>总成绩</t>
    <phoneticPr fontId="1" type="noConversion"/>
  </si>
  <si>
    <t>排名</t>
    <phoneticPr fontId="1" type="noConversion"/>
  </si>
  <si>
    <t>评定</t>
    <phoneticPr fontId="1" type="noConversion"/>
  </si>
  <si>
    <t>一班</t>
    <phoneticPr fontId="1" type="noConversion"/>
  </si>
  <si>
    <t>0901010101</t>
    <phoneticPr fontId="1" type="noConversion"/>
  </si>
  <si>
    <t>廖永祥</t>
  </si>
  <si>
    <t>二班</t>
  </si>
  <si>
    <t>0901010102</t>
  </si>
  <si>
    <t>崔晓辉</t>
  </si>
  <si>
    <t>三班</t>
  </si>
  <si>
    <t>0901010103</t>
  </si>
  <si>
    <t>孙世蛟</t>
  </si>
  <si>
    <t>一班</t>
  </si>
  <si>
    <t>0901010104</t>
  </si>
  <si>
    <t>王玉忠</t>
  </si>
  <si>
    <t>0901010105</t>
  </si>
  <si>
    <t>彭建建</t>
  </si>
  <si>
    <t>0901010106</t>
  </si>
  <si>
    <t>赵雪</t>
  </si>
  <si>
    <t>0901010107</t>
  </si>
  <si>
    <t>江磊</t>
  </si>
  <si>
    <t>0901010108</t>
  </si>
  <si>
    <t>徐威</t>
  </si>
  <si>
    <t>0901010109</t>
  </si>
  <si>
    <t>张明</t>
  </si>
  <si>
    <t>0901010110</t>
  </si>
  <si>
    <t>葛龙航</t>
  </si>
  <si>
    <t>0901010111</t>
  </si>
  <si>
    <t>栗叶</t>
  </si>
  <si>
    <t>0901010112</t>
  </si>
  <si>
    <t>梁桐</t>
  </si>
  <si>
    <t>0901010113</t>
  </si>
  <si>
    <t>刘伟</t>
  </si>
  <si>
    <t>0901010114</t>
  </si>
  <si>
    <t>李沙</t>
  </si>
  <si>
    <t>0901010115</t>
  </si>
  <si>
    <t>岳良方</t>
  </si>
  <si>
    <t>优</t>
    <phoneticPr fontId="1" type="noConversion"/>
  </si>
  <si>
    <t>良</t>
    <phoneticPr fontId="1" type="noConversion"/>
  </si>
  <si>
    <t>中</t>
    <phoneticPr fontId="1" type="noConversion"/>
  </si>
  <si>
    <t>差</t>
    <phoneticPr fontId="1" type="noConversion"/>
  </si>
  <si>
    <t>不及格</t>
    <phoneticPr fontId="1" type="noConversion"/>
  </si>
  <si>
    <t>人数</t>
    <phoneticPr fontId="1" type="noConversion"/>
  </si>
  <si>
    <t xml:space="preserve">等级分布统计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</si>
</sst>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 sz="2400">
                <a:latin typeface="幼圆" pitchFamily="49" charset="-122"/>
                <a:ea typeface="幼圆" pitchFamily="49" charset="-122"/>
              </a:rPr>
              <a:t>学生成绩柱状图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学生成绩表!$H$3</c:f>
              <c:strCache>
                <c:ptCount val="1"/>
                <c:pt idx="0">
                  <c:v>总成绩</c:v>
                </c:pt>
              </c:strCache>
            </c:strRef>
          </c:tx>
          <c:invertIfNegative val="0"/>
          <c:cat>
            <c:strRef>
              <c:f>学生成绩表!$D$4:$D$18</c:f>
              <c:strCache>
                <c:ptCount val="15"/>
                <c:pt idx="0">
                  <c:v>廖永祥</c:v>
                </c:pt>
                <c:pt idx="1">
                  <c:v>崔晓辉</c:v>
                </c:pt>
                <c:pt idx="2">
                  <c:v>孙世蛟</c:v>
                </c:pt>
                <c:pt idx="3">
                  <c:v>王玉忠</c:v>
                </c:pt>
                <c:pt idx="4">
                  <c:v>彭建建</c:v>
                </c:pt>
                <c:pt idx="5">
                  <c:v>赵雪</c:v>
                </c:pt>
                <c:pt idx="6">
                  <c:v>江磊</c:v>
                </c:pt>
                <c:pt idx="7">
                  <c:v>徐威</c:v>
                </c:pt>
                <c:pt idx="8">
                  <c:v>张明</c:v>
                </c:pt>
                <c:pt idx="9">
                  <c:v>葛龙航</c:v>
                </c:pt>
                <c:pt idx="10">
                  <c:v>栗叶</c:v>
                </c:pt>
                <c:pt idx="11">
                  <c:v>梁桐</c:v>
                </c:pt>
                <c:pt idx="12">
                  <c:v>刘伟</c:v>
                </c:pt>
                <c:pt idx="13">
                  <c:v>李沙</c:v>
                </c:pt>
                <c:pt idx="14">
                  <c:v>岳良方</c:v>
                </c:pt>
              </c:strCache>
            </c:strRef>
          </c:cat>
          <c:val>
            <c:numRef>
              <c:f>学生成绩表!$H$4:$H$18</c:f>
              <c:numCache>
                <c:formatCode>0_ </c:formatCode>
                <c:ptCount val="15"/>
                <c:pt idx="0">
                  <c:v>56.599999999999994</c:v>
                </c:pt>
                <c:pt idx="1">
                  <c:v>73.8</c:v>
                </c:pt>
                <c:pt idx="2">
                  <c:v>86.4</c:v>
                </c:pt>
                <c:pt idx="3">
                  <c:v>77.599999999999994</c:v>
                </c:pt>
                <c:pt idx="4">
                  <c:v>74.2</c:v>
                </c:pt>
                <c:pt idx="5">
                  <c:v>73.8</c:v>
                </c:pt>
                <c:pt idx="6">
                  <c:v>93.3</c:v>
                </c:pt>
                <c:pt idx="7">
                  <c:v>69.400000000000006</c:v>
                </c:pt>
                <c:pt idx="8">
                  <c:v>78</c:v>
                </c:pt>
                <c:pt idx="9">
                  <c:v>87.699999999999989</c:v>
                </c:pt>
                <c:pt idx="10">
                  <c:v>81</c:v>
                </c:pt>
                <c:pt idx="11">
                  <c:v>68.400000000000006</c:v>
                </c:pt>
                <c:pt idx="12">
                  <c:v>82.4</c:v>
                </c:pt>
                <c:pt idx="13">
                  <c:v>68.2</c:v>
                </c:pt>
                <c:pt idx="14">
                  <c:v>91.1</c:v>
                </c:pt>
              </c:numCache>
            </c:numRef>
          </c:val>
        </c:ser>
        <c:ser>
          <c:idx val="1"/>
          <c:order val="1"/>
          <c:tx>
            <c:strRef>
              <c:f>学生成绩表!$E$3</c:f>
              <c:strCache>
                <c:ptCount val="1"/>
                <c:pt idx="0">
                  <c:v>平时成绩</c:v>
                </c:pt>
              </c:strCache>
            </c:strRef>
          </c:tx>
          <c:invertIfNegative val="0"/>
          <c:cat>
            <c:strRef>
              <c:f>学生成绩表!$D$4:$D$18</c:f>
              <c:strCache>
                <c:ptCount val="15"/>
                <c:pt idx="0">
                  <c:v>廖永祥</c:v>
                </c:pt>
                <c:pt idx="1">
                  <c:v>崔晓辉</c:v>
                </c:pt>
                <c:pt idx="2">
                  <c:v>孙世蛟</c:v>
                </c:pt>
                <c:pt idx="3">
                  <c:v>王玉忠</c:v>
                </c:pt>
                <c:pt idx="4">
                  <c:v>彭建建</c:v>
                </c:pt>
                <c:pt idx="5">
                  <c:v>赵雪</c:v>
                </c:pt>
                <c:pt idx="6">
                  <c:v>江磊</c:v>
                </c:pt>
                <c:pt idx="7">
                  <c:v>徐威</c:v>
                </c:pt>
                <c:pt idx="8">
                  <c:v>张明</c:v>
                </c:pt>
                <c:pt idx="9">
                  <c:v>葛龙航</c:v>
                </c:pt>
                <c:pt idx="10">
                  <c:v>栗叶</c:v>
                </c:pt>
                <c:pt idx="11">
                  <c:v>梁桐</c:v>
                </c:pt>
                <c:pt idx="12">
                  <c:v>刘伟</c:v>
                </c:pt>
                <c:pt idx="13">
                  <c:v>李沙</c:v>
                </c:pt>
                <c:pt idx="14">
                  <c:v>岳良方</c:v>
                </c:pt>
              </c:strCache>
            </c:strRef>
          </c:cat>
          <c:val>
            <c:numRef>
              <c:f>学生成绩表!$E$4:$E$18</c:f>
              <c:numCache>
                <c:formatCode>General</c:formatCode>
                <c:ptCount val="15"/>
                <c:pt idx="0">
                  <c:v>74</c:v>
                </c:pt>
                <c:pt idx="1">
                  <c:v>82</c:v>
                </c:pt>
                <c:pt idx="2">
                  <c:v>78</c:v>
                </c:pt>
                <c:pt idx="3">
                  <c:v>94</c:v>
                </c:pt>
                <c:pt idx="4">
                  <c:v>64</c:v>
                </c:pt>
                <c:pt idx="5">
                  <c:v>72</c:v>
                </c:pt>
                <c:pt idx="6">
                  <c:v>90</c:v>
                </c:pt>
                <c:pt idx="7">
                  <c:v>70</c:v>
                </c:pt>
                <c:pt idx="8">
                  <c:v>82</c:v>
                </c:pt>
                <c:pt idx="9">
                  <c:v>88</c:v>
                </c:pt>
                <c:pt idx="10">
                  <c:v>82</c:v>
                </c:pt>
                <c:pt idx="11">
                  <c:v>70</c:v>
                </c:pt>
                <c:pt idx="12">
                  <c:v>84</c:v>
                </c:pt>
                <c:pt idx="13">
                  <c:v>70</c:v>
                </c:pt>
                <c:pt idx="14">
                  <c:v>95</c:v>
                </c:pt>
              </c:numCache>
            </c:numRef>
          </c:val>
        </c:ser>
        <c:ser>
          <c:idx val="2"/>
          <c:order val="2"/>
          <c:tx>
            <c:strRef>
              <c:f>学生成绩表!$F$3</c:f>
              <c:strCache>
                <c:ptCount val="1"/>
                <c:pt idx="0">
                  <c:v>实验成绩</c:v>
                </c:pt>
              </c:strCache>
            </c:strRef>
          </c:tx>
          <c:invertIfNegative val="0"/>
          <c:cat>
            <c:strRef>
              <c:f>学生成绩表!$D$4:$D$18</c:f>
              <c:strCache>
                <c:ptCount val="15"/>
                <c:pt idx="0">
                  <c:v>廖永祥</c:v>
                </c:pt>
                <c:pt idx="1">
                  <c:v>崔晓辉</c:v>
                </c:pt>
                <c:pt idx="2">
                  <c:v>孙世蛟</c:v>
                </c:pt>
                <c:pt idx="3">
                  <c:v>王玉忠</c:v>
                </c:pt>
                <c:pt idx="4">
                  <c:v>彭建建</c:v>
                </c:pt>
                <c:pt idx="5">
                  <c:v>赵雪</c:v>
                </c:pt>
                <c:pt idx="6">
                  <c:v>江磊</c:v>
                </c:pt>
                <c:pt idx="7">
                  <c:v>徐威</c:v>
                </c:pt>
                <c:pt idx="8">
                  <c:v>张明</c:v>
                </c:pt>
                <c:pt idx="9">
                  <c:v>葛龙航</c:v>
                </c:pt>
                <c:pt idx="10">
                  <c:v>栗叶</c:v>
                </c:pt>
                <c:pt idx="11">
                  <c:v>梁桐</c:v>
                </c:pt>
                <c:pt idx="12">
                  <c:v>刘伟</c:v>
                </c:pt>
                <c:pt idx="13">
                  <c:v>李沙</c:v>
                </c:pt>
                <c:pt idx="14">
                  <c:v>岳良方</c:v>
                </c:pt>
              </c:strCache>
            </c:strRef>
          </c:cat>
          <c:val>
            <c:numRef>
              <c:f>学生成绩表!$F$4:$F$18</c:f>
              <c:numCache>
                <c:formatCode>General</c:formatCode>
                <c:ptCount val="15"/>
                <c:pt idx="0">
                  <c:v>52</c:v>
                </c:pt>
                <c:pt idx="1">
                  <c:v>66</c:v>
                </c:pt>
                <c:pt idx="2">
                  <c:v>90</c:v>
                </c:pt>
                <c:pt idx="3">
                  <c:v>62</c:v>
                </c:pt>
                <c:pt idx="4">
                  <c:v>70</c:v>
                </c:pt>
                <c:pt idx="5">
                  <c:v>66</c:v>
                </c:pt>
                <c:pt idx="6">
                  <c:v>89</c:v>
                </c:pt>
                <c:pt idx="7">
                  <c:v>82</c:v>
                </c:pt>
                <c:pt idx="8">
                  <c:v>82</c:v>
                </c:pt>
                <c:pt idx="9">
                  <c:v>89</c:v>
                </c:pt>
                <c:pt idx="10">
                  <c:v>72</c:v>
                </c:pt>
                <c:pt idx="11">
                  <c:v>62</c:v>
                </c:pt>
                <c:pt idx="12">
                  <c:v>96</c:v>
                </c:pt>
                <c:pt idx="13">
                  <c:v>36</c:v>
                </c:pt>
                <c:pt idx="14">
                  <c:v>88</c:v>
                </c:pt>
              </c:numCache>
            </c:numRef>
          </c:val>
        </c:ser>
        <c:ser>
          <c:idx val="3"/>
          <c:order val="3"/>
          <c:tx>
            <c:strRef>
              <c:f>学生成绩表!$G$3</c:f>
              <c:strCache>
                <c:ptCount val="1"/>
                <c:pt idx="0">
                  <c:v>期末成绩</c:v>
                </c:pt>
              </c:strCache>
            </c:strRef>
          </c:tx>
          <c:invertIfNegative val="0"/>
          <c:cat>
            <c:strRef>
              <c:f>学生成绩表!$D$4:$D$18</c:f>
              <c:strCache>
                <c:ptCount val="15"/>
                <c:pt idx="0">
                  <c:v>廖永祥</c:v>
                </c:pt>
                <c:pt idx="1">
                  <c:v>崔晓辉</c:v>
                </c:pt>
                <c:pt idx="2">
                  <c:v>孙世蛟</c:v>
                </c:pt>
                <c:pt idx="3">
                  <c:v>王玉忠</c:v>
                </c:pt>
                <c:pt idx="4">
                  <c:v>彭建建</c:v>
                </c:pt>
                <c:pt idx="5">
                  <c:v>赵雪</c:v>
                </c:pt>
                <c:pt idx="6">
                  <c:v>江磊</c:v>
                </c:pt>
                <c:pt idx="7">
                  <c:v>徐威</c:v>
                </c:pt>
                <c:pt idx="8">
                  <c:v>张明</c:v>
                </c:pt>
                <c:pt idx="9">
                  <c:v>葛龙航</c:v>
                </c:pt>
                <c:pt idx="10">
                  <c:v>栗叶</c:v>
                </c:pt>
                <c:pt idx="11">
                  <c:v>梁桐</c:v>
                </c:pt>
                <c:pt idx="12">
                  <c:v>刘伟</c:v>
                </c:pt>
                <c:pt idx="13">
                  <c:v>李沙</c:v>
                </c:pt>
                <c:pt idx="14">
                  <c:v>岳良方</c:v>
                </c:pt>
              </c:strCache>
            </c:strRef>
          </c:cat>
          <c:val>
            <c:numRef>
              <c:f>学生成绩表!$G$4:$G$18</c:f>
              <c:numCache>
                <c:formatCode>General</c:formatCode>
                <c:ptCount val="15"/>
                <c:pt idx="0">
                  <c:v>48</c:v>
                </c:pt>
                <c:pt idx="1">
                  <c:v>72</c:v>
                </c:pt>
                <c:pt idx="2">
                  <c:v>90</c:v>
                </c:pt>
                <c:pt idx="3">
                  <c:v>74</c:v>
                </c:pt>
                <c:pt idx="4">
                  <c:v>82</c:v>
                </c:pt>
                <c:pt idx="5">
                  <c:v>78</c:v>
                </c:pt>
                <c:pt idx="6">
                  <c:v>97</c:v>
                </c:pt>
                <c:pt idx="7">
                  <c:v>64</c:v>
                </c:pt>
                <c:pt idx="8">
                  <c:v>74</c:v>
                </c:pt>
                <c:pt idx="9">
                  <c:v>87</c:v>
                </c:pt>
                <c:pt idx="10">
                  <c:v>84</c:v>
                </c:pt>
                <c:pt idx="11">
                  <c:v>70</c:v>
                </c:pt>
                <c:pt idx="12">
                  <c:v>76</c:v>
                </c:pt>
                <c:pt idx="13">
                  <c:v>80</c:v>
                </c:pt>
                <c:pt idx="14">
                  <c:v>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478848"/>
        <c:axId val="41864000"/>
      </c:barChart>
      <c:catAx>
        <c:axId val="198478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姓名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41864000"/>
        <c:crosses val="autoZero"/>
        <c:auto val="1"/>
        <c:lblAlgn val="ctr"/>
        <c:lblOffset val="100"/>
        <c:noMultiLvlLbl val="0"/>
      </c:catAx>
      <c:valAx>
        <c:axId val="41864000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zh-CN" altLang="en-US"/>
                  <a:t>成绩</a:t>
                </a:r>
                <a:endParaRPr lang="en-US" altLang="zh-CN"/>
              </a:p>
            </c:rich>
          </c:tx>
          <c:layout/>
          <c:overlay val="0"/>
        </c:title>
        <c:numFmt formatCode="0_ " sourceLinked="1"/>
        <c:majorTickMark val="out"/>
        <c:minorTickMark val="none"/>
        <c:tickLblPos val="nextTo"/>
        <c:crossAx val="19847884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400" baseline="0">
              <a:ea typeface="幼圆" pitchFamily="49" charset="-122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等级分布</a:t>
            </a:r>
          </a:p>
        </c:rich>
      </c:tx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评定等级分布!$A$3</c:f>
              <c:strCache>
                <c:ptCount val="1"/>
                <c:pt idx="0">
                  <c:v>人数</c:v>
                </c:pt>
              </c:strCache>
            </c:strRef>
          </c:tx>
          <c:dLbls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评定等级分布!$B$1:$F$2</c:f>
              <c:strCache>
                <c:ptCount val="5"/>
                <c:pt idx="0">
                  <c:v>优</c:v>
                </c:pt>
                <c:pt idx="1">
                  <c:v>良</c:v>
                </c:pt>
                <c:pt idx="2">
                  <c:v>中</c:v>
                </c:pt>
                <c:pt idx="3">
                  <c:v>差</c:v>
                </c:pt>
                <c:pt idx="4">
                  <c:v>不及格</c:v>
                </c:pt>
              </c:strCache>
            </c:strRef>
          </c:cat>
          <c:val>
            <c:numRef>
              <c:f>评定等级分布!$B$3:$F$3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152399</xdr:colOff>
      <xdr:row>2</xdr:row>
      <xdr:rowOff>9525</xdr:rowOff>
    </xdr:from>
    <xdr:to>
      <xdr:col>19</xdr:col>
      <xdr:colOff>657224</xdr:colOff>
      <xdr:row>31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561975</xdr:colOff>
      <xdr:row>9</xdr:row>
      <xdr:rowOff>0</xdr:rowOff>
    </xdr:from>
    <xdr:to>
      <xdr:col>16</xdr:col>
      <xdr:colOff>361950</xdr:colOff>
      <xdr:row>30</xdr:row>
      <xdr:rowOff>123825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L20" sqref="L20"/>
    </sheetView>
  </sheetViews>
  <sheetFormatPr defaultRowHeight="13.5" x14ac:dyDescent="0.15"/>
  <cols>
    <col min="1" max="1" width="9" style="1"/>
    <col min="3" max="3" width="18.875" customWidth="1"/>
  </cols>
  <sheetData>
    <row r="1" spans="1:10" ht="18.75" x14ac:dyDescent="0.1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1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15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2" t="s">
        <v>10</v>
      </c>
      <c r="J3" s="2" t="s">
        <v>11</v>
      </c>
    </row>
    <row r="4" spans="1:10" x14ac:dyDescent="0.15">
      <c r="A4" s="3">
        <v>1</v>
      </c>
      <c r="B4" s="3" t="s">
        <v>12</v>
      </c>
      <c r="C4" s="4" t="s">
        <v>13</v>
      </c>
      <c r="D4" s="5" t="s">
        <v>14</v>
      </c>
      <c r="E4" s="3">
        <v>74</v>
      </c>
      <c r="F4" s="3">
        <v>52</v>
      </c>
      <c r="G4" s="3">
        <v>48</v>
      </c>
      <c r="H4" s="6">
        <f>G4*0.5+F4*0.2+E4*0.3</f>
        <v>56.599999999999994</v>
      </c>
      <c r="I4" s="2">
        <f>RANK(H4,$H$4:$H$18)</f>
        <v>15</v>
      </c>
      <c r="J4" s="2" t="str">
        <f>IF(H4&gt;=90,"优",IF(H4&gt;=80,"良",IF(H4&gt;=70,"中",IF(H4&gt;=60,"差","不及格"))))</f>
        <v>不及格</v>
      </c>
    </row>
    <row r="5" spans="1:10" x14ac:dyDescent="0.15">
      <c r="A5" s="3">
        <v>2</v>
      </c>
      <c r="B5" s="3" t="s">
        <v>15</v>
      </c>
      <c r="C5" s="4" t="s">
        <v>16</v>
      </c>
      <c r="D5" s="5" t="s">
        <v>17</v>
      </c>
      <c r="E5" s="3">
        <v>82</v>
      </c>
      <c r="F5" s="3">
        <v>66</v>
      </c>
      <c r="G5" s="3">
        <v>72</v>
      </c>
      <c r="H5" s="6">
        <f t="shared" ref="H5:H18" si="0">G5*0.5+F5*0.2+E5*0.3</f>
        <v>73.8</v>
      </c>
      <c r="I5" s="2">
        <f t="shared" ref="I5:I18" si="1">RANK(H5,$H$4:$H$18)</f>
        <v>10</v>
      </c>
      <c r="J5" s="2" t="str">
        <f t="shared" ref="J5:J18" si="2">IF(H5&gt;=90,"优",IF(H5&gt;=80,"良",IF(H5&gt;=70,"中",IF(H5&gt;=60,"差","不及格"))))</f>
        <v>中</v>
      </c>
    </row>
    <row r="6" spans="1:10" x14ac:dyDescent="0.15">
      <c r="A6" s="3">
        <v>3</v>
      </c>
      <c r="B6" s="3" t="s">
        <v>18</v>
      </c>
      <c r="C6" s="4" t="s">
        <v>19</v>
      </c>
      <c r="D6" s="5" t="s">
        <v>20</v>
      </c>
      <c r="E6" s="3">
        <v>78</v>
      </c>
      <c r="F6" s="3">
        <v>90</v>
      </c>
      <c r="G6" s="3">
        <v>90</v>
      </c>
      <c r="H6" s="6">
        <f t="shared" si="0"/>
        <v>86.4</v>
      </c>
      <c r="I6" s="2">
        <f t="shared" si="1"/>
        <v>4</v>
      </c>
      <c r="J6" s="2" t="str">
        <f t="shared" si="2"/>
        <v>良</v>
      </c>
    </row>
    <row r="7" spans="1:10" x14ac:dyDescent="0.15">
      <c r="A7" s="3">
        <v>4</v>
      </c>
      <c r="B7" s="3" t="s">
        <v>21</v>
      </c>
      <c r="C7" s="4" t="s">
        <v>22</v>
      </c>
      <c r="D7" s="5" t="s">
        <v>23</v>
      </c>
      <c r="E7" s="3">
        <v>94</v>
      </c>
      <c r="F7" s="3">
        <v>62</v>
      </c>
      <c r="G7" s="3">
        <v>74</v>
      </c>
      <c r="H7" s="6">
        <f t="shared" si="0"/>
        <v>77.599999999999994</v>
      </c>
      <c r="I7" s="2">
        <f t="shared" si="1"/>
        <v>8</v>
      </c>
      <c r="J7" s="2" t="str">
        <f t="shared" si="2"/>
        <v>中</v>
      </c>
    </row>
    <row r="8" spans="1:10" x14ac:dyDescent="0.15">
      <c r="A8" s="3">
        <v>5</v>
      </c>
      <c r="B8" s="3" t="s">
        <v>15</v>
      </c>
      <c r="C8" s="4" t="s">
        <v>24</v>
      </c>
      <c r="D8" s="5" t="s">
        <v>25</v>
      </c>
      <c r="E8" s="3">
        <v>64</v>
      </c>
      <c r="F8" s="3">
        <v>70</v>
      </c>
      <c r="G8" s="3">
        <v>82</v>
      </c>
      <c r="H8" s="6">
        <f t="shared" si="0"/>
        <v>74.2</v>
      </c>
      <c r="I8" s="2">
        <f t="shared" si="1"/>
        <v>9</v>
      </c>
      <c r="J8" s="2" t="str">
        <f t="shared" si="2"/>
        <v>中</v>
      </c>
    </row>
    <row r="9" spans="1:10" x14ac:dyDescent="0.15">
      <c r="A9" s="3">
        <v>6</v>
      </c>
      <c r="B9" s="3" t="s">
        <v>18</v>
      </c>
      <c r="C9" s="4" t="s">
        <v>26</v>
      </c>
      <c r="D9" s="5" t="s">
        <v>27</v>
      </c>
      <c r="E9" s="3">
        <v>72</v>
      </c>
      <c r="F9" s="3">
        <v>66</v>
      </c>
      <c r="G9" s="3">
        <v>78</v>
      </c>
      <c r="H9" s="6">
        <f t="shared" si="0"/>
        <v>73.8</v>
      </c>
      <c r="I9" s="2">
        <f t="shared" si="1"/>
        <v>10</v>
      </c>
      <c r="J9" s="2" t="str">
        <f t="shared" si="2"/>
        <v>中</v>
      </c>
    </row>
    <row r="10" spans="1:10" x14ac:dyDescent="0.15">
      <c r="A10" s="3">
        <v>7</v>
      </c>
      <c r="B10" s="3" t="s">
        <v>21</v>
      </c>
      <c r="C10" s="4" t="s">
        <v>28</v>
      </c>
      <c r="D10" s="5" t="s">
        <v>29</v>
      </c>
      <c r="E10" s="3">
        <v>90</v>
      </c>
      <c r="F10" s="3">
        <v>89</v>
      </c>
      <c r="G10" s="3">
        <v>97</v>
      </c>
      <c r="H10" s="6">
        <f t="shared" si="0"/>
        <v>93.3</v>
      </c>
      <c r="I10" s="2">
        <f t="shared" si="1"/>
        <v>1</v>
      </c>
      <c r="J10" s="2" t="str">
        <f t="shared" si="2"/>
        <v>优</v>
      </c>
    </row>
    <row r="11" spans="1:10" x14ac:dyDescent="0.15">
      <c r="A11" s="3">
        <v>8</v>
      </c>
      <c r="B11" s="3" t="s">
        <v>15</v>
      </c>
      <c r="C11" s="4" t="s">
        <v>30</v>
      </c>
      <c r="D11" s="5" t="s">
        <v>31</v>
      </c>
      <c r="E11" s="3">
        <v>70</v>
      </c>
      <c r="F11" s="3">
        <v>82</v>
      </c>
      <c r="G11" s="3">
        <v>64</v>
      </c>
      <c r="H11" s="6">
        <f t="shared" si="0"/>
        <v>69.400000000000006</v>
      </c>
      <c r="I11" s="2">
        <f t="shared" si="1"/>
        <v>12</v>
      </c>
      <c r="J11" s="2" t="str">
        <f t="shared" si="2"/>
        <v>差</v>
      </c>
    </row>
    <row r="12" spans="1:10" x14ac:dyDescent="0.15">
      <c r="A12" s="3">
        <v>9</v>
      </c>
      <c r="B12" s="3" t="s">
        <v>18</v>
      </c>
      <c r="C12" s="4" t="s">
        <v>32</v>
      </c>
      <c r="D12" s="5" t="s">
        <v>33</v>
      </c>
      <c r="E12" s="3">
        <v>82</v>
      </c>
      <c r="F12" s="3">
        <v>82</v>
      </c>
      <c r="G12" s="3">
        <v>74</v>
      </c>
      <c r="H12" s="6">
        <f t="shared" si="0"/>
        <v>78</v>
      </c>
      <c r="I12" s="2">
        <f t="shared" si="1"/>
        <v>7</v>
      </c>
      <c r="J12" s="2" t="str">
        <f t="shared" si="2"/>
        <v>中</v>
      </c>
    </row>
    <row r="13" spans="1:10" x14ac:dyDescent="0.15">
      <c r="A13" s="3">
        <v>10</v>
      </c>
      <c r="B13" s="3" t="s">
        <v>21</v>
      </c>
      <c r="C13" s="4" t="s">
        <v>34</v>
      </c>
      <c r="D13" s="5" t="s">
        <v>35</v>
      </c>
      <c r="E13" s="3">
        <v>88</v>
      </c>
      <c r="F13" s="3">
        <v>89</v>
      </c>
      <c r="G13" s="3">
        <v>87</v>
      </c>
      <c r="H13" s="6">
        <f t="shared" si="0"/>
        <v>87.699999999999989</v>
      </c>
      <c r="I13" s="2">
        <f t="shared" si="1"/>
        <v>3</v>
      </c>
      <c r="J13" s="2" t="str">
        <f t="shared" si="2"/>
        <v>良</v>
      </c>
    </row>
    <row r="14" spans="1:10" x14ac:dyDescent="0.15">
      <c r="A14" s="3">
        <v>11</v>
      </c>
      <c r="B14" s="3" t="s">
        <v>15</v>
      </c>
      <c r="C14" s="4" t="s">
        <v>36</v>
      </c>
      <c r="D14" s="5" t="s">
        <v>37</v>
      </c>
      <c r="E14" s="3">
        <v>82</v>
      </c>
      <c r="F14" s="3">
        <v>72</v>
      </c>
      <c r="G14" s="7">
        <v>84</v>
      </c>
      <c r="H14" s="6">
        <f t="shared" si="0"/>
        <v>81</v>
      </c>
      <c r="I14" s="2">
        <f t="shared" si="1"/>
        <v>6</v>
      </c>
      <c r="J14" s="2" t="str">
        <f t="shared" si="2"/>
        <v>良</v>
      </c>
    </row>
    <row r="15" spans="1:10" x14ac:dyDescent="0.15">
      <c r="A15" s="3">
        <v>12</v>
      </c>
      <c r="B15" s="3" t="s">
        <v>18</v>
      </c>
      <c r="C15" s="4" t="s">
        <v>38</v>
      </c>
      <c r="D15" s="5" t="s">
        <v>39</v>
      </c>
      <c r="E15" s="3">
        <v>70</v>
      </c>
      <c r="F15" s="3">
        <v>62</v>
      </c>
      <c r="G15" s="7">
        <v>70</v>
      </c>
      <c r="H15" s="6">
        <f t="shared" si="0"/>
        <v>68.400000000000006</v>
      </c>
      <c r="I15" s="2">
        <f t="shared" si="1"/>
        <v>13</v>
      </c>
      <c r="J15" s="2" t="str">
        <f t="shared" si="2"/>
        <v>差</v>
      </c>
    </row>
    <row r="16" spans="1:10" x14ac:dyDescent="0.15">
      <c r="A16" s="3">
        <v>13</v>
      </c>
      <c r="B16" s="3" t="s">
        <v>21</v>
      </c>
      <c r="C16" s="4" t="s">
        <v>40</v>
      </c>
      <c r="D16" s="5" t="s">
        <v>41</v>
      </c>
      <c r="E16" s="3">
        <v>84</v>
      </c>
      <c r="F16" s="3">
        <v>96</v>
      </c>
      <c r="G16" s="7">
        <v>76</v>
      </c>
      <c r="H16" s="6">
        <f t="shared" si="0"/>
        <v>82.4</v>
      </c>
      <c r="I16" s="2">
        <f t="shared" si="1"/>
        <v>5</v>
      </c>
      <c r="J16" s="2" t="str">
        <f t="shared" si="2"/>
        <v>良</v>
      </c>
    </row>
    <row r="17" spans="1:10" x14ac:dyDescent="0.15">
      <c r="A17" s="3">
        <v>14</v>
      </c>
      <c r="B17" s="3" t="s">
        <v>15</v>
      </c>
      <c r="C17" s="4" t="s">
        <v>42</v>
      </c>
      <c r="D17" s="5" t="s">
        <v>43</v>
      </c>
      <c r="E17" s="3">
        <v>70</v>
      </c>
      <c r="F17" s="3">
        <v>36</v>
      </c>
      <c r="G17" s="7">
        <v>80</v>
      </c>
      <c r="H17" s="6">
        <f t="shared" si="0"/>
        <v>68.2</v>
      </c>
      <c r="I17" s="2">
        <f t="shared" si="1"/>
        <v>14</v>
      </c>
      <c r="J17" s="2" t="str">
        <f t="shared" si="2"/>
        <v>差</v>
      </c>
    </row>
    <row r="18" spans="1:10" x14ac:dyDescent="0.15">
      <c r="A18" s="3">
        <v>15</v>
      </c>
      <c r="B18" s="3" t="s">
        <v>18</v>
      </c>
      <c r="C18" s="4" t="s">
        <v>44</v>
      </c>
      <c r="D18" s="5" t="s">
        <v>45</v>
      </c>
      <c r="E18" s="3">
        <v>95</v>
      </c>
      <c r="F18" s="3">
        <v>88</v>
      </c>
      <c r="G18" s="7">
        <v>90</v>
      </c>
      <c r="H18" s="6">
        <f t="shared" si="0"/>
        <v>91.1</v>
      </c>
      <c r="I18" s="2">
        <f t="shared" si="1"/>
        <v>2</v>
      </c>
      <c r="J18" s="2" t="str">
        <f t="shared" si="2"/>
        <v>优</v>
      </c>
    </row>
  </sheetData>
  <mergeCells count="2">
    <mergeCell ref="A1:J1"/>
    <mergeCell ref="A2:J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1"/>
    </sheetView>
  </sheetViews>
  <sheetFormatPr defaultRowHeight="13.5" x14ac:dyDescent="0.15"/>
  <sheetData>
    <row r="1" spans="1:6" ht="14.25" x14ac:dyDescent="0.15">
      <c r="A1" s="12" t="s">
        <v>52</v>
      </c>
      <c r="B1" s="12"/>
      <c r="C1" s="12"/>
      <c r="D1" s="12"/>
      <c r="E1" s="12"/>
      <c r="F1" s="12"/>
    </row>
    <row r="2" spans="1:6" x14ac:dyDescent="0.15">
      <c r="A2" s="8"/>
      <c r="B2" s="8" t="s">
        <v>46</v>
      </c>
      <c r="C2" s="8" t="s">
        <v>47</v>
      </c>
      <c r="D2" s="8" t="s">
        <v>48</v>
      </c>
      <c r="E2" s="8" t="s">
        <v>49</v>
      </c>
      <c r="F2" s="8" t="s">
        <v>50</v>
      </c>
    </row>
    <row r="3" spans="1:6" x14ac:dyDescent="0.15">
      <c r="A3" s="8" t="s">
        <v>51</v>
      </c>
      <c r="B3" s="8">
        <v>2</v>
      </c>
      <c r="C3" s="8">
        <v>4</v>
      </c>
      <c r="D3" s="8">
        <v>5</v>
      </c>
      <c r="E3" s="8">
        <v>3</v>
      </c>
      <c r="F3" s="8">
        <v>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学生成绩表</vt:lpstr>
      <vt:lpstr>评定等级分布</vt:lpstr>
    </vt:vector>
  </TitlesOfParts>
  <Company>swpu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</dc:creator>
  <cp:lastModifiedBy>HP</cp:lastModifiedBy>
  <dcterms:created xsi:type="dcterms:W3CDTF">2013-10-05T01:57:17Z</dcterms:created>
  <dcterms:modified xsi:type="dcterms:W3CDTF">2018-11-15T09:07:29Z</dcterms:modified>
</cp:coreProperties>
</file>