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20" windowWidth="15480" windowHeight="9180" activeTab="4"/>
  </bookViews>
  <sheets>
    <sheet name="学生表" sheetId="1" r:id="rId1"/>
    <sheet name="排序" sheetId="3" r:id="rId2"/>
    <sheet name="筛选" sheetId="4" r:id="rId3"/>
    <sheet name="分类汇总" sheetId="5" r:id="rId4"/>
    <sheet name="数据透视表" sheetId="6" r:id="rId5"/>
  </sheets>
  <definedNames>
    <definedName name="_xlnm._FilterDatabase" localSheetId="2" hidden="1">筛选!$A$3:$H$18</definedName>
    <definedName name="_xlnm._FilterDatabase" localSheetId="0" hidden="1">学生表!$A$3:$P$18</definedName>
    <definedName name="_xlnm.Criteria" localSheetId="2">筛选!$J$4:$L$6</definedName>
    <definedName name="_xlnm.Criteria" localSheetId="0">学生表!$I$5:$I$6</definedName>
    <definedName name="_xlnm.Extract" localSheetId="2">筛选!$J$9:$Q$9</definedName>
    <definedName name="_xlnm.Extract" localSheetId="0">学生表!$I$7:$O$7</definedName>
  </definedNames>
  <calcPr calcId="145621"/>
  <pivotCaches>
    <pivotCache cacheId="3" r:id="rId6"/>
  </pivotCaches>
</workbook>
</file>

<file path=xl/calcChain.xml><?xml version="1.0" encoding="utf-8"?>
<calcChain xmlns="http://schemas.openxmlformats.org/spreadsheetml/2006/main">
  <c r="H22" i="5" l="1"/>
  <c r="H21" i="5"/>
  <c r="H15" i="5"/>
  <c r="H9" i="5"/>
  <c r="H18" i="6" l="1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14" i="5"/>
  <c r="H8" i="5"/>
  <c r="H20" i="5"/>
  <c r="H13" i="5"/>
  <c r="H7" i="5"/>
  <c r="H19" i="5"/>
  <c r="H12" i="5"/>
  <c r="H6" i="5"/>
  <c r="H18" i="5"/>
  <c r="H11" i="5"/>
  <c r="H5" i="5"/>
  <c r="H17" i="5"/>
  <c r="H10" i="5"/>
  <c r="H4" i="5"/>
  <c r="H16" i="5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" i="3"/>
  <c r="H17" i="3"/>
  <c r="H8" i="3"/>
  <c r="H16" i="3"/>
  <c r="H9" i="3"/>
  <c r="H6" i="3"/>
  <c r="H10" i="3"/>
  <c r="H15" i="3"/>
  <c r="H4" i="3"/>
  <c r="H13" i="3"/>
  <c r="H12" i="3"/>
  <c r="H11" i="3"/>
  <c r="H7" i="3"/>
  <c r="H14" i="3"/>
  <c r="H18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<sst xmlns="http://schemas.openxmlformats.org/spreadsheetml/2006/main" count="311" uniqueCount="58">
  <si>
    <t>学生成绩构成说明：总成绩=平时（30%）+实验（20%）+期末（50%）</t>
    <phoneticPr fontId="4" type="noConversion"/>
  </si>
  <si>
    <t>序号</t>
    <phoneticPr fontId="4" type="noConversion"/>
  </si>
  <si>
    <t>班级</t>
    <phoneticPr fontId="4" type="noConversion"/>
  </si>
  <si>
    <t>学号</t>
    <phoneticPr fontId="4" type="noConversion"/>
  </si>
  <si>
    <t>姓名</t>
    <phoneticPr fontId="4" type="noConversion"/>
  </si>
  <si>
    <t>平时成绩</t>
    <phoneticPr fontId="4" type="noConversion"/>
  </si>
  <si>
    <t>实验成绩</t>
    <phoneticPr fontId="4" type="noConversion"/>
  </si>
  <si>
    <t>期末成绩</t>
    <phoneticPr fontId="4" type="noConversion"/>
  </si>
  <si>
    <t>总成绩</t>
    <phoneticPr fontId="4" type="noConversion"/>
  </si>
  <si>
    <t>一班</t>
    <phoneticPr fontId="4" type="noConversion"/>
  </si>
  <si>
    <t>0901010101</t>
    <phoneticPr fontId="4" type="noConversion"/>
  </si>
  <si>
    <t>廖永祥</t>
  </si>
  <si>
    <t>二班</t>
  </si>
  <si>
    <t>0901010102</t>
  </si>
  <si>
    <t>崔晓辉</t>
  </si>
  <si>
    <t>三班</t>
  </si>
  <si>
    <t>0901010103</t>
  </si>
  <si>
    <t>孙世蛟</t>
  </si>
  <si>
    <t>一班</t>
  </si>
  <si>
    <t>0901010104</t>
  </si>
  <si>
    <t>王玉忠</t>
  </si>
  <si>
    <t>0901010105</t>
  </si>
  <si>
    <t>彭建建</t>
  </si>
  <si>
    <t>0901010106</t>
  </si>
  <si>
    <t>赵雪</t>
  </si>
  <si>
    <t>0901010107</t>
  </si>
  <si>
    <t>江磊</t>
  </si>
  <si>
    <t>0901010108</t>
  </si>
  <si>
    <t>徐威</t>
  </si>
  <si>
    <t>0901010109</t>
  </si>
  <si>
    <t>张明</t>
  </si>
  <si>
    <t>0901010110</t>
  </si>
  <si>
    <t>葛龙航</t>
  </si>
  <si>
    <t>0901010111</t>
  </si>
  <si>
    <t>栗叶</t>
  </si>
  <si>
    <t>0901010112</t>
  </si>
  <si>
    <t>梁桐</t>
  </si>
  <si>
    <t>0901010113</t>
  </si>
  <si>
    <t>刘伟</t>
  </si>
  <si>
    <t>0901010114</t>
  </si>
  <si>
    <t>李沙</t>
  </si>
  <si>
    <t>0901010115</t>
  </si>
  <si>
    <t>岳良方</t>
  </si>
  <si>
    <r>
      <t xml:space="preserve">学生成绩登记表
</t>
    </r>
    <r>
      <rPr>
        <sz val="14"/>
        <color theme="1"/>
        <rFont val="宋体"/>
        <family val="3"/>
        <charset val="134"/>
        <scheme val="minor"/>
      </rPr>
      <t xml:space="preserve">                                          </t>
    </r>
    <r>
      <rPr>
        <sz val="8"/>
        <color theme="1"/>
        <rFont val="宋体"/>
        <family val="3"/>
        <charset val="134"/>
        <scheme val="minor"/>
      </rPr>
      <t>制表时间：2012.11</t>
    </r>
    <phoneticPr fontId="4" type="noConversion"/>
  </si>
  <si>
    <t>筛选结果</t>
  </si>
  <si>
    <t>筛选条件</t>
    <phoneticPr fontId="4" type="noConversion"/>
  </si>
  <si>
    <t>班级</t>
    <phoneticPr fontId="4" type="noConversion"/>
  </si>
  <si>
    <t>实验成绩</t>
    <phoneticPr fontId="4" type="noConversion"/>
  </si>
  <si>
    <t>期末成绩</t>
    <phoneticPr fontId="4" type="noConversion"/>
  </si>
  <si>
    <t>一班</t>
    <phoneticPr fontId="4" type="noConversion"/>
  </si>
  <si>
    <t>&gt;80</t>
    <phoneticPr fontId="4" type="noConversion"/>
  </si>
  <si>
    <t>二班 平均值</t>
  </si>
  <si>
    <t>三班 平均值</t>
  </si>
  <si>
    <t>一班 平均值</t>
  </si>
  <si>
    <t>总计平均值</t>
  </si>
  <si>
    <t>行标签</t>
  </si>
  <si>
    <t>总计</t>
  </si>
  <si>
    <t>最大值项:总成绩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</si>
</sst>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 Yan" refreshedDate="43791.846114583335" createdVersion="4" refreshedVersion="4" minRefreshableVersion="3" recordCount="15">
  <cacheSource type="worksheet">
    <worksheetSource ref="A3:H18" sheet="数据透视表"/>
  </cacheSource>
  <cacheFields count="8">
    <cacheField name="序号" numFmtId="0">
      <sharedItems containsSemiMixedTypes="0" containsString="0" containsNumber="1" containsInteger="1" minValue="1" maxValue="15"/>
    </cacheField>
    <cacheField name="班级" numFmtId="0">
      <sharedItems count="3">
        <s v="一班"/>
        <s v="二班"/>
        <s v="三班"/>
      </sharedItems>
    </cacheField>
    <cacheField name="学号" numFmtId="0">
      <sharedItems/>
    </cacheField>
    <cacheField name="姓名" numFmtId="1">
      <sharedItems/>
    </cacheField>
    <cacheField name="平时成绩" numFmtId="0">
      <sharedItems containsSemiMixedTypes="0" containsString="0" containsNumber="1" containsInteger="1" minValue="64" maxValue="95"/>
    </cacheField>
    <cacheField name="实验成绩" numFmtId="0">
      <sharedItems containsSemiMixedTypes="0" containsString="0" containsNumber="1" containsInteger="1" minValue="36" maxValue="96"/>
    </cacheField>
    <cacheField name="期末成绩" numFmtId="0">
      <sharedItems containsSemiMixedTypes="0" containsString="0" containsNumber="1" containsInteger="1" minValue="48" maxValue="97"/>
    </cacheField>
    <cacheField name="总成绩" numFmtId="176">
      <sharedItems containsSemiMixedTypes="0" containsString="0" containsNumber="1" minValue="56.6" maxValue="93.3" count="14">
        <n v="56.6"/>
        <n v="73.8"/>
        <n v="86.4"/>
        <n v="77.599999999999994"/>
        <n v="74.2"/>
        <n v="93.3"/>
        <n v="69.400000000000006"/>
        <n v="78"/>
        <n v="87.7"/>
        <n v="81"/>
        <n v="68.400000000000006"/>
        <n v="82.4"/>
        <n v="68.2"/>
        <n v="91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x v="0"/>
    <s v="0901010101"/>
    <s v="廖永祥"/>
    <n v="74"/>
    <n v="52"/>
    <n v="48"/>
    <x v="0"/>
  </r>
  <r>
    <n v="2"/>
    <x v="1"/>
    <s v="0901010102"/>
    <s v="崔晓辉"/>
    <n v="82"/>
    <n v="66"/>
    <n v="72"/>
    <x v="1"/>
  </r>
  <r>
    <n v="3"/>
    <x v="2"/>
    <s v="0901010103"/>
    <s v="孙世蛟"/>
    <n v="78"/>
    <n v="90"/>
    <n v="90"/>
    <x v="2"/>
  </r>
  <r>
    <n v="4"/>
    <x v="0"/>
    <s v="0901010104"/>
    <s v="王玉忠"/>
    <n v="94"/>
    <n v="62"/>
    <n v="74"/>
    <x v="3"/>
  </r>
  <r>
    <n v="5"/>
    <x v="1"/>
    <s v="0901010105"/>
    <s v="彭建建"/>
    <n v="64"/>
    <n v="70"/>
    <n v="82"/>
    <x v="4"/>
  </r>
  <r>
    <n v="6"/>
    <x v="2"/>
    <s v="0901010106"/>
    <s v="赵雪"/>
    <n v="72"/>
    <n v="66"/>
    <n v="78"/>
    <x v="1"/>
  </r>
  <r>
    <n v="7"/>
    <x v="0"/>
    <s v="0901010107"/>
    <s v="江磊"/>
    <n v="90"/>
    <n v="89"/>
    <n v="97"/>
    <x v="5"/>
  </r>
  <r>
    <n v="8"/>
    <x v="1"/>
    <s v="0901010108"/>
    <s v="徐威"/>
    <n v="70"/>
    <n v="82"/>
    <n v="64"/>
    <x v="6"/>
  </r>
  <r>
    <n v="9"/>
    <x v="2"/>
    <s v="0901010109"/>
    <s v="张明"/>
    <n v="82"/>
    <n v="82"/>
    <n v="74"/>
    <x v="7"/>
  </r>
  <r>
    <n v="10"/>
    <x v="0"/>
    <s v="0901010110"/>
    <s v="葛龙航"/>
    <n v="88"/>
    <n v="89"/>
    <n v="87"/>
    <x v="8"/>
  </r>
  <r>
    <n v="11"/>
    <x v="1"/>
    <s v="0901010111"/>
    <s v="栗叶"/>
    <n v="82"/>
    <n v="72"/>
    <n v="84"/>
    <x v="9"/>
  </r>
  <r>
    <n v="12"/>
    <x v="2"/>
    <s v="0901010112"/>
    <s v="梁桐"/>
    <n v="70"/>
    <n v="62"/>
    <n v="70"/>
    <x v="10"/>
  </r>
  <r>
    <n v="13"/>
    <x v="0"/>
    <s v="0901010113"/>
    <s v="刘伟"/>
    <n v="84"/>
    <n v="96"/>
    <n v="76"/>
    <x v="11"/>
  </r>
  <r>
    <n v="14"/>
    <x v="1"/>
    <s v="0901010114"/>
    <s v="李沙"/>
    <n v="70"/>
    <n v="36"/>
    <n v="80"/>
    <x v="12"/>
  </r>
  <r>
    <n v="15"/>
    <x v="2"/>
    <s v="0901010115"/>
    <s v="岳良方"/>
    <n v="95"/>
    <n v="88"/>
    <n v="9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0:B24" firstHeaderRow="1" firstDataRow="1" firstDataCol="1"/>
  <pivotFields count="8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numFmtId="176" showAll="0">
      <items count="15">
        <item x="0"/>
        <item x="12"/>
        <item x="10"/>
        <item x="6"/>
        <item x="1"/>
        <item x="4"/>
        <item x="3"/>
        <item x="7"/>
        <item x="9"/>
        <item x="11"/>
        <item x="2"/>
        <item x="8"/>
        <item x="13"/>
        <item x="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最大值项:总成绩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sqref="A1:H18"/>
    </sheetView>
  </sheetViews>
  <sheetFormatPr defaultRowHeight="14.4" x14ac:dyDescent="0.25"/>
  <cols>
    <col min="1" max="1" width="5.21875" bestFit="1" customWidth="1"/>
    <col min="2" max="2" width="7" customWidth="1"/>
    <col min="3" max="3" width="11.6640625" bestFit="1" customWidth="1"/>
    <col min="4" max="4" width="7.109375" bestFit="1" customWidth="1"/>
    <col min="10" max="10" width="11.6640625" bestFit="1" customWidth="1"/>
  </cols>
  <sheetData>
    <row r="1" spans="1:16" ht="36.75" customHeight="1" x14ac:dyDescent="0.25">
      <c r="A1" s="16" t="s">
        <v>43</v>
      </c>
      <c r="B1" s="17"/>
      <c r="C1" s="17"/>
      <c r="D1" s="17"/>
      <c r="E1" s="17"/>
      <c r="F1" s="17"/>
      <c r="G1" s="17"/>
      <c r="H1" s="17"/>
    </row>
    <row r="2" spans="1:16" ht="17.25" customHeight="1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16" s="3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16" x14ac:dyDescent="0.2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  <c r="I4" s="7"/>
      <c r="J4" s="7"/>
      <c r="K4" s="7"/>
      <c r="L4" s="7"/>
      <c r="M4" s="7"/>
      <c r="N4" s="7"/>
      <c r="O4" s="7"/>
      <c r="P4" s="7"/>
    </row>
    <row r="5" spans="1:16" x14ac:dyDescent="0.2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18" si="0">E5*0.3+F5*0.2+G5*0.5</f>
        <v>73.8</v>
      </c>
      <c r="I5" s="8"/>
      <c r="J5" s="7"/>
      <c r="K5" s="7"/>
      <c r="L5" s="7"/>
      <c r="M5" s="7"/>
      <c r="N5" s="7"/>
      <c r="O5" s="7"/>
      <c r="P5" s="7"/>
    </row>
    <row r="6" spans="1:16" x14ac:dyDescent="0.2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  <c r="I6" s="7"/>
      <c r="J6" s="7"/>
      <c r="K6" s="7"/>
      <c r="L6" s="7"/>
      <c r="M6" s="7"/>
      <c r="N6" s="7"/>
      <c r="O6" s="7"/>
      <c r="P6" s="7"/>
    </row>
    <row r="7" spans="1:16" x14ac:dyDescent="0.2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  <c r="I7" s="9"/>
      <c r="J7" s="9"/>
      <c r="K7" s="9"/>
      <c r="L7" s="8"/>
      <c r="M7" s="8"/>
      <c r="N7" s="8"/>
      <c r="O7" s="8"/>
      <c r="P7" s="7"/>
    </row>
    <row r="8" spans="1:16" x14ac:dyDescent="0.2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  <c r="I8" s="8"/>
      <c r="J8" s="10"/>
      <c r="K8" s="11"/>
      <c r="L8" s="8"/>
      <c r="M8" s="8"/>
      <c r="N8" s="8"/>
      <c r="O8" s="8"/>
      <c r="P8" s="7"/>
    </row>
    <row r="9" spans="1:16" x14ac:dyDescent="0.2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 t="shared" si="0"/>
        <v>73.8</v>
      </c>
      <c r="I9" s="8"/>
      <c r="J9" s="10"/>
      <c r="K9" s="11"/>
      <c r="L9" s="8"/>
      <c r="M9" s="8"/>
      <c r="N9" s="12"/>
      <c r="O9" s="8"/>
      <c r="P9" s="7"/>
    </row>
    <row r="10" spans="1:16" x14ac:dyDescent="0.2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 t="shared" si="0"/>
        <v>93.3</v>
      </c>
      <c r="I10" s="8"/>
      <c r="J10" s="10"/>
      <c r="K10" s="11"/>
      <c r="L10" s="8"/>
      <c r="M10" s="8"/>
      <c r="N10" s="8"/>
      <c r="O10" s="8"/>
      <c r="P10" s="7"/>
    </row>
    <row r="11" spans="1:16" x14ac:dyDescent="0.2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 t="shared" si="0"/>
        <v>69.400000000000006</v>
      </c>
      <c r="I11" s="8"/>
      <c r="J11" s="10"/>
      <c r="K11" s="11"/>
      <c r="L11" s="8"/>
      <c r="M11" s="8"/>
      <c r="N11" s="8"/>
      <c r="O11" s="8"/>
      <c r="P11" s="7"/>
    </row>
    <row r="12" spans="1:16" x14ac:dyDescent="0.2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 t="shared" si="0"/>
        <v>78</v>
      </c>
    </row>
    <row r="13" spans="1:16" x14ac:dyDescent="0.2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 t="shared" si="0"/>
        <v>87.7</v>
      </c>
    </row>
    <row r="14" spans="1:16" x14ac:dyDescent="0.2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 t="shared" si="0"/>
        <v>81</v>
      </c>
    </row>
    <row r="15" spans="1:16" x14ac:dyDescent="0.2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 t="shared" si="0"/>
        <v>68.400000000000006</v>
      </c>
    </row>
    <row r="16" spans="1:16" x14ac:dyDescent="0.2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 t="shared" si="0"/>
        <v>82.4</v>
      </c>
    </row>
    <row r="17" spans="1:11" x14ac:dyDescent="0.2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 t="shared" si="0"/>
        <v>68.2</v>
      </c>
    </row>
    <row r="18" spans="1:11" x14ac:dyDescent="0.2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 t="shared" si="0"/>
        <v>91.1</v>
      </c>
    </row>
    <row r="19" spans="1:11" ht="13.5" x14ac:dyDescent="0.15">
      <c r="A19" s="8"/>
      <c r="B19" s="8"/>
      <c r="C19" s="10"/>
      <c r="D19" s="11"/>
      <c r="E19" s="8"/>
      <c r="F19" s="8"/>
      <c r="G19" s="12"/>
      <c r="H19" s="8"/>
    </row>
    <row r="21" spans="1:11" ht="13.5" x14ac:dyDescent="0.15">
      <c r="D21" s="9"/>
      <c r="E21" s="9"/>
      <c r="F21" s="9"/>
      <c r="G21" s="9"/>
      <c r="H21" s="9"/>
      <c r="I21" s="9"/>
      <c r="J21" s="9"/>
      <c r="K21" s="9"/>
    </row>
    <row r="22" spans="1:11" ht="13.5" x14ac:dyDescent="0.15">
      <c r="D22" s="9"/>
      <c r="E22" s="9"/>
      <c r="F22" s="9"/>
      <c r="G22" s="9"/>
      <c r="H22" s="9"/>
      <c r="I22" s="9"/>
      <c r="J22" s="9"/>
      <c r="K22" s="9"/>
    </row>
  </sheetData>
  <mergeCells count="2">
    <mergeCell ref="A1:H1"/>
    <mergeCell ref="A2:H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sqref="H15"/>
    </sheetView>
  </sheetViews>
  <sheetFormatPr defaultRowHeight="14.4" x14ac:dyDescent="0.25"/>
  <cols>
    <col min="3" max="3" width="13.77734375" customWidth="1"/>
  </cols>
  <sheetData>
    <row r="1" spans="1:8" ht="17.399999999999999" x14ac:dyDescent="0.25">
      <c r="A1" s="16" t="s">
        <v>43</v>
      </c>
      <c r="B1" s="17"/>
      <c r="C1" s="17"/>
      <c r="D1" s="17"/>
      <c r="E1" s="17"/>
      <c r="F1" s="17"/>
      <c r="G1" s="17"/>
      <c r="H1" s="17"/>
    </row>
    <row r="2" spans="1:8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s="2">
        <v>7</v>
      </c>
      <c r="B4" s="2" t="s">
        <v>18</v>
      </c>
      <c r="C4" s="4" t="s">
        <v>25</v>
      </c>
      <c r="D4" s="5" t="s">
        <v>26</v>
      </c>
      <c r="E4" s="2">
        <v>90</v>
      </c>
      <c r="F4" s="2">
        <v>89</v>
      </c>
      <c r="G4" s="2">
        <v>97</v>
      </c>
      <c r="H4" s="6">
        <f>E4*0.3+F4*0.2+G4*0.5</f>
        <v>93.3</v>
      </c>
    </row>
    <row r="5" spans="1:8" x14ac:dyDescent="0.25">
      <c r="A5" s="2">
        <v>15</v>
      </c>
      <c r="B5" s="2" t="s">
        <v>15</v>
      </c>
      <c r="C5" s="4" t="s">
        <v>41</v>
      </c>
      <c r="D5" s="5" t="s">
        <v>42</v>
      </c>
      <c r="E5" s="2">
        <v>95</v>
      </c>
      <c r="F5" s="2">
        <v>88</v>
      </c>
      <c r="G5" s="13">
        <v>90</v>
      </c>
      <c r="H5" s="6">
        <f>E5*0.3+F5*0.2+G5*0.5</f>
        <v>91.1</v>
      </c>
    </row>
    <row r="6" spans="1:8" x14ac:dyDescent="0.25">
      <c r="A6" s="2">
        <v>10</v>
      </c>
      <c r="B6" s="2" t="s">
        <v>18</v>
      </c>
      <c r="C6" s="4" t="s">
        <v>31</v>
      </c>
      <c r="D6" s="5" t="s">
        <v>32</v>
      </c>
      <c r="E6" s="2">
        <v>88</v>
      </c>
      <c r="F6" s="2">
        <v>89</v>
      </c>
      <c r="G6" s="2">
        <v>87</v>
      </c>
      <c r="H6" s="6">
        <f>E6*0.3+F6*0.2+G6*0.5</f>
        <v>87.7</v>
      </c>
    </row>
    <row r="7" spans="1:8" x14ac:dyDescent="0.25">
      <c r="A7" s="2">
        <v>3</v>
      </c>
      <c r="B7" s="2" t="s">
        <v>15</v>
      </c>
      <c r="C7" s="4" t="s">
        <v>16</v>
      </c>
      <c r="D7" s="5" t="s">
        <v>17</v>
      </c>
      <c r="E7" s="2">
        <v>78</v>
      </c>
      <c r="F7" s="2">
        <v>90</v>
      </c>
      <c r="G7" s="2">
        <v>90</v>
      </c>
      <c r="H7" s="6">
        <f>E7*0.3+F7*0.2+G7*0.5</f>
        <v>86.4</v>
      </c>
    </row>
    <row r="8" spans="1:8" x14ac:dyDescent="0.25">
      <c r="A8" s="2">
        <v>13</v>
      </c>
      <c r="B8" s="2" t="s">
        <v>18</v>
      </c>
      <c r="C8" s="4" t="s">
        <v>37</v>
      </c>
      <c r="D8" s="5" t="s">
        <v>38</v>
      </c>
      <c r="E8" s="2">
        <v>84</v>
      </c>
      <c r="F8" s="2">
        <v>96</v>
      </c>
      <c r="G8" s="13">
        <v>76</v>
      </c>
      <c r="H8" s="6">
        <f>E8*0.3+F8*0.2+G8*0.5</f>
        <v>82.4</v>
      </c>
    </row>
    <row r="9" spans="1:8" x14ac:dyDescent="0.25">
      <c r="A9" s="2">
        <v>11</v>
      </c>
      <c r="B9" s="2" t="s">
        <v>12</v>
      </c>
      <c r="C9" s="4" t="s">
        <v>33</v>
      </c>
      <c r="D9" s="5" t="s">
        <v>34</v>
      </c>
      <c r="E9" s="2">
        <v>82</v>
      </c>
      <c r="F9" s="2">
        <v>72</v>
      </c>
      <c r="G9" s="13">
        <v>84</v>
      </c>
      <c r="H9" s="6">
        <f>E9*0.3+F9*0.2+G9*0.5</f>
        <v>81</v>
      </c>
    </row>
    <row r="10" spans="1:8" x14ac:dyDescent="0.25">
      <c r="A10" s="2">
        <v>9</v>
      </c>
      <c r="B10" s="2" t="s">
        <v>15</v>
      </c>
      <c r="C10" s="4" t="s">
        <v>29</v>
      </c>
      <c r="D10" s="5" t="s">
        <v>30</v>
      </c>
      <c r="E10" s="2">
        <v>82</v>
      </c>
      <c r="F10" s="2">
        <v>82</v>
      </c>
      <c r="G10" s="2">
        <v>74</v>
      </c>
      <c r="H10" s="6">
        <f>E10*0.3+F10*0.2+G10*0.5</f>
        <v>78</v>
      </c>
    </row>
    <row r="11" spans="1:8" x14ac:dyDescent="0.25">
      <c r="A11" s="2">
        <v>4</v>
      </c>
      <c r="B11" s="2" t="s">
        <v>18</v>
      </c>
      <c r="C11" s="4" t="s">
        <v>19</v>
      </c>
      <c r="D11" s="5" t="s">
        <v>20</v>
      </c>
      <c r="E11" s="2">
        <v>94</v>
      </c>
      <c r="F11" s="2">
        <v>62</v>
      </c>
      <c r="G11" s="2">
        <v>74</v>
      </c>
      <c r="H11" s="6">
        <f>E11*0.3+F11*0.2+G11*0.5</f>
        <v>77.599999999999994</v>
      </c>
    </row>
    <row r="12" spans="1:8" x14ac:dyDescent="0.25">
      <c r="A12" s="2">
        <v>5</v>
      </c>
      <c r="B12" s="2" t="s">
        <v>12</v>
      </c>
      <c r="C12" s="4" t="s">
        <v>21</v>
      </c>
      <c r="D12" s="5" t="s">
        <v>22</v>
      </c>
      <c r="E12" s="2">
        <v>64</v>
      </c>
      <c r="F12" s="2">
        <v>70</v>
      </c>
      <c r="G12" s="2">
        <v>82</v>
      </c>
      <c r="H12" s="6">
        <f>E12*0.3+F12*0.2+G12*0.5</f>
        <v>74.2</v>
      </c>
    </row>
    <row r="13" spans="1:8" x14ac:dyDescent="0.25">
      <c r="A13" s="2">
        <v>6</v>
      </c>
      <c r="B13" s="2" t="s">
        <v>15</v>
      </c>
      <c r="C13" s="4" t="s">
        <v>23</v>
      </c>
      <c r="D13" s="5" t="s">
        <v>24</v>
      </c>
      <c r="E13" s="2">
        <v>72</v>
      </c>
      <c r="F13" s="2">
        <v>66</v>
      </c>
      <c r="G13" s="2">
        <v>78</v>
      </c>
      <c r="H13" s="6">
        <f>E13*0.3+F13*0.2+G13*0.5</f>
        <v>73.8</v>
      </c>
    </row>
    <row r="14" spans="1:8" x14ac:dyDescent="0.25">
      <c r="A14" s="2">
        <v>2</v>
      </c>
      <c r="B14" s="2" t="s">
        <v>12</v>
      </c>
      <c r="C14" s="4" t="s">
        <v>13</v>
      </c>
      <c r="D14" s="5" t="s">
        <v>14</v>
      </c>
      <c r="E14" s="2">
        <v>82</v>
      </c>
      <c r="F14" s="2">
        <v>66</v>
      </c>
      <c r="G14" s="2">
        <v>72</v>
      </c>
      <c r="H14" s="6">
        <f>E14*0.3+F14*0.2+G14*0.5</f>
        <v>73.8</v>
      </c>
    </row>
    <row r="15" spans="1:8" x14ac:dyDescent="0.25">
      <c r="A15" s="2">
        <v>8</v>
      </c>
      <c r="B15" s="2" t="s">
        <v>12</v>
      </c>
      <c r="C15" s="4" t="s">
        <v>27</v>
      </c>
      <c r="D15" s="5" t="s">
        <v>28</v>
      </c>
      <c r="E15" s="2">
        <v>70</v>
      </c>
      <c r="F15" s="2">
        <v>82</v>
      </c>
      <c r="G15" s="2">
        <v>64</v>
      </c>
      <c r="H15" s="6">
        <f>E15*0.3+F15*0.2+G15*0.5</f>
        <v>69.400000000000006</v>
      </c>
    </row>
    <row r="16" spans="1:8" x14ac:dyDescent="0.25">
      <c r="A16" s="2">
        <v>12</v>
      </c>
      <c r="B16" s="2" t="s">
        <v>15</v>
      </c>
      <c r="C16" s="4" t="s">
        <v>35</v>
      </c>
      <c r="D16" s="5" t="s">
        <v>36</v>
      </c>
      <c r="E16" s="2">
        <v>70</v>
      </c>
      <c r="F16" s="2">
        <v>62</v>
      </c>
      <c r="G16" s="13">
        <v>70</v>
      </c>
      <c r="H16" s="6">
        <f>E16*0.3+F16*0.2+G16*0.5</f>
        <v>68.400000000000006</v>
      </c>
    </row>
    <row r="17" spans="1:8" x14ac:dyDescent="0.2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>E17*0.3+F17*0.2+G17*0.5</f>
        <v>68.2</v>
      </c>
    </row>
    <row r="18" spans="1:8" x14ac:dyDescent="0.25">
      <c r="A18" s="2">
        <v>1</v>
      </c>
      <c r="B18" s="2" t="s">
        <v>9</v>
      </c>
      <c r="C18" s="4" t="s">
        <v>10</v>
      </c>
      <c r="D18" s="5" t="s">
        <v>11</v>
      </c>
      <c r="E18" s="2">
        <v>74</v>
      </c>
      <c r="F18" s="2">
        <v>52</v>
      </c>
      <c r="G18" s="2">
        <v>48</v>
      </c>
      <c r="H18" s="6">
        <f>E18*0.3+F18*0.2+G18*0.5</f>
        <v>56.6</v>
      </c>
    </row>
  </sheetData>
  <sortState ref="A4:H18">
    <sortCondition descending="1" ref="H4:H18"/>
    <sortCondition descending="1" ref="G4:G18"/>
  </sortState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J4" sqref="J4:L6"/>
    </sheetView>
  </sheetViews>
  <sheetFormatPr defaultRowHeight="14.4" x14ac:dyDescent="0.25"/>
  <sheetData>
    <row r="1" spans="1:17" ht="17.399999999999999" x14ac:dyDescent="0.25">
      <c r="A1" s="16" t="s">
        <v>43</v>
      </c>
      <c r="B1" s="17"/>
      <c r="C1" s="17"/>
      <c r="D1" s="17"/>
      <c r="E1" s="17"/>
      <c r="F1" s="17"/>
      <c r="G1" s="17"/>
      <c r="H1" s="17"/>
    </row>
    <row r="2" spans="1:17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17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15" t="s">
        <v>45</v>
      </c>
    </row>
    <row r="4" spans="1:17" x14ac:dyDescent="0.2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  <c r="J4" t="s">
        <v>46</v>
      </c>
      <c r="K4" t="s">
        <v>47</v>
      </c>
      <c r="L4" t="s">
        <v>48</v>
      </c>
    </row>
    <row r="5" spans="1:17" x14ac:dyDescent="0.2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 t="shared" ref="H5:H18" si="0">E5*0.3+F5*0.2+G5*0.5</f>
        <v>73.8</v>
      </c>
      <c r="J5" t="s">
        <v>49</v>
      </c>
      <c r="K5" t="s">
        <v>50</v>
      </c>
    </row>
    <row r="6" spans="1:17" x14ac:dyDescent="0.2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 t="shared" si="0"/>
        <v>86.4</v>
      </c>
      <c r="J6" t="s">
        <v>49</v>
      </c>
      <c r="L6" t="s">
        <v>50</v>
      </c>
    </row>
    <row r="7" spans="1:17" x14ac:dyDescent="0.2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 t="shared" si="0"/>
        <v>77.599999999999994</v>
      </c>
    </row>
    <row r="8" spans="1:17" x14ac:dyDescent="0.2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 t="shared" si="0"/>
        <v>74.2</v>
      </c>
      <c r="J8" s="14" t="s">
        <v>44</v>
      </c>
    </row>
    <row r="9" spans="1:17" x14ac:dyDescent="0.2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 t="shared" si="0"/>
        <v>73.8</v>
      </c>
      <c r="J9" s="1" t="s">
        <v>1</v>
      </c>
      <c r="K9" s="1" t="s">
        <v>2</v>
      </c>
      <c r="L9" s="1" t="s">
        <v>3</v>
      </c>
      <c r="M9" s="1" t="s">
        <v>4</v>
      </c>
      <c r="N9" s="2" t="s">
        <v>5</v>
      </c>
      <c r="O9" s="2" t="s">
        <v>6</v>
      </c>
      <c r="P9" s="2" t="s">
        <v>7</v>
      </c>
      <c r="Q9" s="2" t="s">
        <v>8</v>
      </c>
    </row>
    <row r="10" spans="1:17" x14ac:dyDescent="0.2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 t="shared" si="0"/>
        <v>93.3</v>
      </c>
      <c r="J10" s="2">
        <v>7</v>
      </c>
      <c r="K10" s="2" t="s">
        <v>18</v>
      </c>
      <c r="L10" s="4" t="s">
        <v>25</v>
      </c>
      <c r="M10" s="5" t="s">
        <v>26</v>
      </c>
      <c r="N10" s="2">
        <v>90</v>
      </c>
      <c r="O10" s="2">
        <v>89</v>
      </c>
      <c r="P10" s="2">
        <v>97</v>
      </c>
      <c r="Q10" s="6">
        <v>93.3</v>
      </c>
    </row>
    <row r="11" spans="1:17" x14ac:dyDescent="0.2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 t="shared" si="0"/>
        <v>69.400000000000006</v>
      </c>
      <c r="J11" s="2">
        <v>10</v>
      </c>
      <c r="K11" s="2" t="s">
        <v>18</v>
      </c>
      <c r="L11" s="4" t="s">
        <v>31</v>
      </c>
      <c r="M11" s="5" t="s">
        <v>32</v>
      </c>
      <c r="N11" s="2">
        <v>88</v>
      </c>
      <c r="O11" s="2">
        <v>89</v>
      </c>
      <c r="P11" s="2">
        <v>87</v>
      </c>
      <c r="Q11" s="6">
        <v>87.7</v>
      </c>
    </row>
    <row r="12" spans="1:17" x14ac:dyDescent="0.2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 t="shared" si="0"/>
        <v>78</v>
      </c>
      <c r="J12" s="2">
        <v>13</v>
      </c>
      <c r="K12" s="2" t="s">
        <v>18</v>
      </c>
      <c r="L12" s="4" t="s">
        <v>37</v>
      </c>
      <c r="M12" s="5" t="s">
        <v>38</v>
      </c>
      <c r="N12" s="2">
        <v>84</v>
      </c>
      <c r="O12" s="2">
        <v>96</v>
      </c>
      <c r="P12" s="13">
        <v>76</v>
      </c>
      <c r="Q12" s="6">
        <v>82.4</v>
      </c>
    </row>
    <row r="13" spans="1:17" x14ac:dyDescent="0.2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 t="shared" si="0"/>
        <v>87.7</v>
      </c>
    </row>
    <row r="14" spans="1:17" x14ac:dyDescent="0.2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 t="shared" si="0"/>
        <v>81</v>
      </c>
    </row>
    <row r="15" spans="1:17" x14ac:dyDescent="0.2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 t="shared" si="0"/>
        <v>68.400000000000006</v>
      </c>
    </row>
    <row r="16" spans="1:17" x14ac:dyDescent="0.2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 t="shared" si="0"/>
        <v>82.4</v>
      </c>
    </row>
    <row r="17" spans="1:8" x14ac:dyDescent="0.2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 t="shared" si="0"/>
        <v>68.2</v>
      </c>
    </row>
    <row r="18" spans="1:8" x14ac:dyDescent="0.2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 t="shared" si="0"/>
        <v>91.1</v>
      </c>
    </row>
  </sheetData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4" sqref="A4:H18"/>
    </sheetView>
  </sheetViews>
  <sheetFormatPr defaultRowHeight="14.4" outlineLevelRow="2" x14ac:dyDescent="0.25"/>
  <sheetData>
    <row r="1" spans="1:8" ht="17.399999999999999" x14ac:dyDescent="0.25">
      <c r="A1" s="16" t="s">
        <v>43</v>
      </c>
      <c r="B1" s="17"/>
      <c r="C1" s="17"/>
      <c r="D1" s="17"/>
      <c r="E1" s="17"/>
      <c r="F1" s="17"/>
      <c r="G1" s="17"/>
      <c r="H1" s="17"/>
    </row>
    <row r="2" spans="1:8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outlineLevel="2" x14ac:dyDescent="0.25">
      <c r="A4" s="2">
        <v>2</v>
      </c>
      <c r="B4" s="2" t="s">
        <v>12</v>
      </c>
      <c r="C4" s="4" t="s">
        <v>13</v>
      </c>
      <c r="D4" s="5" t="s">
        <v>14</v>
      </c>
      <c r="E4" s="2">
        <v>82</v>
      </c>
      <c r="F4" s="2">
        <v>66</v>
      </c>
      <c r="G4" s="2">
        <v>72</v>
      </c>
      <c r="H4" s="6">
        <f>E4*0.3+F4*0.2+G4*0.5</f>
        <v>73.8</v>
      </c>
    </row>
    <row r="5" spans="1:8" outlineLevel="2" x14ac:dyDescent="0.25">
      <c r="A5" s="2">
        <v>5</v>
      </c>
      <c r="B5" s="2" t="s">
        <v>12</v>
      </c>
      <c r="C5" s="4" t="s">
        <v>21</v>
      </c>
      <c r="D5" s="5" t="s">
        <v>22</v>
      </c>
      <c r="E5" s="2">
        <v>64</v>
      </c>
      <c r="F5" s="2">
        <v>70</v>
      </c>
      <c r="G5" s="2">
        <v>82</v>
      </c>
      <c r="H5" s="6">
        <f>E5*0.3+F5*0.2+G5*0.5</f>
        <v>74.2</v>
      </c>
    </row>
    <row r="6" spans="1:8" outlineLevel="2" x14ac:dyDescent="0.25">
      <c r="A6" s="2">
        <v>8</v>
      </c>
      <c r="B6" s="2" t="s">
        <v>12</v>
      </c>
      <c r="C6" s="4" t="s">
        <v>27</v>
      </c>
      <c r="D6" s="5" t="s">
        <v>28</v>
      </c>
      <c r="E6" s="2">
        <v>70</v>
      </c>
      <c r="F6" s="2">
        <v>82</v>
      </c>
      <c r="G6" s="2">
        <v>64</v>
      </c>
      <c r="H6" s="6">
        <f>E6*0.3+F6*0.2+G6*0.5</f>
        <v>69.400000000000006</v>
      </c>
    </row>
    <row r="7" spans="1:8" outlineLevel="2" x14ac:dyDescent="0.25">
      <c r="A7" s="2">
        <v>11</v>
      </c>
      <c r="B7" s="2" t="s">
        <v>12</v>
      </c>
      <c r="C7" s="4" t="s">
        <v>33</v>
      </c>
      <c r="D7" s="5" t="s">
        <v>34</v>
      </c>
      <c r="E7" s="2">
        <v>82</v>
      </c>
      <c r="F7" s="2">
        <v>72</v>
      </c>
      <c r="G7" s="13">
        <v>84</v>
      </c>
      <c r="H7" s="6">
        <f>E7*0.3+F7*0.2+G7*0.5</f>
        <v>81</v>
      </c>
    </row>
    <row r="8" spans="1:8" outlineLevel="2" x14ac:dyDescent="0.25">
      <c r="A8" s="2">
        <v>14</v>
      </c>
      <c r="B8" s="2" t="s">
        <v>12</v>
      </c>
      <c r="C8" s="4" t="s">
        <v>39</v>
      </c>
      <c r="D8" s="5" t="s">
        <v>40</v>
      </c>
      <c r="E8" s="2">
        <v>70</v>
      </c>
      <c r="F8" s="2">
        <v>36</v>
      </c>
      <c r="G8" s="13">
        <v>80</v>
      </c>
      <c r="H8" s="6">
        <f>E8*0.3+F8*0.2+G8*0.5</f>
        <v>68.2</v>
      </c>
    </row>
    <row r="9" spans="1:8" outlineLevel="1" x14ac:dyDescent="0.25">
      <c r="A9" s="2"/>
      <c r="B9" s="19" t="s">
        <v>51</v>
      </c>
      <c r="C9" s="4"/>
      <c r="D9" s="5"/>
      <c r="E9" s="2"/>
      <c r="F9" s="2"/>
      <c r="G9" s="13"/>
      <c r="H9" s="6">
        <f>SUBTOTAL(1,H4:H8)</f>
        <v>73.319999999999993</v>
      </c>
    </row>
    <row r="10" spans="1:8" outlineLevel="2" x14ac:dyDescent="0.25">
      <c r="A10" s="2">
        <v>3</v>
      </c>
      <c r="B10" s="2" t="s">
        <v>15</v>
      </c>
      <c r="C10" s="4" t="s">
        <v>16</v>
      </c>
      <c r="D10" s="5" t="s">
        <v>17</v>
      </c>
      <c r="E10" s="2">
        <v>78</v>
      </c>
      <c r="F10" s="2">
        <v>90</v>
      </c>
      <c r="G10" s="2">
        <v>90</v>
      </c>
      <c r="H10" s="6">
        <f>E10*0.3+F10*0.2+G10*0.5</f>
        <v>86.4</v>
      </c>
    </row>
    <row r="11" spans="1:8" outlineLevel="2" x14ac:dyDescent="0.25">
      <c r="A11" s="2">
        <v>6</v>
      </c>
      <c r="B11" s="2" t="s">
        <v>15</v>
      </c>
      <c r="C11" s="4" t="s">
        <v>23</v>
      </c>
      <c r="D11" s="5" t="s">
        <v>24</v>
      </c>
      <c r="E11" s="2">
        <v>72</v>
      </c>
      <c r="F11" s="2">
        <v>66</v>
      </c>
      <c r="G11" s="2">
        <v>78</v>
      </c>
      <c r="H11" s="6">
        <f>E11*0.3+F11*0.2+G11*0.5</f>
        <v>73.8</v>
      </c>
    </row>
    <row r="12" spans="1:8" outlineLevel="2" x14ac:dyDescent="0.2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>E12*0.3+F12*0.2+G12*0.5</f>
        <v>78</v>
      </c>
    </row>
    <row r="13" spans="1:8" outlineLevel="2" x14ac:dyDescent="0.25">
      <c r="A13" s="2">
        <v>12</v>
      </c>
      <c r="B13" s="2" t="s">
        <v>15</v>
      </c>
      <c r="C13" s="4" t="s">
        <v>35</v>
      </c>
      <c r="D13" s="5" t="s">
        <v>36</v>
      </c>
      <c r="E13" s="2">
        <v>70</v>
      </c>
      <c r="F13" s="2">
        <v>62</v>
      </c>
      <c r="G13" s="13">
        <v>70</v>
      </c>
      <c r="H13" s="6">
        <f>E13*0.3+F13*0.2+G13*0.5</f>
        <v>68.400000000000006</v>
      </c>
    </row>
    <row r="14" spans="1:8" outlineLevel="2" x14ac:dyDescent="0.25">
      <c r="A14" s="2">
        <v>15</v>
      </c>
      <c r="B14" s="2" t="s">
        <v>15</v>
      </c>
      <c r="C14" s="4" t="s">
        <v>41</v>
      </c>
      <c r="D14" s="5" t="s">
        <v>42</v>
      </c>
      <c r="E14" s="2">
        <v>95</v>
      </c>
      <c r="F14" s="2">
        <v>88</v>
      </c>
      <c r="G14" s="13">
        <v>90</v>
      </c>
      <c r="H14" s="6">
        <f>E14*0.3+F14*0.2+G14*0.5</f>
        <v>91.1</v>
      </c>
    </row>
    <row r="15" spans="1:8" outlineLevel="1" x14ac:dyDescent="0.25">
      <c r="A15" s="2"/>
      <c r="B15" s="19" t="s">
        <v>52</v>
      </c>
      <c r="C15" s="4"/>
      <c r="D15" s="5"/>
      <c r="E15" s="2"/>
      <c r="F15" s="2"/>
      <c r="G15" s="13"/>
      <c r="H15" s="6">
        <f>SUBTOTAL(1,H10:H14)</f>
        <v>79.540000000000006</v>
      </c>
    </row>
    <row r="16" spans="1:8" outlineLevel="2" x14ac:dyDescent="0.25">
      <c r="A16" s="2">
        <v>1</v>
      </c>
      <c r="B16" s="2" t="s">
        <v>9</v>
      </c>
      <c r="C16" s="4" t="s">
        <v>10</v>
      </c>
      <c r="D16" s="5" t="s">
        <v>11</v>
      </c>
      <c r="E16" s="2">
        <v>74</v>
      </c>
      <c r="F16" s="2">
        <v>52</v>
      </c>
      <c r="G16" s="2">
        <v>48</v>
      </c>
      <c r="H16" s="6">
        <f>E16*0.3+F16*0.2+G16*0.5</f>
        <v>56.6</v>
      </c>
    </row>
    <row r="17" spans="1:8" outlineLevel="2" x14ac:dyDescent="0.25">
      <c r="A17" s="2">
        <v>4</v>
      </c>
      <c r="B17" s="2" t="s">
        <v>18</v>
      </c>
      <c r="C17" s="4" t="s">
        <v>19</v>
      </c>
      <c r="D17" s="5" t="s">
        <v>20</v>
      </c>
      <c r="E17" s="2">
        <v>94</v>
      </c>
      <c r="F17" s="2">
        <v>62</v>
      </c>
      <c r="G17" s="2">
        <v>74</v>
      </c>
      <c r="H17" s="6">
        <f>E17*0.3+F17*0.2+G17*0.5</f>
        <v>77.599999999999994</v>
      </c>
    </row>
    <row r="18" spans="1:8" outlineLevel="2" x14ac:dyDescent="0.25">
      <c r="A18" s="2">
        <v>7</v>
      </c>
      <c r="B18" s="2" t="s">
        <v>18</v>
      </c>
      <c r="C18" s="4" t="s">
        <v>25</v>
      </c>
      <c r="D18" s="5" t="s">
        <v>26</v>
      </c>
      <c r="E18" s="2">
        <v>90</v>
      </c>
      <c r="F18" s="2">
        <v>89</v>
      </c>
      <c r="G18" s="2">
        <v>97</v>
      </c>
      <c r="H18" s="6">
        <f>E18*0.3+F18*0.2+G18*0.5</f>
        <v>93.3</v>
      </c>
    </row>
    <row r="19" spans="1:8" outlineLevel="2" x14ac:dyDescent="0.25">
      <c r="A19" s="2">
        <v>10</v>
      </c>
      <c r="B19" s="2" t="s">
        <v>18</v>
      </c>
      <c r="C19" s="4" t="s">
        <v>31</v>
      </c>
      <c r="D19" s="5" t="s">
        <v>32</v>
      </c>
      <c r="E19" s="2">
        <v>88</v>
      </c>
      <c r="F19" s="2">
        <v>89</v>
      </c>
      <c r="G19" s="2">
        <v>87</v>
      </c>
      <c r="H19" s="6">
        <f>E19*0.3+F19*0.2+G19*0.5</f>
        <v>87.7</v>
      </c>
    </row>
    <row r="20" spans="1:8" outlineLevel="2" x14ac:dyDescent="0.25">
      <c r="A20" s="2">
        <v>13</v>
      </c>
      <c r="B20" s="2" t="s">
        <v>18</v>
      </c>
      <c r="C20" s="4" t="s">
        <v>37</v>
      </c>
      <c r="D20" s="5" t="s">
        <v>38</v>
      </c>
      <c r="E20" s="2">
        <v>84</v>
      </c>
      <c r="F20" s="2">
        <v>96</v>
      </c>
      <c r="G20" s="13">
        <v>76</v>
      </c>
      <c r="H20" s="6">
        <f>E20*0.3+F20*0.2+G20*0.5</f>
        <v>82.4</v>
      </c>
    </row>
    <row r="21" spans="1:8" outlineLevel="1" x14ac:dyDescent="0.25">
      <c r="A21" s="8"/>
      <c r="B21" s="21" t="s">
        <v>53</v>
      </c>
      <c r="C21" s="10"/>
      <c r="D21" s="11"/>
      <c r="E21" s="8"/>
      <c r="F21" s="8"/>
      <c r="G21" s="12"/>
      <c r="H21" s="20">
        <f>SUBTOTAL(1,H16:H20)</f>
        <v>79.52000000000001</v>
      </c>
    </row>
    <row r="22" spans="1:8" x14ac:dyDescent="0.25">
      <c r="A22" s="8"/>
      <c r="B22" s="21" t="s">
        <v>54</v>
      </c>
      <c r="C22" s="10"/>
      <c r="D22" s="11"/>
      <c r="E22" s="8"/>
      <c r="F22" s="8"/>
      <c r="G22" s="12"/>
      <c r="H22" s="20">
        <f>SUBTOTAL(1,H4:H20)</f>
        <v>77.460000000000008</v>
      </c>
    </row>
  </sheetData>
  <sortState ref="A4:H18">
    <sortCondition ref="B4:B18"/>
  </sortState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0" sqref="A20"/>
    </sheetView>
  </sheetViews>
  <sheetFormatPr defaultRowHeight="14.4" x14ac:dyDescent="0.25"/>
  <cols>
    <col min="1" max="1" width="10.109375" customWidth="1"/>
    <col min="2" max="2" width="18.109375" bestFit="1" customWidth="1"/>
  </cols>
  <sheetData>
    <row r="1" spans="1:8" ht="17.399999999999999" x14ac:dyDescent="0.25">
      <c r="A1" s="16" t="s">
        <v>43</v>
      </c>
      <c r="B1" s="17"/>
      <c r="C1" s="17"/>
      <c r="D1" s="17"/>
      <c r="E1" s="17"/>
      <c r="F1" s="17"/>
      <c r="G1" s="17"/>
      <c r="H1" s="17"/>
    </row>
    <row r="2" spans="1:8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s="2">
        <v>1</v>
      </c>
      <c r="B4" s="2" t="s">
        <v>9</v>
      </c>
      <c r="C4" s="4" t="s">
        <v>10</v>
      </c>
      <c r="D4" s="5" t="s">
        <v>11</v>
      </c>
      <c r="E4" s="2">
        <v>74</v>
      </c>
      <c r="F4" s="2">
        <v>52</v>
      </c>
      <c r="G4" s="2">
        <v>48</v>
      </c>
      <c r="H4" s="6">
        <f>E4*0.3+F4*0.2+G4*0.5</f>
        <v>56.6</v>
      </c>
    </row>
    <row r="5" spans="1:8" x14ac:dyDescent="0.25">
      <c r="A5" s="2">
        <v>2</v>
      </c>
      <c r="B5" s="2" t="s">
        <v>12</v>
      </c>
      <c r="C5" s="4" t="s">
        <v>13</v>
      </c>
      <c r="D5" s="5" t="s">
        <v>14</v>
      </c>
      <c r="E5" s="2">
        <v>82</v>
      </c>
      <c r="F5" s="2">
        <v>66</v>
      </c>
      <c r="G5" s="2">
        <v>72</v>
      </c>
      <c r="H5" s="6">
        <f>E5*0.3+F5*0.2+G5*0.5</f>
        <v>73.8</v>
      </c>
    </row>
    <row r="6" spans="1:8" x14ac:dyDescent="0.25">
      <c r="A6" s="2">
        <v>3</v>
      </c>
      <c r="B6" s="2" t="s">
        <v>15</v>
      </c>
      <c r="C6" s="4" t="s">
        <v>16</v>
      </c>
      <c r="D6" s="5" t="s">
        <v>17</v>
      </c>
      <c r="E6" s="2">
        <v>78</v>
      </c>
      <c r="F6" s="2">
        <v>90</v>
      </c>
      <c r="G6" s="2">
        <v>90</v>
      </c>
      <c r="H6" s="6">
        <f>E6*0.3+F6*0.2+G6*0.5</f>
        <v>86.4</v>
      </c>
    </row>
    <row r="7" spans="1:8" x14ac:dyDescent="0.25">
      <c r="A7" s="2">
        <v>4</v>
      </c>
      <c r="B7" s="2" t="s">
        <v>18</v>
      </c>
      <c r="C7" s="4" t="s">
        <v>19</v>
      </c>
      <c r="D7" s="5" t="s">
        <v>20</v>
      </c>
      <c r="E7" s="2">
        <v>94</v>
      </c>
      <c r="F7" s="2">
        <v>62</v>
      </c>
      <c r="G7" s="2">
        <v>74</v>
      </c>
      <c r="H7" s="6">
        <f>E7*0.3+F7*0.2+G7*0.5</f>
        <v>77.599999999999994</v>
      </c>
    </row>
    <row r="8" spans="1:8" x14ac:dyDescent="0.25">
      <c r="A8" s="2">
        <v>5</v>
      </c>
      <c r="B8" s="2" t="s">
        <v>12</v>
      </c>
      <c r="C8" s="4" t="s">
        <v>21</v>
      </c>
      <c r="D8" s="5" t="s">
        <v>22</v>
      </c>
      <c r="E8" s="2">
        <v>64</v>
      </c>
      <c r="F8" s="2">
        <v>70</v>
      </c>
      <c r="G8" s="2">
        <v>82</v>
      </c>
      <c r="H8" s="6">
        <f>E8*0.3+F8*0.2+G8*0.5</f>
        <v>74.2</v>
      </c>
    </row>
    <row r="9" spans="1:8" x14ac:dyDescent="0.25">
      <c r="A9" s="2">
        <v>6</v>
      </c>
      <c r="B9" s="2" t="s">
        <v>15</v>
      </c>
      <c r="C9" s="4" t="s">
        <v>23</v>
      </c>
      <c r="D9" s="5" t="s">
        <v>24</v>
      </c>
      <c r="E9" s="2">
        <v>72</v>
      </c>
      <c r="F9" s="2">
        <v>66</v>
      </c>
      <c r="G9" s="2">
        <v>78</v>
      </c>
      <c r="H9" s="6">
        <f>E9*0.3+F9*0.2+G9*0.5</f>
        <v>73.8</v>
      </c>
    </row>
    <row r="10" spans="1:8" x14ac:dyDescent="0.25">
      <c r="A10" s="2">
        <v>7</v>
      </c>
      <c r="B10" s="2" t="s">
        <v>18</v>
      </c>
      <c r="C10" s="4" t="s">
        <v>25</v>
      </c>
      <c r="D10" s="5" t="s">
        <v>26</v>
      </c>
      <c r="E10" s="2">
        <v>90</v>
      </c>
      <c r="F10" s="2">
        <v>89</v>
      </c>
      <c r="G10" s="2">
        <v>97</v>
      </c>
      <c r="H10" s="6">
        <f>E10*0.3+F10*0.2+G10*0.5</f>
        <v>93.3</v>
      </c>
    </row>
    <row r="11" spans="1:8" x14ac:dyDescent="0.25">
      <c r="A11" s="2">
        <v>8</v>
      </c>
      <c r="B11" s="2" t="s">
        <v>12</v>
      </c>
      <c r="C11" s="4" t="s">
        <v>27</v>
      </c>
      <c r="D11" s="5" t="s">
        <v>28</v>
      </c>
      <c r="E11" s="2">
        <v>70</v>
      </c>
      <c r="F11" s="2">
        <v>82</v>
      </c>
      <c r="G11" s="2">
        <v>64</v>
      </c>
      <c r="H11" s="6">
        <f>E11*0.3+F11*0.2+G11*0.5</f>
        <v>69.400000000000006</v>
      </c>
    </row>
    <row r="12" spans="1:8" x14ac:dyDescent="0.25">
      <c r="A12" s="2">
        <v>9</v>
      </c>
      <c r="B12" s="2" t="s">
        <v>15</v>
      </c>
      <c r="C12" s="4" t="s">
        <v>29</v>
      </c>
      <c r="D12" s="5" t="s">
        <v>30</v>
      </c>
      <c r="E12" s="2">
        <v>82</v>
      </c>
      <c r="F12" s="2">
        <v>82</v>
      </c>
      <c r="G12" s="2">
        <v>74</v>
      </c>
      <c r="H12" s="6">
        <f>E12*0.3+F12*0.2+G12*0.5</f>
        <v>78</v>
      </c>
    </row>
    <row r="13" spans="1:8" x14ac:dyDescent="0.25">
      <c r="A13" s="2">
        <v>10</v>
      </c>
      <c r="B13" s="2" t="s">
        <v>18</v>
      </c>
      <c r="C13" s="4" t="s">
        <v>31</v>
      </c>
      <c r="D13" s="5" t="s">
        <v>32</v>
      </c>
      <c r="E13" s="2">
        <v>88</v>
      </c>
      <c r="F13" s="2">
        <v>89</v>
      </c>
      <c r="G13" s="2">
        <v>87</v>
      </c>
      <c r="H13" s="6">
        <f>E13*0.3+F13*0.2+G13*0.5</f>
        <v>87.7</v>
      </c>
    </row>
    <row r="14" spans="1:8" x14ac:dyDescent="0.25">
      <c r="A14" s="2">
        <v>11</v>
      </c>
      <c r="B14" s="2" t="s">
        <v>12</v>
      </c>
      <c r="C14" s="4" t="s">
        <v>33</v>
      </c>
      <c r="D14" s="5" t="s">
        <v>34</v>
      </c>
      <c r="E14" s="2">
        <v>82</v>
      </c>
      <c r="F14" s="2">
        <v>72</v>
      </c>
      <c r="G14" s="13">
        <v>84</v>
      </c>
      <c r="H14" s="6">
        <f>E14*0.3+F14*0.2+G14*0.5</f>
        <v>81</v>
      </c>
    </row>
    <row r="15" spans="1:8" x14ac:dyDescent="0.25">
      <c r="A15" s="2">
        <v>12</v>
      </c>
      <c r="B15" s="2" t="s">
        <v>15</v>
      </c>
      <c r="C15" s="4" t="s">
        <v>35</v>
      </c>
      <c r="D15" s="5" t="s">
        <v>36</v>
      </c>
      <c r="E15" s="2">
        <v>70</v>
      </c>
      <c r="F15" s="2">
        <v>62</v>
      </c>
      <c r="G15" s="13">
        <v>70</v>
      </c>
      <c r="H15" s="6">
        <f>E15*0.3+F15*0.2+G15*0.5</f>
        <v>68.400000000000006</v>
      </c>
    </row>
    <row r="16" spans="1:8" x14ac:dyDescent="0.25">
      <c r="A16" s="2">
        <v>13</v>
      </c>
      <c r="B16" s="2" t="s">
        <v>18</v>
      </c>
      <c r="C16" s="4" t="s">
        <v>37</v>
      </c>
      <c r="D16" s="5" t="s">
        <v>38</v>
      </c>
      <c r="E16" s="2">
        <v>84</v>
      </c>
      <c r="F16" s="2">
        <v>96</v>
      </c>
      <c r="G16" s="13">
        <v>76</v>
      </c>
      <c r="H16" s="6">
        <f>E16*0.3+F16*0.2+G16*0.5</f>
        <v>82.4</v>
      </c>
    </row>
    <row r="17" spans="1:8" x14ac:dyDescent="0.25">
      <c r="A17" s="2">
        <v>14</v>
      </c>
      <c r="B17" s="2" t="s">
        <v>12</v>
      </c>
      <c r="C17" s="4" t="s">
        <v>39</v>
      </c>
      <c r="D17" s="5" t="s">
        <v>40</v>
      </c>
      <c r="E17" s="2">
        <v>70</v>
      </c>
      <c r="F17" s="2">
        <v>36</v>
      </c>
      <c r="G17" s="13">
        <v>80</v>
      </c>
      <c r="H17" s="6">
        <f>E17*0.3+F17*0.2+G17*0.5</f>
        <v>68.2</v>
      </c>
    </row>
    <row r="18" spans="1:8" x14ac:dyDescent="0.25">
      <c r="A18" s="2">
        <v>15</v>
      </c>
      <c r="B18" s="2" t="s">
        <v>15</v>
      </c>
      <c r="C18" s="4" t="s">
        <v>41</v>
      </c>
      <c r="D18" s="5" t="s">
        <v>42</v>
      </c>
      <c r="E18" s="2">
        <v>95</v>
      </c>
      <c r="F18" s="2">
        <v>88</v>
      </c>
      <c r="G18" s="13">
        <v>90</v>
      </c>
      <c r="H18" s="6">
        <f>E18*0.3+F18*0.2+G18*0.5</f>
        <v>91.1</v>
      </c>
    </row>
    <row r="20" spans="1:8" x14ac:dyDescent="0.25">
      <c r="A20" s="23" t="s">
        <v>55</v>
      </c>
      <c r="B20" t="s">
        <v>57</v>
      </c>
    </row>
    <row r="21" spans="1:8" x14ac:dyDescent="0.25">
      <c r="A21" s="24" t="s">
        <v>12</v>
      </c>
      <c r="B21" s="22">
        <v>81</v>
      </c>
    </row>
    <row r="22" spans="1:8" x14ac:dyDescent="0.25">
      <c r="A22" s="24" t="s">
        <v>15</v>
      </c>
      <c r="B22" s="22">
        <v>91.1</v>
      </c>
    </row>
    <row r="23" spans="1:8" x14ac:dyDescent="0.25">
      <c r="A23" s="24" t="s">
        <v>18</v>
      </c>
      <c r="B23" s="22">
        <v>93.3</v>
      </c>
    </row>
    <row r="24" spans="1:8" x14ac:dyDescent="0.25">
      <c r="A24" s="24" t="s">
        <v>56</v>
      </c>
      <c r="B24" s="22">
        <v>93.3</v>
      </c>
    </row>
  </sheetData>
  <mergeCells count="2">
    <mergeCell ref="A1:H1"/>
    <mergeCell ref="A2:H2"/>
  </mergeCells>
  <phoneticPr fontId="4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学生表</vt:lpstr>
      <vt:lpstr>排序</vt:lpstr>
      <vt:lpstr>筛选</vt:lpstr>
      <vt:lpstr>分类汇总</vt:lpstr>
      <vt:lpstr>数据透视表</vt:lpstr>
      <vt:lpstr>筛选!Criteria</vt:lpstr>
      <vt:lpstr>学生表!Criteria</vt:lpstr>
      <vt:lpstr>筛选!提取</vt:lpstr>
      <vt:lpstr>学生表!提取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zhliu</dc:creator>
  <cp:lastModifiedBy>Shan Yan</cp:lastModifiedBy>
  <dcterms:created xsi:type="dcterms:W3CDTF">2012-09-15T16:11:23Z</dcterms:created>
  <dcterms:modified xsi:type="dcterms:W3CDTF">2019-11-22T12:20:41Z</dcterms:modified>
</cp:coreProperties>
</file>