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2320" yWindow="0" windowWidth="18375" windowHeight="8625" activeTab="1"/>
  </bookViews>
  <sheets>
    <sheet name="Surface" sheetId="1" r:id="rId1"/>
    <sheet name="Ocean" sheetId="2" r:id="rId2"/>
    <sheet name="Atmo" sheetId="3" r:id="rId3"/>
    <sheet name="Exo Ban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C31" i="1"/>
  <c r="D31" i="1"/>
  <c r="E31" i="1"/>
  <c r="F31" i="1"/>
  <c r="G31" i="1"/>
  <c r="H31" i="1"/>
  <c r="I31" i="1"/>
  <c r="K31" i="1"/>
  <c r="L31" i="1"/>
  <c r="M31" i="1"/>
  <c r="N31" i="1"/>
  <c r="B31" i="1"/>
  <c r="C42" i="1"/>
  <c r="D42" i="1"/>
  <c r="E42" i="1"/>
  <c r="F42" i="1"/>
  <c r="G42" i="1"/>
  <c r="H42" i="1"/>
  <c r="I42" i="1"/>
  <c r="K42" i="1"/>
  <c r="L42" i="1"/>
  <c r="M42" i="1"/>
  <c r="N42" i="1"/>
  <c r="B42" i="1"/>
  <c r="C40" i="1"/>
  <c r="D40" i="1"/>
  <c r="E40" i="1"/>
  <c r="F40" i="1"/>
  <c r="G40" i="1"/>
  <c r="H40" i="1"/>
  <c r="I40" i="1"/>
  <c r="K40" i="1"/>
  <c r="L40" i="1"/>
  <c r="M40" i="1"/>
  <c r="N40" i="1"/>
  <c r="B40" i="1"/>
  <c r="N7" i="2" l="1"/>
  <c r="N2" i="2" s="1"/>
  <c r="C26" i="3" l="1"/>
  <c r="B10" i="3"/>
  <c r="C10" i="3"/>
  <c r="D10" i="3"/>
  <c r="C2" i="3"/>
  <c r="L2" i="3" l="1"/>
  <c r="K2" i="3"/>
  <c r="D2" i="3"/>
  <c r="B2" i="3"/>
  <c r="U26" i="3"/>
  <c r="V26" i="3"/>
  <c r="L7" i="2"/>
  <c r="L2" i="2" s="1"/>
  <c r="V10" i="3" l="1"/>
  <c r="V2" i="3" s="1"/>
  <c r="M23" i="2" l="1"/>
  <c r="H26" i="3"/>
  <c r="I26" i="3"/>
  <c r="H10" i="3"/>
  <c r="H2" i="3" s="1"/>
  <c r="I10" i="3"/>
  <c r="I2" i="3" s="1"/>
  <c r="M7" i="2"/>
  <c r="M2" i="2" s="1"/>
  <c r="E26" i="3" l="1"/>
  <c r="F26" i="3"/>
  <c r="F10" i="3"/>
  <c r="F2" i="3" s="1"/>
  <c r="E10" i="3" l="1"/>
  <c r="E2" i="3" s="1"/>
  <c r="G10" i="3"/>
  <c r="G2" i="3" s="1"/>
  <c r="G26" i="3"/>
  <c r="F23" i="2" l="1"/>
  <c r="G23" i="2"/>
  <c r="H23" i="2"/>
  <c r="F7" i="2"/>
  <c r="F2" i="2" s="1"/>
  <c r="G7" i="2"/>
  <c r="G2" i="2" s="1"/>
  <c r="H7" i="2"/>
  <c r="H2" i="2" s="1"/>
  <c r="AG26" i="3" l="1"/>
  <c r="AH26" i="3"/>
  <c r="W26" i="3"/>
  <c r="P26" i="3"/>
  <c r="P10" i="3"/>
  <c r="P2" i="3" s="1"/>
  <c r="AH10" i="3"/>
  <c r="AH2" i="3" s="1"/>
  <c r="W10" i="3"/>
  <c r="W2" i="3" s="1"/>
  <c r="AG10" i="3"/>
  <c r="AG2" i="3" s="1"/>
  <c r="T26" i="3" l="1"/>
  <c r="T10" i="3"/>
  <c r="T2" i="3" s="1"/>
  <c r="U10" i="3" l="1"/>
  <c r="U2" i="3" s="1"/>
  <c r="AD10" i="3"/>
  <c r="AE10" i="3"/>
  <c r="AE2" i="3" s="1"/>
  <c r="AF10" i="3"/>
  <c r="AF2" i="3" s="1"/>
  <c r="AF26" i="3"/>
  <c r="AD26" i="3"/>
  <c r="AE26" i="3"/>
  <c r="AD2" i="3"/>
  <c r="J26" i="3" l="1"/>
  <c r="J10" i="3"/>
  <c r="J2" i="3" s="1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M10" i="3"/>
  <c r="M2" i="3" s="1"/>
  <c r="N10" i="3"/>
  <c r="N2" i="3" s="1"/>
  <c r="O10" i="3"/>
  <c r="O2" i="3" s="1"/>
  <c r="Q10" i="3"/>
  <c r="Q2" i="3" s="1"/>
  <c r="R10" i="3"/>
  <c r="R2" i="3" s="1"/>
  <c r="S10" i="3"/>
  <c r="S2" i="3" s="1"/>
  <c r="Y10" i="3"/>
  <c r="Y2" i="3" s="1"/>
  <c r="Z10" i="3"/>
  <c r="Z2" i="3" s="1"/>
  <c r="AA10" i="3"/>
  <c r="AA2" i="3" s="1"/>
  <c r="AC10" i="3"/>
  <c r="AC2" i="3" s="1"/>
  <c r="B26" i="3"/>
  <c r="D26" i="3"/>
  <c r="K26" i="3"/>
  <c r="L26" i="3"/>
  <c r="M26" i="3"/>
  <c r="N26" i="3"/>
  <c r="O26" i="3"/>
  <c r="Q26" i="3"/>
  <c r="R26" i="3"/>
  <c r="S26" i="3"/>
  <c r="Y26" i="3"/>
  <c r="Z26" i="3"/>
  <c r="AA26" i="3"/>
  <c r="AC26" i="3"/>
  <c r="I2" i="2"/>
  <c r="B7" i="2"/>
  <c r="B2" i="2" s="1"/>
  <c r="C7" i="2"/>
  <c r="C2" i="2" s="1"/>
  <c r="D7" i="2"/>
  <c r="D2" i="2" s="1"/>
  <c r="E7" i="2"/>
  <c r="E2" i="2" s="1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myself.</t>
        </r>
      </text>
    </comment>
  </commentList>
</comments>
</file>

<file path=xl/sharedStrings.xml><?xml version="1.0" encoding="utf-8"?>
<sst xmlns="http://schemas.openxmlformats.org/spreadsheetml/2006/main" count="223" uniqueCount="153">
  <si>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</si>
  <si>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</si>
  <si>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</si>
  <si>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</si>
  <si>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</si>
  <si>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</si>
  <si>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</si>
  <si>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</si>
  <si>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</si>
  <si>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</si>
  <si>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</si>
  <si>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</si>
  <si>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</si>
  <si>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</si>
  <si>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</si>
  <si>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</si>
  <si>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</si>
  <si>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</si>
  <si>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</si>
  <si>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</si>
  <si>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</si>
  <si>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</si>
  <si>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</si>
  <si>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</si>
  <si>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</si>
  <si>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</si>
  <si>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</si>
  <si>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</si>
  <si>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</si>
  <si>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</si>
  <si>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</si>
  <si>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</si>
  <si>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</si>
  <si>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</si>
  <si>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</si>
  <si>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</si>
  <si>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</si>
  <si>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</si>
  <si>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</si>
  <si>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</si>
  <si>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</si>
  <si>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</si>
  <si>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</si>
  <si>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</si>
  <si>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</si>
  <si>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</si>
  <si>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</si>
  <si>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</si>
  <si>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</si>
  <si>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</si>
  <si>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</si>
  <si>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</si>
  <si>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</si>
  <si>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</si>
  <si>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</si>
  <si>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</si>
  <si>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</si>
  <si>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</si>
  <si>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</si>
  <si>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</si>
  <si>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</si>
  <si>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</si>
  <si>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</si>
  <si>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</si>
  <si>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</si>
  <si>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</si>
  <si>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</si>
  <si>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</si>
  <si>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</si>
  <si>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</si>
  <si>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</si>
  <si>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</si>
  <si>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</si>
  <si>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</si>
  <si>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</si>
  <si>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</si>
  <si>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</si>
  <si>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</si>
  <si>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</si>
  <si>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</si>
  <si>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</si>
  <si>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</si>
  <si>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</si>
  <si>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</si>
  <si>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</si>
  <si>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</si>
  <si>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</si>
  <si>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</si>
  <si>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</si>
  <si>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</si>
  <si>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</si>
  <si>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</si>
  <si>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</si>
  <si>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</si>
  <si>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</si>
  <si>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</si>
  <si>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</si>
  <si>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</si>
  <si>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</si>
  <si>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</si>
  <si>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</si>
  <si>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</si>
  <si>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</si>
  <si>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</si>
  <si>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</si>
  <si>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</si>
  <si>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</si>
  <si>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</si>
  <si>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</si>
  <si>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</si>
  <si>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</si>
  <si>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</si>
  <si>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</si>
  <si>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</si>
  <si>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</si>
  <si>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</si>
  <si>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</si>
  <si>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</si>
  <si>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</si>
  <si>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</si>
  <si>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</si>
  <si>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</si>
  <si>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</si>
  <si>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</si>
  <si>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</si>
  <si>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</si>
  <si>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</si>
  <si>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</si>
  <si>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</si>
  <si>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</si>
  <si>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</si>
  <si>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</si>
  <si>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</si>
  <si>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</si>
  <si>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</si>
  <si>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</si>
  <si>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</si>
  <si>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</si>
  <si>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</si>
  <si>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</si>
  <si>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</si>
  <si>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</si>
  <si>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</si>
  <si>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</si>
  <si>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</si>
  <si>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</si>
  <si>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</si>
  <si>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</si>
  <si>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</si>
  <si>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</si>
  <si>
    <t>Gas (Class1)</t>
  </si>
  <si>
    <t>Pandora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</si>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</sst>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0" fontId="0" fillId="0" borderId="0" xfId="0" applyFill="1"/>
    <xf numFmtId="2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16" fillId="4" borderId="0" xfId="0" applyFont="1" applyFill="1"/>
    <xf numFmtId="0" fontId="19" fillId="8" borderId="0" xfId="0" applyFont="1" applyFill="1" applyAlignment="1">
      <alignment horizontal="center"/>
    </xf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pane xSplit="1" topLeftCell="B1" activePane="topRight" state="frozen"/>
      <selection pane="topRight" activeCell="B1" sqref="B1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113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147</v>
      </c>
      <c r="L1" s="2" t="s">
        <v>30</v>
      </c>
      <c r="M1" s="2" t="s">
        <v>145</v>
      </c>
      <c r="N1" s="2" t="s">
        <v>146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98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7"/>
      <c r="R4" s="37"/>
      <c r="S4" s="37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26</v>
      </c>
      <c r="B8">
        <v>7</v>
      </c>
      <c r="C8">
        <v>5</v>
      </c>
      <c r="D8" s="36">
        <v>10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 s="36">
        <v>16</v>
      </c>
      <c r="G9" s="36">
        <v>20</v>
      </c>
      <c r="H9" s="36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 s="36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  <c r="N15">
        <v>2</v>
      </c>
    </row>
    <row r="16" spans="1:19" x14ac:dyDescent="0.25">
      <c r="A16" t="s">
        <v>20</v>
      </c>
      <c r="F16">
        <v>9</v>
      </c>
      <c r="L16">
        <v>5</v>
      </c>
      <c r="N16">
        <v>4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 s="36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6">
        <v>18</v>
      </c>
      <c r="C18" s="36">
        <v>18</v>
      </c>
      <c r="D18" s="36">
        <v>11</v>
      </c>
      <c r="E18" s="36">
        <v>15</v>
      </c>
      <c r="F18" s="36">
        <v>11</v>
      </c>
      <c r="G18" s="36">
        <v>9</v>
      </c>
      <c r="H18" s="36">
        <v>5</v>
      </c>
      <c r="I18">
        <v>4</v>
      </c>
      <c r="K18">
        <v>18</v>
      </c>
      <c r="L18">
        <v>6</v>
      </c>
      <c r="M18">
        <v>5</v>
      </c>
      <c r="N18">
        <v>8</v>
      </c>
    </row>
    <row r="19" spans="1:14" x14ac:dyDescent="0.25">
      <c r="A19" t="s">
        <v>18</v>
      </c>
      <c r="B19" s="36">
        <v>13</v>
      </c>
      <c r="C19" s="36">
        <v>24</v>
      </c>
      <c r="D19" s="36">
        <v>6</v>
      </c>
      <c r="E19" s="36">
        <v>5</v>
      </c>
      <c r="F19" s="36">
        <v>5</v>
      </c>
      <c r="G19" s="36">
        <v>7</v>
      </c>
      <c r="H19" s="36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137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5</v>
      </c>
      <c r="E22" s="36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76</v>
      </c>
      <c r="C27" s="1">
        <f t="shared" si="1"/>
        <v>74</v>
      </c>
      <c r="D27" s="1">
        <f t="shared" si="1"/>
        <v>83</v>
      </c>
      <c r="E27" s="1">
        <f t="shared" si="1"/>
        <v>89</v>
      </c>
      <c r="F27" s="1">
        <f t="shared" si="1"/>
        <v>83</v>
      </c>
      <c r="G27" s="1">
        <f t="shared" si="1"/>
        <v>75</v>
      </c>
      <c r="H27" s="1">
        <f t="shared" si="1"/>
        <v>63</v>
      </c>
      <c r="I27" s="1">
        <f t="shared" si="1"/>
        <v>40</v>
      </c>
      <c r="J27" s="1"/>
      <c r="K27" s="1">
        <f>SUM(K29:K42)</f>
        <v>82</v>
      </c>
      <c r="L27" s="1">
        <f>SUM(L29:L42)</f>
        <v>86</v>
      </c>
      <c r="M27" s="1">
        <f>SUM(M29:M42)</f>
        <v>93</v>
      </c>
      <c r="N27" s="1">
        <f>SUM(N29:N42)</f>
        <v>72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 s="36">
        <f>ROUNDUP(B9*1.6,0)</f>
        <v>12</v>
      </c>
      <c r="C31" s="36">
        <f t="shared" ref="C31:N31" si="2">ROUNDUP(C9*1.6,0)</f>
        <v>5</v>
      </c>
      <c r="D31" s="36">
        <f t="shared" si="2"/>
        <v>8</v>
      </c>
      <c r="E31" s="36">
        <f t="shared" si="2"/>
        <v>5</v>
      </c>
      <c r="F31" s="36">
        <f t="shared" si="2"/>
        <v>26</v>
      </c>
      <c r="G31" s="36">
        <f t="shared" si="2"/>
        <v>32</v>
      </c>
      <c r="H31" s="36">
        <f t="shared" si="2"/>
        <v>29</v>
      </c>
      <c r="I31" s="36">
        <f t="shared" si="2"/>
        <v>8</v>
      </c>
      <c r="J31" s="36"/>
      <c r="K31" s="36">
        <f t="shared" si="2"/>
        <v>8</v>
      </c>
      <c r="L31" s="36">
        <f t="shared" si="2"/>
        <v>5</v>
      </c>
      <c r="M31" s="36">
        <f t="shared" si="2"/>
        <v>24</v>
      </c>
      <c r="N31" s="36">
        <f t="shared" si="2"/>
        <v>7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 s="36">
        <v>7</v>
      </c>
      <c r="C34" s="36">
        <v>4</v>
      </c>
      <c r="D34" s="36">
        <v>4</v>
      </c>
      <c r="E34" s="36">
        <v>18</v>
      </c>
      <c r="F34" s="36">
        <v>3</v>
      </c>
      <c r="G34" s="36">
        <v>2</v>
      </c>
      <c r="H34" s="36"/>
      <c r="I34" s="36"/>
      <c r="J34" s="36"/>
      <c r="K34" s="36">
        <v>6</v>
      </c>
      <c r="L34" s="36">
        <v>15</v>
      </c>
      <c r="M34" s="36">
        <v>15</v>
      </c>
      <c r="N34" s="36">
        <v>12</v>
      </c>
    </row>
    <row r="35" spans="1:14" x14ac:dyDescent="0.25">
      <c r="A35" t="s">
        <v>7</v>
      </c>
      <c r="B35" s="36">
        <v>7</v>
      </c>
      <c r="C35" s="36">
        <v>18</v>
      </c>
      <c r="D35" s="36">
        <v>15</v>
      </c>
      <c r="E35" s="36">
        <v>5</v>
      </c>
      <c r="F35" s="36">
        <v>9</v>
      </c>
      <c r="G35" s="36">
        <v>9</v>
      </c>
      <c r="H35" s="36">
        <v>10</v>
      </c>
      <c r="I35" s="36">
        <v>5</v>
      </c>
      <c r="J35" s="36"/>
      <c r="K35" s="36">
        <v>10</v>
      </c>
      <c r="L35" s="36">
        <v>7</v>
      </c>
      <c r="M35" s="36">
        <v>10</v>
      </c>
      <c r="N35" s="36">
        <v>10</v>
      </c>
    </row>
    <row r="36" spans="1:14" x14ac:dyDescent="0.25">
      <c r="A36" t="s">
        <v>6</v>
      </c>
      <c r="B36" s="36">
        <v>4</v>
      </c>
      <c r="C36" s="36">
        <v>3</v>
      </c>
      <c r="D36" s="36"/>
      <c r="E36" s="36"/>
      <c r="F36" s="36">
        <v>2</v>
      </c>
      <c r="G36" s="36">
        <v>4</v>
      </c>
      <c r="H36" s="36"/>
      <c r="I36" s="36">
        <v>4</v>
      </c>
      <c r="J36" s="36"/>
      <c r="K36" s="36"/>
      <c r="L36" s="36"/>
      <c r="M36" s="36">
        <v>15</v>
      </c>
      <c r="N36" s="36"/>
    </row>
    <row r="37" spans="1:14" x14ac:dyDescent="0.25">
      <c r="A37" t="s">
        <v>5</v>
      </c>
      <c r="B37" s="36">
        <v>4</v>
      </c>
      <c r="C37" s="36">
        <v>5</v>
      </c>
      <c r="D37" s="36">
        <v>5</v>
      </c>
      <c r="E37" s="36">
        <v>3</v>
      </c>
      <c r="F37" s="36">
        <v>5</v>
      </c>
      <c r="G37" s="36">
        <v>4</v>
      </c>
      <c r="H37" s="36">
        <v>3</v>
      </c>
      <c r="I37" s="36">
        <v>4</v>
      </c>
      <c r="J37" s="36"/>
      <c r="K37" s="36">
        <v>10</v>
      </c>
      <c r="L37" s="36">
        <v>3</v>
      </c>
      <c r="M37" s="36">
        <v>3</v>
      </c>
      <c r="N37" s="36">
        <v>3</v>
      </c>
    </row>
    <row r="38" spans="1:14" x14ac:dyDescent="0.25">
      <c r="A38" t="s">
        <v>4</v>
      </c>
      <c r="B38" s="36"/>
      <c r="C38" s="36"/>
      <c r="D38" s="36"/>
      <c r="E38" s="36"/>
      <c r="F38" s="36">
        <v>8</v>
      </c>
      <c r="G38" s="36"/>
      <c r="H38" s="36"/>
      <c r="I38" s="36"/>
      <c r="J38" s="36"/>
      <c r="K38" s="36"/>
      <c r="L38" s="36">
        <v>30</v>
      </c>
      <c r="M38" s="36">
        <v>9</v>
      </c>
      <c r="N38" s="36"/>
    </row>
    <row r="39" spans="1:14" x14ac:dyDescent="0.25">
      <c r="A39" t="s">
        <v>3</v>
      </c>
      <c r="B39" s="36">
        <v>5</v>
      </c>
      <c r="C39" s="36">
        <v>3</v>
      </c>
      <c r="D39" s="36">
        <v>7</v>
      </c>
      <c r="E39" s="36">
        <v>15</v>
      </c>
      <c r="F39" s="36">
        <v>3</v>
      </c>
      <c r="G39" s="36">
        <v>2</v>
      </c>
      <c r="H39" s="36"/>
      <c r="I39" s="36"/>
      <c r="J39" s="36"/>
      <c r="K39" s="36">
        <v>3</v>
      </c>
      <c r="L39" s="36">
        <v>7</v>
      </c>
      <c r="M39" s="36">
        <v>4</v>
      </c>
      <c r="N39" s="36">
        <v>4</v>
      </c>
    </row>
    <row r="40" spans="1:14" x14ac:dyDescent="0.25">
      <c r="A40" t="s">
        <v>2</v>
      </c>
      <c r="B40" s="36">
        <f>B18</f>
        <v>18</v>
      </c>
      <c r="C40" s="36">
        <f t="shared" ref="C40:N40" si="3">C18</f>
        <v>18</v>
      </c>
      <c r="D40" s="36">
        <f t="shared" si="3"/>
        <v>11</v>
      </c>
      <c r="E40" s="36">
        <f t="shared" si="3"/>
        <v>15</v>
      </c>
      <c r="F40" s="36">
        <f t="shared" si="3"/>
        <v>11</v>
      </c>
      <c r="G40" s="36">
        <f t="shared" si="3"/>
        <v>9</v>
      </c>
      <c r="H40" s="36">
        <f t="shared" si="3"/>
        <v>5</v>
      </c>
      <c r="I40" s="36">
        <f t="shared" si="3"/>
        <v>4</v>
      </c>
      <c r="J40" s="36"/>
      <c r="K40" s="36">
        <f t="shared" si="3"/>
        <v>18</v>
      </c>
      <c r="L40" s="36">
        <f t="shared" si="3"/>
        <v>6</v>
      </c>
      <c r="M40" s="36">
        <f t="shared" si="3"/>
        <v>5</v>
      </c>
      <c r="N40" s="36">
        <f t="shared" si="3"/>
        <v>8</v>
      </c>
    </row>
    <row r="41" spans="1:14" x14ac:dyDescent="0.25">
      <c r="A41" t="s">
        <v>1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 x14ac:dyDescent="0.25">
      <c r="A42" t="s">
        <v>0</v>
      </c>
      <c r="B42" s="36">
        <f>B21</f>
        <v>7</v>
      </c>
      <c r="C42" s="36">
        <f t="shared" ref="C42:N42" si="4">C21</f>
        <v>6</v>
      </c>
      <c r="D42" s="36">
        <f t="shared" si="4"/>
        <v>10</v>
      </c>
      <c r="E42" s="36">
        <f t="shared" si="4"/>
        <v>3</v>
      </c>
      <c r="F42" s="36">
        <f t="shared" si="4"/>
        <v>5</v>
      </c>
      <c r="G42" s="36">
        <f t="shared" si="4"/>
        <v>4</v>
      </c>
      <c r="H42" s="36">
        <f t="shared" si="4"/>
        <v>3</v>
      </c>
      <c r="I42" s="36">
        <f t="shared" si="4"/>
        <v>5</v>
      </c>
      <c r="J42" s="36"/>
      <c r="K42" s="36">
        <f t="shared" si="4"/>
        <v>6</v>
      </c>
      <c r="L42" s="36">
        <f t="shared" si="4"/>
        <v>3</v>
      </c>
      <c r="M42" s="36">
        <f t="shared" si="4"/>
        <v>5</v>
      </c>
      <c r="N42" s="36">
        <f t="shared" si="4"/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tabSelected="1" workbookViewId="0">
      <pane xSplit="1" topLeftCell="B1" activePane="topRight" state="frozen"/>
      <selection pane="topRight" activeCell="L26" sqref="L26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134</v>
      </c>
      <c r="H1" s="2" t="s">
        <v>135</v>
      </c>
      <c r="I1" s="2" t="s">
        <v>46</v>
      </c>
      <c r="J1" s="2" t="s">
        <v>111</v>
      </c>
      <c r="K1" s="2" t="s">
        <v>112</v>
      </c>
      <c r="L1" s="2" t="s">
        <v>148</v>
      </c>
      <c r="M1" s="2" t="s">
        <v>141</v>
      </c>
      <c r="N1" s="2" t="s">
        <v>152</v>
      </c>
    </row>
    <row r="2" spans="1:18" x14ac:dyDescent="0.25">
      <c r="A2" s="1" t="s">
        <v>14</v>
      </c>
      <c r="B2" s="4">
        <f t="shared" ref="B2:N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4">
        <f t="shared" si="0"/>
        <v>98.135514018691595</v>
      </c>
    </row>
    <row r="4" spans="1:18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R4" t="s">
        <v>136</v>
      </c>
    </row>
    <row r="5" spans="1:18" x14ac:dyDescent="0.25">
      <c r="A5" t="s">
        <v>45</v>
      </c>
      <c r="I5">
        <v>4</v>
      </c>
      <c r="Q5" t="s">
        <v>129</v>
      </c>
      <c r="R5" t="s">
        <v>131</v>
      </c>
    </row>
    <row r="6" spans="1:18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Q6" t="s">
        <v>128</v>
      </c>
      <c r="R6" t="s">
        <v>130</v>
      </c>
    </row>
    <row r="7" spans="1:18" x14ac:dyDescent="0.25">
      <c r="A7" t="s">
        <v>44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>
        <f>N20/642</f>
        <v>0.13551401869158877</v>
      </c>
      <c r="Q7" t="s">
        <v>125</v>
      </c>
      <c r="R7" t="s">
        <v>123</v>
      </c>
    </row>
    <row r="8" spans="1:18" x14ac:dyDescent="0.25">
      <c r="A8" t="s">
        <v>27</v>
      </c>
      <c r="I8">
        <v>9</v>
      </c>
      <c r="M8">
        <v>4</v>
      </c>
      <c r="N8">
        <v>0.5</v>
      </c>
      <c r="Q8" t="s">
        <v>122</v>
      </c>
      <c r="R8" t="s">
        <v>124</v>
      </c>
    </row>
    <row r="9" spans="1:18" x14ac:dyDescent="0.25">
      <c r="A9" t="s">
        <v>26</v>
      </c>
      <c r="Q9" t="s">
        <v>126</v>
      </c>
      <c r="R9" t="s">
        <v>127</v>
      </c>
    </row>
    <row r="10" spans="1:18" x14ac:dyDescent="0.25">
      <c r="A10" t="s">
        <v>149</v>
      </c>
      <c r="L10">
        <v>12</v>
      </c>
    </row>
    <row r="11" spans="1:18" x14ac:dyDescent="0.25">
      <c r="A11" t="s">
        <v>24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132</v>
      </c>
      <c r="R11" t="s">
        <v>133</v>
      </c>
    </row>
    <row r="12" spans="1:18" x14ac:dyDescent="0.25">
      <c r="A12" t="s">
        <v>8</v>
      </c>
      <c r="I12">
        <v>7</v>
      </c>
      <c r="N12">
        <v>6</v>
      </c>
    </row>
    <row r="13" spans="1:18" x14ac:dyDescent="0.25">
      <c r="A13" t="s">
        <v>23</v>
      </c>
      <c r="I13">
        <v>12</v>
      </c>
      <c r="K13">
        <v>4</v>
      </c>
      <c r="L13">
        <v>1</v>
      </c>
      <c r="M13">
        <v>12</v>
      </c>
      <c r="N13">
        <v>1</v>
      </c>
    </row>
    <row r="14" spans="1:18" x14ac:dyDescent="0.25">
      <c r="A14" t="s">
        <v>21</v>
      </c>
      <c r="E14">
        <v>85</v>
      </c>
      <c r="G14">
        <v>18</v>
      </c>
      <c r="J14">
        <v>4</v>
      </c>
    </row>
    <row r="15" spans="1:18" x14ac:dyDescent="0.25">
      <c r="A15" t="s">
        <v>20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19</v>
      </c>
      <c r="I16">
        <v>8</v>
      </c>
      <c r="M16">
        <v>5</v>
      </c>
      <c r="N16">
        <v>1</v>
      </c>
    </row>
    <row r="17" spans="1:14" x14ac:dyDescent="0.25">
      <c r="A17" t="s">
        <v>2</v>
      </c>
      <c r="I17" s="36">
        <v>22</v>
      </c>
      <c r="J17" s="36">
        <v>25</v>
      </c>
      <c r="K17" s="36">
        <v>12</v>
      </c>
      <c r="L17" s="36">
        <v>5</v>
      </c>
      <c r="M17" s="36">
        <v>15</v>
      </c>
      <c r="N17" s="36">
        <v>2.5</v>
      </c>
    </row>
    <row r="18" spans="1:14" x14ac:dyDescent="0.25">
      <c r="A18" t="s">
        <v>137</v>
      </c>
      <c r="I18" s="36">
        <v>22</v>
      </c>
      <c r="J18" s="36"/>
      <c r="K18" s="36">
        <v>8</v>
      </c>
      <c r="L18" s="36"/>
      <c r="M18" s="36"/>
    </row>
    <row r="19" spans="1:14" x14ac:dyDescent="0.25">
      <c r="A19" t="s">
        <v>16</v>
      </c>
      <c r="I19" s="36">
        <v>3</v>
      </c>
      <c r="J19" s="36"/>
      <c r="K19" s="36"/>
      <c r="L19" s="36"/>
      <c r="M19" s="36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6"/>
      <c r="J20" s="36">
        <v>52</v>
      </c>
      <c r="K20" s="36">
        <v>60</v>
      </c>
      <c r="L20" s="36">
        <v>80</v>
      </c>
      <c r="M20" s="36">
        <v>12</v>
      </c>
      <c r="N20" s="36">
        <v>87</v>
      </c>
    </row>
    <row r="23" spans="1:14" x14ac:dyDescent="0.25">
      <c r="A23" s="1" t="s">
        <v>14</v>
      </c>
      <c r="B23" s="1">
        <f t="shared" ref="B23:J23" si="2">SUM(B25:B37)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>SUM(K25:K37)</f>
        <v>96</v>
      </c>
      <c r="L23" s="1">
        <f>SUM(L25:L37)</f>
        <v>98</v>
      </c>
      <c r="M23" s="1">
        <f t="shared" ref="M23" si="3">SUM(M25:M37)</f>
        <v>74</v>
      </c>
      <c r="N23" s="1"/>
    </row>
    <row r="25" spans="1:14" x14ac:dyDescent="0.25">
      <c r="A25" t="s">
        <v>43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L26">
        <v>79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149</v>
      </c>
      <c r="L29">
        <v>12</v>
      </c>
    </row>
    <row r="30" spans="1:14" x14ac:dyDescent="0.25">
      <c r="A30" t="s">
        <v>7</v>
      </c>
      <c r="H30">
        <v>2</v>
      </c>
      <c r="I30">
        <v>12</v>
      </c>
      <c r="J30">
        <v>4</v>
      </c>
      <c r="K30">
        <v>3</v>
      </c>
      <c r="L30">
        <v>1</v>
      </c>
      <c r="M30">
        <v>16</v>
      </c>
    </row>
    <row r="31" spans="1:14" x14ac:dyDescent="0.25">
      <c r="A31" t="s">
        <v>6</v>
      </c>
      <c r="B31">
        <v>3</v>
      </c>
      <c r="C31">
        <v>5</v>
      </c>
      <c r="E31">
        <v>25</v>
      </c>
      <c r="G31">
        <v>18</v>
      </c>
      <c r="J31">
        <v>3</v>
      </c>
      <c r="K31">
        <v>3</v>
      </c>
    </row>
    <row r="32" spans="1:14" x14ac:dyDescent="0.25">
      <c r="A32" t="s">
        <v>4</v>
      </c>
      <c r="E32">
        <v>3</v>
      </c>
      <c r="F32">
        <v>95</v>
      </c>
      <c r="G32">
        <v>74</v>
      </c>
      <c r="H32">
        <v>70</v>
      </c>
      <c r="J32">
        <v>3</v>
      </c>
    </row>
    <row r="33" spans="1:13" x14ac:dyDescent="0.25">
      <c r="A33" t="s">
        <v>3</v>
      </c>
      <c r="I33">
        <v>8</v>
      </c>
      <c r="M33">
        <v>5</v>
      </c>
    </row>
    <row r="34" spans="1:13" x14ac:dyDescent="0.25">
      <c r="A34" t="s">
        <v>2</v>
      </c>
      <c r="I34">
        <v>52</v>
      </c>
      <c r="J34">
        <v>25</v>
      </c>
      <c r="K34">
        <v>15</v>
      </c>
      <c r="L34">
        <v>5</v>
      </c>
      <c r="M34">
        <v>15</v>
      </c>
    </row>
    <row r="35" spans="1:13" x14ac:dyDescent="0.25">
      <c r="A35" t="s">
        <v>42</v>
      </c>
      <c r="I35">
        <v>5</v>
      </c>
    </row>
    <row r="36" spans="1:13" x14ac:dyDescent="0.25">
      <c r="A36" t="s">
        <v>1</v>
      </c>
      <c r="M36">
        <v>12</v>
      </c>
    </row>
    <row r="37" spans="1:13" x14ac:dyDescent="0.25">
      <c r="A37" t="s">
        <v>0</v>
      </c>
      <c r="B37">
        <v>2</v>
      </c>
      <c r="C37">
        <v>40</v>
      </c>
      <c r="D37">
        <v>3</v>
      </c>
      <c r="E37">
        <v>3</v>
      </c>
      <c r="I37">
        <v>6</v>
      </c>
      <c r="J37">
        <v>3</v>
      </c>
      <c r="K37">
        <v>2</v>
      </c>
      <c r="L37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9"/>
  <sheetViews>
    <sheetView workbookViewId="0">
      <pane xSplit="1" topLeftCell="B1" activePane="topRight" state="frozen"/>
      <selection pane="topRight" activeCell="C30" sqref="C30"/>
    </sheetView>
  </sheetViews>
  <sheetFormatPr defaultRowHeight="15.75" x14ac:dyDescent="0.25"/>
  <cols>
    <col min="1" max="1" width="13.5" customWidth="1"/>
    <col min="5" max="7" width="11.5" customWidth="1"/>
    <col min="8" max="9" width="9" customWidth="1"/>
    <col min="11" max="11" width="16.5" customWidth="1"/>
    <col min="12" max="12" width="14.375" customWidth="1"/>
    <col min="13" max="13" width="12.625" customWidth="1"/>
    <col min="14" max="14" width="12.25" customWidth="1"/>
    <col min="15" max="16" width="12.375" customWidth="1"/>
    <col min="17" max="17" width="12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41</v>
      </c>
      <c r="B1" s="2" t="s">
        <v>65</v>
      </c>
      <c r="C1" s="2" t="s">
        <v>151</v>
      </c>
      <c r="D1" s="2" t="s">
        <v>47</v>
      </c>
      <c r="E1" s="2" t="s">
        <v>138</v>
      </c>
      <c r="F1" s="2" t="s">
        <v>139</v>
      </c>
      <c r="G1" s="2" t="s">
        <v>140</v>
      </c>
      <c r="H1" s="2" t="s">
        <v>142</v>
      </c>
      <c r="I1" s="2" t="s">
        <v>143</v>
      </c>
      <c r="J1" s="2" t="s">
        <v>113</v>
      </c>
      <c r="K1" s="2" t="s">
        <v>64</v>
      </c>
      <c r="L1" s="2" t="s">
        <v>63</v>
      </c>
      <c r="M1" s="2" t="s">
        <v>62</v>
      </c>
      <c r="N1" s="2" t="s">
        <v>36</v>
      </c>
      <c r="O1" s="2" t="s">
        <v>35</v>
      </c>
      <c r="P1" s="2" t="s">
        <v>20</v>
      </c>
      <c r="Q1" s="2" t="s">
        <v>150</v>
      </c>
      <c r="R1" s="2" t="s">
        <v>61</v>
      </c>
      <c r="S1" s="2" t="s">
        <v>60</v>
      </c>
      <c r="T1" s="41" t="s">
        <v>116</v>
      </c>
      <c r="U1" s="41"/>
      <c r="V1" s="2" t="s">
        <v>144</v>
      </c>
      <c r="W1" s="2" t="s">
        <v>121</v>
      </c>
      <c r="Y1" s="2" t="s">
        <v>59</v>
      </c>
      <c r="Z1" s="2" t="s">
        <v>58</v>
      </c>
      <c r="AA1" s="2" t="s">
        <v>57</v>
      </c>
      <c r="AC1" s="2" t="s">
        <v>56</v>
      </c>
      <c r="AD1" s="2" t="s">
        <v>114</v>
      </c>
      <c r="AE1" s="2" t="s">
        <v>115</v>
      </c>
      <c r="AF1" s="2" t="s">
        <v>117</v>
      </c>
      <c r="AG1" s="2" t="s">
        <v>119</v>
      </c>
      <c r="AH1" s="2" t="s">
        <v>120</v>
      </c>
    </row>
    <row r="2" spans="1:34" x14ac:dyDescent="0.25">
      <c r="A2" s="1" t="s">
        <v>14</v>
      </c>
      <c r="B2" s="4">
        <f t="shared" ref="B2:V2" si="0">SUM(B4:B23)</f>
        <v>93.004672897196258</v>
      </c>
      <c r="C2" s="4">
        <f t="shared" si="0"/>
        <v>93.001557632398757</v>
      </c>
      <c r="D2" s="4">
        <f t="shared" si="0"/>
        <v>92.001557632398757</v>
      </c>
      <c r="E2" s="4">
        <f t="shared" si="0"/>
        <v>85.118380062305292</v>
      </c>
      <c r="F2" s="4">
        <f t="shared" si="0"/>
        <v>89.059190031152639</v>
      </c>
      <c r="G2" s="4">
        <f t="shared" si="0"/>
        <v>91.259190031152656</v>
      </c>
      <c r="H2" s="4">
        <f t="shared" si="0"/>
        <v>73.004672897196258</v>
      </c>
      <c r="I2" s="4">
        <f t="shared" si="0"/>
        <v>78.001557632398757</v>
      </c>
      <c r="J2" s="4">
        <f t="shared" si="0"/>
        <v>95.007788161993773</v>
      </c>
      <c r="K2" s="4">
        <f t="shared" si="0"/>
        <v>92</v>
      </c>
      <c r="L2" s="4">
        <f t="shared" si="0"/>
        <v>93</v>
      </c>
      <c r="M2" s="4">
        <f t="shared" si="0"/>
        <v>92.003115264797515</v>
      </c>
      <c r="N2" s="4">
        <f t="shared" si="0"/>
        <v>90.006230529595015</v>
      </c>
      <c r="O2" s="4">
        <f t="shared" si="0"/>
        <v>92.003115264797515</v>
      </c>
      <c r="P2" s="4">
        <f t="shared" si="0"/>
        <v>96.000778816199372</v>
      </c>
      <c r="Q2" s="4">
        <f t="shared" si="0"/>
        <v>96.615264797507791</v>
      </c>
      <c r="R2" s="4">
        <f t="shared" si="0"/>
        <v>99.121495327102807</v>
      </c>
      <c r="S2" s="4">
        <f t="shared" si="0"/>
        <v>98.124610591900307</v>
      </c>
      <c r="T2" s="4">
        <f t="shared" si="0"/>
        <v>91.862149532710276</v>
      </c>
      <c r="U2" s="4">
        <f t="shared" si="0"/>
        <v>98.615264797507791</v>
      </c>
      <c r="V2" s="4">
        <f t="shared" si="0"/>
        <v>100.61526479750779</v>
      </c>
      <c r="W2" s="4">
        <f>SUM(W4:W23)</f>
        <v>96.007788161993773</v>
      </c>
      <c r="Y2" s="4">
        <f>SUM(Y5:Y23)</f>
        <v>90.109034267912776</v>
      </c>
      <c r="Z2" s="4">
        <f>SUM(Z5:Z23)</f>
        <v>95.116822429906534</v>
      </c>
      <c r="AA2" s="4">
        <f>SUM(AA5:AA23)</f>
        <v>99.13239875389408</v>
      </c>
      <c r="AC2" s="4">
        <f t="shared" ref="AC2:AH2" si="1">SUM(AC5:AC23)</f>
        <v>95.109034267912776</v>
      </c>
      <c r="AD2" s="4">
        <f t="shared" si="1"/>
        <v>98.031152647975077</v>
      </c>
      <c r="AE2" s="4">
        <f t="shared" si="1"/>
        <v>92.031152647975077</v>
      </c>
      <c r="AF2" s="4">
        <f t="shared" si="1"/>
        <v>11.004672897196262</v>
      </c>
      <c r="AG2" s="4">
        <f t="shared" si="1"/>
        <v>94.60280373831776</v>
      </c>
      <c r="AH2" s="4">
        <f t="shared" si="1"/>
        <v>98.085669781931472</v>
      </c>
    </row>
    <row r="3" spans="1:34" x14ac:dyDescent="0.25">
      <c r="R3" s="5"/>
      <c r="S3" s="5"/>
      <c r="T3" s="33"/>
      <c r="U3" s="38"/>
      <c r="V3" s="35"/>
    </row>
    <row r="4" spans="1:34" x14ac:dyDescent="0.25">
      <c r="A4" t="s">
        <v>30</v>
      </c>
      <c r="R4" s="5"/>
      <c r="S4" s="5"/>
      <c r="T4" s="33"/>
      <c r="U4" s="38">
        <v>1</v>
      </c>
      <c r="V4" s="38">
        <v>1.5</v>
      </c>
    </row>
    <row r="5" spans="1:34" x14ac:dyDescent="0.25">
      <c r="A5" t="s">
        <v>29</v>
      </c>
      <c r="C5">
        <v>2</v>
      </c>
      <c r="G5">
        <v>3</v>
      </c>
      <c r="I5">
        <v>2</v>
      </c>
      <c r="J5">
        <v>2</v>
      </c>
      <c r="K5">
        <v>6</v>
      </c>
      <c r="M5">
        <v>2</v>
      </c>
      <c r="Q5">
        <v>4</v>
      </c>
      <c r="T5" s="33">
        <v>0.1</v>
      </c>
      <c r="U5" s="38"/>
      <c r="V5" s="38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55</v>
      </c>
      <c r="Q6">
        <v>1.5</v>
      </c>
      <c r="R6">
        <v>1</v>
      </c>
      <c r="S6">
        <v>2</v>
      </c>
      <c r="T6" s="33">
        <v>1</v>
      </c>
      <c r="U6" s="38"/>
      <c r="V6" s="38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54</v>
      </c>
      <c r="T7" s="33"/>
      <c r="U7" s="38"/>
      <c r="V7" s="38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45</v>
      </c>
      <c r="T8" s="33"/>
      <c r="U8" s="38"/>
      <c r="V8" s="38"/>
      <c r="AH8">
        <v>4</v>
      </c>
    </row>
    <row r="9" spans="1:34" x14ac:dyDescent="0.25">
      <c r="A9" t="s">
        <v>28</v>
      </c>
      <c r="B9">
        <v>80</v>
      </c>
      <c r="C9">
        <v>4</v>
      </c>
      <c r="D9">
        <v>1</v>
      </c>
      <c r="F9">
        <v>44</v>
      </c>
      <c r="G9">
        <v>1</v>
      </c>
      <c r="H9">
        <v>70</v>
      </c>
      <c r="I9">
        <v>5</v>
      </c>
      <c r="J9">
        <v>20</v>
      </c>
      <c r="K9">
        <v>2</v>
      </c>
      <c r="L9">
        <v>91</v>
      </c>
      <c r="M9">
        <v>6</v>
      </c>
      <c r="P9">
        <v>1</v>
      </c>
      <c r="Q9">
        <v>2</v>
      </c>
      <c r="S9">
        <v>2</v>
      </c>
      <c r="T9" s="33">
        <v>2</v>
      </c>
      <c r="U9" s="38">
        <v>4</v>
      </c>
      <c r="V9" s="38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44</v>
      </c>
      <c r="B10" s="3">
        <f t="shared" ref="B10:D10" si="2">(B13+B22)/642</f>
        <v>4.6728971962616819E-3</v>
      </c>
      <c r="C10" s="3">
        <f t="shared" si="2"/>
        <v>1.557632398753894E-3</v>
      </c>
      <c r="D10" s="3">
        <f t="shared" si="2"/>
        <v>1.557632398753894E-3</v>
      </c>
      <c r="E10" s="3">
        <f>(E13+E22)/642</f>
        <v>0.11838006230529595</v>
      </c>
      <c r="F10" s="3">
        <f>(F13+F22)/642</f>
        <v>5.9190031152647975E-2</v>
      </c>
      <c r="G10" s="3">
        <f>(G13+G22)/642</f>
        <v>5.9190031152647975E-2</v>
      </c>
      <c r="H10" s="3">
        <f>(H13+H22)/642</f>
        <v>4.6728971962616819E-3</v>
      </c>
      <c r="I10" s="3">
        <f>(I13+I22)/642</f>
        <v>1.557632398753894E-3</v>
      </c>
      <c r="J10" s="3">
        <f t="shared" ref="J10" si="3">J13/642</f>
        <v>7.7881619937694704E-3</v>
      </c>
      <c r="M10" s="3">
        <f t="shared" ref="M10:AA10" si="4">M13/642</f>
        <v>3.1152647975077881E-3</v>
      </c>
      <c r="N10" s="3">
        <f t="shared" si="4"/>
        <v>6.2305295950155761E-3</v>
      </c>
      <c r="O10" s="3">
        <f t="shared" si="4"/>
        <v>3.1152647975077881E-3</v>
      </c>
      <c r="P10" s="3">
        <f>P13/642</f>
        <v>7.7881619937694702E-4</v>
      </c>
      <c r="Q10" s="3">
        <f t="shared" si="4"/>
        <v>0.11526479750778816</v>
      </c>
      <c r="R10" s="3">
        <f t="shared" si="4"/>
        <v>0.12149532710280374</v>
      </c>
      <c r="S10" s="3">
        <f t="shared" si="4"/>
        <v>0.12461059190031153</v>
      </c>
      <c r="T10" s="34">
        <f t="shared" si="4"/>
        <v>0.11214953271028037</v>
      </c>
      <c r="U10" s="39">
        <f t="shared" si="4"/>
        <v>0.11526479750778816</v>
      </c>
      <c r="V10" s="39">
        <f>V13/642</f>
        <v>0.11526479750778816</v>
      </c>
      <c r="W10" s="3">
        <f>W13/642</f>
        <v>7.7881619937694704E-3</v>
      </c>
      <c r="Y10" s="3">
        <f t="shared" si="4"/>
        <v>0.10903426791277258</v>
      </c>
      <c r="Z10" s="3">
        <f t="shared" si="4"/>
        <v>0.11682242990654206</v>
      </c>
      <c r="AA10" s="3">
        <f t="shared" si="4"/>
        <v>0.13239875389408098</v>
      </c>
      <c r="AB10" s="3"/>
      <c r="AC10" s="3">
        <f>AC13/642</f>
        <v>0.10903426791277258</v>
      </c>
      <c r="AD10" s="3">
        <f t="shared" ref="AD10:AF10" si="5">AD13/642</f>
        <v>3.1152647975077882E-2</v>
      </c>
      <c r="AE10" s="3">
        <f t="shared" si="5"/>
        <v>3.1152647975077882E-2</v>
      </c>
      <c r="AF10" s="3">
        <f t="shared" si="5"/>
        <v>4.6728971962616819E-3</v>
      </c>
      <c r="AG10" s="3">
        <f>AG13/642</f>
        <v>0.10280373831775701</v>
      </c>
      <c r="AH10" s="3">
        <f>AH13/642</f>
        <v>8.566978193146417E-2</v>
      </c>
    </row>
    <row r="11" spans="1:34" x14ac:dyDescent="0.25">
      <c r="A11" t="s">
        <v>118</v>
      </c>
      <c r="J11" s="3"/>
      <c r="M11" s="3"/>
      <c r="N11" s="3"/>
      <c r="O11" s="3"/>
      <c r="Q11" s="3"/>
      <c r="R11" s="3"/>
      <c r="S11" s="3"/>
      <c r="T11" s="34"/>
      <c r="U11" s="39"/>
      <c r="V11" s="39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53</v>
      </c>
      <c r="G12">
        <v>0.2</v>
      </c>
      <c r="P12">
        <v>0.5</v>
      </c>
      <c r="Q12">
        <v>12</v>
      </c>
      <c r="R12">
        <v>10</v>
      </c>
      <c r="S12">
        <v>10</v>
      </c>
      <c r="T12" s="33">
        <v>10</v>
      </c>
      <c r="U12" s="38">
        <v>7</v>
      </c>
      <c r="V12" s="38">
        <v>7</v>
      </c>
      <c r="W12">
        <v>80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52</v>
      </c>
      <c r="B13">
        <v>2</v>
      </c>
      <c r="J13">
        <v>5</v>
      </c>
      <c r="M13">
        <v>2</v>
      </c>
      <c r="N13">
        <v>4</v>
      </c>
      <c r="O13">
        <v>2</v>
      </c>
      <c r="P13">
        <v>0.5</v>
      </c>
      <c r="Q13">
        <v>74</v>
      </c>
      <c r="R13">
        <v>78</v>
      </c>
      <c r="S13">
        <v>80</v>
      </c>
      <c r="T13" s="33">
        <v>72</v>
      </c>
      <c r="U13" s="38">
        <v>74</v>
      </c>
      <c r="V13" s="38">
        <v>74</v>
      </c>
      <c r="W13">
        <v>5</v>
      </c>
      <c r="Y13">
        <v>70</v>
      </c>
      <c r="Z13">
        <v>75</v>
      </c>
      <c r="AA13">
        <v>85</v>
      </c>
      <c r="AC13">
        <v>70</v>
      </c>
      <c r="AD13">
        <v>20</v>
      </c>
      <c r="AE13">
        <v>20</v>
      </c>
      <c r="AF13">
        <v>3</v>
      </c>
      <c r="AG13">
        <v>66</v>
      </c>
      <c r="AH13">
        <v>55</v>
      </c>
    </row>
    <row r="14" spans="1:34" x14ac:dyDescent="0.25">
      <c r="A14" t="s">
        <v>24</v>
      </c>
      <c r="C14">
        <v>2</v>
      </c>
      <c r="F14">
        <v>4</v>
      </c>
      <c r="J14">
        <v>4</v>
      </c>
      <c r="K14">
        <v>4</v>
      </c>
      <c r="M14">
        <v>6</v>
      </c>
      <c r="N14">
        <v>1</v>
      </c>
      <c r="Q14">
        <v>1</v>
      </c>
      <c r="R14">
        <v>4</v>
      </c>
      <c r="S14">
        <v>3</v>
      </c>
      <c r="T14" s="33">
        <v>0.05</v>
      </c>
      <c r="U14" s="38"/>
      <c r="V14" s="38"/>
      <c r="W14">
        <v>2</v>
      </c>
      <c r="Y14">
        <v>1</v>
      </c>
      <c r="AC14">
        <v>5</v>
      </c>
      <c r="AG14">
        <v>3.5</v>
      </c>
      <c r="AH14">
        <v>4</v>
      </c>
    </row>
    <row r="15" spans="1:34" x14ac:dyDescent="0.25">
      <c r="A15" t="s">
        <v>8</v>
      </c>
      <c r="T15" s="33"/>
      <c r="U15" s="38">
        <v>2</v>
      </c>
      <c r="V15" s="38">
        <v>3</v>
      </c>
    </row>
    <row r="16" spans="1:34" x14ac:dyDescent="0.25">
      <c r="A16" t="s">
        <v>21</v>
      </c>
      <c r="B16">
        <v>10</v>
      </c>
      <c r="C16">
        <v>70</v>
      </c>
      <c r="D16">
        <v>74</v>
      </c>
      <c r="G16">
        <v>44</v>
      </c>
      <c r="I16">
        <v>70</v>
      </c>
      <c r="J16">
        <v>50</v>
      </c>
      <c r="K16">
        <v>80</v>
      </c>
      <c r="M16">
        <v>75</v>
      </c>
      <c r="N16">
        <v>85</v>
      </c>
      <c r="O16">
        <v>90</v>
      </c>
      <c r="P16">
        <v>2</v>
      </c>
      <c r="R16">
        <v>1</v>
      </c>
      <c r="T16" s="33">
        <v>5</v>
      </c>
      <c r="U16" s="38">
        <v>5</v>
      </c>
      <c r="V16" s="38">
        <v>4</v>
      </c>
      <c r="Y16">
        <v>2</v>
      </c>
      <c r="Z16">
        <v>2</v>
      </c>
    </row>
    <row r="17" spans="1:34" x14ac:dyDescent="0.25">
      <c r="A17" t="s">
        <v>20</v>
      </c>
      <c r="C17">
        <v>14</v>
      </c>
      <c r="D17">
        <v>16</v>
      </c>
      <c r="E17">
        <v>9</v>
      </c>
      <c r="F17">
        <v>3</v>
      </c>
      <c r="G17">
        <v>5</v>
      </c>
      <c r="J17">
        <v>9</v>
      </c>
      <c r="L17">
        <v>2</v>
      </c>
      <c r="P17">
        <v>90</v>
      </c>
      <c r="Q17">
        <v>1</v>
      </c>
      <c r="R17">
        <v>1</v>
      </c>
      <c r="T17" s="33">
        <v>0.6</v>
      </c>
      <c r="U17" s="38">
        <v>0.5</v>
      </c>
      <c r="V17" s="38">
        <v>0.5</v>
      </c>
      <c r="Y17">
        <v>2</v>
      </c>
      <c r="Z17">
        <v>2</v>
      </c>
      <c r="AG17">
        <v>3</v>
      </c>
    </row>
    <row r="18" spans="1:34" x14ac:dyDescent="0.25">
      <c r="A18" t="s">
        <v>51</v>
      </c>
      <c r="T18" s="33"/>
      <c r="U18" s="38"/>
      <c r="V18" s="38"/>
    </row>
    <row r="19" spans="1:34" x14ac:dyDescent="0.25">
      <c r="A19" t="s">
        <v>2</v>
      </c>
      <c r="T19" s="33"/>
      <c r="U19" s="38">
        <v>1</v>
      </c>
      <c r="V19" s="38">
        <v>1.5</v>
      </c>
      <c r="W19">
        <v>1</v>
      </c>
    </row>
    <row r="20" spans="1:34" x14ac:dyDescent="0.25">
      <c r="A20" t="s">
        <v>18</v>
      </c>
      <c r="T20" s="33"/>
      <c r="U20" s="38">
        <v>3</v>
      </c>
      <c r="V20" s="38">
        <v>3</v>
      </c>
      <c r="W20">
        <v>1</v>
      </c>
    </row>
    <row r="21" spans="1:34" x14ac:dyDescent="0.25">
      <c r="A21" t="s">
        <v>137</v>
      </c>
      <c r="T21" s="33"/>
      <c r="U21" s="38">
        <v>1</v>
      </c>
      <c r="V21" s="38">
        <v>2</v>
      </c>
    </row>
    <row r="22" spans="1:34" x14ac:dyDescent="0.25">
      <c r="A22" t="s">
        <v>1</v>
      </c>
      <c r="B22">
        <v>1</v>
      </c>
      <c r="C22">
        <v>1</v>
      </c>
      <c r="D22">
        <v>1</v>
      </c>
      <c r="E22">
        <v>76</v>
      </c>
      <c r="F22">
        <v>38</v>
      </c>
      <c r="G22">
        <v>38</v>
      </c>
      <c r="H22">
        <v>3</v>
      </c>
      <c r="I22">
        <v>1</v>
      </c>
      <c r="J22">
        <v>5</v>
      </c>
      <c r="M22">
        <v>1</v>
      </c>
      <c r="P22">
        <v>2</v>
      </c>
      <c r="Q22">
        <v>1</v>
      </c>
      <c r="R22">
        <v>4</v>
      </c>
      <c r="S22">
        <v>1</v>
      </c>
      <c r="T22" s="33">
        <v>1</v>
      </c>
      <c r="U22" s="38"/>
      <c r="V22" s="38"/>
      <c r="W22">
        <v>3</v>
      </c>
      <c r="AC22">
        <v>3</v>
      </c>
    </row>
    <row r="23" spans="1:34" x14ac:dyDescent="0.25">
      <c r="A23" t="s">
        <v>50</v>
      </c>
      <c r="T23" s="33"/>
      <c r="U23" s="35"/>
      <c r="V23" s="38"/>
      <c r="Y23">
        <v>2</v>
      </c>
      <c r="Z23">
        <v>1</v>
      </c>
      <c r="AG23">
        <v>3</v>
      </c>
    </row>
    <row r="24" spans="1:34" x14ac:dyDescent="0.25">
      <c r="V24" s="38"/>
    </row>
    <row r="25" spans="1:34" x14ac:dyDescent="0.25">
      <c r="V25" s="38"/>
    </row>
    <row r="26" spans="1:34" x14ac:dyDescent="0.25">
      <c r="A26" s="1" t="s">
        <v>14</v>
      </c>
      <c r="B26" s="1">
        <f t="shared" ref="B26:V26" si="6">SUM(B28:B38)</f>
        <v>10</v>
      </c>
      <c r="C26" s="1">
        <f t="shared" si="6"/>
        <v>13</v>
      </c>
      <c r="D26" s="1">
        <f t="shared" si="6"/>
        <v>9</v>
      </c>
      <c r="E26" s="1">
        <f t="shared" si="6"/>
        <v>78</v>
      </c>
      <c r="F26" s="1">
        <f t="shared" si="6"/>
        <v>45</v>
      </c>
      <c r="G26" s="1">
        <f t="shared" si="6"/>
        <v>54.5</v>
      </c>
      <c r="H26" s="1">
        <f t="shared" si="6"/>
        <v>15</v>
      </c>
      <c r="I26" s="1">
        <f t="shared" si="6"/>
        <v>23</v>
      </c>
      <c r="J26" s="1">
        <f t="shared" si="6"/>
        <v>25</v>
      </c>
      <c r="K26" s="1">
        <f t="shared" si="6"/>
        <v>16</v>
      </c>
      <c r="L26" s="1">
        <f t="shared" si="6"/>
        <v>3</v>
      </c>
      <c r="M26" s="1">
        <f t="shared" si="6"/>
        <v>13</v>
      </c>
      <c r="N26" s="1">
        <f t="shared" si="6"/>
        <v>9</v>
      </c>
      <c r="O26" s="1">
        <f t="shared" si="6"/>
        <v>4</v>
      </c>
      <c r="P26" s="1">
        <f>SUM(P28:P38)</f>
        <v>97</v>
      </c>
      <c r="Q26" s="1">
        <f t="shared" si="6"/>
        <v>89</v>
      </c>
      <c r="R26" s="1">
        <f t="shared" si="6"/>
        <v>98</v>
      </c>
      <c r="S26" s="1">
        <f t="shared" si="6"/>
        <v>98</v>
      </c>
      <c r="T26" s="1">
        <f t="shared" si="6"/>
        <v>97.05</v>
      </c>
      <c r="U26" s="1">
        <f t="shared" si="6"/>
        <v>98</v>
      </c>
      <c r="V26" s="40">
        <f t="shared" si="6"/>
        <v>97</v>
      </c>
      <c r="W26" s="1">
        <f>SUM(W28:W38)</f>
        <v>93</v>
      </c>
      <c r="Y26" s="1">
        <f>SUM(Y28:Y38)</f>
        <v>95</v>
      </c>
      <c r="Z26" s="1">
        <f>SUM(Z28:Z38)</f>
        <v>95</v>
      </c>
      <c r="AA26" s="1">
        <f>SUM(AA28:AA38)</f>
        <v>99</v>
      </c>
      <c r="AC26" s="1">
        <f t="shared" ref="AC26:AH26" si="7">SUM(AC28:AC38)</f>
        <v>92</v>
      </c>
      <c r="AD26" s="1">
        <f t="shared" si="7"/>
        <v>90</v>
      </c>
      <c r="AE26" s="1">
        <f t="shared" si="7"/>
        <v>90</v>
      </c>
      <c r="AF26" s="1">
        <f t="shared" si="7"/>
        <v>13</v>
      </c>
      <c r="AG26" s="1">
        <f t="shared" si="7"/>
        <v>98</v>
      </c>
      <c r="AH26" s="1">
        <f t="shared" si="7"/>
        <v>98</v>
      </c>
    </row>
    <row r="27" spans="1:34" x14ac:dyDescent="0.25">
      <c r="V27" s="38"/>
    </row>
    <row r="28" spans="1:34" x14ac:dyDescent="0.25">
      <c r="A28" t="s">
        <v>49</v>
      </c>
      <c r="Q28" s="33"/>
      <c r="R28" s="33"/>
      <c r="T28" s="33"/>
      <c r="V28" s="38"/>
      <c r="W28" s="33"/>
      <c r="Y28">
        <v>1</v>
      </c>
      <c r="Z28">
        <v>5</v>
      </c>
      <c r="AA28">
        <v>9</v>
      </c>
      <c r="AD28">
        <v>70</v>
      </c>
      <c r="AE28">
        <v>70</v>
      </c>
      <c r="AF28">
        <v>1</v>
      </c>
      <c r="AG28">
        <v>3</v>
      </c>
      <c r="AH28">
        <v>3</v>
      </c>
    </row>
    <row r="29" spans="1:34" x14ac:dyDescent="0.25">
      <c r="A29" t="s">
        <v>10</v>
      </c>
      <c r="G29">
        <v>0.5</v>
      </c>
      <c r="P29">
        <v>0.5</v>
      </c>
      <c r="Q29">
        <v>12</v>
      </c>
      <c r="R29">
        <v>10</v>
      </c>
      <c r="S29">
        <v>9</v>
      </c>
      <c r="T29" s="33">
        <v>9</v>
      </c>
      <c r="U29">
        <v>9</v>
      </c>
      <c r="V29" s="38">
        <v>7</v>
      </c>
      <c r="W29">
        <v>90</v>
      </c>
      <c r="Y29">
        <v>7</v>
      </c>
      <c r="Z29">
        <v>7</v>
      </c>
      <c r="AA29">
        <v>5</v>
      </c>
      <c r="AC29">
        <v>10</v>
      </c>
      <c r="AF29">
        <v>2</v>
      </c>
      <c r="AG29">
        <v>8</v>
      </c>
      <c r="AH29">
        <v>9</v>
      </c>
    </row>
    <row r="30" spans="1:34" x14ac:dyDescent="0.25">
      <c r="A30" t="s">
        <v>9</v>
      </c>
      <c r="B30">
        <v>2</v>
      </c>
      <c r="C30">
        <v>4</v>
      </c>
      <c r="D30">
        <v>1</v>
      </c>
      <c r="F30">
        <v>4</v>
      </c>
      <c r="H30">
        <v>10</v>
      </c>
      <c r="J30">
        <v>4</v>
      </c>
      <c r="K30">
        <v>4</v>
      </c>
      <c r="M30">
        <v>6</v>
      </c>
      <c r="N30">
        <v>2</v>
      </c>
      <c r="Q30">
        <v>1</v>
      </c>
      <c r="R30">
        <v>3</v>
      </c>
      <c r="S30">
        <v>5</v>
      </c>
      <c r="T30" s="33">
        <v>4</v>
      </c>
      <c r="V30" s="38"/>
      <c r="Y30">
        <v>4</v>
      </c>
      <c r="Z30">
        <v>2</v>
      </c>
      <c r="AC30">
        <v>6</v>
      </c>
      <c r="AG30">
        <v>5</v>
      </c>
      <c r="AH30">
        <v>9</v>
      </c>
    </row>
    <row r="31" spans="1:34" x14ac:dyDescent="0.25">
      <c r="A31" t="s">
        <v>8</v>
      </c>
      <c r="T31" s="33"/>
      <c r="U31">
        <v>5</v>
      </c>
      <c r="V31" s="38">
        <v>5</v>
      </c>
    </row>
    <row r="32" spans="1:34" x14ac:dyDescent="0.25">
      <c r="A32" t="s">
        <v>6</v>
      </c>
      <c r="B32">
        <v>2</v>
      </c>
      <c r="C32">
        <v>6</v>
      </c>
      <c r="D32">
        <v>6</v>
      </c>
      <c r="G32">
        <v>15</v>
      </c>
      <c r="I32">
        <v>20</v>
      </c>
      <c r="J32">
        <v>2</v>
      </c>
      <c r="K32">
        <v>6</v>
      </c>
      <c r="L32">
        <v>3</v>
      </c>
      <c r="M32">
        <v>2</v>
      </c>
      <c r="N32">
        <v>3</v>
      </c>
      <c r="O32">
        <v>1</v>
      </c>
      <c r="P32">
        <v>3</v>
      </c>
      <c r="R32">
        <v>1</v>
      </c>
      <c r="S32">
        <v>1</v>
      </c>
      <c r="T32" s="33">
        <v>0.05</v>
      </c>
      <c r="U32">
        <v>1</v>
      </c>
      <c r="V32" s="38"/>
      <c r="W32">
        <v>1</v>
      </c>
      <c r="Y32">
        <v>2</v>
      </c>
      <c r="Z32">
        <v>1</v>
      </c>
    </row>
    <row r="33" spans="1:34" x14ac:dyDescent="0.25">
      <c r="A33" t="s">
        <v>4</v>
      </c>
      <c r="J33">
        <v>2</v>
      </c>
      <c r="P33">
        <v>90</v>
      </c>
      <c r="R33">
        <v>1</v>
      </c>
      <c r="S33">
        <v>1</v>
      </c>
      <c r="T33" s="33">
        <v>2</v>
      </c>
      <c r="U33">
        <v>2</v>
      </c>
      <c r="V33" s="38"/>
      <c r="W33">
        <v>1</v>
      </c>
      <c r="Y33">
        <v>2</v>
      </c>
      <c r="Z33">
        <v>1</v>
      </c>
      <c r="AG33">
        <v>3</v>
      </c>
      <c r="AH33">
        <v>2</v>
      </c>
    </row>
    <row r="34" spans="1:34" x14ac:dyDescent="0.25">
      <c r="A34" t="s">
        <v>3</v>
      </c>
      <c r="T34" s="33"/>
      <c r="U34">
        <v>4</v>
      </c>
      <c r="V34" s="38"/>
    </row>
    <row r="35" spans="1:34" x14ac:dyDescent="0.25">
      <c r="A35" t="s">
        <v>48</v>
      </c>
      <c r="B35">
        <v>2</v>
      </c>
      <c r="J35">
        <v>6</v>
      </c>
      <c r="M35">
        <v>2</v>
      </c>
      <c r="N35">
        <v>4</v>
      </c>
      <c r="O35">
        <v>2</v>
      </c>
      <c r="P35">
        <v>0.5</v>
      </c>
      <c r="Q35">
        <v>74</v>
      </c>
      <c r="R35">
        <v>78</v>
      </c>
      <c r="S35">
        <v>78</v>
      </c>
      <c r="T35" s="33">
        <v>78</v>
      </c>
      <c r="U35">
        <v>74</v>
      </c>
      <c r="V35" s="38">
        <v>72</v>
      </c>
      <c r="W35">
        <v>1</v>
      </c>
      <c r="Y35">
        <v>70</v>
      </c>
      <c r="Z35">
        <v>75</v>
      </c>
      <c r="AA35">
        <v>85</v>
      </c>
      <c r="AC35">
        <v>70</v>
      </c>
      <c r="AE35">
        <v>20</v>
      </c>
      <c r="AF35">
        <v>10</v>
      </c>
      <c r="AG35">
        <v>75</v>
      </c>
      <c r="AH35">
        <v>60</v>
      </c>
    </row>
    <row r="36" spans="1:34" x14ac:dyDescent="0.25">
      <c r="A36" t="s">
        <v>2</v>
      </c>
      <c r="J36">
        <v>4</v>
      </c>
      <c r="T36" s="33"/>
      <c r="V36" s="38">
        <v>6</v>
      </c>
      <c r="Y36">
        <v>5</v>
      </c>
      <c r="Z36">
        <v>2</v>
      </c>
      <c r="AD36">
        <v>20</v>
      </c>
      <c r="AH36">
        <v>9</v>
      </c>
    </row>
    <row r="37" spans="1:34" x14ac:dyDescent="0.25">
      <c r="A37" t="s">
        <v>1</v>
      </c>
      <c r="B37">
        <v>1</v>
      </c>
      <c r="C37">
        <v>1</v>
      </c>
      <c r="D37">
        <v>1</v>
      </c>
      <c r="E37">
        <v>76</v>
      </c>
      <c r="F37">
        <v>38</v>
      </c>
      <c r="G37">
        <v>38</v>
      </c>
      <c r="H37">
        <v>3</v>
      </c>
      <c r="I37">
        <v>1</v>
      </c>
      <c r="J37">
        <v>5</v>
      </c>
      <c r="M37">
        <v>1</v>
      </c>
      <c r="P37">
        <v>2</v>
      </c>
      <c r="Q37">
        <v>1</v>
      </c>
      <c r="R37">
        <v>4</v>
      </c>
      <c r="S37">
        <v>1</v>
      </c>
      <c r="T37" s="33">
        <v>1</v>
      </c>
      <c r="U37">
        <v>1</v>
      </c>
      <c r="V37" s="38">
        <v>2</v>
      </c>
      <c r="AC37">
        <v>2</v>
      </c>
    </row>
    <row r="38" spans="1:34" x14ac:dyDescent="0.25">
      <c r="A38" t="s">
        <v>0</v>
      </c>
      <c r="B38">
        <v>3</v>
      </c>
      <c r="C38">
        <v>2</v>
      </c>
      <c r="D38">
        <v>1</v>
      </c>
      <c r="E38">
        <v>2</v>
      </c>
      <c r="F38">
        <v>3</v>
      </c>
      <c r="G38">
        <v>1</v>
      </c>
      <c r="H38">
        <v>2</v>
      </c>
      <c r="I38">
        <v>2</v>
      </c>
      <c r="J38">
        <v>2</v>
      </c>
      <c r="K38">
        <v>6</v>
      </c>
      <c r="M38">
        <v>2</v>
      </c>
      <c r="O38">
        <v>1</v>
      </c>
      <c r="P38">
        <v>1</v>
      </c>
      <c r="Q38">
        <v>1</v>
      </c>
      <c r="R38">
        <v>1</v>
      </c>
      <c r="S38">
        <v>3</v>
      </c>
      <c r="T38" s="33">
        <v>3</v>
      </c>
      <c r="U38">
        <v>2</v>
      </c>
      <c r="V38" s="38">
        <v>5</v>
      </c>
      <c r="Y38">
        <v>4</v>
      </c>
      <c r="Z38">
        <v>2</v>
      </c>
      <c r="AC38">
        <v>4</v>
      </c>
      <c r="AG38">
        <v>4</v>
      </c>
      <c r="AH38">
        <v>6</v>
      </c>
    </row>
    <row r="39" spans="1:34" x14ac:dyDescent="0.25">
      <c r="V39" s="38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110</v>
      </c>
      <c r="B1" s="32" t="s">
        <v>109</v>
      </c>
      <c r="C1" s="32" t="s">
        <v>108</v>
      </c>
      <c r="D1" s="32" t="s">
        <v>107</v>
      </c>
      <c r="E1" s="16" t="s">
        <v>106</v>
      </c>
      <c r="F1" s="18" t="s">
        <v>105</v>
      </c>
      <c r="G1" s="18" t="s">
        <v>104</v>
      </c>
      <c r="H1" s="16" t="s">
        <v>103</v>
      </c>
      <c r="I1" s="16" t="s">
        <v>102</v>
      </c>
      <c r="J1" s="16" t="s">
        <v>101</v>
      </c>
      <c r="K1" s="32" t="s">
        <v>100</v>
      </c>
      <c r="L1" s="18" t="s">
        <v>99</v>
      </c>
      <c r="M1" s="18" t="s">
        <v>98</v>
      </c>
      <c r="N1" s="16" t="s">
        <v>97</v>
      </c>
      <c r="O1" s="16" t="s">
        <v>96</v>
      </c>
      <c r="P1" s="16" t="s">
        <v>95</v>
      </c>
      <c r="Q1" s="16" t="s">
        <v>95</v>
      </c>
    </row>
    <row r="2" spans="1:17" ht="16.5" thickTop="1" x14ac:dyDescent="0.25">
      <c r="A2" s="31" t="s">
        <v>94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93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92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91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90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89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88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87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86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85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84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83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82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81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80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79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78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77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76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75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74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73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72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71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70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69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68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67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66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2021-12-04T21:58:31Z</dcterms:modified>
</cp:coreProperties>
</file>