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than\Desktop\2023\capstone\"/>
    </mc:Choice>
  </mc:AlternateContent>
  <xr:revisionPtr revIDLastSave="0" documentId="13_ncr:1_{10BF1C58-1AFD-4178-B8EC-672DA6360F1B}" xr6:coauthVersionLast="47" xr6:coauthVersionMax="47" xr10:uidLastSave="{00000000-0000-0000-0000-000000000000}"/>
  <bookViews>
    <workbookView xWindow="-120" yWindow="-120" windowWidth="38640" windowHeight="21240" xr2:uid="{2D3E142E-E724-4E9A-BFA6-22BE8D0E78A0}"/>
  </bookViews>
  <sheets>
    <sheet name="Sheet1" sheetId="1" r:id="rId1"/>
  </sheets>
  <definedNames>
    <definedName name="_xlnm.Print_Area" localSheetId="0">Sheet1!$B$3:$L$39,Sheet1!$N$3:$AA$45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G157" i="1"/>
  <c r="F15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G147" i="1"/>
  <c r="F14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G137" i="1"/>
  <c r="F13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G127" i="1"/>
  <c r="F12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G117" i="1"/>
  <c r="F11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07" i="1"/>
  <c r="G10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G97" i="1"/>
  <c r="F9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G87" i="1"/>
  <c r="F87" i="1"/>
  <c r="G86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77" i="1"/>
  <c r="F7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G67" i="1"/>
  <c r="F6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G57" i="1"/>
  <c r="F57" i="1"/>
  <c r="F48" i="1"/>
  <c r="G48" i="1"/>
  <c r="F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G47" i="1"/>
  <c r="F47" i="1"/>
  <c r="L25" i="1"/>
  <c r="L26" i="1"/>
  <c r="L27" i="1"/>
  <c r="L28" i="1"/>
  <c r="L20" i="1"/>
  <c r="L21" i="1"/>
  <c r="L22" i="1"/>
  <c r="L23" i="1"/>
  <c r="L16" i="1"/>
  <c r="L17" i="1"/>
  <c r="L18" i="1"/>
  <c r="L15" i="1"/>
</calcChain>
</file>

<file path=xl/sharedStrings.xml><?xml version="1.0" encoding="utf-8"?>
<sst xmlns="http://schemas.openxmlformats.org/spreadsheetml/2006/main" count="191" uniqueCount="31">
  <si>
    <t>Pod Type</t>
  </si>
  <si>
    <t>Pod Size</t>
  </si>
  <si>
    <t>Base Price</t>
  </si>
  <si>
    <t>S1</t>
  </si>
  <si>
    <t>P1</t>
  </si>
  <si>
    <t>P2</t>
  </si>
  <si>
    <t>Approximate Capacity (Millions)</t>
  </si>
  <si>
    <t>Google Cloud Platform</t>
  </si>
  <si>
    <t>Amazon Web Services</t>
  </si>
  <si>
    <t>Indexes</t>
  </si>
  <si>
    <t>Vector Size</t>
  </si>
  <si>
    <t>Current Setup with extrapolation</t>
  </si>
  <si>
    <t>Pinecone Base Cost Structure</t>
  </si>
  <si>
    <t>Activity</t>
  </si>
  <si>
    <t>AWS Monthly Cost</t>
  </si>
  <si>
    <t>Google Cloud Monthly Cost</t>
  </si>
  <si>
    <t>Current</t>
  </si>
  <si>
    <t>Recommended</t>
  </si>
  <si>
    <t>Minimum</t>
  </si>
  <si>
    <t>Pinecone Base Cost Structure per hour</t>
  </si>
  <si>
    <t>Ideal</t>
  </si>
  <si>
    <t>Pod Type and Size</t>
  </si>
  <si>
    <t>Estimated Monthly (30 day) Cost for a Single Index Based On the % of the Month It Was Active</t>
  </si>
  <si>
    <t>Index Cost per Active Hour and Vector Capacity with Vector Capacity Estimates for Current Project Vector Size</t>
  </si>
  <si>
    <t>Max Cost</t>
  </si>
  <si>
    <t>Index Choice</t>
  </si>
  <si>
    <t>PT</t>
  </si>
  <si>
    <t>PS</t>
  </si>
  <si>
    <t>Amazon</t>
  </si>
  <si>
    <t>Google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</si>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</sst>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B0F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9C5700"/>
      <name val="Calibri"/>
      <family val="2"/>
      <scheme val="minor"/>
    </font>
    <font>
      <b/>
      <sz val="13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2A9FA2"/>
        <bgColor indexed="64"/>
      </patternFill>
    </fill>
    <fill>
      <patternFill patternType="solid">
        <fgColor rgb="FFC3BF09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theme="0"/>
      </right>
      <top style="thick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/>
      <top style="thin">
        <color theme="0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theme="7"/>
      </right>
      <top style="medium">
        <color theme="7"/>
      </top>
      <bottom/>
      <diagonal/>
    </border>
    <border>
      <left/>
      <right style="medium">
        <color theme="7"/>
      </right>
      <top/>
      <bottom style="thin">
        <color auto="1"/>
      </bottom>
      <diagonal/>
    </border>
    <border>
      <left/>
      <right style="medium">
        <color theme="7"/>
      </right>
      <top/>
      <bottom/>
      <diagonal/>
    </border>
    <border>
      <left/>
      <right style="medium">
        <color theme="7"/>
      </right>
      <top style="thin">
        <color indexed="64"/>
      </top>
      <bottom/>
      <diagonal/>
    </border>
    <border>
      <left/>
      <right style="medium">
        <color theme="7"/>
      </right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7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16">
    <xf numFmtId="0" fontId="0" fillId="0" borderId="0" xfId="0"/>
    <xf numFmtId="0" fontId="0" fillId="13" borderId="0" xfId="0" applyFill="1"/>
    <xf numFmtId="0" fontId="0" fillId="13" borderId="19" xfId="0" applyFill="1" applyBorder="1"/>
    <xf numFmtId="0" fontId="9" fillId="13" borderId="0" xfId="0" applyFont="1" applyFill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9" xfId="0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13" borderId="1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3" borderId="24" xfId="0" applyFont="1" applyFill="1" applyBorder="1"/>
    <xf numFmtId="0" fontId="9" fillId="13" borderId="14" xfId="0" applyFont="1" applyFill="1" applyBorder="1"/>
    <xf numFmtId="0" fontId="9" fillId="13" borderId="25" xfId="0" applyFont="1" applyFill="1" applyBorder="1"/>
    <xf numFmtId="0" fontId="12" fillId="11" borderId="7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1" borderId="21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9" fillId="0" borderId="0" xfId="0" applyFont="1"/>
    <xf numFmtId="0" fontId="9" fillId="9" borderId="12" xfId="0" applyFont="1" applyFill="1" applyBorder="1" applyAlignment="1">
      <alignment horizontal="left"/>
    </xf>
    <xf numFmtId="0" fontId="9" fillId="0" borderId="12" xfId="0" applyFont="1" applyBorder="1" applyAlignment="1">
      <alignment horizontal="left" indent="1"/>
    </xf>
    <xf numFmtId="0" fontId="13" fillId="14" borderId="12" xfId="0" applyFont="1" applyFill="1" applyBorder="1" applyAlignment="1">
      <alignment horizontal="left" indent="2"/>
    </xf>
    <xf numFmtId="0" fontId="13" fillId="15" borderId="12" xfId="0" applyFont="1" applyFill="1" applyBorder="1" applyAlignment="1">
      <alignment horizontal="left" indent="2"/>
    </xf>
    <xf numFmtId="0" fontId="13" fillId="15" borderId="26" xfId="0" applyFont="1" applyFill="1" applyBorder="1" applyAlignment="1">
      <alignment horizontal="left" indent="2"/>
    </xf>
    <xf numFmtId="0" fontId="13" fillId="13" borderId="0" xfId="0" applyFont="1" applyFill="1"/>
    <xf numFmtId="0" fontId="13" fillId="13" borderId="16" xfId="0" applyFont="1" applyFill="1" applyBorder="1"/>
    <xf numFmtId="0" fontId="13" fillId="13" borderId="17" xfId="0" applyFont="1" applyFill="1" applyBorder="1"/>
    <xf numFmtId="0" fontId="0" fillId="0" borderId="19" xfId="0" applyBorder="1"/>
    <xf numFmtId="164" fontId="9" fillId="0" borderId="31" xfId="0" applyNumberFormat="1" applyFont="1" applyBorder="1"/>
    <xf numFmtId="164" fontId="9" fillId="9" borderId="31" xfId="0" applyNumberFormat="1" applyFont="1" applyFill="1" applyBorder="1"/>
    <xf numFmtId="0" fontId="9" fillId="0" borderId="35" xfId="0" applyFont="1" applyBorder="1"/>
    <xf numFmtId="0" fontId="4" fillId="5" borderId="0" xfId="5" applyFont="1" applyAlignment="1">
      <alignment horizontal="center"/>
    </xf>
    <xf numFmtId="0" fontId="7" fillId="4" borderId="0" xfId="4" applyFont="1" applyAlignment="1">
      <alignment horizontal="center" vertical="center" textRotation="180"/>
    </xf>
    <xf numFmtId="0" fontId="9" fillId="12" borderId="9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11" borderId="25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164" fontId="13" fillId="6" borderId="11" xfId="0" applyNumberFormat="1" applyFont="1" applyFill="1" applyBorder="1" applyAlignment="1">
      <alignment horizontal="center"/>
    </xf>
    <xf numFmtId="164" fontId="13" fillId="6" borderId="36" xfId="0" applyNumberFormat="1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/>
    </xf>
    <xf numFmtId="0" fontId="12" fillId="11" borderId="28" xfId="0" applyFont="1" applyFill="1" applyBorder="1" applyAlignment="1">
      <alignment horizontal="center"/>
    </xf>
    <xf numFmtId="0" fontId="12" fillId="11" borderId="29" xfId="0" applyFont="1" applyFill="1" applyBorder="1" applyAlignment="1">
      <alignment horizontal="center"/>
    </xf>
    <xf numFmtId="0" fontId="14" fillId="3" borderId="33" xfId="3" applyFont="1" applyBorder="1" applyAlignment="1">
      <alignment horizontal="center" vertical="center"/>
    </xf>
    <xf numFmtId="0" fontId="14" fillId="3" borderId="34" xfId="3" applyFont="1" applyBorder="1" applyAlignment="1">
      <alignment horizontal="center" vertical="center"/>
    </xf>
    <xf numFmtId="164" fontId="13" fillId="6" borderId="8" xfId="0" applyNumberFormat="1" applyFont="1" applyFill="1" applyBorder="1" applyAlignment="1">
      <alignment horizontal="center"/>
    </xf>
    <xf numFmtId="164" fontId="13" fillId="6" borderId="34" xfId="0" applyNumberFormat="1" applyFont="1" applyFill="1" applyBorder="1" applyAlignment="1">
      <alignment horizontal="center"/>
    </xf>
    <xf numFmtId="0" fontId="15" fillId="2" borderId="11" xfId="2" applyFont="1" applyBorder="1" applyAlignment="1">
      <alignment horizontal="center" vertical="center"/>
    </xf>
    <xf numFmtId="0" fontId="15" fillId="2" borderId="36" xfId="2" applyFont="1" applyBorder="1" applyAlignment="1">
      <alignment horizontal="center" vertical="center"/>
    </xf>
    <xf numFmtId="0" fontId="15" fillId="2" borderId="38" xfId="2" applyFont="1" applyBorder="1" applyAlignment="1">
      <alignment horizontal="center" vertical="center"/>
    </xf>
    <xf numFmtId="0" fontId="15" fillId="2" borderId="37" xfId="2" applyFont="1" applyBorder="1" applyAlignment="1">
      <alignment horizontal="center" vertical="center"/>
    </xf>
    <xf numFmtId="0" fontId="12" fillId="13" borderId="0" xfId="0" applyFont="1" applyFill="1" applyAlignment="1">
      <alignment horizontal="center"/>
    </xf>
    <xf numFmtId="0" fontId="12" fillId="13" borderId="19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5" borderId="18" xfId="0" applyFont="1" applyFill="1" applyBorder="1" applyAlignment="1">
      <alignment horizontal="center"/>
    </xf>
    <xf numFmtId="0" fontId="13" fillId="15" borderId="0" xfId="0" applyFont="1" applyFill="1" applyAlignment="1">
      <alignment horizontal="center"/>
    </xf>
    <xf numFmtId="0" fontId="8" fillId="9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44" fontId="0" fillId="0" borderId="0" xfId="0" applyNumberFormat="1"/>
    <xf numFmtId="0" fontId="9" fillId="0" borderId="39" xfId="0" applyFont="1" applyBorder="1"/>
    <xf numFmtId="0" fontId="9" fillId="0" borderId="42" xfId="0" pivotButton="1" applyFont="1" applyBorder="1"/>
    <xf numFmtId="0" fontId="9" fillId="0" borderId="43" xfId="0" applyFont="1" applyBorder="1"/>
    <xf numFmtId="0" fontId="9" fillId="0" borderId="44" xfId="0" applyFont="1" applyBorder="1"/>
    <xf numFmtId="0" fontId="9" fillId="0" borderId="12" xfId="0" pivotButton="1" applyFont="1" applyBorder="1"/>
    <xf numFmtId="164" fontId="9" fillId="0" borderId="26" xfId="0" applyNumberFormat="1" applyFont="1" applyBorder="1"/>
    <xf numFmtId="164" fontId="9" fillId="0" borderId="13" xfId="0" applyNumberFormat="1" applyFont="1" applyBorder="1"/>
    <xf numFmtId="164" fontId="9" fillId="0" borderId="12" xfId="0" applyNumberFormat="1" applyFont="1" applyBorder="1"/>
    <xf numFmtId="164" fontId="9" fillId="0" borderId="0" xfId="0" applyNumberFormat="1" applyFont="1" applyBorder="1"/>
    <xf numFmtId="9" fontId="9" fillId="0" borderId="0" xfId="0" applyNumberFormat="1" applyFont="1" applyBorder="1"/>
    <xf numFmtId="164" fontId="9" fillId="9" borderId="40" xfId="0" applyNumberFormat="1" applyFont="1" applyFill="1" applyBorder="1"/>
    <xf numFmtId="164" fontId="9" fillId="9" borderId="42" xfId="0" applyNumberFormat="1" applyFont="1" applyFill="1" applyBorder="1"/>
    <xf numFmtId="0" fontId="9" fillId="10" borderId="12" xfId="0" applyFont="1" applyFill="1" applyBorder="1" applyAlignment="1">
      <alignment horizontal="left"/>
    </xf>
    <xf numFmtId="164" fontId="9" fillId="10" borderId="12" xfId="0" applyNumberFormat="1" applyFont="1" applyFill="1" applyBorder="1"/>
    <xf numFmtId="164" fontId="9" fillId="10" borderId="0" xfId="0" applyNumberFormat="1" applyFont="1" applyFill="1" applyBorder="1"/>
    <xf numFmtId="0" fontId="9" fillId="8" borderId="12" xfId="0" applyFont="1" applyFill="1" applyBorder="1" applyAlignment="1">
      <alignment horizontal="left"/>
    </xf>
    <xf numFmtId="164" fontId="9" fillId="8" borderId="12" xfId="0" applyNumberFormat="1" applyFont="1" applyFill="1" applyBorder="1"/>
    <xf numFmtId="164" fontId="9" fillId="8" borderId="0" xfId="0" applyNumberFormat="1" applyFont="1" applyFill="1" applyBorder="1"/>
    <xf numFmtId="0" fontId="14" fillId="3" borderId="45" xfId="3" applyFont="1" applyBorder="1" applyAlignment="1">
      <alignment horizontal="center" vertical="center"/>
    </xf>
    <xf numFmtId="0" fontId="14" fillId="3" borderId="8" xfId="3" applyFont="1" applyBorder="1" applyAlignment="1">
      <alignment horizontal="center" vertical="center"/>
    </xf>
    <xf numFmtId="0" fontId="9" fillId="0" borderId="41" xfId="0" applyFont="1" applyBorder="1"/>
    <xf numFmtId="9" fontId="9" fillId="0" borderId="30" xfId="0" applyNumberFormat="1" applyFont="1" applyBorder="1"/>
    <xf numFmtId="164" fontId="9" fillId="10" borderId="31" xfId="0" applyNumberFormat="1" applyFont="1" applyFill="1" applyBorder="1"/>
    <xf numFmtId="164" fontId="9" fillId="8" borderId="31" xfId="0" applyNumberFormat="1" applyFont="1" applyFill="1" applyBorder="1"/>
    <xf numFmtId="164" fontId="9" fillId="0" borderId="32" xfId="0" applyNumberFormat="1" applyFont="1" applyBorder="1"/>
    <xf numFmtId="164" fontId="14" fillId="3" borderId="12" xfId="0" applyNumberFormat="1" applyFont="1" applyFill="1" applyBorder="1"/>
    <xf numFmtId="164" fontId="14" fillId="3" borderId="0" xfId="0" applyNumberFormat="1" applyFont="1" applyFill="1" applyBorder="1"/>
    <xf numFmtId="164" fontId="14" fillId="3" borderId="31" xfId="0" applyNumberFormat="1" applyFont="1" applyFill="1" applyBorder="1"/>
    <xf numFmtId="164" fontId="13" fillId="6" borderId="12" xfId="0" applyNumberFormat="1" applyFont="1" applyFill="1" applyBorder="1"/>
    <xf numFmtId="164" fontId="13" fillId="6" borderId="0" xfId="0" applyNumberFormat="1" applyFont="1" applyFill="1" applyBorder="1"/>
    <xf numFmtId="164" fontId="13" fillId="6" borderId="31" xfId="0" applyNumberFormat="1" applyFont="1" applyFill="1" applyBorder="1"/>
    <xf numFmtId="164" fontId="15" fillId="2" borderId="12" xfId="0" applyNumberFormat="1" applyFont="1" applyFill="1" applyBorder="1"/>
    <xf numFmtId="164" fontId="15" fillId="2" borderId="0" xfId="0" applyNumberFormat="1" applyFont="1" applyFill="1" applyBorder="1"/>
    <xf numFmtId="164" fontId="15" fillId="2" borderId="31" xfId="0" applyNumberFormat="1" applyFont="1" applyFill="1" applyBorder="1"/>
  </cellXfs>
  <cellStyles count="6">
    <cellStyle name="Accent2" xfId="4" builtinId="33"/>
    <cellStyle name="Accent6" xfId="5" builtinId="49"/>
    <cellStyle name="Currency" xfId="1" builtinId="4"/>
    <cellStyle name="Good" xfId="2" builtinId="26"/>
    <cellStyle name="Neutral" xfId="3" builtinId="28"/>
    <cellStyle name="Normal" xfId="0" builtinId="0"/>
  </cellStyles>
  <dxfs count="576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top style="medium">
          <color rgb="FFFF0000"/>
        </top>
      </border>
    </dxf>
    <dxf>
      <border>
        <right style="medium">
          <color rgb="FFFF0000"/>
        </right>
      </border>
    </dxf>
    <dxf>
      <border>
        <left style="medium">
          <color rgb="FFFF0000"/>
        </left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b/>
      </font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b/>
      </font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b/>
      </font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3"/>
      </font>
    </dxf>
    <dxf>
      <font>
        <sz val="13"/>
      </font>
    </dxf>
    <dxf>
      <font>
        <sz val="1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rgb="FF996633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fill>
        <patternFill patternType="solid">
          <bgColor rgb="FFC3BF0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color theme="0"/>
      </font>
    </dxf>
    <dxf>
      <font>
        <color theme="0"/>
      </font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 patternType="solid">
          <bgColor rgb="FF2A9FA2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>
          <bgColor rgb="FFC3BF09"/>
        </patternFill>
      </fill>
    </dxf>
    <dxf>
      <fill>
        <patternFill patternType="solid">
          <bgColor rgb="FF2A9FA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right style="medium">
          <color rgb="FFFF0000"/>
        </right>
      </border>
    </dxf>
    <dxf>
      <border>
        <right style="medium">
          <color rgb="FFFF0000"/>
        </right>
      </border>
    </dxf>
    <dxf>
      <border>
        <right style="medium">
          <color rgb="FFFF0000"/>
        </right>
      </border>
    </dxf>
    <dxf>
      <border>
        <right style="medium">
          <color rgb="FFFF0000"/>
        </right>
      </border>
    </dxf>
    <dxf>
      <border>
        <right style="medium">
          <color rgb="FFFF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6633"/>
      <color rgb="FF2A9FA2"/>
      <color rgb="FFC3B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Nechanicky" refreshedDate="45070.629392476854" createdVersion="8" refreshedVersion="8" minRefreshableVersion="3" recordCount="120" xr:uid="{52142B82-C656-4B77-8575-2F669817EBEA}">
  <cacheSource type="worksheet">
    <worksheetSource ref="D46:H166" sheet="Sheet1"/>
  </cacheSource>
  <cacheFields count="5">
    <cacheField name="PT" numFmtId="0">
      <sharedItems count="3">
        <s v="S1"/>
        <s v="P1"/>
        <s v="P2"/>
      </sharedItems>
    </cacheField>
    <cacheField name="P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Amazon" numFmtId="44">
      <sharedItems containsSemiMixedTypes="0" containsString="0" containsNumber="1" minValue="7.9920000000000009" maxValue="959.04"/>
    </cacheField>
    <cacheField name="Google" numFmtId="44">
      <sharedItems containsSemiMixedTypes="0" containsString="0" containsNumber="1" minValue="6.9120000000000008" maxValue="829.43999999999983"/>
    </cacheField>
    <cacheField name="Active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7.9920000000000009"/>
    <n v="6.9120000000000008"/>
    <x v="0"/>
  </r>
  <r>
    <x v="0"/>
    <x v="0"/>
    <n v="15.984000000000002"/>
    <n v="13.824000000000002"/>
    <x v="1"/>
  </r>
  <r>
    <x v="0"/>
    <x v="0"/>
    <n v="23.975999999999999"/>
    <n v="20.736000000000001"/>
    <x v="2"/>
  </r>
  <r>
    <x v="0"/>
    <x v="0"/>
    <n v="31.968000000000004"/>
    <n v="27.648000000000003"/>
    <x v="3"/>
  </r>
  <r>
    <x v="0"/>
    <x v="0"/>
    <n v="39.96"/>
    <n v="34.56"/>
    <x v="4"/>
  </r>
  <r>
    <x v="0"/>
    <x v="0"/>
    <n v="47.951999999999998"/>
    <n v="41.472000000000001"/>
    <x v="5"/>
  </r>
  <r>
    <x v="0"/>
    <x v="0"/>
    <n v="55.943999999999996"/>
    <n v="48.384"/>
    <x v="6"/>
  </r>
  <r>
    <x v="0"/>
    <x v="0"/>
    <n v="63.936000000000007"/>
    <n v="55.296000000000006"/>
    <x v="7"/>
  </r>
  <r>
    <x v="0"/>
    <x v="0"/>
    <n v="71.927999999999997"/>
    <n v="62.208000000000006"/>
    <x v="8"/>
  </r>
  <r>
    <x v="0"/>
    <x v="0"/>
    <n v="79.92"/>
    <n v="69.12"/>
    <x v="9"/>
  </r>
  <r>
    <x v="0"/>
    <x v="1"/>
    <n v="15.839999999999998"/>
    <n v="13.824000000000002"/>
    <x v="0"/>
  </r>
  <r>
    <x v="0"/>
    <x v="1"/>
    <n v="31.679999999999996"/>
    <n v="27.648000000000003"/>
    <x v="1"/>
  </r>
  <r>
    <x v="0"/>
    <x v="1"/>
    <n v="47.519999999999989"/>
    <n v="41.472000000000001"/>
    <x v="2"/>
  </r>
  <r>
    <x v="0"/>
    <x v="1"/>
    <n v="63.359999999999992"/>
    <n v="55.296000000000006"/>
    <x v="3"/>
  </r>
  <r>
    <x v="0"/>
    <x v="1"/>
    <n v="79.199999999999989"/>
    <n v="69.12"/>
    <x v="4"/>
  </r>
  <r>
    <x v="0"/>
    <x v="1"/>
    <n v="95.039999999999978"/>
    <n v="82.944000000000003"/>
    <x v="5"/>
  </r>
  <r>
    <x v="0"/>
    <x v="1"/>
    <n v="110.87999999999998"/>
    <n v="96.768000000000001"/>
    <x v="6"/>
  </r>
  <r>
    <x v="0"/>
    <x v="1"/>
    <n v="126.71999999999998"/>
    <n v="110.59200000000001"/>
    <x v="7"/>
  </r>
  <r>
    <x v="0"/>
    <x v="1"/>
    <n v="142.55999999999997"/>
    <n v="124.41600000000001"/>
    <x v="8"/>
  </r>
  <r>
    <x v="0"/>
    <x v="1"/>
    <n v="158.39999999999998"/>
    <n v="138.24"/>
    <x v="9"/>
  </r>
  <r>
    <x v="0"/>
    <x v="2"/>
    <n v="31.968000000000004"/>
    <n v="27.648000000000003"/>
    <x v="0"/>
  </r>
  <r>
    <x v="0"/>
    <x v="2"/>
    <n v="63.936000000000007"/>
    <n v="55.296000000000006"/>
    <x v="1"/>
  </r>
  <r>
    <x v="0"/>
    <x v="2"/>
    <n v="95.903999999999996"/>
    <n v="82.944000000000003"/>
    <x v="2"/>
  </r>
  <r>
    <x v="0"/>
    <x v="2"/>
    <n v="127.87200000000001"/>
    <n v="110.59200000000001"/>
    <x v="3"/>
  </r>
  <r>
    <x v="0"/>
    <x v="2"/>
    <n v="159.84"/>
    <n v="138.24"/>
    <x v="4"/>
  </r>
  <r>
    <x v="0"/>
    <x v="2"/>
    <n v="191.80799999999999"/>
    <n v="165.88800000000001"/>
    <x v="5"/>
  </r>
  <r>
    <x v="0"/>
    <x v="2"/>
    <n v="223.77599999999998"/>
    <n v="193.536"/>
    <x v="6"/>
  </r>
  <r>
    <x v="0"/>
    <x v="2"/>
    <n v="255.74400000000003"/>
    <n v="221.18400000000003"/>
    <x v="7"/>
  </r>
  <r>
    <x v="0"/>
    <x v="2"/>
    <n v="287.71199999999999"/>
    <n v="248.83200000000002"/>
    <x v="8"/>
  </r>
  <r>
    <x v="0"/>
    <x v="2"/>
    <n v="319.68"/>
    <n v="276.48"/>
    <x v="9"/>
  </r>
  <r>
    <x v="0"/>
    <x v="3"/>
    <n v="63.936000000000007"/>
    <n v="55.296000000000006"/>
    <x v="0"/>
  </r>
  <r>
    <x v="0"/>
    <x v="3"/>
    <n v="127.87200000000001"/>
    <n v="110.59200000000001"/>
    <x v="1"/>
  </r>
  <r>
    <x v="0"/>
    <x v="3"/>
    <n v="191.80799999999999"/>
    <n v="165.88800000000001"/>
    <x v="2"/>
  </r>
  <r>
    <x v="0"/>
    <x v="3"/>
    <n v="255.74400000000003"/>
    <n v="221.18400000000003"/>
    <x v="3"/>
  </r>
  <r>
    <x v="0"/>
    <x v="3"/>
    <n v="319.68"/>
    <n v="276.48"/>
    <x v="4"/>
  </r>
  <r>
    <x v="0"/>
    <x v="3"/>
    <n v="383.61599999999999"/>
    <n v="331.77600000000001"/>
    <x v="5"/>
  </r>
  <r>
    <x v="0"/>
    <x v="3"/>
    <n v="447.55199999999996"/>
    <n v="387.072"/>
    <x v="6"/>
  </r>
  <r>
    <x v="0"/>
    <x v="3"/>
    <n v="511.48800000000006"/>
    <n v="442.36800000000005"/>
    <x v="7"/>
  </r>
  <r>
    <x v="0"/>
    <x v="3"/>
    <n v="575.42399999999998"/>
    <n v="497.66400000000004"/>
    <x v="8"/>
  </r>
  <r>
    <x v="0"/>
    <x v="3"/>
    <n v="639.36"/>
    <n v="552.96"/>
    <x v="9"/>
  </r>
  <r>
    <x v="1"/>
    <x v="0"/>
    <n v="7.9920000000000009"/>
    <n v="6.9120000000000008"/>
    <x v="0"/>
  </r>
  <r>
    <x v="1"/>
    <x v="0"/>
    <n v="15.984000000000002"/>
    <n v="13.824000000000002"/>
    <x v="1"/>
  </r>
  <r>
    <x v="1"/>
    <x v="0"/>
    <n v="23.975999999999999"/>
    <n v="20.736000000000001"/>
    <x v="2"/>
  </r>
  <r>
    <x v="1"/>
    <x v="0"/>
    <n v="31.968000000000004"/>
    <n v="27.648000000000003"/>
    <x v="3"/>
  </r>
  <r>
    <x v="1"/>
    <x v="0"/>
    <n v="39.96"/>
    <n v="34.56"/>
    <x v="4"/>
  </r>
  <r>
    <x v="1"/>
    <x v="0"/>
    <n v="47.951999999999998"/>
    <n v="41.472000000000001"/>
    <x v="5"/>
  </r>
  <r>
    <x v="1"/>
    <x v="0"/>
    <n v="55.943999999999996"/>
    <n v="48.384"/>
    <x v="6"/>
  </r>
  <r>
    <x v="1"/>
    <x v="0"/>
    <n v="63.936000000000007"/>
    <n v="55.296000000000006"/>
    <x v="7"/>
  </r>
  <r>
    <x v="1"/>
    <x v="0"/>
    <n v="71.927999999999997"/>
    <n v="62.208000000000006"/>
    <x v="8"/>
  </r>
  <r>
    <x v="1"/>
    <x v="0"/>
    <n v="79.92"/>
    <n v="69.12"/>
    <x v="9"/>
  </r>
  <r>
    <x v="1"/>
    <x v="1"/>
    <n v="15.984000000000002"/>
    <n v="13.824000000000002"/>
    <x v="0"/>
  </r>
  <r>
    <x v="1"/>
    <x v="1"/>
    <n v="31.968000000000004"/>
    <n v="27.648000000000003"/>
    <x v="1"/>
  </r>
  <r>
    <x v="1"/>
    <x v="1"/>
    <n v="47.951999999999998"/>
    <n v="41.472000000000001"/>
    <x v="2"/>
  </r>
  <r>
    <x v="1"/>
    <x v="1"/>
    <n v="63.936000000000007"/>
    <n v="55.296000000000006"/>
    <x v="3"/>
  </r>
  <r>
    <x v="1"/>
    <x v="1"/>
    <n v="79.92"/>
    <n v="69.12"/>
    <x v="4"/>
  </r>
  <r>
    <x v="1"/>
    <x v="1"/>
    <n v="95.903999999999996"/>
    <n v="82.944000000000003"/>
    <x v="5"/>
  </r>
  <r>
    <x v="1"/>
    <x v="1"/>
    <n v="111.88799999999999"/>
    <n v="96.768000000000001"/>
    <x v="6"/>
  </r>
  <r>
    <x v="1"/>
    <x v="1"/>
    <n v="127.87200000000001"/>
    <n v="110.59200000000001"/>
    <x v="7"/>
  </r>
  <r>
    <x v="1"/>
    <x v="1"/>
    <n v="143.85599999999999"/>
    <n v="124.41600000000001"/>
    <x v="8"/>
  </r>
  <r>
    <x v="1"/>
    <x v="1"/>
    <n v="159.84"/>
    <n v="138.24"/>
    <x v="9"/>
  </r>
  <r>
    <x v="1"/>
    <x v="2"/>
    <n v="31.968000000000004"/>
    <n v="27.648000000000003"/>
    <x v="0"/>
  </r>
  <r>
    <x v="1"/>
    <x v="2"/>
    <n v="63.936000000000007"/>
    <n v="55.296000000000006"/>
    <x v="1"/>
  </r>
  <r>
    <x v="1"/>
    <x v="2"/>
    <n v="95.903999999999996"/>
    <n v="82.944000000000003"/>
    <x v="2"/>
  </r>
  <r>
    <x v="1"/>
    <x v="2"/>
    <n v="127.87200000000001"/>
    <n v="110.59200000000001"/>
    <x v="3"/>
  </r>
  <r>
    <x v="1"/>
    <x v="2"/>
    <n v="159.84"/>
    <n v="138.24"/>
    <x v="4"/>
  </r>
  <r>
    <x v="1"/>
    <x v="2"/>
    <n v="191.80799999999999"/>
    <n v="165.88800000000001"/>
    <x v="5"/>
  </r>
  <r>
    <x v="1"/>
    <x v="2"/>
    <n v="223.77599999999998"/>
    <n v="193.536"/>
    <x v="6"/>
  </r>
  <r>
    <x v="1"/>
    <x v="2"/>
    <n v="255.74400000000003"/>
    <n v="221.18400000000003"/>
    <x v="7"/>
  </r>
  <r>
    <x v="1"/>
    <x v="2"/>
    <n v="287.71199999999999"/>
    <n v="248.83200000000002"/>
    <x v="8"/>
  </r>
  <r>
    <x v="1"/>
    <x v="2"/>
    <n v="319.68"/>
    <n v="276.48"/>
    <x v="9"/>
  </r>
  <r>
    <x v="1"/>
    <x v="3"/>
    <n v="63.936000000000007"/>
    <n v="55.296000000000006"/>
    <x v="0"/>
  </r>
  <r>
    <x v="1"/>
    <x v="3"/>
    <n v="127.87200000000001"/>
    <n v="110.59200000000001"/>
    <x v="1"/>
  </r>
  <r>
    <x v="1"/>
    <x v="3"/>
    <n v="191.80799999999999"/>
    <n v="165.88800000000001"/>
    <x v="2"/>
  </r>
  <r>
    <x v="1"/>
    <x v="3"/>
    <n v="255.74400000000003"/>
    <n v="221.18400000000003"/>
    <x v="3"/>
  </r>
  <r>
    <x v="1"/>
    <x v="3"/>
    <n v="319.68"/>
    <n v="276.48"/>
    <x v="4"/>
  </r>
  <r>
    <x v="1"/>
    <x v="3"/>
    <n v="383.61599999999999"/>
    <n v="331.77600000000001"/>
    <x v="5"/>
  </r>
  <r>
    <x v="1"/>
    <x v="3"/>
    <n v="447.55199999999996"/>
    <n v="387.072"/>
    <x v="6"/>
  </r>
  <r>
    <x v="1"/>
    <x v="3"/>
    <n v="511.48800000000006"/>
    <n v="442.36800000000005"/>
    <x v="7"/>
  </r>
  <r>
    <x v="1"/>
    <x v="3"/>
    <n v="575.42399999999998"/>
    <n v="497.66400000000004"/>
    <x v="8"/>
  </r>
  <r>
    <x v="1"/>
    <x v="3"/>
    <n v="639.36"/>
    <n v="552.96"/>
    <x v="9"/>
  </r>
  <r>
    <x v="2"/>
    <x v="0"/>
    <n v="11.988"/>
    <n v="10.367999999999999"/>
    <x v="0"/>
  </r>
  <r>
    <x v="2"/>
    <x v="0"/>
    <n v="23.975999999999999"/>
    <n v="20.735999999999997"/>
    <x v="1"/>
  </r>
  <r>
    <x v="2"/>
    <x v="0"/>
    <n v="35.963999999999999"/>
    <n v="31.103999999999992"/>
    <x v="2"/>
  </r>
  <r>
    <x v="2"/>
    <x v="0"/>
    <n v="47.951999999999998"/>
    <n v="41.471999999999994"/>
    <x v="3"/>
  </r>
  <r>
    <x v="2"/>
    <x v="0"/>
    <n v="59.94"/>
    <n v="51.839999999999989"/>
    <x v="4"/>
  </r>
  <r>
    <x v="2"/>
    <x v="0"/>
    <n v="71.927999999999997"/>
    <n v="62.207999999999984"/>
    <x v="5"/>
  </r>
  <r>
    <x v="2"/>
    <x v="0"/>
    <n v="83.915999999999997"/>
    <n v="72.575999999999979"/>
    <x v="6"/>
  </r>
  <r>
    <x v="2"/>
    <x v="0"/>
    <n v="95.903999999999996"/>
    <n v="82.943999999999988"/>
    <x v="7"/>
  </r>
  <r>
    <x v="2"/>
    <x v="0"/>
    <n v="107.892"/>
    <n v="93.311999999999983"/>
    <x v="8"/>
  </r>
  <r>
    <x v="2"/>
    <x v="0"/>
    <n v="119.88"/>
    <n v="103.67999999999998"/>
    <x v="9"/>
  </r>
  <r>
    <x v="2"/>
    <x v="1"/>
    <n v="23.975999999999999"/>
    <n v="20.735999999999997"/>
    <x v="0"/>
  </r>
  <r>
    <x v="2"/>
    <x v="1"/>
    <n v="47.951999999999998"/>
    <n v="41.471999999999994"/>
    <x v="1"/>
  </r>
  <r>
    <x v="2"/>
    <x v="1"/>
    <n v="71.927999999999997"/>
    <n v="62.207999999999984"/>
    <x v="2"/>
  </r>
  <r>
    <x v="2"/>
    <x v="1"/>
    <n v="95.903999999999996"/>
    <n v="82.943999999999988"/>
    <x v="3"/>
  </r>
  <r>
    <x v="2"/>
    <x v="1"/>
    <n v="119.88"/>
    <n v="103.67999999999998"/>
    <x v="4"/>
  </r>
  <r>
    <x v="2"/>
    <x v="1"/>
    <n v="143.85599999999999"/>
    <n v="124.41599999999997"/>
    <x v="5"/>
  </r>
  <r>
    <x v="2"/>
    <x v="1"/>
    <n v="167.83199999999999"/>
    <n v="145.15199999999996"/>
    <x v="6"/>
  </r>
  <r>
    <x v="2"/>
    <x v="1"/>
    <n v="191.80799999999999"/>
    <n v="165.88799999999998"/>
    <x v="7"/>
  </r>
  <r>
    <x v="2"/>
    <x v="1"/>
    <n v="215.78399999999999"/>
    <n v="186.62399999999997"/>
    <x v="8"/>
  </r>
  <r>
    <x v="2"/>
    <x v="1"/>
    <n v="239.76"/>
    <n v="207.35999999999996"/>
    <x v="9"/>
  </r>
  <r>
    <x v="2"/>
    <x v="2"/>
    <n v="47.951999999999998"/>
    <n v="41.471999999999994"/>
    <x v="0"/>
  </r>
  <r>
    <x v="2"/>
    <x v="2"/>
    <n v="95.903999999999996"/>
    <n v="82.943999999999988"/>
    <x v="1"/>
  </r>
  <r>
    <x v="2"/>
    <x v="2"/>
    <n v="143.85599999999999"/>
    <n v="124.41599999999997"/>
    <x v="2"/>
  </r>
  <r>
    <x v="2"/>
    <x v="2"/>
    <n v="191.80799999999999"/>
    <n v="165.88799999999998"/>
    <x v="3"/>
  </r>
  <r>
    <x v="2"/>
    <x v="2"/>
    <n v="239.76"/>
    <n v="207.35999999999996"/>
    <x v="4"/>
  </r>
  <r>
    <x v="2"/>
    <x v="2"/>
    <n v="287.71199999999999"/>
    <n v="248.83199999999994"/>
    <x v="5"/>
  </r>
  <r>
    <x v="2"/>
    <x v="2"/>
    <n v="335.66399999999999"/>
    <n v="290.30399999999992"/>
    <x v="6"/>
  </r>
  <r>
    <x v="2"/>
    <x v="2"/>
    <n v="383.61599999999999"/>
    <n v="331.77599999999995"/>
    <x v="7"/>
  </r>
  <r>
    <x v="2"/>
    <x v="2"/>
    <n v="431.56799999999998"/>
    <n v="373.24799999999993"/>
    <x v="8"/>
  </r>
  <r>
    <x v="2"/>
    <x v="2"/>
    <n v="479.52"/>
    <n v="414.71999999999991"/>
    <x v="9"/>
  </r>
  <r>
    <x v="2"/>
    <x v="3"/>
    <n v="95.903999999999996"/>
    <n v="82.943999999999988"/>
    <x v="0"/>
  </r>
  <r>
    <x v="2"/>
    <x v="3"/>
    <n v="191.80799999999999"/>
    <n v="165.88799999999998"/>
    <x v="1"/>
  </r>
  <r>
    <x v="2"/>
    <x v="3"/>
    <n v="287.71199999999999"/>
    <n v="248.83199999999994"/>
    <x v="2"/>
  </r>
  <r>
    <x v="2"/>
    <x v="3"/>
    <n v="383.61599999999999"/>
    <n v="331.77599999999995"/>
    <x v="3"/>
  </r>
  <r>
    <x v="2"/>
    <x v="3"/>
    <n v="479.52"/>
    <n v="414.71999999999991"/>
    <x v="4"/>
  </r>
  <r>
    <x v="2"/>
    <x v="3"/>
    <n v="575.42399999999998"/>
    <n v="497.66399999999987"/>
    <x v="5"/>
  </r>
  <r>
    <x v="2"/>
    <x v="3"/>
    <n v="671.32799999999997"/>
    <n v="580.60799999999983"/>
    <x v="6"/>
  </r>
  <r>
    <x v="2"/>
    <x v="3"/>
    <n v="767.23199999999997"/>
    <n v="663.55199999999991"/>
    <x v="7"/>
  </r>
  <r>
    <x v="2"/>
    <x v="3"/>
    <n v="863.13599999999997"/>
    <n v="746.49599999999987"/>
    <x v="8"/>
  </r>
  <r>
    <x v="2"/>
    <x v="3"/>
    <n v="959.04"/>
    <n v="829.4399999999998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6596A-ED8D-4789-91AE-E4883C45F53A}" name="PivotTable4" cacheId="4" dataOnRows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rowHeaderCaption="Pod Type and Size" colHeaderCaption="Activity" customListSort="0">
  <location ref="N4:X44" firstHeaderRow="1" firstDataRow="2" firstDataCol="1"/>
  <pivotFields count="5">
    <pivotField axis="axisRow" subtotalTop="0" showAll="0" defaultSubtotal="0">
      <items count="3">
        <item x="1"/>
        <item x="2"/>
        <item x="0"/>
      </items>
    </pivotField>
    <pivotField axis="axisRow" subtotalTop="0" showAll="0" defaultSubtotal="0">
      <items count="4">
        <item x="0"/>
        <item x="1"/>
        <item x="2"/>
        <item x="3"/>
      </items>
    </pivotField>
    <pivotField dataField="1" showAll="0" defaultSubtotal="0"/>
    <pivotField dataField="1" showAll="0" defaultSubtotal="0"/>
    <pivotField axis="axisCol" numFmtId="9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3">
    <field x="0"/>
    <field x="1"/>
    <field x="-2"/>
  </rowFields>
  <rowItems count="39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2">
    <dataField name="Google Cloud Monthly Cost" fld="3" baseField="2" baseItem="0" numFmtId="164"/>
    <dataField name="AWS Monthly Cost" fld="2" baseField="2" baseItem="0" numFmtId="164"/>
  </dataFields>
  <formats count="80">
    <format dxfId="374">
      <pivotArea type="all" dataOnly="0" outline="0" fieldPosition="0"/>
    </format>
    <format dxfId="375">
      <pivotArea outline="0" collapsedLevelsAreSubtotals="1" fieldPosition="0"/>
    </format>
    <format dxfId="376">
      <pivotArea type="origin" dataOnly="0" labelOnly="1" outline="0" fieldPosition="0"/>
    </format>
    <format dxfId="377">
      <pivotArea type="topRight" dataOnly="0" labelOnly="1" outline="0" fieldPosition="0"/>
    </format>
    <format dxfId="378">
      <pivotArea type="all" dataOnly="0" outline="0" fieldPosition="0"/>
    </format>
    <format dxfId="379">
      <pivotArea dataOnly="0" labelOnly="1" fieldPosition="0">
        <references count="1">
          <reference field="4294967294" count="0"/>
        </references>
      </pivotArea>
    </format>
    <format dxfId="292">
      <pivotArea dataOnly="0" labelOnly="1" outline="0" fieldPosition="0">
        <references count="3">
          <reference field="4294967294" count="1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format>
    <format dxfId="291">
      <pivotArea dataOnly="0" labelOnly="1" outline="0" fieldPosition="0">
        <references count="3">
          <reference field="4294967294" count="1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290">
      <pivotArea dataOnly="0" labelOnly="1" outline="0" fieldPosition="0">
        <references count="3">
          <reference field="4294967294" count="1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89">
      <pivotArea dataOnly="0" labelOnly="1" outline="0" fieldPosition="0">
        <references count="3">
          <reference field="4294967294" count="1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288">
      <pivotArea dataOnly="0" labelOnly="1" outline="0" fieldPosition="0">
        <references count="3">
          <reference field="4294967294" count="1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format>
    <format dxfId="287">
      <pivotArea dataOnly="0" labelOnly="1" outline="0" fieldPosition="0">
        <references count="3">
          <reference field="4294967294" count="1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format>
    <format dxfId="286">
      <pivotArea dataOnly="0" labelOnly="1" outline="0" fieldPosition="0">
        <references count="3">
          <reference field="4294967294" count="1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format>
    <format dxfId="285">
      <pivotArea dataOnly="0" labelOnly="1" outline="0" fieldPosition="0">
        <references count="3">
          <reference field="4294967294" count="1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format>
    <format dxfId="284">
      <pivotArea dataOnly="0" labelOnly="1" outline="0" fieldPosition="0">
        <references count="3">
          <reference field="4294967294" count="1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format>
    <format dxfId="283">
      <pivotArea dataOnly="0" labelOnly="1" outline="0" fieldPosition="0">
        <references count="3">
          <reference field="4294967294" count="1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format>
    <format dxfId="282">
      <pivotArea dataOnly="0" labelOnly="1" outline="0" fieldPosition="0">
        <references count="3">
          <reference field="4294967294" count="1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format>
    <format dxfId="281">
      <pivotArea dataOnly="0" labelOnly="1" outline="0" fieldPosition="0">
        <references count="3">
          <reference field="4294967294" count="1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format>
    <format dxfId="280">
      <pivotArea dataOnly="0" labelOnly="1" outline="0" fieldPosition="0">
        <references count="3">
          <reference field="4294967294" count="1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format>
    <format dxfId="279">
      <pivotArea dataOnly="0" labelOnly="1" outline="0" fieldPosition="0">
        <references count="3">
          <reference field="4294967294" count="1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format>
    <format dxfId="278">
      <pivotArea dataOnly="0" labelOnly="1" outline="0" fieldPosition="0">
        <references count="3">
          <reference field="4294967294" count="1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format>
    <format dxfId="277">
      <pivotArea dataOnly="0" labelOnly="1" outline="0" fieldPosition="0">
        <references count="3">
          <reference field="4294967294" count="1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format>
    <format dxfId="276">
      <pivotArea dataOnly="0" labelOnly="1" outline="0" fieldPosition="0">
        <references count="3">
          <reference field="4294967294" count="1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format>
    <format dxfId="275">
      <pivotArea dataOnly="0" labelOnly="1" outline="0" fieldPosition="0">
        <references count="3">
          <reference field="4294967294" count="1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format>
    <format dxfId="274">
      <pivotArea dataOnly="0" labelOnly="1" outline="0" fieldPosition="0">
        <references count="3">
          <reference field="4294967294" count="1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format>
    <format dxfId="273">
      <pivotArea dataOnly="0" labelOnly="1" outline="0" fieldPosition="0">
        <references count="3">
          <reference field="4294967294" count="1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format>
    <format dxfId="272">
      <pivotArea dataOnly="0" labelOnly="1" outline="0" fieldPosition="0">
        <references count="3">
          <reference field="4294967294" count="1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271">
      <pivotArea dataOnly="0" labelOnly="1" outline="0" fieldPosition="0">
        <references count="3">
          <reference field="4294967294" count="1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70">
      <pivotArea dataOnly="0" labelOnly="1" outline="0" fieldPosition="0">
        <references count="3">
          <reference field="4294967294" count="1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269">
      <pivotArea dataOnly="0" labelOnly="1" outline="0" fieldPosition="0">
        <references count="3">
          <reference field="4294967294" count="1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format>
    <format dxfId="268">
      <pivotArea collapsedLevelsAreSubtotals="1" fieldPosition="0">
        <references count="1">
          <reference field="0" count="1">
            <x v="0"/>
          </reference>
        </references>
      </pivotArea>
    </format>
    <format dxfId="267">
      <pivotArea dataOnly="0" labelOnly="1" fieldPosition="0">
        <references count="1">
          <reference field="0" count="1">
            <x v="0"/>
          </reference>
        </references>
      </pivotArea>
    </format>
    <format dxfId="266">
      <pivotArea collapsedLevelsAreSubtotals="1" fieldPosition="0">
        <references count="1">
          <reference field="0" count="1">
            <x v="1"/>
          </reference>
        </references>
      </pivotArea>
    </format>
    <format dxfId="265">
      <pivotArea dataOnly="0" labelOnly="1" fieldPosition="0">
        <references count="1">
          <reference field="0" count="1">
            <x v="1"/>
          </reference>
        </references>
      </pivotArea>
    </format>
    <format dxfId="264">
      <pivotArea collapsedLevelsAreSubtotals="1" fieldPosition="0">
        <references count="1">
          <reference field="0" count="1">
            <x v="2"/>
          </reference>
        </references>
      </pivotArea>
    </format>
    <format dxfId="263">
      <pivotArea dataOnly="0" labelOnly="1" fieldPosition="0">
        <references count="1">
          <reference field="0" count="1">
            <x v="2"/>
          </reference>
        </references>
      </pivotArea>
    </format>
    <format dxfId="262">
      <pivotArea outline="0" collapsedLevelsAreSubtotals="1" fieldPosition="0">
        <references count="1">
          <reference field="4" count="1" selected="0">
            <x v="9"/>
          </reference>
        </references>
      </pivotArea>
    </format>
    <format dxfId="25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258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4">
      <pivotArea type="origin" dataOnly="0" labelOnly="1" outline="0" fieldPosition="0"/>
    </format>
    <format dxfId="252">
      <pivotArea field="4" type="button" dataOnly="0" labelOnly="1" outline="0" axis="axisCol" fieldPosition="0"/>
    </format>
    <format dxfId="251">
      <pivotArea type="topRight" dataOnly="0" labelOnly="1" outline="0" fieldPosition="0"/>
    </format>
    <format dxfId="249">
      <pivotArea field="0" type="button" dataOnly="0" labelOnly="1" outline="0" axis="axisRow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46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45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24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format>
    <format dxfId="24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format>
    <format dxfId="242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format>
    <format dxfId="241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format>
    <format dxfId="240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format>
    <format dxfId="239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format>
    <format dxfId="238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format>
    <format dxfId="237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format>
    <format dxfId="23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235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3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23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format>
    <format dxfId="232">
      <pivotArea dataOnly="0" labelOnly="1" fieldPosition="0">
        <references count="1">
          <reference field="4" count="0"/>
        </references>
      </pivotArea>
    </format>
    <format dxfId="23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30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22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28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2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226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format>
    <format dxfId="225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24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format>
    <format dxfId="10">
      <pivotArea dataOnly="0" labelOnly="1" fieldPosition="0">
        <references count="1">
          <reference field="4" count="1">
            <x v="9"/>
          </reference>
        </references>
      </pivotArea>
    </format>
    <format dxfId="8">
      <pivotArea dataOnly="0" labelOnly="1" fieldPosition="0">
        <references count="1">
          <reference field="4" count="1">
            <x v="9"/>
          </reference>
        </references>
      </pivotArea>
    </format>
    <format dxfId="7">
      <pivotArea dataOnly="0" labelOnly="1" fieldPosition="0">
        <references count="1">
          <reference field="4" count="1">
            <x v="9"/>
          </reference>
        </references>
      </pivotArea>
    </format>
    <format dxfId="6">
      <pivotArea dataOnly="0" labelOnly="1" fieldPosition="0">
        <references count="1">
          <reference field="4" count="1">
            <x v="9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944A1-543E-420B-9E75-EB227F1DB72C}" name="Table4" displayName="Table4" ref="C6:F10" totalsRowShown="0" headerRowDxfId="575" dataDxfId="574">
  <autoFilter ref="C6:F10" xr:uid="{48E944A1-543E-420B-9E75-EB227F1DB72C}">
    <filterColumn colId="0" hiddenButton="1"/>
    <filterColumn colId="1" hiddenButton="1"/>
    <filterColumn colId="2" hiddenButton="1"/>
    <filterColumn colId="3" hiddenButton="1"/>
  </autoFilter>
  <tableColumns count="4">
    <tableColumn id="2" xr3:uid="{3EA8B69E-B85C-412C-A1C2-21C6578933CF}" name="Pod Size" dataDxfId="573"/>
    <tableColumn id="3" xr3:uid="{7A9CE34A-0009-4F9E-935F-BC78563215BE}" name="Base Price" dataDxfId="572" dataCellStyle="Currency"/>
    <tableColumn id="4" xr3:uid="{4F5D2DAA-2096-446F-884B-19F262A1BE9D}" name="Vector Size" dataDxfId="571"/>
    <tableColumn id="5" xr3:uid="{5AF01A92-0F28-4517-A8C4-0FF925F6411C}" name="Approximate Capacity (Millions)" dataDxfId="5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0EF48-76B9-4F50-B091-2551176D5163}" name="Table8" displayName="Table8" ref="C12:F15" headerRowCount="0" totalsRowShown="0" headerRowDxfId="569" dataDxfId="568">
  <tableColumns count="4">
    <tableColumn id="1" xr3:uid="{A915BC91-14A1-45F4-BBE1-9F7B95972329}" name="Column1" dataDxfId="567"/>
    <tableColumn id="2" xr3:uid="{BB76BEE2-2185-49C9-A9E1-F75EABB809B7}" name="Column2" dataDxfId="566" dataCellStyle="Currency"/>
    <tableColumn id="3" xr3:uid="{4335AD05-512D-41DA-8776-A301779FC98E}" name="Column3" dataDxfId="565"/>
    <tableColumn id="4" xr3:uid="{0AEE07AD-1B5C-40BD-A7F8-840650EB2DA0}" name="Column4" headerRowDxfId="564" dataDxfId="563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83790-A374-4B2A-A2D3-D4E96FB1524E}" name="Table9" displayName="Table9" ref="C17:F20" headerRowCount="0" totalsRowShown="0" headerRowDxfId="562" dataDxfId="561">
  <tableColumns count="4">
    <tableColumn id="1" xr3:uid="{EFD7CD16-F2CB-4ED6-83C8-6AFECF5712FC}" name="Column1" dataDxfId="560"/>
    <tableColumn id="2" xr3:uid="{CAFEDBCD-1463-4329-B90A-1E99C95DF8A7}" name="Column2" dataDxfId="559" dataCellStyle="Currency"/>
    <tableColumn id="3" xr3:uid="{88F61410-170B-438C-9AAB-87E4032D2338}" name="Column3" dataDxfId="558"/>
    <tableColumn id="4" xr3:uid="{FDF70174-5FF6-4852-BE39-DA8A8F05FB14}" name="Column4" headerRowDxfId="557" dataDxfId="55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31B91D-FBA8-4637-912F-A1442457218D}" name="Table12" displayName="Table12" ref="C24:F28" totalsRowShown="0" headerRowDxfId="555" dataDxfId="554">
  <autoFilter ref="C24:F28" xr:uid="{C831B91D-FBA8-4637-912F-A1442457218D}">
    <filterColumn colId="0" hiddenButton="1"/>
    <filterColumn colId="1" hiddenButton="1"/>
    <filterColumn colId="2" hiddenButton="1"/>
    <filterColumn colId="3" hiddenButton="1"/>
  </autoFilter>
  <tableColumns count="4">
    <tableColumn id="1" xr3:uid="{FCC23754-77D1-4E14-8D6B-AC5817D5243E}" name="Pod Size" dataDxfId="553"/>
    <tableColumn id="2" xr3:uid="{1FC6B1E4-3BC2-4535-8F6F-47C5B6806219}" name="Base Price" dataDxfId="552" dataCellStyle="Currency"/>
    <tableColumn id="3" xr3:uid="{FB7944FD-EF71-485A-A1C9-465081C1C681}" name="Vector Size" dataDxfId="551"/>
    <tableColumn id="4" xr3:uid="{1F9E63F5-C72E-49E7-BC0E-2AA7CA1C0073}" name="Approximate Capacity (Millions)" dataDxfId="550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D387C9-4008-49FA-9790-A2339F0E5C4A}" name="Table13" displayName="Table13" ref="C30:F33" headerRowCount="0" totalsRowShown="0" headerRowDxfId="549" dataDxfId="548">
  <tableColumns count="4">
    <tableColumn id="1" xr3:uid="{1CFF3683-8ACC-4CA6-B264-95903402AFB4}" name="Column1" dataDxfId="547"/>
    <tableColumn id="2" xr3:uid="{9D88F5CD-CE68-4D67-B03D-17C0F7EA1D2F}" name="Column2" dataDxfId="546" dataCellStyle="Currency"/>
    <tableColumn id="3" xr3:uid="{3FAD062A-F7D1-4261-A182-5EBCE8557E6D}" name="Column3" dataDxfId="545"/>
    <tableColumn id="4" xr3:uid="{15A8660B-3420-4A94-98B4-99E8AD5791E7}" name="Column4" dataDxfId="54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9EC7E1-B716-47E2-A76A-F1090AAA2F7F}" name="Table14" displayName="Table14" ref="C35:F38" headerRowCount="0" totalsRowShown="0" headerRowDxfId="543" dataDxfId="542">
  <tableColumns count="4">
    <tableColumn id="1" xr3:uid="{AD304C14-78F9-46EB-A283-4A5C9FD9EA7D}" name="Column1" dataDxfId="541"/>
    <tableColumn id="2" xr3:uid="{F1EAFE5E-EFDC-4B79-9A7D-E868BB83E4ED}" name="Column2" dataDxfId="540" dataCellStyle="Currency"/>
    <tableColumn id="3" xr3:uid="{D7C35EE7-4E26-4ED7-94E2-B3F018A8B9A2}" name="Column3" dataDxfId="539"/>
    <tableColumn id="4" xr3:uid="{40FA6C7E-CB10-4446-808C-A6550B1569E9}" name="Column4" dataDxfId="538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7D6E908-6622-4AA4-9E83-F4569D42C53B}" name="Table55965" displayName="Table55965" ref="J14:L18" totalsRowShown="0" headerRowDxfId="537" dataDxfId="536">
  <autoFilter ref="J14:L18" xr:uid="{37D6E908-6622-4AA4-9E83-F4569D42C53B}">
    <filterColumn colId="0" hiddenButton="1"/>
    <filterColumn colId="1" hiddenButton="1"/>
    <filterColumn colId="2" hiddenButton="1"/>
  </autoFilter>
  <tableColumns count="3">
    <tableColumn id="1" xr3:uid="{3B0F33B1-7A98-4659-B7E0-C3F6B6EB12AB}" name="Pod Size" dataDxfId="535"/>
    <tableColumn id="2" xr3:uid="{41A76052-901A-445E-AF7A-50262E6B4CDC}" name="Vector Size" dataDxfId="534"/>
    <tableColumn id="3" xr3:uid="{0D72B3D4-DBEC-4402-95AD-231FB0779194}" name="Approximate Capacity (Millions)" dataDxfId="533">
      <calculatedColumnFormula>((E7/K15)*F7)-0.1*((E7/K15)*F7)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5D3DAFD-A7AA-42D1-8EEC-1CF1B191C64C}" name="Table106066" displayName="Table106066" ref="J20:L23" headerRowCount="0" totalsRowShown="0" headerRowDxfId="532" dataDxfId="531">
  <tableColumns count="3">
    <tableColumn id="1" xr3:uid="{105FFB79-F568-4023-B027-76CF044ABFEC}" name="Column1" headerRowDxfId="530" dataDxfId="529"/>
    <tableColumn id="2" xr3:uid="{C6A1156B-BE84-4622-B1B4-C8525DC14947}" name="Column2" headerRowDxfId="528" dataDxfId="527"/>
    <tableColumn id="3" xr3:uid="{6CC3C228-61D9-4134-BB9A-BE146117E411}" name="Column3" headerRowDxfId="526" dataDxfId="525">
      <calculatedColumnFormula>((E12/K20)*F12)-0.1*((E12/K20)*F12)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03A8265-C044-475E-BC03-86BF840801FF}" name="Table116167" displayName="Table116167" ref="J25:L28" headerRowCount="0" totalsRowShown="0" headerRowDxfId="524" dataDxfId="523">
  <tableColumns count="3">
    <tableColumn id="1" xr3:uid="{2D548D1C-DDBF-41B7-9260-BF1825484AF0}" name="Column1" headerRowDxfId="522" dataDxfId="521"/>
    <tableColumn id="2" xr3:uid="{8A011E8A-4CF6-4C53-A858-2D6C75F4B85C}" name="Column2" headerRowDxfId="520" dataDxfId="519"/>
    <tableColumn id="3" xr3:uid="{2D3A3EC0-9E23-4799-B8CF-02910DC72EE2}" name="Column3" headerRowDxfId="518" dataDxfId="517">
      <calculatedColumnFormula>((E17/K25)*F17)-0.1*((E17/K25)*F17)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BD6F-9727-4B8C-8804-BDD61D93F50F}">
  <sheetPr>
    <pageSetUpPr fitToPage="1"/>
  </sheetPr>
  <dimension ref="A2:AA166"/>
  <sheetViews>
    <sheetView showGridLines="0" tabSelected="1" topLeftCell="G1" workbookViewId="0">
      <selection activeCell="Z15" sqref="Z15"/>
    </sheetView>
  </sheetViews>
  <sheetFormatPr defaultRowHeight="15" x14ac:dyDescent="0.25"/>
  <cols>
    <col min="1" max="1" width="3.28515625" customWidth="1"/>
    <col min="2" max="2" width="10.42578125" bestFit="1" customWidth="1"/>
    <col min="3" max="3" width="9.7109375" bestFit="1" customWidth="1"/>
    <col min="4" max="4" width="11.7109375" bestFit="1" customWidth="1"/>
    <col min="5" max="5" width="12.5703125" bestFit="1" customWidth="1"/>
    <col min="6" max="6" width="34.28515625" bestFit="1" customWidth="1"/>
    <col min="8" max="8" width="9.28515625" bestFit="1" customWidth="1"/>
    <col min="9" max="9" width="10.5703125" bestFit="1" customWidth="1"/>
    <col min="10" max="10" width="14.28515625" bestFit="1" customWidth="1"/>
    <col min="11" max="11" width="17.140625" bestFit="1" customWidth="1"/>
    <col min="12" max="12" width="38.85546875" bestFit="1" customWidth="1"/>
    <col min="14" max="14" width="32.140625" bestFit="1" customWidth="1"/>
    <col min="15" max="15" width="11.140625" bestFit="1" customWidth="1"/>
    <col min="16" max="17" width="9.5703125" bestFit="1" customWidth="1"/>
    <col min="18" max="24" width="9.7109375" bestFit="1" customWidth="1"/>
    <col min="25" max="26" width="9.140625" bestFit="1" customWidth="1"/>
    <col min="27" max="27" width="3.7109375" customWidth="1"/>
    <col min="28" max="29" width="9.140625" bestFit="1" customWidth="1"/>
    <col min="30" max="30" width="11.28515625" bestFit="1" customWidth="1"/>
    <col min="31" max="31" width="14.85546875" bestFit="1" customWidth="1"/>
    <col min="32" max="32" width="14.140625" bestFit="1" customWidth="1"/>
    <col min="33" max="33" width="14.85546875" bestFit="1" customWidth="1"/>
    <col min="34" max="34" width="14.140625" bestFit="1" customWidth="1"/>
    <col min="35" max="35" width="14.85546875" bestFit="1" customWidth="1"/>
    <col min="36" max="36" width="14.140625" bestFit="1" customWidth="1"/>
    <col min="37" max="37" width="14.85546875" bestFit="1" customWidth="1"/>
    <col min="38" max="38" width="14.140625" bestFit="1" customWidth="1"/>
    <col min="39" max="39" width="14.85546875" bestFit="1" customWidth="1"/>
    <col min="40" max="40" width="19.140625" bestFit="1" customWidth="1"/>
    <col min="41" max="41" width="19.85546875" bestFit="1" customWidth="1"/>
    <col min="42" max="43" width="7" bestFit="1" customWidth="1"/>
    <col min="44" max="44" width="8.42578125" bestFit="1" customWidth="1"/>
    <col min="45" max="47" width="7" bestFit="1" customWidth="1"/>
    <col min="48" max="48" width="8.42578125" bestFit="1" customWidth="1"/>
    <col min="49" max="51" width="7" bestFit="1" customWidth="1"/>
    <col min="52" max="52" width="8.42578125" bestFit="1" customWidth="1"/>
    <col min="53" max="55" width="7" bestFit="1" customWidth="1"/>
    <col min="56" max="56" width="8.42578125" bestFit="1" customWidth="1"/>
    <col min="57" max="57" width="6" bestFit="1" customWidth="1"/>
    <col min="58" max="58" width="7" bestFit="1" customWidth="1"/>
    <col min="59" max="59" width="6" bestFit="1" customWidth="1"/>
    <col min="60" max="60" width="7" bestFit="1" customWidth="1"/>
    <col min="61" max="61" width="8" bestFit="1" customWidth="1"/>
    <col min="62" max="64" width="7" bestFit="1" customWidth="1"/>
    <col min="65" max="65" width="8.42578125" bestFit="1" customWidth="1"/>
    <col min="66" max="68" width="7" bestFit="1" customWidth="1"/>
    <col min="69" max="69" width="8.42578125" bestFit="1" customWidth="1"/>
    <col min="70" max="70" width="7" bestFit="1" customWidth="1"/>
    <col min="71" max="71" width="8" bestFit="1" customWidth="1"/>
    <col min="72" max="72" width="7" bestFit="1" customWidth="1"/>
    <col min="73" max="73" width="8.42578125" bestFit="1" customWidth="1"/>
    <col min="74" max="76" width="8" bestFit="1" customWidth="1"/>
    <col min="77" max="77" width="8.42578125" bestFit="1" customWidth="1"/>
    <col min="78" max="80" width="7" bestFit="1" customWidth="1"/>
    <col min="81" max="81" width="8.42578125" bestFit="1" customWidth="1"/>
    <col min="82" max="84" width="8" bestFit="1" customWidth="1"/>
    <col min="85" max="85" width="8.42578125" bestFit="1" customWidth="1"/>
    <col min="86" max="88" width="8" bestFit="1" customWidth="1"/>
    <col min="89" max="89" width="8.42578125" bestFit="1" customWidth="1"/>
    <col min="90" max="92" width="8" bestFit="1" customWidth="1"/>
    <col min="93" max="93" width="8.42578125" bestFit="1" customWidth="1"/>
    <col min="94" max="96" width="8" bestFit="1" customWidth="1"/>
    <col min="97" max="97" width="8.42578125" bestFit="1" customWidth="1"/>
    <col min="98" max="101" width="7" bestFit="1" customWidth="1"/>
    <col min="102" max="105" width="8" bestFit="1" customWidth="1"/>
    <col min="106" max="106" width="8.42578125" bestFit="1" customWidth="1"/>
    <col min="107" max="109" width="8" bestFit="1" customWidth="1"/>
    <col min="110" max="110" width="8.42578125" bestFit="1" customWidth="1"/>
    <col min="111" max="113" width="8" bestFit="1" customWidth="1"/>
    <col min="114" max="114" width="9" bestFit="1" customWidth="1"/>
    <col min="115" max="117" width="8" bestFit="1" customWidth="1"/>
    <col min="118" max="118" width="9" bestFit="1" customWidth="1"/>
    <col min="119" max="121" width="7" bestFit="1" customWidth="1"/>
    <col min="122" max="122" width="8.42578125" bestFit="1" customWidth="1"/>
    <col min="123" max="125" width="8" bestFit="1" customWidth="1"/>
    <col min="126" max="126" width="9" bestFit="1" customWidth="1"/>
    <col min="127" max="127" width="8" bestFit="1" customWidth="1"/>
    <col min="128" max="128" width="9" bestFit="1" customWidth="1"/>
    <col min="129" max="129" width="8" bestFit="1" customWidth="1"/>
    <col min="130" max="130" width="9" bestFit="1" customWidth="1"/>
    <col min="131" max="131" width="8" bestFit="1" customWidth="1"/>
    <col min="132" max="132" width="9" bestFit="1" customWidth="1"/>
    <col min="133" max="133" width="8" bestFit="1" customWidth="1"/>
    <col min="134" max="134" width="9" bestFit="1" customWidth="1"/>
    <col min="135" max="135" width="8" bestFit="1" customWidth="1"/>
    <col min="136" max="136" width="9" bestFit="1" customWidth="1"/>
    <col min="137" max="137" width="8" bestFit="1" customWidth="1"/>
    <col min="138" max="138" width="9" bestFit="1" customWidth="1"/>
    <col min="139" max="142" width="8" bestFit="1" customWidth="1"/>
    <col min="143" max="143" width="9" bestFit="1" customWidth="1"/>
    <col min="144" max="146" width="8" bestFit="1" customWidth="1"/>
    <col min="147" max="147" width="9" bestFit="1" customWidth="1"/>
    <col min="148" max="148" width="8" bestFit="1" customWidth="1"/>
    <col min="149" max="149" width="9" bestFit="1" customWidth="1"/>
    <col min="150" max="150" width="8" bestFit="1" customWidth="1"/>
    <col min="151" max="159" width="9" bestFit="1" customWidth="1"/>
    <col min="160" max="162" width="8" bestFit="1" customWidth="1"/>
    <col min="163" max="163" width="8.42578125" bestFit="1" customWidth="1"/>
    <col min="164" max="170" width="9" bestFit="1" customWidth="1"/>
    <col min="171" max="171" width="10" bestFit="1" customWidth="1"/>
    <col min="172" max="174" width="9" bestFit="1" customWidth="1"/>
    <col min="175" max="175" width="10" bestFit="1" customWidth="1"/>
    <col min="176" max="178" width="9" bestFit="1" customWidth="1"/>
    <col min="179" max="179" width="10" bestFit="1" customWidth="1"/>
    <col min="180" max="182" width="8" bestFit="1" customWidth="1"/>
    <col min="183" max="184" width="9" bestFit="1" customWidth="1"/>
    <col min="185" max="185" width="11.28515625" bestFit="1" customWidth="1"/>
  </cols>
  <sheetData>
    <row r="2" spans="1:26" ht="15.75" thickBot="1" x14ac:dyDescent="0.3"/>
    <row r="3" spans="1:26" ht="18" thickBot="1" x14ac:dyDescent="0.35">
      <c r="A3" s="32"/>
      <c r="B3" s="47" t="s">
        <v>23</v>
      </c>
      <c r="C3" s="47"/>
      <c r="D3" s="47"/>
      <c r="E3" s="47"/>
      <c r="F3" s="47"/>
      <c r="G3" s="47"/>
      <c r="H3" s="47"/>
      <c r="I3" s="47"/>
      <c r="J3" s="47"/>
      <c r="K3" s="47"/>
      <c r="L3" s="48"/>
      <c r="N3" s="58" t="s">
        <v>22</v>
      </c>
      <c r="O3" s="59"/>
      <c r="P3" s="59"/>
      <c r="Q3" s="59"/>
      <c r="R3" s="59"/>
      <c r="S3" s="59"/>
      <c r="T3" s="59"/>
      <c r="U3" s="59"/>
      <c r="V3" s="59"/>
      <c r="W3" s="59"/>
      <c r="X3" s="60"/>
      <c r="Y3" s="23"/>
      <c r="Z3" s="23"/>
    </row>
    <row r="4" spans="1:26" ht="18.75" thickTop="1" thickBot="1" x14ac:dyDescent="0.35">
      <c r="B4" s="73" t="s">
        <v>7</v>
      </c>
      <c r="C4" s="74"/>
      <c r="D4" s="74"/>
      <c r="E4" s="74"/>
      <c r="F4" s="74"/>
      <c r="G4" s="30"/>
      <c r="H4" s="30"/>
      <c r="I4" s="30"/>
      <c r="J4" s="30"/>
      <c r="K4" s="30"/>
      <c r="L4" s="31"/>
      <c r="N4" s="82"/>
      <c r="O4" s="83" t="s">
        <v>13</v>
      </c>
      <c r="P4" s="84"/>
      <c r="Q4" s="85"/>
      <c r="R4" s="85"/>
      <c r="S4" s="85"/>
      <c r="T4" s="85"/>
      <c r="U4" s="85"/>
      <c r="V4" s="85"/>
      <c r="W4" s="85"/>
      <c r="X4" s="102"/>
      <c r="Y4" s="23"/>
      <c r="Z4" s="23"/>
    </row>
    <row r="5" spans="1:26" ht="18" thickBot="1" x14ac:dyDescent="0.35">
      <c r="B5" s="71" t="s">
        <v>19</v>
      </c>
      <c r="C5" s="49"/>
      <c r="D5" s="49"/>
      <c r="E5" s="49"/>
      <c r="F5" s="49"/>
      <c r="G5" s="3"/>
      <c r="H5" s="69"/>
      <c r="I5" s="69"/>
      <c r="J5" s="69"/>
      <c r="K5" s="69"/>
      <c r="L5" s="70"/>
      <c r="N5" s="86" t="s">
        <v>21</v>
      </c>
      <c r="O5" s="91">
        <v>0.1</v>
      </c>
      <c r="P5" s="91">
        <v>0.2</v>
      </c>
      <c r="Q5" s="91">
        <v>0.3</v>
      </c>
      <c r="R5" s="91">
        <v>0.4</v>
      </c>
      <c r="S5" s="91">
        <v>0.5</v>
      </c>
      <c r="T5" s="91">
        <v>0.6</v>
      </c>
      <c r="U5" s="91">
        <v>0.7</v>
      </c>
      <c r="V5" s="91">
        <v>0.8</v>
      </c>
      <c r="W5" s="91">
        <v>0.9</v>
      </c>
      <c r="X5" s="103">
        <v>1</v>
      </c>
      <c r="Y5" s="23"/>
      <c r="Z5" s="23"/>
    </row>
    <row r="6" spans="1:26" ht="18" thickBot="1" x14ac:dyDescent="0.35">
      <c r="B6" s="22" t="s">
        <v>0</v>
      </c>
      <c r="C6" s="4" t="s">
        <v>1</v>
      </c>
      <c r="D6" s="5" t="s">
        <v>2</v>
      </c>
      <c r="E6" s="5" t="s">
        <v>10</v>
      </c>
      <c r="F6" s="5" t="s">
        <v>6</v>
      </c>
      <c r="G6" s="3"/>
      <c r="H6" s="1"/>
      <c r="I6" s="1"/>
      <c r="J6" s="1"/>
      <c r="K6" s="1"/>
      <c r="L6" s="2"/>
      <c r="N6" s="24" t="s">
        <v>4</v>
      </c>
      <c r="O6" s="92"/>
      <c r="P6" s="93"/>
      <c r="Q6" s="93"/>
      <c r="R6" s="93"/>
      <c r="S6" s="93"/>
      <c r="T6" s="93"/>
      <c r="U6" s="93"/>
      <c r="V6" s="93"/>
      <c r="W6" s="93"/>
      <c r="X6" s="34"/>
      <c r="Y6" s="23"/>
      <c r="Z6" s="23"/>
    </row>
    <row r="7" spans="1:26" ht="18" thickTop="1" x14ac:dyDescent="0.3">
      <c r="B7" s="54" t="s">
        <v>3</v>
      </c>
      <c r="C7" s="5">
        <v>1</v>
      </c>
      <c r="D7" s="7">
        <v>9.6000000000000002E-2</v>
      </c>
      <c r="E7" s="5">
        <v>768</v>
      </c>
      <c r="F7" s="5">
        <v>5</v>
      </c>
      <c r="G7" s="8"/>
      <c r="H7" s="1"/>
      <c r="I7" s="1"/>
      <c r="J7" s="1"/>
      <c r="K7" s="1"/>
      <c r="L7" s="2"/>
      <c r="N7" s="25">
        <v>1</v>
      </c>
      <c r="O7" s="89"/>
      <c r="P7" s="90"/>
      <c r="Q7" s="90"/>
      <c r="R7" s="90"/>
      <c r="S7" s="90"/>
      <c r="T7" s="90"/>
      <c r="U7" s="90"/>
      <c r="V7" s="90"/>
      <c r="W7" s="90"/>
      <c r="X7" s="33"/>
      <c r="Y7" s="23"/>
      <c r="Z7" s="23"/>
    </row>
    <row r="8" spans="1:26" ht="17.25" x14ac:dyDescent="0.3">
      <c r="B8" s="55"/>
      <c r="C8" s="5">
        <v>2</v>
      </c>
      <c r="D8" s="7">
        <v>0.192</v>
      </c>
      <c r="E8" s="5">
        <v>768</v>
      </c>
      <c r="F8" s="5">
        <v>10</v>
      </c>
      <c r="G8" s="8"/>
      <c r="H8" s="1"/>
      <c r="I8" s="1"/>
      <c r="J8" s="1"/>
      <c r="K8" s="1"/>
      <c r="L8" s="2"/>
      <c r="N8" s="26" t="s">
        <v>15</v>
      </c>
      <c r="O8" s="89">
        <v>6.9120000000000008</v>
      </c>
      <c r="P8" s="90">
        <v>13.824000000000002</v>
      </c>
      <c r="Q8" s="90">
        <v>20.736000000000001</v>
      </c>
      <c r="R8" s="90">
        <v>27.648000000000003</v>
      </c>
      <c r="S8" s="90">
        <v>34.56</v>
      </c>
      <c r="T8" s="90">
        <v>41.472000000000001</v>
      </c>
      <c r="U8" s="90">
        <v>48.384</v>
      </c>
      <c r="V8" s="90">
        <v>55.296000000000006</v>
      </c>
      <c r="W8" s="90">
        <v>62.208000000000006</v>
      </c>
      <c r="X8" s="33">
        <v>69.12</v>
      </c>
      <c r="Y8" s="23"/>
      <c r="Z8" s="23"/>
    </row>
    <row r="9" spans="1:26" ht="17.25" x14ac:dyDescent="0.3">
      <c r="B9" s="55"/>
      <c r="C9" s="5">
        <v>4</v>
      </c>
      <c r="D9" s="7">
        <v>0.38400000000000001</v>
      </c>
      <c r="E9" s="5">
        <v>768</v>
      </c>
      <c r="F9" s="5">
        <v>20</v>
      </c>
      <c r="G9" s="8"/>
      <c r="H9" s="1"/>
      <c r="I9" s="1"/>
      <c r="J9" s="1"/>
      <c r="K9" s="1"/>
      <c r="L9" s="2"/>
      <c r="N9" s="27" t="s">
        <v>14</v>
      </c>
      <c r="O9" s="89">
        <v>7.9920000000000009</v>
      </c>
      <c r="P9" s="90">
        <v>15.984000000000002</v>
      </c>
      <c r="Q9" s="90">
        <v>23.975999999999999</v>
      </c>
      <c r="R9" s="90">
        <v>31.968000000000004</v>
      </c>
      <c r="S9" s="90">
        <v>39.96</v>
      </c>
      <c r="T9" s="90">
        <v>47.951999999999998</v>
      </c>
      <c r="U9" s="90">
        <v>55.943999999999996</v>
      </c>
      <c r="V9" s="90">
        <v>63.936000000000007</v>
      </c>
      <c r="W9" s="90">
        <v>71.927999999999997</v>
      </c>
      <c r="X9" s="33">
        <v>79.92</v>
      </c>
      <c r="Y9" s="23"/>
      <c r="Z9" s="23"/>
    </row>
    <row r="10" spans="1:26" ht="17.25" x14ac:dyDescent="0.3">
      <c r="B10" s="79"/>
      <c r="C10" s="5">
        <v>8</v>
      </c>
      <c r="D10" s="7">
        <v>0.76800000000000002</v>
      </c>
      <c r="E10" s="5">
        <v>768</v>
      </c>
      <c r="F10" s="5">
        <v>40</v>
      </c>
      <c r="G10" s="8"/>
      <c r="H10" s="1"/>
      <c r="I10" s="1"/>
      <c r="J10" s="1"/>
      <c r="K10" s="1"/>
      <c r="L10" s="2"/>
      <c r="N10" s="25">
        <v>2</v>
      </c>
      <c r="O10" s="89"/>
      <c r="P10" s="90"/>
      <c r="Q10" s="90"/>
      <c r="R10" s="90"/>
      <c r="S10" s="90"/>
      <c r="T10" s="90"/>
      <c r="U10" s="90"/>
      <c r="V10" s="90"/>
      <c r="W10" s="90"/>
      <c r="X10" s="33"/>
      <c r="Y10" s="23"/>
      <c r="Z10" s="23"/>
    </row>
    <row r="11" spans="1:26" ht="17.25" x14ac:dyDescent="0.3">
      <c r="B11" s="11"/>
      <c r="C11" s="8"/>
      <c r="D11" s="8"/>
      <c r="E11" s="8"/>
      <c r="F11" s="8"/>
      <c r="G11" s="8"/>
      <c r="H11" s="1"/>
      <c r="I11" s="1"/>
      <c r="J11" s="1"/>
      <c r="K11" s="1"/>
      <c r="L11" s="2"/>
      <c r="N11" s="26" t="s">
        <v>15</v>
      </c>
      <c r="O11" s="89">
        <v>13.824000000000002</v>
      </c>
      <c r="P11" s="90">
        <v>27.648000000000003</v>
      </c>
      <c r="Q11" s="90">
        <v>41.472000000000001</v>
      </c>
      <c r="R11" s="90">
        <v>55.296000000000006</v>
      </c>
      <c r="S11" s="90">
        <v>69.12</v>
      </c>
      <c r="T11" s="90">
        <v>82.944000000000003</v>
      </c>
      <c r="U11" s="90">
        <v>96.768000000000001</v>
      </c>
      <c r="V11" s="90">
        <v>110.59200000000001</v>
      </c>
      <c r="W11" s="90">
        <v>124.41600000000001</v>
      </c>
      <c r="X11" s="33">
        <v>138.24</v>
      </c>
      <c r="Y11" s="23"/>
      <c r="Z11" s="23"/>
    </row>
    <row r="12" spans="1:26" ht="17.25" x14ac:dyDescent="0.3">
      <c r="B12" s="77" t="s">
        <v>4</v>
      </c>
      <c r="C12" s="5">
        <v>1</v>
      </c>
      <c r="D12" s="7">
        <v>9.6000000000000002E-2</v>
      </c>
      <c r="E12" s="5">
        <v>768</v>
      </c>
      <c r="F12" s="5">
        <v>1</v>
      </c>
      <c r="G12" s="8"/>
      <c r="H12" s="1"/>
      <c r="I12" s="1"/>
      <c r="J12" s="1"/>
      <c r="K12" s="1"/>
      <c r="L12" s="2"/>
      <c r="N12" s="27" t="s">
        <v>14</v>
      </c>
      <c r="O12" s="89">
        <v>15.984000000000002</v>
      </c>
      <c r="P12" s="90">
        <v>31.968000000000004</v>
      </c>
      <c r="Q12" s="90">
        <v>47.951999999999998</v>
      </c>
      <c r="R12" s="90">
        <v>63.936000000000007</v>
      </c>
      <c r="S12" s="90">
        <v>79.92</v>
      </c>
      <c r="T12" s="90">
        <v>95.903999999999996</v>
      </c>
      <c r="U12" s="90">
        <v>111.88799999999999</v>
      </c>
      <c r="V12" s="90">
        <v>127.87200000000001</v>
      </c>
      <c r="W12" s="90">
        <v>143.85599999999999</v>
      </c>
      <c r="X12" s="33">
        <v>159.84</v>
      </c>
      <c r="Y12" s="23"/>
      <c r="Z12" s="23"/>
    </row>
    <row r="13" spans="1:26" ht="17.25" x14ac:dyDescent="0.3">
      <c r="B13" s="77"/>
      <c r="C13" s="5">
        <v>2</v>
      </c>
      <c r="D13" s="7">
        <v>0.192</v>
      </c>
      <c r="E13" s="5">
        <v>768</v>
      </c>
      <c r="F13" s="5">
        <v>2</v>
      </c>
      <c r="G13" s="8"/>
      <c r="H13" s="49" t="s">
        <v>11</v>
      </c>
      <c r="I13" s="49"/>
      <c r="J13" s="49"/>
      <c r="K13" s="49"/>
      <c r="L13" s="50"/>
      <c r="N13" s="25">
        <v>4</v>
      </c>
      <c r="O13" s="89"/>
      <c r="P13" s="90"/>
      <c r="Q13" s="90"/>
      <c r="R13" s="90"/>
      <c r="S13" s="90"/>
      <c r="T13" s="90"/>
      <c r="U13" s="90"/>
      <c r="V13" s="90"/>
      <c r="W13" s="90"/>
      <c r="X13" s="33"/>
      <c r="Y13" s="23"/>
      <c r="Z13" s="23"/>
    </row>
    <row r="14" spans="1:26" ht="18" thickBot="1" x14ac:dyDescent="0.35">
      <c r="B14" s="77"/>
      <c r="C14" s="5">
        <v>4</v>
      </c>
      <c r="D14" s="7">
        <v>0.38400000000000001</v>
      </c>
      <c r="E14" s="5">
        <v>768</v>
      </c>
      <c r="F14" s="5">
        <v>4</v>
      </c>
      <c r="G14" s="8"/>
      <c r="H14" s="20" t="s">
        <v>9</v>
      </c>
      <c r="I14" s="19" t="s">
        <v>0</v>
      </c>
      <c r="J14" s="5" t="s">
        <v>1</v>
      </c>
      <c r="K14" s="5" t="s">
        <v>10</v>
      </c>
      <c r="L14" s="6" t="s">
        <v>6</v>
      </c>
      <c r="N14" s="26" t="s">
        <v>15</v>
      </c>
      <c r="O14" s="89">
        <v>27.648000000000003</v>
      </c>
      <c r="P14" s="90">
        <v>55.296000000000006</v>
      </c>
      <c r="Q14" s="90">
        <v>82.944000000000003</v>
      </c>
      <c r="R14" s="90">
        <v>110.59200000000001</v>
      </c>
      <c r="S14" s="90">
        <v>138.24</v>
      </c>
      <c r="T14" s="90">
        <v>165.88800000000001</v>
      </c>
      <c r="U14" s="90">
        <v>193.536</v>
      </c>
      <c r="V14" s="90">
        <v>221.18400000000003</v>
      </c>
      <c r="W14" s="90">
        <v>248.83200000000002</v>
      </c>
      <c r="X14" s="33">
        <v>276.48</v>
      </c>
      <c r="Y14" s="23"/>
      <c r="Z14" s="23"/>
    </row>
    <row r="15" spans="1:26" ht="18" thickTop="1" x14ac:dyDescent="0.3">
      <c r="B15" s="78"/>
      <c r="C15" s="5">
        <v>8</v>
      </c>
      <c r="D15" s="7">
        <v>0.76800000000000002</v>
      </c>
      <c r="E15" s="5">
        <v>768</v>
      </c>
      <c r="F15" s="5">
        <v>8</v>
      </c>
      <c r="G15" s="8"/>
      <c r="H15" s="38">
        <v>1</v>
      </c>
      <c r="I15" s="41" t="s">
        <v>3</v>
      </c>
      <c r="J15" s="9">
        <v>1</v>
      </c>
      <c r="K15" s="9">
        <v>384</v>
      </c>
      <c r="L15" s="10">
        <f t="shared" ref="L15:L18" si="0">((E7/K15)*F7)-0.1*((E7/K15)*F7)</f>
        <v>9</v>
      </c>
      <c r="N15" s="27" t="s">
        <v>14</v>
      </c>
      <c r="O15" s="89">
        <v>31.968000000000004</v>
      </c>
      <c r="P15" s="90">
        <v>63.936000000000007</v>
      </c>
      <c r="Q15" s="90">
        <v>95.903999999999996</v>
      </c>
      <c r="R15" s="90">
        <v>127.87200000000001</v>
      </c>
      <c r="S15" s="90">
        <v>159.84</v>
      </c>
      <c r="T15" s="90">
        <v>191.80799999999999</v>
      </c>
      <c r="U15" s="90">
        <v>223.77599999999998</v>
      </c>
      <c r="V15" s="90">
        <v>255.74400000000003</v>
      </c>
      <c r="W15" s="90">
        <v>287.71199999999999</v>
      </c>
      <c r="X15" s="33">
        <v>319.68</v>
      </c>
      <c r="Y15" s="23"/>
      <c r="Z15" s="23"/>
    </row>
    <row r="16" spans="1:26" ht="17.25" x14ac:dyDescent="0.3">
      <c r="B16" s="11"/>
      <c r="C16" s="8"/>
      <c r="D16" s="8"/>
      <c r="E16" s="8"/>
      <c r="F16" s="8"/>
      <c r="G16" s="8"/>
      <c r="H16" s="39"/>
      <c r="I16" s="42"/>
      <c r="J16" s="9">
        <v>2</v>
      </c>
      <c r="K16" s="9">
        <v>384</v>
      </c>
      <c r="L16" s="10">
        <f t="shared" si="0"/>
        <v>18</v>
      </c>
      <c r="N16" s="25">
        <v>8</v>
      </c>
      <c r="O16" s="89"/>
      <c r="P16" s="90"/>
      <c r="Q16" s="90"/>
      <c r="R16" s="90"/>
      <c r="S16" s="90"/>
      <c r="T16" s="90"/>
      <c r="U16" s="90"/>
      <c r="V16" s="90"/>
      <c r="W16" s="90"/>
      <c r="X16" s="33"/>
      <c r="Y16" s="23"/>
      <c r="Z16" s="23"/>
    </row>
    <row r="17" spans="2:26" ht="17.25" x14ac:dyDescent="0.3">
      <c r="B17" s="51" t="s">
        <v>5</v>
      </c>
      <c r="C17" s="5">
        <v>1</v>
      </c>
      <c r="D17" s="7">
        <v>0.14399999999999999</v>
      </c>
      <c r="E17" s="5">
        <v>768</v>
      </c>
      <c r="F17" s="5">
        <v>1</v>
      </c>
      <c r="G17" s="8"/>
      <c r="H17" s="39"/>
      <c r="I17" s="42"/>
      <c r="J17" s="9">
        <v>4</v>
      </c>
      <c r="K17" s="9">
        <v>384</v>
      </c>
      <c r="L17" s="10">
        <f t="shared" si="0"/>
        <v>36</v>
      </c>
      <c r="N17" s="26" t="s">
        <v>15</v>
      </c>
      <c r="O17" s="89">
        <v>55.296000000000006</v>
      </c>
      <c r="P17" s="90">
        <v>110.59200000000001</v>
      </c>
      <c r="Q17" s="90">
        <v>165.88800000000001</v>
      </c>
      <c r="R17" s="90">
        <v>221.18400000000003</v>
      </c>
      <c r="S17" s="90">
        <v>276.48</v>
      </c>
      <c r="T17" s="90">
        <v>331.77600000000001</v>
      </c>
      <c r="U17" s="90">
        <v>387.072</v>
      </c>
      <c r="V17" s="90">
        <v>442.36800000000005</v>
      </c>
      <c r="W17" s="90">
        <v>497.66400000000004</v>
      </c>
      <c r="X17" s="33">
        <v>552.96</v>
      </c>
      <c r="Y17" s="23"/>
      <c r="Z17" s="23"/>
    </row>
    <row r="18" spans="2:26" ht="17.25" x14ac:dyDescent="0.3">
      <c r="B18" s="52"/>
      <c r="C18" s="5">
        <v>2</v>
      </c>
      <c r="D18" s="7">
        <v>0.28799999999999998</v>
      </c>
      <c r="E18" s="5">
        <v>768</v>
      </c>
      <c r="F18" s="5">
        <v>2</v>
      </c>
      <c r="G18" s="8"/>
      <c r="H18" s="40"/>
      <c r="I18" s="42"/>
      <c r="J18" s="9">
        <v>8</v>
      </c>
      <c r="K18" s="9">
        <v>384</v>
      </c>
      <c r="L18" s="10">
        <f t="shared" si="0"/>
        <v>72</v>
      </c>
      <c r="N18" s="27" t="s">
        <v>14</v>
      </c>
      <c r="O18" s="89">
        <v>63.936000000000007</v>
      </c>
      <c r="P18" s="90">
        <v>127.87200000000001</v>
      </c>
      <c r="Q18" s="90">
        <v>191.80799999999999</v>
      </c>
      <c r="R18" s="90">
        <v>255.74400000000003</v>
      </c>
      <c r="S18" s="90">
        <v>319.68</v>
      </c>
      <c r="T18" s="90">
        <v>383.61599999999999</v>
      </c>
      <c r="U18" s="90">
        <v>447.55199999999996</v>
      </c>
      <c r="V18" s="90">
        <v>511.48800000000006</v>
      </c>
      <c r="W18" s="90">
        <v>575.42399999999998</v>
      </c>
      <c r="X18" s="33">
        <v>639.36</v>
      </c>
      <c r="Y18" s="23"/>
      <c r="Z18" s="23"/>
    </row>
    <row r="19" spans="2:26" ht="17.25" x14ac:dyDescent="0.3">
      <c r="B19" s="52"/>
      <c r="C19" s="5">
        <v>4</v>
      </c>
      <c r="D19" s="7">
        <v>0.57599999999999996</v>
      </c>
      <c r="E19" s="5">
        <v>768</v>
      </c>
      <c r="F19" s="5">
        <v>4</v>
      </c>
      <c r="G19" s="8"/>
      <c r="H19" s="12"/>
      <c r="I19" s="8"/>
      <c r="J19" s="13"/>
      <c r="K19" s="13"/>
      <c r="L19" s="14"/>
      <c r="N19" s="94" t="s">
        <v>5</v>
      </c>
      <c r="O19" s="95"/>
      <c r="P19" s="96"/>
      <c r="Q19" s="96"/>
      <c r="R19" s="96"/>
      <c r="S19" s="96"/>
      <c r="T19" s="96"/>
      <c r="U19" s="96"/>
      <c r="V19" s="96"/>
      <c r="W19" s="96"/>
      <c r="X19" s="104"/>
      <c r="Y19" s="23"/>
      <c r="Z19" s="23"/>
    </row>
    <row r="20" spans="2:26" ht="17.25" x14ac:dyDescent="0.3">
      <c r="B20" s="53"/>
      <c r="C20" s="5">
        <v>8</v>
      </c>
      <c r="D20" s="7">
        <v>1.1519999999999999</v>
      </c>
      <c r="E20" s="5">
        <v>768</v>
      </c>
      <c r="F20" s="5">
        <v>8</v>
      </c>
      <c r="G20" s="8"/>
      <c r="H20" s="43">
        <v>1</v>
      </c>
      <c r="I20" s="46" t="s">
        <v>4</v>
      </c>
      <c r="J20" s="9">
        <v>1</v>
      </c>
      <c r="K20" s="9">
        <v>384</v>
      </c>
      <c r="L20" s="10">
        <f t="shared" ref="L20:L23" si="1">((E12/K20)*F12)-0.1*((E12/K20)*F12)</f>
        <v>1.8</v>
      </c>
      <c r="N20" s="25">
        <v>1</v>
      </c>
      <c r="O20" s="89"/>
      <c r="P20" s="90"/>
      <c r="Q20" s="90"/>
      <c r="R20" s="90"/>
      <c r="S20" s="90"/>
      <c r="T20" s="90"/>
      <c r="U20" s="90"/>
      <c r="V20" s="90"/>
      <c r="W20" s="90"/>
      <c r="X20" s="33"/>
      <c r="Y20" s="23"/>
      <c r="Z20" s="23"/>
    </row>
    <row r="21" spans="2:26" ht="17.25" x14ac:dyDescent="0.3">
      <c r="B21" s="11"/>
      <c r="C21" s="8"/>
      <c r="D21" s="8"/>
      <c r="E21" s="8"/>
      <c r="F21" s="8"/>
      <c r="G21" s="8"/>
      <c r="H21" s="44"/>
      <c r="I21" s="46"/>
      <c r="J21" s="9">
        <v>2</v>
      </c>
      <c r="K21" s="9">
        <v>384</v>
      </c>
      <c r="L21" s="10">
        <f t="shared" si="1"/>
        <v>3.6</v>
      </c>
      <c r="N21" s="26" t="s">
        <v>15</v>
      </c>
      <c r="O21" s="89">
        <v>10.367999999999999</v>
      </c>
      <c r="P21" s="90">
        <v>20.735999999999997</v>
      </c>
      <c r="Q21" s="90">
        <v>31.103999999999992</v>
      </c>
      <c r="R21" s="90">
        <v>41.471999999999994</v>
      </c>
      <c r="S21" s="90">
        <v>51.839999999999989</v>
      </c>
      <c r="T21" s="90">
        <v>62.207999999999984</v>
      </c>
      <c r="U21" s="90">
        <v>72.575999999999979</v>
      </c>
      <c r="V21" s="90">
        <v>82.943999999999988</v>
      </c>
      <c r="W21" s="90">
        <v>93.311999999999983</v>
      </c>
      <c r="X21" s="33">
        <v>103.67999999999998</v>
      </c>
      <c r="Y21" s="23"/>
      <c r="Z21" s="23"/>
    </row>
    <row r="22" spans="2:26" ht="17.25" x14ac:dyDescent="0.3">
      <c r="B22" s="75" t="s">
        <v>8</v>
      </c>
      <c r="C22" s="76"/>
      <c r="D22" s="76"/>
      <c r="E22" s="76"/>
      <c r="F22" s="76"/>
      <c r="G22" s="29"/>
      <c r="H22" s="44"/>
      <c r="I22" s="46"/>
      <c r="J22" s="9">
        <v>4</v>
      </c>
      <c r="K22" s="9">
        <v>384</v>
      </c>
      <c r="L22" s="10">
        <f t="shared" si="1"/>
        <v>7.2</v>
      </c>
      <c r="N22" s="27" t="s">
        <v>14</v>
      </c>
      <c r="O22" s="89">
        <v>11.988</v>
      </c>
      <c r="P22" s="90">
        <v>23.975999999999999</v>
      </c>
      <c r="Q22" s="90">
        <v>35.963999999999999</v>
      </c>
      <c r="R22" s="90">
        <v>47.951999999999998</v>
      </c>
      <c r="S22" s="90">
        <v>59.94</v>
      </c>
      <c r="T22" s="90">
        <v>71.927999999999997</v>
      </c>
      <c r="U22" s="90">
        <v>83.915999999999997</v>
      </c>
      <c r="V22" s="90">
        <v>95.903999999999996</v>
      </c>
      <c r="W22" s="90">
        <v>107.892</v>
      </c>
      <c r="X22" s="33">
        <v>119.88</v>
      </c>
      <c r="Y22" s="23"/>
      <c r="Z22" s="23"/>
    </row>
    <row r="23" spans="2:26" ht="17.25" x14ac:dyDescent="0.3">
      <c r="B23" s="71" t="s">
        <v>12</v>
      </c>
      <c r="C23" s="49"/>
      <c r="D23" s="49"/>
      <c r="E23" s="49"/>
      <c r="F23" s="49"/>
      <c r="G23" s="8"/>
      <c r="H23" s="45"/>
      <c r="I23" s="46"/>
      <c r="J23" s="9">
        <v>8</v>
      </c>
      <c r="K23" s="9">
        <v>384</v>
      </c>
      <c r="L23" s="10">
        <f t="shared" si="1"/>
        <v>14.4</v>
      </c>
      <c r="N23" s="25">
        <v>2</v>
      </c>
      <c r="O23" s="89"/>
      <c r="P23" s="90"/>
      <c r="Q23" s="90"/>
      <c r="R23" s="90"/>
      <c r="S23" s="90"/>
      <c r="T23" s="90"/>
      <c r="U23" s="90"/>
      <c r="V23" s="90"/>
      <c r="W23" s="90"/>
      <c r="X23" s="33"/>
      <c r="Y23" s="23"/>
      <c r="Z23" s="23"/>
    </row>
    <row r="24" spans="2:26" ht="18" thickBot="1" x14ac:dyDescent="0.35">
      <c r="B24" s="21" t="s">
        <v>0</v>
      </c>
      <c r="C24" s="4" t="s">
        <v>1</v>
      </c>
      <c r="D24" s="5" t="s">
        <v>2</v>
      </c>
      <c r="E24" s="5" t="s">
        <v>10</v>
      </c>
      <c r="F24" s="5" t="s">
        <v>6</v>
      </c>
      <c r="G24" s="8"/>
      <c r="H24" s="13"/>
      <c r="I24" s="15"/>
      <c r="J24" s="13"/>
      <c r="K24" s="13"/>
      <c r="L24" s="14"/>
      <c r="N24" s="26" t="s">
        <v>15</v>
      </c>
      <c r="O24" s="89">
        <v>20.735999999999997</v>
      </c>
      <c r="P24" s="90">
        <v>41.471999999999994</v>
      </c>
      <c r="Q24" s="90">
        <v>62.207999999999984</v>
      </c>
      <c r="R24" s="90">
        <v>82.943999999999988</v>
      </c>
      <c r="S24" s="90">
        <v>103.67999999999998</v>
      </c>
      <c r="T24" s="90">
        <v>124.41599999999997</v>
      </c>
      <c r="U24" s="90">
        <v>145.15199999999996</v>
      </c>
      <c r="V24" s="90">
        <v>165.88799999999998</v>
      </c>
      <c r="W24" s="90">
        <v>186.62399999999997</v>
      </c>
      <c r="X24" s="33">
        <v>207.35999999999996</v>
      </c>
      <c r="Y24" s="23"/>
      <c r="Z24" s="23"/>
    </row>
    <row r="25" spans="2:26" ht="18" thickTop="1" x14ac:dyDescent="0.3">
      <c r="B25" s="54" t="s">
        <v>3</v>
      </c>
      <c r="C25" s="5">
        <v>1</v>
      </c>
      <c r="D25" s="7">
        <v>0.111</v>
      </c>
      <c r="E25" s="5">
        <v>768</v>
      </c>
      <c r="F25" s="5">
        <v>5</v>
      </c>
      <c r="G25" s="8"/>
      <c r="H25" s="43">
        <v>1</v>
      </c>
      <c r="I25" s="72" t="s">
        <v>5</v>
      </c>
      <c r="J25" s="9">
        <v>1</v>
      </c>
      <c r="K25" s="9">
        <v>384</v>
      </c>
      <c r="L25" s="10">
        <f t="shared" ref="L25:L28" si="2">((E17/K25)*F17)-0.1*((E17/K25)*F17)</f>
        <v>1.8</v>
      </c>
      <c r="N25" s="27" t="s">
        <v>14</v>
      </c>
      <c r="O25" s="89">
        <v>23.975999999999999</v>
      </c>
      <c r="P25" s="90">
        <v>47.951999999999998</v>
      </c>
      <c r="Q25" s="90">
        <v>71.927999999999997</v>
      </c>
      <c r="R25" s="90">
        <v>95.903999999999996</v>
      </c>
      <c r="S25" s="90">
        <v>119.88</v>
      </c>
      <c r="T25" s="90">
        <v>143.85599999999999</v>
      </c>
      <c r="U25" s="90">
        <v>167.83199999999999</v>
      </c>
      <c r="V25" s="90">
        <v>191.80799999999999</v>
      </c>
      <c r="W25" s="90">
        <v>215.78399999999999</v>
      </c>
      <c r="X25" s="33">
        <v>239.76</v>
      </c>
      <c r="Y25" s="23"/>
      <c r="Z25" s="23"/>
    </row>
    <row r="26" spans="2:26" ht="17.25" x14ac:dyDescent="0.3">
      <c r="B26" s="55"/>
      <c r="C26" s="5">
        <v>2</v>
      </c>
      <c r="D26" s="7">
        <v>0.22</v>
      </c>
      <c r="E26" s="5">
        <v>768</v>
      </c>
      <c r="F26" s="5">
        <v>10</v>
      </c>
      <c r="G26" s="8"/>
      <c r="H26" s="44"/>
      <c r="I26" s="72"/>
      <c r="J26" s="9">
        <v>2</v>
      </c>
      <c r="K26" s="9">
        <v>384</v>
      </c>
      <c r="L26" s="10">
        <f t="shared" si="2"/>
        <v>3.6</v>
      </c>
      <c r="N26" s="25">
        <v>4</v>
      </c>
      <c r="O26" s="89"/>
      <c r="P26" s="90"/>
      <c r="Q26" s="90"/>
      <c r="R26" s="90"/>
      <c r="S26" s="90"/>
      <c r="T26" s="90"/>
      <c r="U26" s="90"/>
      <c r="V26" s="90"/>
      <c r="W26" s="90"/>
      <c r="X26" s="33"/>
      <c r="Y26" s="23"/>
      <c r="Z26" s="23"/>
    </row>
    <row r="27" spans="2:26" ht="17.25" x14ac:dyDescent="0.3">
      <c r="B27" s="55"/>
      <c r="C27" s="5">
        <v>4</v>
      </c>
      <c r="D27" s="7">
        <v>0.44400000000000001</v>
      </c>
      <c r="E27" s="5">
        <v>768</v>
      </c>
      <c r="F27" s="5">
        <v>20</v>
      </c>
      <c r="G27" s="8"/>
      <c r="H27" s="44"/>
      <c r="I27" s="72"/>
      <c r="J27" s="9">
        <v>4</v>
      </c>
      <c r="K27" s="9">
        <v>384</v>
      </c>
      <c r="L27" s="10">
        <f t="shared" si="2"/>
        <v>7.2</v>
      </c>
      <c r="N27" s="26" t="s">
        <v>15</v>
      </c>
      <c r="O27" s="89">
        <v>41.471999999999994</v>
      </c>
      <c r="P27" s="90">
        <v>82.943999999999988</v>
      </c>
      <c r="Q27" s="90">
        <v>124.41599999999997</v>
      </c>
      <c r="R27" s="90">
        <v>165.88799999999998</v>
      </c>
      <c r="S27" s="90">
        <v>207.35999999999996</v>
      </c>
      <c r="T27" s="90">
        <v>248.83199999999994</v>
      </c>
      <c r="U27" s="90">
        <v>290.30399999999992</v>
      </c>
      <c r="V27" s="90">
        <v>331.77599999999995</v>
      </c>
      <c r="W27" s="90">
        <v>373.24799999999993</v>
      </c>
      <c r="X27" s="33">
        <v>414.71999999999991</v>
      </c>
      <c r="Y27" s="23"/>
      <c r="Z27" s="23"/>
    </row>
    <row r="28" spans="2:26" ht="17.25" x14ac:dyDescent="0.3">
      <c r="B28" s="55"/>
      <c r="C28" s="5">
        <v>8</v>
      </c>
      <c r="D28" s="7">
        <v>0.88800000000000001</v>
      </c>
      <c r="E28" s="5">
        <v>768</v>
      </c>
      <c r="F28" s="5">
        <v>40</v>
      </c>
      <c r="G28" s="8"/>
      <c r="H28" s="45"/>
      <c r="I28" s="72"/>
      <c r="J28" s="9">
        <v>8</v>
      </c>
      <c r="K28" s="9">
        <v>384</v>
      </c>
      <c r="L28" s="10">
        <f t="shared" si="2"/>
        <v>14.4</v>
      </c>
      <c r="N28" s="27" t="s">
        <v>14</v>
      </c>
      <c r="O28" s="89">
        <v>47.951999999999998</v>
      </c>
      <c r="P28" s="90">
        <v>95.903999999999996</v>
      </c>
      <c r="Q28" s="90">
        <v>143.85599999999999</v>
      </c>
      <c r="R28" s="90">
        <v>191.80799999999999</v>
      </c>
      <c r="S28" s="90">
        <v>239.76</v>
      </c>
      <c r="T28" s="90">
        <v>287.71199999999999</v>
      </c>
      <c r="U28" s="90">
        <v>335.66399999999999</v>
      </c>
      <c r="V28" s="90">
        <v>383.61599999999999</v>
      </c>
      <c r="W28" s="90">
        <v>431.56799999999998</v>
      </c>
      <c r="X28" s="33">
        <v>479.52</v>
      </c>
      <c r="Y28" s="23"/>
      <c r="Z28" s="23"/>
    </row>
    <row r="29" spans="2:26" ht="17.25" x14ac:dyDescent="0.3">
      <c r="B29" s="11"/>
      <c r="C29" s="8"/>
      <c r="D29" s="8"/>
      <c r="E29" s="8"/>
      <c r="F29" s="8"/>
      <c r="G29" s="8"/>
      <c r="H29" s="1"/>
      <c r="I29" s="1"/>
      <c r="J29" s="1"/>
      <c r="K29" s="1"/>
      <c r="L29" s="2"/>
      <c r="N29" s="25">
        <v>8</v>
      </c>
      <c r="O29" s="89"/>
      <c r="P29" s="90"/>
      <c r="Q29" s="90"/>
      <c r="R29" s="90"/>
      <c r="S29" s="90"/>
      <c r="T29" s="90"/>
      <c r="U29" s="90"/>
      <c r="V29" s="90"/>
      <c r="W29" s="90"/>
      <c r="X29" s="33"/>
      <c r="Y29" s="23"/>
      <c r="Z29" s="23"/>
    </row>
    <row r="30" spans="2:26" ht="17.25" x14ac:dyDescent="0.3">
      <c r="B30" s="80" t="s">
        <v>4</v>
      </c>
      <c r="C30" s="5">
        <v>1</v>
      </c>
      <c r="D30" s="7">
        <v>0.111</v>
      </c>
      <c r="E30" s="5">
        <v>768</v>
      </c>
      <c r="F30" s="5">
        <v>1</v>
      </c>
      <c r="G30" s="8"/>
      <c r="H30" s="1"/>
      <c r="I30" s="1"/>
      <c r="J30" s="1"/>
      <c r="K30" s="1"/>
      <c r="L30" s="2"/>
      <c r="N30" s="26" t="s">
        <v>15</v>
      </c>
      <c r="O30" s="89">
        <v>82.943999999999988</v>
      </c>
      <c r="P30" s="90">
        <v>165.88799999999998</v>
      </c>
      <c r="Q30" s="90">
        <v>248.83199999999994</v>
      </c>
      <c r="R30" s="90">
        <v>331.77599999999995</v>
      </c>
      <c r="S30" s="90">
        <v>414.71999999999991</v>
      </c>
      <c r="T30" s="90">
        <v>497.66399999999987</v>
      </c>
      <c r="U30" s="90">
        <v>580.60799999999983</v>
      </c>
      <c r="V30" s="90">
        <v>663.55199999999991</v>
      </c>
      <c r="W30" s="90">
        <v>746.49599999999987</v>
      </c>
      <c r="X30" s="33">
        <v>829.43999999999983</v>
      </c>
      <c r="Y30" s="23"/>
      <c r="Z30" s="23"/>
    </row>
    <row r="31" spans="2:26" ht="17.25" x14ac:dyDescent="0.3">
      <c r="B31" s="77"/>
      <c r="C31" s="5">
        <v>2</v>
      </c>
      <c r="D31" s="7">
        <v>0.222</v>
      </c>
      <c r="E31" s="5">
        <v>768</v>
      </c>
      <c r="F31" s="5">
        <v>2</v>
      </c>
      <c r="G31" s="8"/>
      <c r="H31" s="1"/>
      <c r="I31" s="1"/>
      <c r="J31" s="1"/>
      <c r="K31" s="1"/>
      <c r="L31" s="2"/>
      <c r="N31" s="27" t="s">
        <v>14</v>
      </c>
      <c r="O31" s="89">
        <v>95.903999999999996</v>
      </c>
      <c r="P31" s="90">
        <v>191.80799999999999</v>
      </c>
      <c r="Q31" s="90">
        <v>287.71199999999999</v>
      </c>
      <c r="R31" s="90">
        <v>383.61599999999999</v>
      </c>
      <c r="S31" s="90">
        <v>479.52</v>
      </c>
      <c r="T31" s="90">
        <v>575.42399999999998</v>
      </c>
      <c r="U31" s="90">
        <v>671.32799999999997</v>
      </c>
      <c r="V31" s="90">
        <v>767.23199999999997</v>
      </c>
      <c r="W31" s="90">
        <v>863.13599999999997</v>
      </c>
      <c r="X31" s="33">
        <v>959.04</v>
      </c>
      <c r="Y31" s="23"/>
      <c r="Z31" s="23"/>
    </row>
    <row r="32" spans="2:26" ht="17.25" x14ac:dyDescent="0.3">
      <c r="B32" s="77"/>
      <c r="C32" s="5">
        <v>4</v>
      </c>
      <c r="D32" s="7">
        <v>0.44400000000000001</v>
      </c>
      <c r="E32" s="5">
        <v>768</v>
      </c>
      <c r="F32" s="5">
        <v>4</v>
      </c>
      <c r="G32" s="8"/>
      <c r="H32" s="1"/>
      <c r="I32" s="1"/>
      <c r="J32" s="1"/>
      <c r="K32" s="1"/>
      <c r="L32" s="2"/>
      <c r="N32" s="97" t="s">
        <v>3</v>
      </c>
      <c r="O32" s="98"/>
      <c r="P32" s="99"/>
      <c r="Q32" s="99"/>
      <c r="R32" s="99"/>
      <c r="S32" s="99"/>
      <c r="T32" s="99"/>
      <c r="U32" s="99"/>
      <c r="V32" s="99"/>
      <c r="W32" s="99"/>
      <c r="X32" s="105"/>
      <c r="Y32" s="23"/>
      <c r="Z32" s="23"/>
    </row>
    <row r="33" spans="2:27" ht="15" customHeight="1" thickBot="1" x14ac:dyDescent="0.35">
      <c r="B33" s="78"/>
      <c r="C33" s="5">
        <v>8</v>
      </c>
      <c r="D33" s="7">
        <v>0.88800000000000001</v>
      </c>
      <c r="E33" s="5">
        <v>768</v>
      </c>
      <c r="F33" s="5">
        <v>8</v>
      </c>
      <c r="G33" s="8"/>
      <c r="H33" s="1"/>
      <c r="I33" s="1"/>
      <c r="J33" s="1"/>
      <c r="K33" s="1"/>
      <c r="L33" s="2"/>
      <c r="N33" s="25">
        <v>1</v>
      </c>
      <c r="O33" s="89"/>
      <c r="P33" s="90"/>
      <c r="Q33" s="90"/>
      <c r="R33" s="90"/>
      <c r="S33" s="90"/>
      <c r="T33" s="90"/>
      <c r="U33" s="90"/>
      <c r="V33" s="90"/>
      <c r="W33" s="90"/>
      <c r="X33" s="33"/>
      <c r="Y33" s="23"/>
      <c r="Z33" s="23"/>
    </row>
    <row r="34" spans="2:27" ht="15" customHeight="1" x14ac:dyDescent="0.3">
      <c r="B34" s="11"/>
      <c r="C34" s="8"/>
      <c r="D34" s="8"/>
      <c r="E34" s="8"/>
      <c r="F34" s="8"/>
      <c r="G34" s="8"/>
      <c r="H34" s="1"/>
      <c r="I34" s="1"/>
      <c r="J34" s="1"/>
      <c r="K34" s="1"/>
      <c r="L34" s="2"/>
      <c r="N34" s="26" t="s">
        <v>15</v>
      </c>
      <c r="O34" s="107">
        <v>6.9120000000000008</v>
      </c>
      <c r="P34" s="108">
        <v>13.824000000000002</v>
      </c>
      <c r="Q34" s="108">
        <v>20.736000000000001</v>
      </c>
      <c r="R34" s="108">
        <v>27.648000000000003</v>
      </c>
      <c r="S34" s="108">
        <v>34.56</v>
      </c>
      <c r="T34" s="108">
        <v>41.472000000000001</v>
      </c>
      <c r="U34" s="108">
        <v>48.384</v>
      </c>
      <c r="V34" s="108">
        <v>55.296000000000006</v>
      </c>
      <c r="W34" s="108">
        <v>62.208000000000006</v>
      </c>
      <c r="X34" s="109">
        <v>69.12</v>
      </c>
      <c r="Y34" s="100" t="s">
        <v>16</v>
      </c>
      <c r="Z34" s="61"/>
      <c r="AA34" s="37" t="s">
        <v>25</v>
      </c>
    </row>
    <row r="35" spans="2:27" ht="15.75" customHeight="1" x14ac:dyDescent="0.3">
      <c r="B35" s="51" t="s">
        <v>5</v>
      </c>
      <c r="C35" s="5">
        <v>1</v>
      </c>
      <c r="D35" s="7">
        <v>0.16650000000000001</v>
      </c>
      <c r="E35" s="5">
        <v>768</v>
      </c>
      <c r="F35" s="5">
        <v>1</v>
      </c>
      <c r="G35" s="8"/>
      <c r="H35" s="1"/>
      <c r="I35" s="1"/>
      <c r="J35" s="1"/>
      <c r="K35" s="1"/>
      <c r="L35" s="2"/>
      <c r="N35" s="27" t="s">
        <v>14</v>
      </c>
      <c r="O35" s="107">
        <v>7.9920000000000009</v>
      </c>
      <c r="P35" s="108">
        <v>15.984000000000002</v>
      </c>
      <c r="Q35" s="108">
        <v>23.975999999999999</v>
      </c>
      <c r="R35" s="108">
        <v>31.968000000000004</v>
      </c>
      <c r="S35" s="108">
        <v>39.96</v>
      </c>
      <c r="T35" s="108">
        <v>47.951999999999998</v>
      </c>
      <c r="U35" s="108">
        <v>55.943999999999996</v>
      </c>
      <c r="V35" s="108">
        <v>63.936000000000007</v>
      </c>
      <c r="W35" s="108">
        <v>71.927999999999997</v>
      </c>
      <c r="X35" s="109">
        <v>79.92</v>
      </c>
      <c r="Y35" s="101"/>
      <c r="Z35" s="62"/>
      <c r="AA35" s="37"/>
    </row>
    <row r="36" spans="2:27" ht="17.25" x14ac:dyDescent="0.3">
      <c r="B36" s="52"/>
      <c r="C36" s="5">
        <v>2</v>
      </c>
      <c r="D36" s="7">
        <v>0.33300000000000002</v>
      </c>
      <c r="E36" s="5">
        <v>768</v>
      </c>
      <c r="F36" s="5">
        <v>2</v>
      </c>
      <c r="G36" s="8"/>
      <c r="H36" s="1"/>
      <c r="I36" s="1"/>
      <c r="J36" s="1"/>
      <c r="K36" s="1"/>
      <c r="L36" s="2"/>
      <c r="N36" s="25">
        <v>2</v>
      </c>
      <c r="O36" s="89"/>
      <c r="P36" s="90"/>
      <c r="Q36" s="90"/>
      <c r="R36" s="90"/>
      <c r="S36" s="90"/>
      <c r="T36" s="90"/>
      <c r="U36" s="90"/>
      <c r="V36" s="90"/>
      <c r="W36" s="90"/>
      <c r="X36" s="33"/>
      <c r="Y36" s="23"/>
      <c r="Z36" s="35"/>
      <c r="AA36" s="37"/>
    </row>
    <row r="37" spans="2:27" ht="15.75" customHeight="1" x14ac:dyDescent="0.3">
      <c r="B37" s="52"/>
      <c r="C37" s="5">
        <v>4</v>
      </c>
      <c r="D37" s="7">
        <v>0.66600000000000004</v>
      </c>
      <c r="E37" s="5">
        <v>768</v>
      </c>
      <c r="F37" s="5">
        <v>4</v>
      </c>
      <c r="G37" s="8"/>
      <c r="H37" s="1"/>
      <c r="I37" s="1"/>
      <c r="J37" s="1"/>
      <c r="K37" s="1"/>
      <c r="L37" s="2"/>
      <c r="N37" s="26" t="s">
        <v>15</v>
      </c>
      <c r="O37" s="110">
        <v>13.824000000000002</v>
      </c>
      <c r="P37" s="111">
        <v>27.648000000000003</v>
      </c>
      <c r="Q37" s="111">
        <v>41.472000000000001</v>
      </c>
      <c r="R37" s="111">
        <v>55.296000000000006</v>
      </c>
      <c r="S37" s="111">
        <v>69.12</v>
      </c>
      <c r="T37" s="111">
        <v>82.944000000000003</v>
      </c>
      <c r="U37" s="111">
        <v>96.768000000000001</v>
      </c>
      <c r="V37" s="111">
        <v>110.59200000000001</v>
      </c>
      <c r="W37" s="111">
        <v>124.41600000000001</v>
      </c>
      <c r="X37" s="112">
        <v>138.24</v>
      </c>
      <c r="Y37" s="56" t="s">
        <v>17</v>
      </c>
      <c r="Z37" s="57"/>
      <c r="AA37" s="37"/>
    </row>
    <row r="38" spans="2:27" ht="15.75" customHeight="1" x14ac:dyDescent="0.3">
      <c r="B38" s="53"/>
      <c r="C38" s="5">
        <v>8</v>
      </c>
      <c r="D38" s="7">
        <v>1.3320000000000001</v>
      </c>
      <c r="E38" s="5">
        <v>768</v>
      </c>
      <c r="F38" s="5">
        <v>8</v>
      </c>
      <c r="G38" s="8"/>
      <c r="H38" s="1"/>
      <c r="I38" s="1"/>
      <c r="J38" s="1"/>
      <c r="K38" s="1"/>
      <c r="L38" s="2"/>
      <c r="N38" s="27" t="s">
        <v>14</v>
      </c>
      <c r="O38" s="110">
        <v>15.839999999999998</v>
      </c>
      <c r="P38" s="111">
        <v>31.679999999999996</v>
      </c>
      <c r="Q38" s="111">
        <v>47.519999999999989</v>
      </c>
      <c r="R38" s="111">
        <v>63.359999999999992</v>
      </c>
      <c r="S38" s="111">
        <v>79.199999999999989</v>
      </c>
      <c r="T38" s="111">
        <v>95.039999999999978</v>
      </c>
      <c r="U38" s="111">
        <v>110.87999999999998</v>
      </c>
      <c r="V38" s="111">
        <v>126.71999999999998</v>
      </c>
      <c r="W38" s="111">
        <v>142.55999999999997</v>
      </c>
      <c r="X38" s="112">
        <v>158.39999999999998</v>
      </c>
      <c r="Y38" s="63" t="s">
        <v>18</v>
      </c>
      <c r="Z38" s="64"/>
      <c r="AA38" s="37"/>
    </row>
    <row r="39" spans="2:27" ht="15" customHeight="1" thickBot="1" x14ac:dyDescent="0.35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8"/>
      <c r="N39" s="25">
        <v>4</v>
      </c>
      <c r="O39" s="89"/>
      <c r="P39" s="90"/>
      <c r="Q39" s="90"/>
      <c r="R39" s="90"/>
      <c r="S39" s="90"/>
      <c r="T39" s="90"/>
      <c r="U39" s="90"/>
      <c r="V39" s="90"/>
      <c r="W39" s="90"/>
      <c r="X39" s="33"/>
      <c r="Y39" s="23"/>
      <c r="Z39" s="35"/>
      <c r="AA39" s="37"/>
    </row>
    <row r="40" spans="2:27" ht="15" customHeight="1" thickTop="1" x14ac:dyDescent="0.3">
      <c r="N40" s="26" t="s">
        <v>15</v>
      </c>
      <c r="O40" s="113">
        <v>27.648000000000003</v>
      </c>
      <c r="P40" s="114">
        <v>55.296000000000006</v>
      </c>
      <c r="Q40" s="114">
        <v>82.944000000000003</v>
      </c>
      <c r="R40" s="114">
        <v>110.59200000000001</v>
      </c>
      <c r="S40" s="114">
        <v>138.24</v>
      </c>
      <c r="T40" s="114">
        <v>165.88800000000001</v>
      </c>
      <c r="U40" s="114">
        <v>193.536</v>
      </c>
      <c r="V40" s="114">
        <v>221.18400000000003</v>
      </c>
      <c r="W40" s="114">
        <v>248.83200000000002</v>
      </c>
      <c r="X40" s="115">
        <v>276.48</v>
      </c>
      <c r="Y40" s="65" t="s">
        <v>20</v>
      </c>
      <c r="Z40" s="66"/>
      <c r="AA40" s="37"/>
    </row>
    <row r="41" spans="2:27" ht="15.75" customHeight="1" thickBot="1" x14ac:dyDescent="0.35">
      <c r="N41" s="27" t="s">
        <v>14</v>
      </c>
      <c r="O41" s="113">
        <v>31.968000000000004</v>
      </c>
      <c r="P41" s="114">
        <v>63.936000000000007</v>
      </c>
      <c r="Q41" s="114">
        <v>95.903999999999996</v>
      </c>
      <c r="R41" s="114">
        <v>127.87200000000001</v>
      </c>
      <c r="S41" s="114">
        <v>159.84</v>
      </c>
      <c r="T41" s="114">
        <v>191.80799999999999</v>
      </c>
      <c r="U41" s="114">
        <v>223.77599999999998</v>
      </c>
      <c r="V41" s="114">
        <v>255.74400000000003</v>
      </c>
      <c r="W41" s="114">
        <v>287.71199999999999</v>
      </c>
      <c r="X41" s="115">
        <v>319.68</v>
      </c>
      <c r="Y41" s="67"/>
      <c r="Z41" s="68"/>
      <c r="AA41" s="37"/>
    </row>
    <row r="42" spans="2:27" ht="17.25" x14ac:dyDescent="0.3">
      <c r="N42" s="25">
        <v>8</v>
      </c>
      <c r="O42" s="89"/>
      <c r="P42" s="90"/>
      <c r="Q42" s="90"/>
      <c r="R42" s="90"/>
      <c r="S42" s="90"/>
      <c r="T42" s="90"/>
      <c r="U42" s="90"/>
      <c r="V42" s="90"/>
      <c r="W42" s="90"/>
      <c r="X42" s="33"/>
      <c r="Y42" s="23"/>
      <c r="Z42" s="23"/>
    </row>
    <row r="43" spans="2:27" ht="17.25" x14ac:dyDescent="0.3">
      <c r="N43" s="26" t="s">
        <v>15</v>
      </c>
      <c r="O43" s="89">
        <v>55.296000000000006</v>
      </c>
      <c r="P43" s="90">
        <v>110.59200000000001</v>
      </c>
      <c r="Q43" s="90">
        <v>165.88800000000001</v>
      </c>
      <c r="R43" s="90">
        <v>221.18400000000003</v>
      </c>
      <c r="S43" s="90">
        <v>276.48</v>
      </c>
      <c r="T43" s="90">
        <v>331.77600000000001</v>
      </c>
      <c r="U43" s="90">
        <v>387.072</v>
      </c>
      <c r="V43" s="90">
        <v>442.36800000000005</v>
      </c>
      <c r="W43" s="90">
        <v>497.66400000000004</v>
      </c>
      <c r="X43" s="33">
        <v>552.96</v>
      </c>
      <c r="Y43" s="23"/>
      <c r="Z43" s="23"/>
    </row>
    <row r="44" spans="2:27" ht="18" thickBot="1" x14ac:dyDescent="0.35">
      <c r="N44" s="28" t="s">
        <v>14</v>
      </c>
      <c r="O44" s="87">
        <v>63.936000000000007</v>
      </c>
      <c r="P44" s="88">
        <v>127.87200000000001</v>
      </c>
      <c r="Q44" s="88">
        <v>191.80799999999999</v>
      </c>
      <c r="R44" s="88">
        <v>255.74400000000003</v>
      </c>
      <c r="S44" s="88">
        <v>319.68</v>
      </c>
      <c r="T44" s="88">
        <v>383.61599999999999</v>
      </c>
      <c r="U44" s="88">
        <v>447.55199999999996</v>
      </c>
      <c r="V44" s="88">
        <v>511.48800000000006</v>
      </c>
      <c r="W44" s="88">
        <v>575.42399999999998</v>
      </c>
      <c r="X44" s="106">
        <v>639.36</v>
      </c>
      <c r="Y44" s="23"/>
      <c r="Z44" s="23"/>
    </row>
    <row r="45" spans="2:27" x14ac:dyDescent="0.25">
      <c r="X45" s="36" t="s">
        <v>24</v>
      </c>
    </row>
    <row r="46" spans="2:27" x14ac:dyDescent="0.25">
      <c r="D46" t="s">
        <v>26</v>
      </c>
      <c r="E46" t="s">
        <v>27</v>
      </c>
      <c r="F46" t="s">
        <v>28</v>
      </c>
      <c r="G46" t="s">
        <v>29</v>
      </c>
      <c r="H46" t="s">
        <v>30</v>
      </c>
    </row>
    <row r="47" spans="2:27" x14ac:dyDescent="0.25">
      <c r="D47" t="s">
        <v>3</v>
      </c>
      <c r="E47">
        <v>1</v>
      </c>
      <c r="F47" s="81">
        <f>$D$25*30*24*H47</f>
        <v>7.9920000000000009</v>
      </c>
      <c r="G47" s="81">
        <f>$D$7*30*24*H47</f>
        <v>6.9120000000000008</v>
      </c>
      <c r="H47">
        <v>0.1</v>
      </c>
    </row>
    <row r="48" spans="2:27" x14ac:dyDescent="0.25">
      <c r="D48" t="s">
        <v>3</v>
      </c>
      <c r="E48">
        <v>1</v>
      </c>
      <c r="F48" s="81">
        <f t="shared" ref="F48:F56" si="3">$D$25*30*24*H48</f>
        <v>15.984000000000002</v>
      </c>
      <c r="G48" s="81">
        <f t="shared" ref="G48:G57" si="4">$D$7*30*24*H48</f>
        <v>13.824000000000002</v>
      </c>
      <c r="H48">
        <v>0.2</v>
      </c>
    </row>
    <row r="49" spans="4:8" x14ac:dyDescent="0.25">
      <c r="D49" t="s">
        <v>3</v>
      </c>
      <c r="E49">
        <v>1</v>
      </c>
      <c r="F49" s="81">
        <f t="shared" si="3"/>
        <v>23.975999999999999</v>
      </c>
      <c r="G49" s="81">
        <f t="shared" si="4"/>
        <v>20.736000000000001</v>
      </c>
      <c r="H49">
        <v>0.3</v>
      </c>
    </row>
    <row r="50" spans="4:8" x14ac:dyDescent="0.25">
      <c r="D50" t="s">
        <v>3</v>
      </c>
      <c r="E50">
        <v>1</v>
      </c>
      <c r="F50" s="81">
        <f t="shared" si="3"/>
        <v>31.968000000000004</v>
      </c>
      <c r="G50" s="81">
        <f t="shared" si="4"/>
        <v>27.648000000000003</v>
      </c>
      <c r="H50">
        <v>0.4</v>
      </c>
    </row>
    <row r="51" spans="4:8" x14ac:dyDescent="0.25">
      <c r="D51" t="s">
        <v>3</v>
      </c>
      <c r="E51">
        <v>1</v>
      </c>
      <c r="F51" s="81">
        <f t="shared" si="3"/>
        <v>39.96</v>
      </c>
      <c r="G51" s="81">
        <f t="shared" si="4"/>
        <v>34.56</v>
      </c>
      <c r="H51">
        <v>0.5</v>
      </c>
    </row>
    <row r="52" spans="4:8" x14ac:dyDescent="0.25">
      <c r="D52" t="s">
        <v>3</v>
      </c>
      <c r="E52">
        <v>1</v>
      </c>
      <c r="F52" s="81">
        <f t="shared" si="3"/>
        <v>47.951999999999998</v>
      </c>
      <c r="G52" s="81">
        <f t="shared" si="4"/>
        <v>41.472000000000001</v>
      </c>
      <c r="H52">
        <v>0.6</v>
      </c>
    </row>
    <row r="53" spans="4:8" x14ac:dyDescent="0.25">
      <c r="D53" t="s">
        <v>3</v>
      </c>
      <c r="E53">
        <v>1</v>
      </c>
      <c r="F53" s="81">
        <f t="shared" si="3"/>
        <v>55.943999999999996</v>
      </c>
      <c r="G53" s="81">
        <f t="shared" si="4"/>
        <v>48.384</v>
      </c>
      <c r="H53">
        <v>0.7</v>
      </c>
    </row>
    <row r="54" spans="4:8" x14ac:dyDescent="0.25">
      <c r="D54" t="s">
        <v>3</v>
      </c>
      <c r="E54">
        <v>1</v>
      </c>
      <c r="F54" s="81">
        <f t="shared" si="3"/>
        <v>63.936000000000007</v>
      </c>
      <c r="G54" s="81">
        <f t="shared" si="4"/>
        <v>55.296000000000006</v>
      </c>
      <c r="H54">
        <v>0.8</v>
      </c>
    </row>
    <row r="55" spans="4:8" x14ac:dyDescent="0.25">
      <c r="D55" t="s">
        <v>3</v>
      </c>
      <c r="E55">
        <v>1</v>
      </c>
      <c r="F55" s="81">
        <f t="shared" si="3"/>
        <v>71.927999999999997</v>
      </c>
      <c r="G55" s="81">
        <f t="shared" si="4"/>
        <v>62.208000000000006</v>
      </c>
      <c r="H55">
        <v>0.9</v>
      </c>
    </row>
    <row r="56" spans="4:8" x14ac:dyDescent="0.25">
      <c r="D56" t="s">
        <v>3</v>
      </c>
      <c r="E56">
        <v>1</v>
      </c>
      <c r="F56" s="81">
        <f t="shared" si="3"/>
        <v>79.92</v>
      </c>
      <c r="G56" s="81">
        <f t="shared" si="4"/>
        <v>69.12</v>
      </c>
      <c r="H56">
        <v>1</v>
      </c>
    </row>
    <row r="57" spans="4:8" x14ac:dyDescent="0.25">
      <c r="D57" t="s">
        <v>3</v>
      </c>
      <c r="E57">
        <v>2</v>
      </c>
      <c r="F57" s="81">
        <f>$D$26*30*24*H57</f>
        <v>15.839999999999998</v>
      </c>
      <c r="G57" s="81">
        <f>$D$8*30*24*H57</f>
        <v>13.824000000000002</v>
      </c>
      <c r="H57">
        <v>0.1</v>
      </c>
    </row>
    <row r="58" spans="4:8" x14ac:dyDescent="0.25">
      <c r="D58" t="s">
        <v>3</v>
      </c>
      <c r="E58">
        <v>2</v>
      </c>
      <c r="F58" s="81">
        <f t="shared" ref="F58:F66" si="5">$D$26*30*24*H58</f>
        <v>31.679999999999996</v>
      </c>
      <c r="G58" s="81">
        <f t="shared" ref="G58:G67" si="6">$D$8*30*24*H58</f>
        <v>27.648000000000003</v>
      </c>
      <c r="H58">
        <v>0.2</v>
      </c>
    </row>
    <row r="59" spans="4:8" x14ac:dyDescent="0.25">
      <c r="D59" t="s">
        <v>3</v>
      </c>
      <c r="E59">
        <v>2</v>
      </c>
      <c r="F59" s="81">
        <f t="shared" si="5"/>
        <v>47.519999999999989</v>
      </c>
      <c r="G59" s="81">
        <f t="shared" si="6"/>
        <v>41.472000000000001</v>
      </c>
      <c r="H59">
        <v>0.3</v>
      </c>
    </row>
    <row r="60" spans="4:8" x14ac:dyDescent="0.25">
      <c r="D60" t="s">
        <v>3</v>
      </c>
      <c r="E60">
        <v>2</v>
      </c>
      <c r="F60" s="81">
        <f t="shared" si="5"/>
        <v>63.359999999999992</v>
      </c>
      <c r="G60" s="81">
        <f t="shared" si="6"/>
        <v>55.296000000000006</v>
      </c>
      <c r="H60">
        <v>0.4</v>
      </c>
    </row>
    <row r="61" spans="4:8" x14ac:dyDescent="0.25">
      <c r="D61" t="s">
        <v>3</v>
      </c>
      <c r="E61">
        <v>2</v>
      </c>
      <c r="F61" s="81">
        <f t="shared" si="5"/>
        <v>79.199999999999989</v>
      </c>
      <c r="G61" s="81">
        <f t="shared" si="6"/>
        <v>69.12</v>
      </c>
      <c r="H61">
        <v>0.5</v>
      </c>
    </row>
    <row r="62" spans="4:8" x14ac:dyDescent="0.25">
      <c r="D62" t="s">
        <v>3</v>
      </c>
      <c r="E62">
        <v>2</v>
      </c>
      <c r="F62" s="81">
        <f t="shared" si="5"/>
        <v>95.039999999999978</v>
      </c>
      <c r="G62" s="81">
        <f t="shared" si="6"/>
        <v>82.944000000000003</v>
      </c>
      <c r="H62">
        <v>0.6</v>
      </c>
    </row>
    <row r="63" spans="4:8" x14ac:dyDescent="0.25">
      <c r="D63" t="s">
        <v>3</v>
      </c>
      <c r="E63">
        <v>2</v>
      </c>
      <c r="F63" s="81">
        <f t="shared" si="5"/>
        <v>110.87999999999998</v>
      </c>
      <c r="G63" s="81">
        <f t="shared" si="6"/>
        <v>96.768000000000001</v>
      </c>
      <c r="H63">
        <v>0.7</v>
      </c>
    </row>
    <row r="64" spans="4:8" x14ac:dyDescent="0.25">
      <c r="D64" t="s">
        <v>3</v>
      </c>
      <c r="E64">
        <v>2</v>
      </c>
      <c r="F64" s="81">
        <f t="shared" si="5"/>
        <v>126.71999999999998</v>
      </c>
      <c r="G64" s="81">
        <f t="shared" si="6"/>
        <v>110.59200000000001</v>
      </c>
      <c r="H64">
        <v>0.8</v>
      </c>
    </row>
    <row r="65" spans="4:8" x14ac:dyDescent="0.25">
      <c r="D65" t="s">
        <v>3</v>
      </c>
      <c r="E65">
        <v>2</v>
      </c>
      <c r="F65" s="81">
        <f t="shared" si="5"/>
        <v>142.55999999999997</v>
      </c>
      <c r="G65" s="81">
        <f t="shared" si="6"/>
        <v>124.41600000000001</v>
      </c>
      <c r="H65">
        <v>0.9</v>
      </c>
    </row>
    <row r="66" spans="4:8" x14ac:dyDescent="0.25">
      <c r="D66" t="s">
        <v>3</v>
      </c>
      <c r="E66">
        <v>2</v>
      </c>
      <c r="F66" s="81">
        <f t="shared" si="5"/>
        <v>158.39999999999998</v>
      </c>
      <c r="G66" s="81">
        <f t="shared" si="6"/>
        <v>138.24</v>
      </c>
      <c r="H66">
        <v>1</v>
      </c>
    </row>
    <row r="67" spans="4:8" x14ac:dyDescent="0.25">
      <c r="D67" t="s">
        <v>3</v>
      </c>
      <c r="E67">
        <v>4</v>
      </c>
      <c r="F67" s="81">
        <f>$D$27*30*24*H67</f>
        <v>31.968000000000004</v>
      </c>
      <c r="G67" s="81">
        <f>$D$9*30*24*H67</f>
        <v>27.648000000000003</v>
      </c>
      <c r="H67">
        <v>0.1</v>
      </c>
    </row>
    <row r="68" spans="4:8" x14ac:dyDescent="0.25">
      <c r="D68" t="s">
        <v>3</v>
      </c>
      <c r="E68">
        <v>4</v>
      </c>
      <c r="F68" s="81">
        <f t="shared" ref="F68:F76" si="7">$D$27*30*24*H68</f>
        <v>63.936000000000007</v>
      </c>
      <c r="G68" s="81">
        <f t="shared" ref="G68:G76" si="8">$D$9*30*24*H68</f>
        <v>55.296000000000006</v>
      </c>
      <c r="H68">
        <v>0.2</v>
      </c>
    </row>
    <row r="69" spans="4:8" x14ac:dyDescent="0.25">
      <c r="D69" t="s">
        <v>3</v>
      </c>
      <c r="E69">
        <v>4</v>
      </c>
      <c r="F69" s="81">
        <f t="shared" si="7"/>
        <v>95.903999999999996</v>
      </c>
      <c r="G69" s="81">
        <f t="shared" si="8"/>
        <v>82.944000000000003</v>
      </c>
      <c r="H69">
        <v>0.3</v>
      </c>
    </row>
    <row r="70" spans="4:8" x14ac:dyDescent="0.25">
      <c r="D70" t="s">
        <v>3</v>
      </c>
      <c r="E70">
        <v>4</v>
      </c>
      <c r="F70" s="81">
        <f t="shared" si="7"/>
        <v>127.87200000000001</v>
      </c>
      <c r="G70" s="81">
        <f t="shared" si="8"/>
        <v>110.59200000000001</v>
      </c>
      <c r="H70">
        <v>0.4</v>
      </c>
    </row>
    <row r="71" spans="4:8" x14ac:dyDescent="0.25">
      <c r="D71" t="s">
        <v>3</v>
      </c>
      <c r="E71">
        <v>4</v>
      </c>
      <c r="F71" s="81">
        <f t="shared" si="7"/>
        <v>159.84</v>
      </c>
      <c r="G71" s="81">
        <f t="shared" si="8"/>
        <v>138.24</v>
      </c>
      <c r="H71">
        <v>0.5</v>
      </c>
    </row>
    <row r="72" spans="4:8" x14ac:dyDescent="0.25">
      <c r="D72" t="s">
        <v>3</v>
      </c>
      <c r="E72">
        <v>4</v>
      </c>
      <c r="F72" s="81">
        <f t="shared" si="7"/>
        <v>191.80799999999999</v>
      </c>
      <c r="G72" s="81">
        <f t="shared" si="8"/>
        <v>165.88800000000001</v>
      </c>
      <c r="H72">
        <v>0.6</v>
      </c>
    </row>
    <row r="73" spans="4:8" x14ac:dyDescent="0.25">
      <c r="D73" t="s">
        <v>3</v>
      </c>
      <c r="E73">
        <v>4</v>
      </c>
      <c r="F73" s="81">
        <f t="shared" si="7"/>
        <v>223.77599999999998</v>
      </c>
      <c r="G73" s="81">
        <f t="shared" si="8"/>
        <v>193.536</v>
      </c>
      <c r="H73">
        <v>0.7</v>
      </c>
    </row>
    <row r="74" spans="4:8" x14ac:dyDescent="0.25">
      <c r="D74" t="s">
        <v>3</v>
      </c>
      <c r="E74">
        <v>4</v>
      </c>
      <c r="F74" s="81">
        <f t="shared" si="7"/>
        <v>255.74400000000003</v>
      </c>
      <c r="G74" s="81">
        <f t="shared" si="8"/>
        <v>221.18400000000003</v>
      </c>
      <c r="H74">
        <v>0.8</v>
      </c>
    </row>
    <row r="75" spans="4:8" x14ac:dyDescent="0.25">
      <c r="D75" t="s">
        <v>3</v>
      </c>
      <c r="E75">
        <v>4</v>
      </c>
      <c r="F75" s="81">
        <f t="shared" si="7"/>
        <v>287.71199999999999</v>
      </c>
      <c r="G75" s="81">
        <f t="shared" si="8"/>
        <v>248.83200000000002</v>
      </c>
      <c r="H75">
        <v>0.9</v>
      </c>
    </row>
    <row r="76" spans="4:8" x14ac:dyDescent="0.25">
      <c r="D76" t="s">
        <v>3</v>
      </c>
      <c r="E76">
        <v>4</v>
      </c>
      <c r="F76" s="81">
        <f t="shared" si="7"/>
        <v>319.68</v>
      </c>
      <c r="G76" s="81">
        <f t="shared" si="8"/>
        <v>276.48</v>
      </c>
      <c r="H76">
        <v>1</v>
      </c>
    </row>
    <row r="77" spans="4:8" x14ac:dyDescent="0.25">
      <c r="D77" t="s">
        <v>3</v>
      </c>
      <c r="E77">
        <v>8</v>
      </c>
      <c r="F77" s="81">
        <f>$D$28*30*24*H77</f>
        <v>63.936000000000007</v>
      </c>
      <c r="G77" s="81">
        <f>$D$10*30*24*H77</f>
        <v>55.296000000000006</v>
      </c>
      <c r="H77">
        <v>0.1</v>
      </c>
    </row>
    <row r="78" spans="4:8" x14ac:dyDescent="0.25">
      <c r="D78" t="s">
        <v>3</v>
      </c>
      <c r="E78">
        <v>8</v>
      </c>
      <c r="F78" s="81">
        <f t="shared" ref="F78:F86" si="9">$D$28*30*24*H78</f>
        <v>127.87200000000001</v>
      </c>
      <c r="G78" s="81">
        <f t="shared" ref="G78:G86" si="10">$D$10*30*24*H78</f>
        <v>110.59200000000001</v>
      </c>
      <c r="H78">
        <v>0.2</v>
      </c>
    </row>
    <row r="79" spans="4:8" x14ac:dyDescent="0.25">
      <c r="D79" t="s">
        <v>3</v>
      </c>
      <c r="E79">
        <v>8</v>
      </c>
      <c r="F79" s="81">
        <f t="shared" si="9"/>
        <v>191.80799999999999</v>
      </c>
      <c r="G79" s="81">
        <f t="shared" si="10"/>
        <v>165.88800000000001</v>
      </c>
      <c r="H79">
        <v>0.3</v>
      </c>
    </row>
    <row r="80" spans="4:8" x14ac:dyDescent="0.25">
      <c r="D80" t="s">
        <v>3</v>
      </c>
      <c r="E80">
        <v>8</v>
      </c>
      <c r="F80" s="81">
        <f t="shared" si="9"/>
        <v>255.74400000000003</v>
      </c>
      <c r="G80" s="81">
        <f t="shared" si="10"/>
        <v>221.18400000000003</v>
      </c>
      <c r="H80">
        <v>0.4</v>
      </c>
    </row>
    <row r="81" spans="4:8" x14ac:dyDescent="0.25">
      <c r="D81" t="s">
        <v>3</v>
      </c>
      <c r="E81">
        <v>8</v>
      </c>
      <c r="F81" s="81">
        <f t="shared" si="9"/>
        <v>319.68</v>
      </c>
      <c r="G81" s="81">
        <f t="shared" si="10"/>
        <v>276.48</v>
      </c>
      <c r="H81">
        <v>0.5</v>
      </c>
    </row>
    <row r="82" spans="4:8" x14ac:dyDescent="0.25">
      <c r="D82" t="s">
        <v>3</v>
      </c>
      <c r="E82">
        <v>8</v>
      </c>
      <c r="F82" s="81">
        <f t="shared" si="9"/>
        <v>383.61599999999999</v>
      </c>
      <c r="G82" s="81">
        <f t="shared" si="10"/>
        <v>331.77600000000001</v>
      </c>
      <c r="H82">
        <v>0.6</v>
      </c>
    </row>
    <row r="83" spans="4:8" x14ac:dyDescent="0.25">
      <c r="D83" t="s">
        <v>3</v>
      </c>
      <c r="E83">
        <v>8</v>
      </c>
      <c r="F83" s="81">
        <f t="shared" si="9"/>
        <v>447.55199999999996</v>
      </c>
      <c r="G83" s="81">
        <f t="shared" si="10"/>
        <v>387.072</v>
      </c>
      <c r="H83">
        <v>0.7</v>
      </c>
    </row>
    <row r="84" spans="4:8" x14ac:dyDescent="0.25">
      <c r="D84" t="s">
        <v>3</v>
      </c>
      <c r="E84">
        <v>8</v>
      </c>
      <c r="F84" s="81">
        <f t="shared" si="9"/>
        <v>511.48800000000006</v>
      </c>
      <c r="G84" s="81">
        <f t="shared" si="10"/>
        <v>442.36800000000005</v>
      </c>
      <c r="H84">
        <v>0.8</v>
      </c>
    </row>
    <row r="85" spans="4:8" x14ac:dyDescent="0.25">
      <c r="D85" t="s">
        <v>3</v>
      </c>
      <c r="E85">
        <v>8</v>
      </c>
      <c r="F85" s="81">
        <f t="shared" si="9"/>
        <v>575.42399999999998</v>
      </c>
      <c r="G85" s="81">
        <f t="shared" si="10"/>
        <v>497.66400000000004</v>
      </c>
      <c r="H85">
        <v>0.9</v>
      </c>
    </row>
    <row r="86" spans="4:8" x14ac:dyDescent="0.25">
      <c r="D86" t="s">
        <v>3</v>
      </c>
      <c r="E86">
        <v>8</v>
      </c>
      <c r="F86" s="81">
        <f t="shared" si="9"/>
        <v>639.36</v>
      </c>
      <c r="G86" s="81">
        <f>$D$10*30*24*H86</f>
        <v>552.96</v>
      </c>
      <c r="H86">
        <v>1</v>
      </c>
    </row>
    <row r="87" spans="4:8" x14ac:dyDescent="0.25">
      <c r="D87" t="s">
        <v>4</v>
      </c>
      <c r="E87">
        <v>1</v>
      </c>
      <c r="F87" s="81">
        <f>$D$30*30*24*H87</f>
        <v>7.9920000000000009</v>
      </c>
      <c r="G87" s="81">
        <f>$D$12*30*24*H87</f>
        <v>6.9120000000000008</v>
      </c>
      <c r="H87">
        <v>0.1</v>
      </c>
    </row>
    <row r="88" spans="4:8" x14ac:dyDescent="0.25">
      <c r="D88" t="s">
        <v>4</v>
      </c>
      <c r="E88">
        <v>1</v>
      </c>
      <c r="F88" s="81">
        <f t="shared" ref="F88:F97" si="11">$D$30*30*24*H88</f>
        <v>15.984000000000002</v>
      </c>
      <c r="G88" s="81">
        <f t="shared" ref="G88:G97" si="12">$D$12*30*24*H88</f>
        <v>13.824000000000002</v>
      </c>
      <c r="H88">
        <v>0.2</v>
      </c>
    </row>
    <row r="89" spans="4:8" x14ac:dyDescent="0.25">
      <c r="D89" t="s">
        <v>4</v>
      </c>
      <c r="E89">
        <v>1</v>
      </c>
      <c r="F89" s="81">
        <f t="shared" si="11"/>
        <v>23.975999999999999</v>
      </c>
      <c r="G89" s="81">
        <f t="shared" si="12"/>
        <v>20.736000000000001</v>
      </c>
      <c r="H89">
        <v>0.3</v>
      </c>
    </row>
    <row r="90" spans="4:8" x14ac:dyDescent="0.25">
      <c r="D90" t="s">
        <v>4</v>
      </c>
      <c r="E90">
        <v>1</v>
      </c>
      <c r="F90" s="81">
        <f t="shared" si="11"/>
        <v>31.968000000000004</v>
      </c>
      <c r="G90" s="81">
        <f t="shared" si="12"/>
        <v>27.648000000000003</v>
      </c>
      <c r="H90">
        <v>0.4</v>
      </c>
    </row>
    <row r="91" spans="4:8" x14ac:dyDescent="0.25">
      <c r="D91" t="s">
        <v>4</v>
      </c>
      <c r="E91">
        <v>1</v>
      </c>
      <c r="F91" s="81">
        <f t="shared" si="11"/>
        <v>39.96</v>
      </c>
      <c r="G91" s="81">
        <f t="shared" si="12"/>
        <v>34.56</v>
      </c>
      <c r="H91">
        <v>0.5</v>
      </c>
    </row>
    <row r="92" spans="4:8" x14ac:dyDescent="0.25">
      <c r="D92" t="s">
        <v>4</v>
      </c>
      <c r="E92">
        <v>1</v>
      </c>
      <c r="F92" s="81">
        <f t="shared" si="11"/>
        <v>47.951999999999998</v>
      </c>
      <c r="G92" s="81">
        <f t="shared" si="12"/>
        <v>41.472000000000001</v>
      </c>
      <c r="H92">
        <v>0.6</v>
      </c>
    </row>
    <row r="93" spans="4:8" x14ac:dyDescent="0.25">
      <c r="D93" t="s">
        <v>4</v>
      </c>
      <c r="E93">
        <v>1</v>
      </c>
      <c r="F93" s="81">
        <f t="shared" si="11"/>
        <v>55.943999999999996</v>
      </c>
      <c r="G93" s="81">
        <f t="shared" si="12"/>
        <v>48.384</v>
      </c>
      <c r="H93">
        <v>0.7</v>
      </c>
    </row>
    <row r="94" spans="4:8" x14ac:dyDescent="0.25">
      <c r="D94" t="s">
        <v>4</v>
      </c>
      <c r="E94">
        <v>1</v>
      </c>
      <c r="F94" s="81">
        <f t="shared" si="11"/>
        <v>63.936000000000007</v>
      </c>
      <c r="G94" s="81">
        <f t="shared" si="12"/>
        <v>55.296000000000006</v>
      </c>
      <c r="H94">
        <v>0.8</v>
      </c>
    </row>
    <row r="95" spans="4:8" x14ac:dyDescent="0.25">
      <c r="D95" t="s">
        <v>4</v>
      </c>
      <c r="E95">
        <v>1</v>
      </c>
      <c r="F95" s="81">
        <f t="shared" si="11"/>
        <v>71.927999999999997</v>
      </c>
      <c r="G95" s="81">
        <f t="shared" si="12"/>
        <v>62.208000000000006</v>
      </c>
      <c r="H95">
        <v>0.9</v>
      </c>
    </row>
    <row r="96" spans="4:8" x14ac:dyDescent="0.25">
      <c r="D96" t="s">
        <v>4</v>
      </c>
      <c r="E96">
        <v>1</v>
      </c>
      <c r="F96" s="81">
        <f t="shared" si="11"/>
        <v>79.92</v>
      </c>
      <c r="G96" s="81">
        <f t="shared" si="12"/>
        <v>69.12</v>
      </c>
      <c r="H96">
        <v>1</v>
      </c>
    </row>
    <row r="97" spans="4:8" x14ac:dyDescent="0.25">
      <c r="D97" t="s">
        <v>4</v>
      </c>
      <c r="E97">
        <v>2</v>
      </c>
      <c r="F97" s="81">
        <f>$D$31*30*24*H97</f>
        <v>15.984000000000002</v>
      </c>
      <c r="G97" s="81">
        <f>$D$13*30*24*H97</f>
        <v>13.824000000000002</v>
      </c>
      <c r="H97">
        <v>0.1</v>
      </c>
    </row>
    <row r="98" spans="4:8" x14ac:dyDescent="0.25">
      <c r="D98" t="s">
        <v>4</v>
      </c>
      <c r="E98">
        <v>2</v>
      </c>
      <c r="F98" s="81">
        <f t="shared" ref="F98:F107" si="13">$D$31*30*24*H98</f>
        <v>31.968000000000004</v>
      </c>
      <c r="G98" s="81">
        <f t="shared" ref="G98:G107" si="14">$D$13*30*24*H98</f>
        <v>27.648000000000003</v>
      </c>
      <c r="H98">
        <v>0.2</v>
      </c>
    </row>
    <row r="99" spans="4:8" x14ac:dyDescent="0.25">
      <c r="D99" t="s">
        <v>4</v>
      </c>
      <c r="E99">
        <v>2</v>
      </c>
      <c r="F99" s="81">
        <f t="shared" si="13"/>
        <v>47.951999999999998</v>
      </c>
      <c r="G99" s="81">
        <f t="shared" si="14"/>
        <v>41.472000000000001</v>
      </c>
      <c r="H99">
        <v>0.3</v>
      </c>
    </row>
    <row r="100" spans="4:8" x14ac:dyDescent="0.25">
      <c r="D100" t="s">
        <v>4</v>
      </c>
      <c r="E100">
        <v>2</v>
      </c>
      <c r="F100" s="81">
        <f t="shared" si="13"/>
        <v>63.936000000000007</v>
      </c>
      <c r="G100" s="81">
        <f t="shared" si="14"/>
        <v>55.296000000000006</v>
      </c>
      <c r="H100">
        <v>0.4</v>
      </c>
    </row>
    <row r="101" spans="4:8" x14ac:dyDescent="0.25">
      <c r="D101" t="s">
        <v>4</v>
      </c>
      <c r="E101">
        <v>2</v>
      </c>
      <c r="F101" s="81">
        <f t="shared" si="13"/>
        <v>79.92</v>
      </c>
      <c r="G101" s="81">
        <f t="shared" si="14"/>
        <v>69.12</v>
      </c>
      <c r="H101">
        <v>0.5</v>
      </c>
    </row>
    <row r="102" spans="4:8" x14ac:dyDescent="0.25">
      <c r="D102" t="s">
        <v>4</v>
      </c>
      <c r="E102">
        <v>2</v>
      </c>
      <c r="F102" s="81">
        <f t="shared" si="13"/>
        <v>95.903999999999996</v>
      </c>
      <c r="G102" s="81">
        <f t="shared" si="14"/>
        <v>82.944000000000003</v>
      </c>
      <c r="H102">
        <v>0.6</v>
      </c>
    </row>
    <row r="103" spans="4:8" x14ac:dyDescent="0.25">
      <c r="D103" t="s">
        <v>4</v>
      </c>
      <c r="E103">
        <v>2</v>
      </c>
      <c r="F103" s="81">
        <f t="shared" si="13"/>
        <v>111.88799999999999</v>
      </c>
      <c r="G103" s="81">
        <f t="shared" si="14"/>
        <v>96.768000000000001</v>
      </c>
      <c r="H103">
        <v>0.7</v>
      </c>
    </row>
    <row r="104" spans="4:8" x14ac:dyDescent="0.25">
      <c r="D104" t="s">
        <v>4</v>
      </c>
      <c r="E104">
        <v>2</v>
      </c>
      <c r="F104" s="81">
        <f t="shared" si="13"/>
        <v>127.87200000000001</v>
      </c>
      <c r="G104" s="81">
        <f t="shared" si="14"/>
        <v>110.59200000000001</v>
      </c>
      <c r="H104">
        <v>0.8</v>
      </c>
    </row>
    <row r="105" spans="4:8" x14ac:dyDescent="0.25">
      <c r="D105" t="s">
        <v>4</v>
      </c>
      <c r="E105">
        <v>2</v>
      </c>
      <c r="F105" s="81">
        <f t="shared" si="13"/>
        <v>143.85599999999999</v>
      </c>
      <c r="G105" s="81">
        <f t="shared" si="14"/>
        <v>124.41600000000001</v>
      </c>
      <c r="H105">
        <v>0.9</v>
      </c>
    </row>
    <row r="106" spans="4:8" x14ac:dyDescent="0.25">
      <c r="D106" t="s">
        <v>4</v>
      </c>
      <c r="E106">
        <v>2</v>
      </c>
      <c r="F106" s="81">
        <f t="shared" si="13"/>
        <v>159.84</v>
      </c>
      <c r="G106" s="81">
        <f t="shared" si="14"/>
        <v>138.24</v>
      </c>
      <c r="H106">
        <v>1</v>
      </c>
    </row>
    <row r="107" spans="4:8" x14ac:dyDescent="0.25">
      <c r="D107" t="s">
        <v>4</v>
      </c>
      <c r="E107">
        <v>4</v>
      </c>
      <c r="F107" s="81">
        <f>$D$32*30*24*H107</f>
        <v>31.968000000000004</v>
      </c>
      <c r="G107" s="81">
        <f>$D$14*30*24*H107</f>
        <v>27.648000000000003</v>
      </c>
      <c r="H107">
        <v>0.1</v>
      </c>
    </row>
    <row r="108" spans="4:8" x14ac:dyDescent="0.25">
      <c r="D108" t="s">
        <v>4</v>
      </c>
      <c r="E108">
        <v>4</v>
      </c>
      <c r="F108" s="81">
        <f t="shared" ref="F108:F117" si="15">$D$32*30*24*H108</f>
        <v>63.936000000000007</v>
      </c>
      <c r="G108" s="81">
        <f t="shared" ref="G108:G117" si="16">$D$14*30*24*H108</f>
        <v>55.296000000000006</v>
      </c>
      <c r="H108">
        <v>0.2</v>
      </c>
    </row>
    <row r="109" spans="4:8" x14ac:dyDescent="0.25">
      <c r="D109" t="s">
        <v>4</v>
      </c>
      <c r="E109">
        <v>4</v>
      </c>
      <c r="F109" s="81">
        <f t="shared" si="15"/>
        <v>95.903999999999996</v>
      </c>
      <c r="G109" s="81">
        <f t="shared" si="16"/>
        <v>82.944000000000003</v>
      </c>
      <c r="H109">
        <v>0.3</v>
      </c>
    </row>
    <row r="110" spans="4:8" x14ac:dyDescent="0.25">
      <c r="D110" t="s">
        <v>4</v>
      </c>
      <c r="E110">
        <v>4</v>
      </c>
      <c r="F110" s="81">
        <f t="shared" si="15"/>
        <v>127.87200000000001</v>
      </c>
      <c r="G110" s="81">
        <f t="shared" si="16"/>
        <v>110.59200000000001</v>
      </c>
      <c r="H110">
        <v>0.4</v>
      </c>
    </row>
    <row r="111" spans="4:8" x14ac:dyDescent="0.25">
      <c r="D111" t="s">
        <v>4</v>
      </c>
      <c r="E111">
        <v>4</v>
      </c>
      <c r="F111" s="81">
        <f t="shared" si="15"/>
        <v>159.84</v>
      </c>
      <c r="G111" s="81">
        <f t="shared" si="16"/>
        <v>138.24</v>
      </c>
      <c r="H111">
        <v>0.5</v>
      </c>
    </row>
    <row r="112" spans="4:8" x14ac:dyDescent="0.25">
      <c r="D112" t="s">
        <v>4</v>
      </c>
      <c r="E112">
        <v>4</v>
      </c>
      <c r="F112" s="81">
        <f t="shared" si="15"/>
        <v>191.80799999999999</v>
      </c>
      <c r="G112" s="81">
        <f t="shared" si="16"/>
        <v>165.88800000000001</v>
      </c>
      <c r="H112">
        <v>0.6</v>
      </c>
    </row>
    <row r="113" spans="4:8" x14ac:dyDescent="0.25">
      <c r="D113" t="s">
        <v>4</v>
      </c>
      <c r="E113">
        <v>4</v>
      </c>
      <c r="F113" s="81">
        <f t="shared" si="15"/>
        <v>223.77599999999998</v>
      </c>
      <c r="G113" s="81">
        <f t="shared" si="16"/>
        <v>193.536</v>
      </c>
      <c r="H113">
        <v>0.7</v>
      </c>
    </row>
    <row r="114" spans="4:8" x14ac:dyDescent="0.25">
      <c r="D114" t="s">
        <v>4</v>
      </c>
      <c r="E114">
        <v>4</v>
      </c>
      <c r="F114" s="81">
        <f t="shared" si="15"/>
        <v>255.74400000000003</v>
      </c>
      <c r="G114" s="81">
        <f t="shared" si="16"/>
        <v>221.18400000000003</v>
      </c>
      <c r="H114">
        <v>0.8</v>
      </c>
    </row>
    <row r="115" spans="4:8" x14ac:dyDescent="0.25">
      <c r="D115" t="s">
        <v>4</v>
      </c>
      <c r="E115">
        <v>4</v>
      </c>
      <c r="F115" s="81">
        <f t="shared" si="15"/>
        <v>287.71199999999999</v>
      </c>
      <c r="G115" s="81">
        <f t="shared" si="16"/>
        <v>248.83200000000002</v>
      </c>
      <c r="H115">
        <v>0.9</v>
      </c>
    </row>
    <row r="116" spans="4:8" x14ac:dyDescent="0.25">
      <c r="D116" t="s">
        <v>4</v>
      </c>
      <c r="E116">
        <v>4</v>
      </c>
      <c r="F116" s="81">
        <f t="shared" si="15"/>
        <v>319.68</v>
      </c>
      <c r="G116" s="81">
        <f t="shared" si="16"/>
        <v>276.48</v>
      </c>
      <c r="H116">
        <v>1</v>
      </c>
    </row>
    <row r="117" spans="4:8" x14ac:dyDescent="0.25">
      <c r="D117" t="s">
        <v>4</v>
      </c>
      <c r="E117">
        <v>8</v>
      </c>
      <c r="F117" s="81">
        <f>$D$33*30*24*H117</f>
        <v>63.936000000000007</v>
      </c>
      <c r="G117" s="81">
        <f>$D$15*30*24*H117</f>
        <v>55.296000000000006</v>
      </c>
      <c r="H117">
        <v>0.1</v>
      </c>
    </row>
    <row r="118" spans="4:8" x14ac:dyDescent="0.25">
      <c r="D118" t="s">
        <v>4</v>
      </c>
      <c r="E118">
        <v>8</v>
      </c>
      <c r="F118" s="81">
        <f t="shared" ref="F118:F127" si="17">$D$33*30*24*H118</f>
        <v>127.87200000000001</v>
      </c>
      <c r="G118" s="81">
        <f t="shared" ref="G118:G127" si="18">$D$15*30*24*H118</f>
        <v>110.59200000000001</v>
      </c>
      <c r="H118">
        <v>0.2</v>
      </c>
    </row>
    <row r="119" spans="4:8" x14ac:dyDescent="0.25">
      <c r="D119" t="s">
        <v>4</v>
      </c>
      <c r="E119">
        <v>8</v>
      </c>
      <c r="F119" s="81">
        <f t="shared" si="17"/>
        <v>191.80799999999999</v>
      </c>
      <c r="G119" s="81">
        <f t="shared" si="18"/>
        <v>165.88800000000001</v>
      </c>
      <c r="H119">
        <v>0.3</v>
      </c>
    </row>
    <row r="120" spans="4:8" x14ac:dyDescent="0.25">
      <c r="D120" t="s">
        <v>4</v>
      </c>
      <c r="E120">
        <v>8</v>
      </c>
      <c r="F120" s="81">
        <f t="shared" si="17"/>
        <v>255.74400000000003</v>
      </c>
      <c r="G120" s="81">
        <f t="shared" si="18"/>
        <v>221.18400000000003</v>
      </c>
      <c r="H120">
        <v>0.4</v>
      </c>
    </row>
    <row r="121" spans="4:8" x14ac:dyDescent="0.25">
      <c r="D121" t="s">
        <v>4</v>
      </c>
      <c r="E121">
        <v>8</v>
      </c>
      <c r="F121" s="81">
        <f t="shared" si="17"/>
        <v>319.68</v>
      </c>
      <c r="G121" s="81">
        <f t="shared" si="18"/>
        <v>276.48</v>
      </c>
      <c r="H121">
        <v>0.5</v>
      </c>
    </row>
    <row r="122" spans="4:8" x14ac:dyDescent="0.25">
      <c r="D122" t="s">
        <v>4</v>
      </c>
      <c r="E122">
        <v>8</v>
      </c>
      <c r="F122" s="81">
        <f t="shared" si="17"/>
        <v>383.61599999999999</v>
      </c>
      <c r="G122" s="81">
        <f t="shared" si="18"/>
        <v>331.77600000000001</v>
      </c>
      <c r="H122">
        <v>0.6</v>
      </c>
    </row>
    <row r="123" spans="4:8" x14ac:dyDescent="0.25">
      <c r="D123" t="s">
        <v>4</v>
      </c>
      <c r="E123">
        <v>8</v>
      </c>
      <c r="F123" s="81">
        <f t="shared" si="17"/>
        <v>447.55199999999996</v>
      </c>
      <c r="G123" s="81">
        <f t="shared" si="18"/>
        <v>387.072</v>
      </c>
      <c r="H123">
        <v>0.7</v>
      </c>
    </row>
    <row r="124" spans="4:8" x14ac:dyDescent="0.25">
      <c r="D124" t="s">
        <v>4</v>
      </c>
      <c r="E124">
        <v>8</v>
      </c>
      <c r="F124" s="81">
        <f t="shared" si="17"/>
        <v>511.48800000000006</v>
      </c>
      <c r="G124" s="81">
        <f t="shared" si="18"/>
        <v>442.36800000000005</v>
      </c>
      <c r="H124">
        <v>0.8</v>
      </c>
    </row>
    <row r="125" spans="4:8" x14ac:dyDescent="0.25">
      <c r="D125" t="s">
        <v>4</v>
      </c>
      <c r="E125">
        <v>8</v>
      </c>
      <c r="F125" s="81">
        <f t="shared" si="17"/>
        <v>575.42399999999998</v>
      </c>
      <c r="G125" s="81">
        <f t="shared" si="18"/>
        <v>497.66400000000004</v>
      </c>
      <c r="H125">
        <v>0.9</v>
      </c>
    </row>
    <row r="126" spans="4:8" x14ac:dyDescent="0.25">
      <c r="D126" t="s">
        <v>4</v>
      </c>
      <c r="E126">
        <v>8</v>
      </c>
      <c r="F126" s="81">
        <f t="shared" si="17"/>
        <v>639.36</v>
      </c>
      <c r="G126" s="81">
        <f t="shared" si="18"/>
        <v>552.96</v>
      </c>
      <c r="H126">
        <v>1</v>
      </c>
    </row>
    <row r="127" spans="4:8" x14ac:dyDescent="0.25">
      <c r="D127" t="s">
        <v>5</v>
      </c>
      <c r="E127">
        <v>1</v>
      </c>
      <c r="F127" s="81">
        <f>$D$35*30*24*H127</f>
        <v>11.988</v>
      </c>
      <c r="G127" s="81">
        <f>$D$17*30*24*H127</f>
        <v>10.367999999999999</v>
      </c>
      <c r="H127">
        <v>0.1</v>
      </c>
    </row>
    <row r="128" spans="4:8" x14ac:dyDescent="0.25">
      <c r="D128" t="s">
        <v>5</v>
      </c>
      <c r="E128">
        <v>1</v>
      </c>
      <c r="F128" s="81">
        <f t="shared" ref="F128:F137" si="19">$D$35*30*24*H128</f>
        <v>23.975999999999999</v>
      </c>
      <c r="G128" s="81">
        <f t="shared" ref="G128:G137" si="20">$D$17*30*24*H128</f>
        <v>20.735999999999997</v>
      </c>
      <c r="H128">
        <v>0.2</v>
      </c>
    </row>
    <row r="129" spans="4:8" x14ac:dyDescent="0.25">
      <c r="D129" t="s">
        <v>5</v>
      </c>
      <c r="E129">
        <v>1</v>
      </c>
      <c r="F129" s="81">
        <f t="shared" si="19"/>
        <v>35.963999999999999</v>
      </c>
      <c r="G129" s="81">
        <f t="shared" si="20"/>
        <v>31.103999999999992</v>
      </c>
      <c r="H129">
        <v>0.3</v>
      </c>
    </row>
    <row r="130" spans="4:8" x14ac:dyDescent="0.25">
      <c r="D130" t="s">
        <v>5</v>
      </c>
      <c r="E130">
        <v>1</v>
      </c>
      <c r="F130" s="81">
        <f t="shared" si="19"/>
        <v>47.951999999999998</v>
      </c>
      <c r="G130" s="81">
        <f t="shared" si="20"/>
        <v>41.471999999999994</v>
      </c>
      <c r="H130">
        <v>0.4</v>
      </c>
    </row>
    <row r="131" spans="4:8" x14ac:dyDescent="0.25">
      <c r="D131" t="s">
        <v>5</v>
      </c>
      <c r="E131">
        <v>1</v>
      </c>
      <c r="F131" s="81">
        <f t="shared" si="19"/>
        <v>59.94</v>
      </c>
      <c r="G131" s="81">
        <f t="shared" si="20"/>
        <v>51.839999999999989</v>
      </c>
      <c r="H131">
        <v>0.5</v>
      </c>
    </row>
    <row r="132" spans="4:8" x14ac:dyDescent="0.25">
      <c r="D132" t="s">
        <v>5</v>
      </c>
      <c r="E132">
        <v>1</v>
      </c>
      <c r="F132" s="81">
        <f t="shared" si="19"/>
        <v>71.927999999999997</v>
      </c>
      <c r="G132" s="81">
        <f t="shared" si="20"/>
        <v>62.207999999999984</v>
      </c>
      <c r="H132">
        <v>0.6</v>
      </c>
    </row>
    <row r="133" spans="4:8" x14ac:dyDescent="0.25">
      <c r="D133" t="s">
        <v>5</v>
      </c>
      <c r="E133">
        <v>1</v>
      </c>
      <c r="F133" s="81">
        <f t="shared" si="19"/>
        <v>83.915999999999997</v>
      </c>
      <c r="G133" s="81">
        <f t="shared" si="20"/>
        <v>72.575999999999979</v>
      </c>
      <c r="H133">
        <v>0.7</v>
      </c>
    </row>
    <row r="134" spans="4:8" x14ac:dyDescent="0.25">
      <c r="D134" t="s">
        <v>5</v>
      </c>
      <c r="E134">
        <v>1</v>
      </c>
      <c r="F134" s="81">
        <f t="shared" si="19"/>
        <v>95.903999999999996</v>
      </c>
      <c r="G134" s="81">
        <f t="shared" si="20"/>
        <v>82.943999999999988</v>
      </c>
      <c r="H134">
        <v>0.8</v>
      </c>
    </row>
    <row r="135" spans="4:8" x14ac:dyDescent="0.25">
      <c r="D135" t="s">
        <v>5</v>
      </c>
      <c r="E135">
        <v>1</v>
      </c>
      <c r="F135" s="81">
        <f t="shared" si="19"/>
        <v>107.892</v>
      </c>
      <c r="G135" s="81">
        <f t="shared" si="20"/>
        <v>93.311999999999983</v>
      </c>
      <c r="H135">
        <v>0.9</v>
      </c>
    </row>
    <row r="136" spans="4:8" x14ac:dyDescent="0.25">
      <c r="D136" t="s">
        <v>5</v>
      </c>
      <c r="E136">
        <v>1</v>
      </c>
      <c r="F136" s="81">
        <f t="shared" si="19"/>
        <v>119.88</v>
      </c>
      <c r="G136" s="81">
        <f t="shared" si="20"/>
        <v>103.67999999999998</v>
      </c>
      <c r="H136">
        <v>1</v>
      </c>
    </row>
    <row r="137" spans="4:8" x14ac:dyDescent="0.25">
      <c r="D137" t="s">
        <v>5</v>
      </c>
      <c r="E137">
        <v>2</v>
      </c>
      <c r="F137" s="81">
        <f>$D$36*30*24*H137</f>
        <v>23.975999999999999</v>
      </c>
      <c r="G137" s="81">
        <f>$D$18*30*24*H137</f>
        <v>20.735999999999997</v>
      </c>
      <c r="H137">
        <v>0.1</v>
      </c>
    </row>
    <row r="138" spans="4:8" x14ac:dyDescent="0.25">
      <c r="D138" t="s">
        <v>5</v>
      </c>
      <c r="E138">
        <v>2</v>
      </c>
      <c r="F138" s="81">
        <f t="shared" ref="F138:F147" si="21">$D$36*30*24*H138</f>
        <v>47.951999999999998</v>
      </c>
      <c r="G138" s="81">
        <f t="shared" ref="G138:G147" si="22">$D$18*30*24*H138</f>
        <v>41.471999999999994</v>
      </c>
      <c r="H138">
        <v>0.2</v>
      </c>
    </row>
    <row r="139" spans="4:8" x14ac:dyDescent="0.25">
      <c r="D139" t="s">
        <v>5</v>
      </c>
      <c r="E139">
        <v>2</v>
      </c>
      <c r="F139" s="81">
        <f t="shared" si="21"/>
        <v>71.927999999999997</v>
      </c>
      <c r="G139" s="81">
        <f t="shared" si="22"/>
        <v>62.207999999999984</v>
      </c>
      <c r="H139">
        <v>0.3</v>
      </c>
    </row>
    <row r="140" spans="4:8" x14ac:dyDescent="0.25">
      <c r="D140" t="s">
        <v>5</v>
      </c>
      <c r="E140">
        <v>2</v>
      </c>
      <c r="F140" s="81">
        <f t="shared" si="21"/>
        <v>95.903999999999996</v>
      </c>
      <c r="G140" s="81">
        <f t="shared" si="22"/>
        <v>82.943999999999988</v>
      </c>
      <c r="H140">
        <v>0.4</v>
      </c>
    </row>
    <row r="141" spans="4:8" x14ac:dyDescent="0.25">
      <c r="D141" t="s">
        <v>5</v>
      </c>
      <c r="E141">
        <v>2</v>
      </c>
      <c r="F141" s="81">
        <f t="shared" si="21"/>
        <v>119.88</v>
      </c>
      <c r="G141" s="81">
        <f t="shared" si="22"/>
        <v>103.67999999999998</v>
      </c>
      <c r="H141">
        <v>0.5</v>
      </c>
    </row>
    <row r="142" spans="4:8" x14ac:dyDescent="0.25">
      <c r="D142" t="s">
        <v>5</v>
      </c>
      <c r="E142">
        <v>2</v>
      </c>
      <c r="F142" s="81">
        <f t="shared" si="21"/>
        <v>143.85599999999999</v>
      </c>
      <c r="G142" s="81">
        <f t="shared" si="22"/>
        <v>124.41599999999997</v>
      </c>
      <c r="H142">
        <v>0.6</v>
      </c>
    </row>
    <row r="143" spans="4:8" x14ac:dyDescent="0.25">
      <c r="D143" t="s">
        <v>5</v>
      </c>
      <c r="E143">
        <v>2</v>
      </c>
      <c r="F143" s="81">
        <f t="shared" si="21"/>
        <v>167.83199999999999</v>
      </c>
      <c r="G143" s="81">
        <f t="shared" si="22"/>
        <v>145.15199999999996</v>
      </c>
      <c r="H143">
        <v>0.7</v>
      </c>
    </row>
    <row r="144" spans="4:8" x14ac:dyDescent="0.25">
      <c r="D144" t="s">
        <v>5</v>
      </c>
      <c r="E144">
        <v>2</v>
      </c>
      <c r="F144" s="81">
        <f t="shared" si="21"/>
        <v>191.80799999999999</v>
      </c>
      <c r="G144" s="81">
        <f t="shared" si="22"/>
        <v>165.88799999999998</v>
      </c>
      <c r="H144">
        <v>0.8</v>
      </c>
    </row>
    <row r="145" spans="4:8" x14ac:dyDescent="0.25">
      <c r="D145" t="s">
        <v>5</v>
      </c>
      <c r="E145">
        <v>2</v>
      </c>
      <c r="F145" s="81">
        <f t="shared" si="21"/>
        <v>215.78399999999999</v>
      </c>
      <c r="G145" s="81">
        <f t="shared" si="22"/>
        <v>186.62399999999997</v>
      </c>
      <c r="H145">
        <v>0.9</v>
      </c>
    </row>
    <row r="146" spans="4:8" x14ac:dyDescent="0.25">
      <c r="D146" t="s">
        <v>5</v>
      </c>
      <c r="E146">
        <v>2</v>
      </c>
      <c r="F146" s="81">
        <f t="shared" si="21"/>
        <v>239.76</v>
      </c>
      <c r="G146" s="81">
        <f t="shared" si="22"/>
        <v>207.35999999999996</v>
      </c>
      <c r="H146">
        <v>1</v>
      </c>
    </row>
    <row r="147" spans="4:8" x14ac:dyDescent="0.25">
      <c r="D147" t="s">
        <v>5</v>
      </c>
      <c r="E147">
        <v>4</v>
      </c>
      <c r="F147" s="81">
        <f>$D$37*30*24*H147</f>
        <v>47.951999999999998</v>
      </c>
      <c r="G147" s="81">
        <f>$D$19*30*24*H147</f>
        <v>41.471999999999994</v>
      </c>
      <c r="H147">
        <v>0.1</v>
      </c>
    </row>
    <row r="148" spans="4:8" x14ac:dyDescent="0.25">
      <c r="D148" t="s">
        <v>5</v>
      </c>
      <c r="E148">
        <v>4</v>
      </c>
      <c r="F148" s="81">
        <f t="shared" ref="F148:F157" si="23">$D$37*30*24*H148</f>
        <v>95.903999999999996</v>
      </c>
      <c r="G148" s="81">
        <f t="shared" ref="G148:G157" si="24">$D$19*30*24*H148</f>
        <v>82.943999999999988</v>
      </c>
      <c r="H148">
        <v>0.2</v>
      </c>
    </row>
    <row r="149" spans="4:8" x14ac:dyDescent="0.25">
      <c r="D149" t="s">
        <v>5</v>
      </c>
      <c r="E149">
        <v>4</v>
      </c>
      <c r="F149" s="81">
        <f t="shared" si="23"/>
        <v>143.85599999999999</v>
      </c>
      <c r="G149" s="81">
        <f t="shared" si="24"/>
        <v>124.41599999999997</v>
      </c>
      <c r="H149">
        <v>0.3</v>
      </c>
    </row>
    <row r="150" spans="4:8" x14ac:dyDescent="0.25">
      <c r="D150" t="s">
        <v>5</v>
      </c>
      <c r="E150">
        <v>4</v>
      </c>
      <c r="F150" s="81">
        <f t="shared" si="23"/>
        <v>191.80799999999999</v>
      </c>
      <c r="G150" s="81">
        <f t="shared" si="24"/>
        <v>165.88799999999998</v>
      </c>
      <c r="H150">
        <v>0.4</v>
      </c>
    </row>
    <row r="151" spans="4:8" x14ac:dyDescent="0.25">
      <c r="D151" t="s">
        <v>5</v>
      </c>
      <c r="E151">
        <v>4</v>
      </c>
      <c r="F151" s="81">
        <f t="shared" si="23"/>
        <v>239.76</v>
      </c>
      <c r="G151" s="81">
        <f t="shared" si="24"/>
        <v>207.35999999999996</v>
      </c>
      <c r="H151">
        <v>0.5</v>
      </c>
    </row>
    <row r="152" spans="4:8" x14ac:dyDescent="0.25">
      <c r="D152" t="s">
        <v>5</v>
      </c>
      <c r="E152">
        <v>4</v>
      </c>
      <c r="F152" s="81">
        <f t="shared" si="23"/>
        <v>287.71199999999999</v>
      </c>
      <c r="G152" s="81">
        <f t="shared" si="24"/>
        <v>248.83199999999994</v>
      </c>
      <c r="H152">
        <v>0.6</v>
      </c>
    </row>
    <row r="153" spans="4:8" x14ac:dyDescent="0.25">
      <c r="D153" t="s">
        <v>5</v>
      </c>
      <c r="E153">
        <v>4</v>
      </c>
      <c r="F153" s="81">
        <f t="shared" si="23"/>
        <v>335.66399999999999</v>
      </c>
      <c r="G153" s="81">
        <f t="shared" si="24"/>
        <v>290.30399999999992</v>
      </c>
      <c r="H153">
        <v>0.7</v>
      </c>
    </row>
    <row r="154" spans="4:8" x14ac:dyDescent="0.25">
      <c r="D154" t="s">
        <v>5</v>
      </c>
      <c r="E154">
        <v>4</v>
      </c>
      <c r="F154" s="81">
        <f t="shared" si="23"/>
        <v>383.61599999999999</v>
      </c>
      <c r="G154" s="81">
        <f t="shared" si="24"/>
        <v>331.77599999999995</v>
      </c>
      <c r="H154">
        <v>0.8</v>
      </c>
    </row>
    <row r="155" spans="4:8" x14ac:dyDescent="0.25">
      <c r="D155" t="s">
        <v>5</v>
      </c>
      <c r="E155">
        <v>4</v>
      </c>
      <c r="F155" s="81">
        <f t="shared" si="23"/>
        <v>431.56799999999998</v>
      </c>
      <c r="G155" s="81">
        <f t="shared" si="24"/>
        <v>373.24799999999993</v>
      </c>
      <c r="H155">
        <v>0.9</v>
      </c>
    </row>
    <row r="156" spans="4:8" x14ac:dyDescent="0.25">
      <c r="D156" t="s">
        <v>5</v>
      </c>
      <c r="E156">
        <v>4</v>
      </c>
      <c r="F156" s="81">
        <f t="shared" si="23"/>
        <v>479.52</v>
      </c>
      <c r="G156" s="81">
        <f t="shared" si="24"/>
        <v>414.71999999999991</v>
      </c>
      <c r="H156">
        <v>1</v>
      </c>
    </row>
    <row r="157" spans="4:8" x14ac:dyDescent="0.25">
      <c r="D157" t="s">
        <v>5</v>
      </c>
      <c r="E157">
        <v>8</v>
      </c>
      <c r="F157" s="81">
        <f>$D$38*30*24*H157</f>
        <v>95.903999999999996</v>
      </c>
      <c r="G157" s="81">
        <f>$D$20*30*24*H157</f>
        <v>82.943999999999988</v>
      </c>
      <c r="H157">
        <v>0.1</v>
      </c>
    </row>
    <row r="158" spans="4:8" x14ac:dyDescent="0.25">
      <c r="D158" t="s">
        <v>5</v>
      </c>
      <c r="E158">
        <v>8</v>
      </c>
      <c r="F158" s="81">
        <f t="shared" ref="F158:F166" si="25">$D$38*30*24*H158</f>
        <v>191.80799999999999</v>
      </c>
      <c r="G158" s="81">
        <f t="shared" ref="G158:G166" si="26">$D$20*30*24*H158</f>
        <v>165.88799999999998</v>
      </c>
      <c r="H158">
        <v>0.2</v>
      </c>
    </row>
    <row r="159" spans="4:8" x14ac:dyDescent="0.25">
      <c r="D159" t="s">
        <v>5</v>
      </c>
      <c r="E159">
        <v>8</v>
      </c>
      <c r="F159" s="81">
        <f t="shared" si="25"/>
        <v>287.71199999999999</v>
      </c>
      <c r="G159" s="81">
        <f t="shared" si="26"/>
        <v>248.83199999999994</v>
      </c>
      <c r="H159">
        <v>0.3</v>
      </c>
    </row>
    <row r="160" spans="4:8" x14ac:dyDescent="0.25">
      <c r="D160" t="s">
        <v>5</v>
      </c>
      <c r="E160">
        <v>8</v>
      </c>
      <c r="F160" s="81">
        <f t="shared" si="25"/>
        <v>383.61599999999999</v>
      </c>
      <c r="G160" s="81">
        <f t="shared" si="26"/>
        <v>331.77599999999995</v>
      </c>
      <c r="H160">
        <v>0.4</v>
      </c>
    </row>
    <row r="161" spans="4:8" x14ac:dyDescent="0.25">
      <c r="D161" t="s">
        <v>5</v>
      </c>
      <c r="E161">
        <v>8</v>
      </c>
      <c r="F161" s="81">
        <f t="shared" si="25"/>
        <v>479.52</v>
      </c>
      <c r="G161" s="81">
        <f t="shared" si="26"/>
        <v>414.71999999999991</v>
      </c>
      <c r="H161">
        <v>0.5</v>
      </c>
    </row>
    <row r="162" spans="4:8" x14ac:dyDescent="0.25">
      <c r="D162" t="s">
        <v>5</v>
      </c>
      <c r="E162">
        <v>8</v>
      </c>
      <c r="F162" s="81">
        <f t="shared" si="25"/>
        <v>575.42399999999998</v>
      </c>
      <c r="G162" s="81">
        <f t="shared" si="26"/>
        <v>497.66399999999987</v>
      </c>
      <c r="H162">
        <v>0.6</v>
      </c>
    </row>
    <row r="163" spans="4:8" x14ac:dyDescent="0.25">
      <c r="D163" t="s">
        <v>5</v>
      </c>
      <c r="E163">
        <v>8</v>
      </c>
      <c r="F163" s="81">
        <f t="shared" si="25"/>
        <v>671.32799999999997</v>
      </c>
      <c r="G163" s="81">
        <f t="shared" si="26"/>
        <v>580.60799999999983</v>
      </c>
      <c r="H163">
        <v>0.7</v>
      </c>
    </row>
    <row r="164" spans="4:8" x14ac:dyDescent="0.25">
      <c r="D164" t="s">
        <v>5</v>
      </c>
      <c r="E164">
        <v>8</v>
      </c>
      <c r="F164" s="81">
        <f t="shared" si="25"/>
        <v>767.23199999999997</v>
      </c>
      <c r="G164" s="81">
        <f t="shared" si="26"/>
        <v>663.55199999999991</v>
      </c>
      <c r="H164">
        <v>0.8</v>
      </c>
    </row>
    <row r="165" spans="4:8" x14ac:dyDescent="0.25">
      <c r="D165" t="s">
        <v>5</v>
      </c>
      <c r="E165">
        <v>8</v>
      </c>
      <c r="F165" s="81">
        <f t="shared" si="25"/>
        <v>863.13599999999997</v>
      </c>
      <c r="G165" s="81">
        <f t="shared" si="26"/>
        <v>746.49599999999987</v>
      </c>
      <c r="H165">
        <v>0.9</v>
      </c>
    </row>
    <row r="166" spans="4:8" x14ac:dyDescent="0.25">
      <c r="D166" t="s">
        <v>5</v>
      </c>
      <c r="E166">
        <v>8</v>
      </c>
      <c r="F166" s="81">
        <f t="shared" si="25"/>
        <v>959.04</v>
      </c>
      <c r="G166" s="81">
        <f t="shared" si="26"/>
        <v>829.43999999999983</v>
      </c>
      <c r="H166">
        <v>1</v>
      </c>
    </row>
  </sheetData>
  <mergeCells count="25">
    <mergeCell ref="N3:X3"/>
    <mergeCell ref="Y34:Z35"/>
    <mergeCell ref="Y38:Z38"/>
    <mergeCell ref="Y40:Z41"/>
    <mergeCell ref="H5:L5"/>
    <mergeCell ref="I25:I28"/>
    <mergeCell ref="B3:L3"/>
    <mergeCell ref="H25:H28"/>
    <mergeCell ref="H13:L13"/>
    <mergeCell ref="B35:B38"/>
    <mergeCell ref="B25:B28"/>
    <mergeCell ref="B5:F5"/>
    <mergeCell ref="B17:B20"/>
    <mergeCell ref="B4:F4"/>
    <mergeCell ref="B22:F22"/>
    <mergeCell ref="B23:F23"/>
    <mergeCell ref="B12:B15"/>
    <mergeCell ref="B7:B10"/>
    <mergeCell ref="B30:B33"/>
    <mergeCell ref="AA34:AA41"/>
    <mergeCell ref="H15:H18"/>
    <mergeCell ref="I15:I18"/>
    <mergeCell ref="H20:H23"/>
    <mergeCell ref="I20:I23"/>
    <mergeCell ref="Y37:Z37"/>
  </mergeCells>
  <phoneticPr fontId="6" type="noConversion"/>
  <pageMargins left="0.7" right="0.7" top="0.75" bottom="0.75" header="0.3" footer="0.3"/>
  <pageSetup scale="68" orientation="landscape"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Nechanicky</dc:creator>
  <cp:lastModifiedBy>Ethan Nechanicky</cp:lastModifiedBy>
  <cp:lastPrinted>2023-05-24T22:24:57Z</cp:lastPrinted>
  <dcterms:created xsi:type="dcterms:W3CDTF">2023-05-24T17:49:18Z</dcterms:created>
  <dcterms:modified xsi:type="dcterms:W3CDTF">2023-05-24T22:26:32Z</dcterms:modified>
</cp:coreProperties>
</file>