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99.xml" ContentType="application/vnd.openxmlformats-officedocument.drawingml.chart+xml"/>
  <Override PartName="/xl/charts/chart98.xml" ContentType="application/vnd.openxmlformats-officedocument.drawingml.chart+xml"/>
  <Override PartName="/xl/charts/chart97.xml" ContentType="application/vnd.openxmlformats-officedocument.drawingml.chart+xml"/>
  <Override PartName="/xl/charts/chart96.xml" ContentType="application/vnd.openxmlformats-officedocument.drawingml.chart+xml"/>
  <Override PartName="/xl/charts/chart95.xml" ContentType="application/vnd.openxmlformats-officedocument.drawingml.chart+xml"/>
  <Override PartName="/xl/charts/chart10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Unopt" sheetId="1" state="visible" r:id="rId2"/>
    <sheet name="Opt" sheetId="2" state="visible" r:id="rId3"/>
    <sheet name="opt-unrolled" sheetId="3" state="visible" r:id="rId4"/>
    <sheet name="opt-MACs" sheetId="4" state="visible" r:id="rId5"/>
    <sheet name="vs liqui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<sst xmlns="http://schemas.openxmlformats.org/spreadsheetml/2006/main" count="259" uniqueCount="121">
  <si>
    <t xml:space="preserve">dot prod</t>
  </si>
  <si>
    <t xml:space="preserve">Neon</t>
  </si>
  <si>
    <t xml:space="preserve">neon</t>
  </si>
  <si>
    <t xml:space="preserve">naive</t>
  </si>
  <si>
    <t xml:space="preserve">input size</t>
  </si>
  <si>
    <t xml:space="preserve">time (us)</t>
  </si>
  <si>
    <t xml:space="preserve">Time 25/07* (us)</t>
  </si>
  <si>
    <t xml:space="preserve">tme(us)</t>
  </si>
  <si>
    <t xml:space="preserve">iterations (neon))</t>
  </si>
  <si>
    <t xml:space="preserve">*update vector definitions (made them static)</t>
  </si>
  <si>
    <t xml:space="preserve">autocorr</t>
  </si>
  <si>
    <t xml:space="preserve">iterations (naive)</t>
  </si>
  <si>
    <t xml:space="preserve">size </t>
  </si>
  <si>
    <t xml:space="preserve">t (us)</t>
  </si>
  <si>
    <t xml:space="preserve">conv</t>
  </si>
  <si>
    <t xml:space="preserve">size input</t>
  </si>
  <si>
    <t xml:space="preserve">size ker</t>
  </si>
  <si>
    <t xml:space="preserve">T neon 25/07 (us)</t>
  </si>
  <si>
    <t xml:space="preserve">T neon 21/07 (us)*</t>
  </si>
  <si>
    <t xml:space="preserve">t naive (us)</t>
  </si>
  <si>
    <t xml:space="preserve">*update the way vectors are defined</t>
  </si>
  <si>
    <t xml:space="preserve">not written yet</t>
  </si>
  <si>
    <t xml:space="preserve">**didn’t have time to do iterations for conv neon on 25/07</t>
  </si>
  <si>
    <t xml:space="preserve">vec sum</t>
  </si>
  <si>
    <t xml:space="preserve">t neon (us)</t>
  </si>
  <si>
    <t xml:space="preserve">function size (b)</t>
  </si>
  <si>
    <t xml:space="preserve">dot product</t>
  </si>
  <si>
    <t xml:space="preserve">vector sum</t>
  </si>
  <si>
    <t xml:space="preserve">instruction number</t>
  </si>
  <si>
    <t xml:space="preserve">element addition</t>
  </si>
  <si>
    <t xml:space="preserve">array mult</t>
  </si>
  <si>
    <t xml:space="preserve">average RAM</t>
  </si>
  <si>
    <t xml:space="preserve">dot pro</t>
  </si>
  <si>
    <t xml:space="preserve">size</t>
  </si>
  <si>
    <t xml:space="preserve">Avg RAM (bytes)</t>
  </si>
  <si>
    <t xml:space="preserve">(fred)</t>
  </si>
  <si>
    <t xml:space="preserve">`</t>
  </si>
  <si>
    <t xml:space="preserve">^(almost all heap is useful)</t>
  </si>
  <si>
    <t xml:space="preserve">Time comparison with optimisation (-O2)</t>
  </si>
  <si>
    <t xml:space="preserve">all times are in us</t>
  </si>
  <si>
    <t xml:space="preserve">dot product (#1)</t>
  </si>
  <si>
    <t xml:space="preserve">iterations Neon</t>
  </si>
  <si>
    <t xml:space="preserve">iterations naive</t>
  </si>
  <si>
    <t xml:space="preserve">#4</t>
  </si>
  <si>
    <t xml:space="preserve">vector sum (#4)</t>
  </si>
  <si>
    <t xml:space="preserve">convolution</t>
  </si>
  <si>
    <t xml:space="preserve">linaro</t>
  </si>
  <si>
    <t xml:space="preserve">Auto corr (#2)</t>
  </si>
  <si>
    <t xml:space="preserve">(incorrect)</t>
  </si>
  <si>
    <t xml:space="preserve">the results in columns d-f are</t>
  </si>
  <si>
    <t xml:space="preserve">not correct. I was running two</t>
  </si>
  <si>
    <t xml:space="preserve">exes at the same time</t>
  </si>
  <si>
    <t xml:space="preserve">TODO:</t>
  </si>
  <si>
    <t xml:space="preserve">more measurements</t>
  </si>
  <si>
    <t xml:space="preserve">for larger inputs</t>
  </si>
  <si>
    <t xml:space="preserve">liquid explodes there</t>
  </si>
  <si>
    <t xml:space="preserve">--&gt; modify memcpy</t>
  </si>
  <si>
    <t xml:space="preserve">inst number</t>
  </si>
  <si>
    <t xml:space="preserve">exec size</t>
  </si>
  <si>
    <t xml:space="preserve">func</t>
  </si>
  <si>
    <t xml:space="preserve">size (bytes)</t>
  </si>
  <si>
    <t xml:space="preserve">RAM usage</t>
  </si>
  <si>
    <t xml:space="preserve">dot prod size (el/s)</t>
  </si>
  <si>
    <t xml:space="preserve">Avg RAM (kB)</t>
  </si>
  <si>
    <t xml:space="preserve">autocorr size (el/s)</t>
  </si>
  <si>
    <t xml:space="preserve">vec add size (el/s)</t>
  </si>
  <si>
    <t xml:space="preserve">Time measurements for my unrolled functions</t>
  </si>
  <si>
    <t xml:space="preserve">all times in us</t>
  </si>
  <si>
    <t xml:space="preserve">Neon opt unr</t>
  </si>
  <si>
    <t xml:space="preserve">iterations</t>
  </si>
  <si>
    <t xml:space="preserve">vector mul</t>
  </si>
  <si>
    <t xml:space="preserve">Determinning the best unroll factor (n)</t>
  </si>
  <si>
    <t xml:space="preserve">Time @ n =2</t>
  </si>
  <si>
    <t xml:space="preserve">Time @ n =4</t>
  </si>
  <si>
    <t xml:space="preserve">Time @ n =6</t>
  </si>
  <si>
    <t xml:space="preserve">Time @ n =8</t>
  </si>
  <si>
    <t xml:space="preserve">Time @ n =10</t>
  </si>
  <si>
    <t xml:space="preserve">Time @ n =12</t>
  </si>
  <si>
    <t xml:space="preserve">Time @ n =16</t>
  </si>
  <si>
    <t xml:space="preserve">I      t      e      r      a      t      i      o      n      s     </t>
  </si>
  <si>
    <t xml:space="preserve">2. Measuring performance for best unrolling factor at various sizes</t>
  </si>
  <si>
    <t xml:space="preserve">size (el/s)</t>
  </si>
  <si>
    <t xml:space="preserve">avg time</t>
  </si>
  <si>
    <t xml:space="preserve">I          t           e          r          a          t          I          o          n          s</t>
  </si>
  <si>
    <t xml:space="preserve">(invalid)</t>
  </si>
  <si>
    <t xml:space="preserve">GENERAL COMMENT: unrolling does not provide any significant performance improvement. </t>
  </si>
  <si>
    <t xml:space="preserve">Above 4, the unrolled implementation becomes slower.</t>
  </si>
  <si>
    <t xml:space="preserve">sum all elements</t>
  </si>
  <si>
    <t xml:space="preserve">To be done.</t>
  </si>
  <si>
    <t xml:space="preserve">sum vectors</t>
  </si>
  <si>
    <t xml:space="preserve">coud not run?</t>
  </si>
  <si>
    <t xml:space="preserve">time measurements for new version of dot product (18/08/2016)</t>
  </si>
  <si>
    <t xml:space="preserve">i        t        e        r        a        t        i        o        n        s</t>
  </si>
  <si>
    <t xml:space="preserve">(us)</t>
  </si>
  <si>
    <t xml:space="preserve">some entries are marked invalid because of obvious spikes</t>
  </si>
  <si>
    <t xml:space="preserve">autocorr(#2)</t>
  </si>
  <si>
    <t xml:space="preserve">Conv (#3)</t>
  </si>
  <si>
    <t xml:space="preserve">mask size</t>
  </si>
  <si>
    <t xml:space="preserve">autocorr unr by 4 (#9)</t>
  </si>
  <si>
    <t xml:space="preserve">Time comparison for liquid-dsp -O2 individual functions</t>
  </si>
  <si>
    <t xml:space="preserve">vec addition (#1)</t>
  </si>
  <si>
    <t xml:space="preserve">avg t (us)</t>
  </si>
  <si>
    <t xml:space="preserve">vec mul (#2)</t>
  </si>
  <si>
    <t xml:space="preserve">dot prod(#3)</t>
  </si>
  <si>
    <t xml:space="preserve">Autocorr(#4)</t>
  </si>
  <si>
    <t xml:space="preserve">Size (exec) comparison vs liquid</t>
  </si>
  <si>
    <t xml:space="preserve">function </t>
  </si>
  <si>
    <t xml:space="preserve">location</t>
  </si>
  <si>
    <t xml:space="preserve">examples/dotprod_rrrf_example.c</t>
  </si>
  <si>
    <t xml:space="preserve">vi</t>
  </si>
  <si>
    <t xml:space="preserve">examples/autocorr_cccf_example</t>
  </si>
  <si>
    <t xml:space="preserve">vector addition</t>
  </si>
  <si>
    <t xml:space="preserve">https://github.com/jgaeddert/liquid-dsp/tree/master/src/vector/src</t>
  </si>
  <si>
    <t xml:space="preserve">Instr number vs liquid</t>
  </si>
  <si>
    <t xml:space="preserve">Instr #</t>
  </si>
  <si>
    <t xml:space="preserve">(x86 has more instructions – expected it)</t>
  </si>
  <si>
    <t xml:space="preserve">autocorr*</t>
  </si>
  <si>
    <t xml:space="preserve">*modified to take arguments as floats</t>
  </si>
  <si>
    <t xml:space="preserve">RAM (kB)</t>
  </si>
  <si>
    <t xml:space="preserve">-</t>
  </si>
  <si>
    <t xml:space="preserve">- = valgrind did not take enough samples to measure it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</si>
</sst>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66666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i val="true"/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Unopt!$A$3:$A$22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>
                  <c:v>1600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</c:numCache>
            </c:numRef>
          </c:val>
        </c:ser>
        <c:gapWidth val="100"/>
        <c:overlap val="0"/>
        <c:axId val="64293557"/>
        <c:axId val="35880938"/>
      </c:barChart>
      <c:catAx>
        <c:axId val="642935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880938"/>
        <c:crosses val="autoZero"/>
        <c:auto val="1"/>
        <c:lblAlgn val="ctr"/>
        <c:lblOffset val="100"/>
      </c:catAx>
      <c:valAx>
        <c:axId val="358809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2935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TIme measurements for dot product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Unopt!$B$2</c:f>
              <c:strCache>
                <c:ptCount val="1"/>
                <c:pt idx="0">
                  <c:v>time (us)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Unopt!$B$3:$B$22</c:f>
              <c:numCache>
                <c:formatCode>General</c:formatCode>
                <c:ptCount val="20"/>
                <c:pt idx="0">
                  <c:v>12.25</c:v>
                </c:pt>
                <c:pt idx="1">
                  <c:v>19</c:v>
                </c:pt>
                <c:pt idx="2">
                  <c:v>28.25</c:v>
                </c:pt>
                <c:pt idx="3">
                  <c:v>61.25</c:v>
                </c:pt>
                <c:pt idx="4">
                  <c:v>79</c:v>
                </c:pt>
                <c:pt idx="5">
                  <c:v>107.5</c:v>
                </c:pt>
                <c:pt idx="6">
                  <c:v>135</c:v>
                </c:pt>
                <c:pt idx="7">
                  <c:v>257</c:v>
                </c:pt>
                <c:pt idx="8">
                  <c:v>262.5</c:v>
                </c:pt>
                <c:pt idx="9">
                  <c:v>417.75</c:v>
                </c:pt>
                <c:pt idx="10">
                  <c:v>374</c:v>
                </c:pt>
                <c:pt idx="11">
                  <c:v>516.25</c:v>
                </c:pt>
                <c:pt idx="12">
                  <c:v>625</c:v>
                </c:pt>
                <c:pt idx="13">
                  <c:v>598.5</c:v>
                </c:pt>
                <c:pt idx="14">
                  <c:v>546.75</c:v>
                </c:pt>
                <c:pt idx="15">
                  <c:v>674.5</c:v>
                </c:pt>
                <c:pt idx="16">
                  <c:v>892.75</c:v>
                </c:pt>
                <c:pt idx="17">
                  <c:v>1048.5</c:v>
                </c:pt>
                <c:pt idx="18">
                  <c:v>1133</c:v>
                </c:pt>
                <c:pt idx="19">
                  <c:v>1210.5</c:v>
                </c:pt>
              </c:numCache>
            </c:numRef>
          </c:yVal>
          <c:smooth val="0"/>
        </c:ser>
        <c:axId val="60743693"/>
        <c:axId val="98410520"/>
      </c:scatterChart>
      <c:valAx>
        <c:axId val="607436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410520"/>
        <c:crosses val="autoZero"/>
        <c:crossBetween val="midCat"/>
      </c:valAx>
      <c:valAx>
        <c:axId val="984105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7436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Time measurements for autocorrelation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Unopt!$B$26</c:f>
              <c:strCache>
                <c:ptCount val="1"/>
                <c:pt idx="0">
                  <c:v>t (us)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Unopt!$A$27:$A$42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>
                  <c:v>1600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</c:numCache>
            </c:numRef>
          </c:xVal>
          <c:yVal>
            <c:numRef>
              <c:f>Unopt!$B$27:$B$42</c:f>
              <c:numCache>
                <c:formatCode>General</c:formatCode>
                <c:ptCount val="16"/>
                <c:pt idx="0">
                  <c:v>567</c:v>
                </c:pt>
                <c:pt idx="1">
                  <c:v>2211</c:v>
                </c:pt>
                <c:pt idx="2">
                  <c:v>6967</c:v>
                </c:pt>
                <c:pt idx="3">
                  <c:v>33297</c:v>
                </c:pt>
                <c:pt idx="4">
                  <c:v>62407</c:v>
                </c:pt>
                <c:pt idx="5">
                  <c:v>165701</c:v>
                </c:pt>
                <c:pt idx="6">
                  <c:v>236972</c:v>
                </c:pt>
                <c:pt idx="7">
                  <c:v>452549</c:v>
                </c:pt>
                <c:pt idx="8">
                  <c:v>687905</c:v>
                </c:pt>
                <c:pt idx="9">
                  <c:v>1101669</c:v>
                </c:pt>
                <c:pt idx="10">
                  <c:v>1560714</c:v>
                </c:pt>
                <c:pt idx="11">
                  <c:v>2189549</c:v>
                </c:pt>
                <c:pt idx="12">
                  <c:v>2774055</c:v>
                </c:pt>
                <c:pt idx="13">
                  <c:v>3498306</c:v>
                </c:pt>
                <c:pt idx="14">
                  <c:v>4491422</c:v>
                </c:pt>
                <c:pt idx="15">
                  <c:v>6236578</c:v>
                </c:pt>
              </c:numCache>
            </c:numRef>
          </c:yVal>
          <c:smooth val="0"/>
        </c:ser>
        <c:axId val="7219552"/>
        <c:axId val="25942650"/>
      </c:scatterChart>
      <c:valAx>
        <c:axId val="7219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942650"/>
        <c:crosses val="autoZero"/>
        <c:crossBetween val="midCat"/>
      </c:valAx>
      <c:valAx>
        <c:axId val="259426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195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TIme measurements for convolution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Unopt!$C$44</c:f>
              <c:strCache>
                <c:ptCount val="1"/>
                <c:pt idx="0">
                  <c:v>T neon 25/07 (us)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Unopt!$A$45:$A$64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>
                  <c:v>1600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</c:numCache>
            </c:numRef>
          </c:xVal>
          <c:yVal>
            <c:numRef>
              <c:f>Unopt!$C$45:$C$64</c:f>
              <c:numCache>
                <c:formatCode>General</c:formatCode>
                <c:ptCount val="20"/>
                <c:pt idx="0">
                  <c:v>117</c:v>
                </c:pt>
                <c:pt idx="1">
                  <c:v>344</c:v>
                </c:pt>
                <c:pt idx="2">
                  <c:v>415</c:v>
                </c:pt>
                <c:pt idx="3">
                  <c:v>1027</c:v>
                </c:pt>
                <c:pt idx="4">
                  <c:v>1480</c:v>
                </c:pt>
                <c:pt idx="5">
                  <c:v>2372</c:v>
                </c:pt>
                <c:pt idx="6">
                  <c:v>2198</c:v>
                </c:pt>
                <c:pt idx="7">
                  <c:v>3646</c:v>
                </c:pt>
                <c:pt idx="8">
                  <c:v>5513</c:v>
                </c:pt>
                <c:pt idx="9">
                  <c:v>7377</c:v>
                </c:pt>
                <c:pt idx="10">
                  <c:v>8710</c:v>
                </c:pt>
                <c:pt idx="11">
                  <c:v>9241</c:v>
                </c:pt>
                <c:pt idx="12">
                  <c:v>11428</c:v>
                </c:pt>
                <c:pt idx="13">
                  <c:v>11629</c:v>
                </c:pt>
                <c:pt idx="14">
                  <c:v>12052</c:v>
                </c:pt>
                <c:pt idx="15">
                  <c:v>14197</c:v>
                </c:pt>
                <c:pt idx="16">
                  <c:v>17134</c:v>
                </c:pt>
                <c:pt idx="17">
                  <c:v>24806</c:v>
                </c:pt>
                <c:pt idx="18">
                  <c:v>26584</c:v>
                </c:pt>
                <c:pt idx="19">
                  <c:v>27351</c:v>
                </c:pt>
              </c:numCache>
            </c:numRef>
          </c:yVal>
          <c:smooth val="0"/>
        </c:ser>
        <c:axId val="70887596"/>
        <c:axId val="14477420"/>
      </c:scatterChart>
      <c:valAx>
        <c:axId val="708875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input 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477420"/>
        <c:crosses val="autoZero"/>
        <c:crossBetween val="midCat"/>
      </c:valAx>
      <c:valAx>
        <c:axId val="144774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8875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Time measurements for vectorial sum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Unopt!$B$66</c:f>
              <c:strCache>
                <c:ptCount val="1"/>
                <c:pt idx="0">
                  <c:v>t neon (us)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Unopt!$A$67:$A$86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>
                  <c:v>1600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12000</c:v>
                </c:pt>
                <c:pt idx="16">
                  <c:v>14000</c:v>
                </c:pt>
                <c:pt idx="17">
                  <c:v>16000</c:v>
                </c:pt>
                <c:pt idx="18">
                  <c:v>18000</c:v>
                </c:pt>
                <c:pt idx="19">
                  <c:v>20000</c:v>
                </c:pt>
              </c:numCache>
            </c:numRef>
          </c:xVal>
          <c:yVal>
            <c:numRef>
              <c:f>Unopt!$B$67:$B$86</c:f>
              <c:numCache>
                <c:formatCode>General</c:formatCode>
                <c:ptCount val="20"/>
                <c:pt idx="0">
                  <c:v>4</c:v>
                </c:pt>
                <c:pt idx="1">
                  <c:v>16</c:v>
                </c:pt>
                <c:pt idx="2">
                  <c:v>20</c:v>
                </c:pt>
                <c:pt idx="3">
                  <c:v>30</c:v>
                </c:pt>
                <c:pt idx="4">
                  <c:v>58</c:v>
                </c:pt>
                <c:pt idx="5">
                  <c:v>81</c:v>
                </c:pt>
                <c:pt idx="6">
                  <c:v>80</c:v>
                </c:pt>
                <c:pt idx="7">
                  <c:v>101</c:v>
                </c:pt>
                <c:pt idx="8">
                  <c:v>133</c:v>
                </c:pt>
                <c:pt idx="9">
                  <c:v>162</c:v>
                </c:pt>
                <c:pt idx="10">
                  <c:v>198</c:v>
                </c:pt>
                <c:pt idx="11">
                  <c:v>236</c:v>
                </c:pt>
                <c:pt idx="12">
                  <c:v>281</c:v>
                </c:pt>
                <c:pt idx="13">
                  <c:v>298</c:v>
                </c:pt>
                <c:pt idx="14">
                  <c:v>320</c:v>
                </c:pt>
                <c:pt idx="15">
                  <c:v>430</c:v>
                </c:pt>
                <c:pt idx="16">
                  <c:v>496</c:v>
                </c:pt>
                <c:pt idx="17">
                  <c:v>572</c:v>
                </c:pt>
                <c:pt idx="18">
                  <c:v>576</c:v>
                </c:pt>
                <c:pt idx="19">
                  <c:v>643</c:v>
                </c:pt>
              </c:numCache>
            </c:numRef>
          </c:yVal>
          <c:smooth val="0"/>
        </c:ser>
        <c:axId val="99685626"/>
        <c:axId val="86522206"/>
      </c:scatterChart>
      <c:valAx>
        <c:axId val="996856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input 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522206"/>
        <c:crosses val="autoZero"/>
        <c:crossBetween val="midCat"/>
      </c:valAx>
      <c:valAx>
        <c:axId val="865222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6856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Executable size (byes)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Unopt!$B$89:$E$89</c:f>
              <c:strCache>
                <c:ptCount val="4"/>
                <c:pt idx="0">
                  <c:v>dot product</c:v>
                </c:pt>
                <c:pt idx="1">
                  <c:v>vector sum</c:v>
                </c:pt>
                <c:pt idx="2">
                  <c:v>conv</c:v>
                </c:pt>
                <c:pt idx="3">
                  <c:v>autocorr</c:v>
                </c:pt>
              </c:strCache>
            </c:strRef>
          </c:cat>
          <c:val>
            <c:numRef>
              <c:f>Unopt!$B$90:$E$90</c:f>
              <c:numCache>
                <c:formatCode>General</c:formatCode>
                <c:ptCount val="4"/>
                <c:pt idx="0">
                  <c:v>8440</c:v>
                </c:pt>
                <c:pt idx="1">
                  <c:v>7800</c:v>
                </c:pt>
                <c:pt idx="2">
                  <c:v>9208</c:v>
                </c:pt>
                <c:pt idx="3">
                  <c:v>8960</c:v>
                </c:pt>
              </c:numCache>
            </c:numRef>
          </c:val>
        </c:ser>
        <c:gapWidth val="100"/>
        <c:overlap val="0"/>
        <c:axId val="8463004"/>
        <c:axId val="85819765"/>
      </c:barChart>
      <c:catAx>
        <c:axId val="84630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819765"/>
        <c:crosses val="autoZero"/>
        <c:auto val="1"/>
        <c:lblAlgn val="ctr"/>
        <c:lblOffset val="100"/>
      </c:catAx>
      <c:valAx>
        <c:axId val="858197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630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Instruction number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Unopt!$B$93:$F$93</c:f>
              <c:strCache>
                <c:ptCount val="5"/>
                <c:pt idx="0">
                  <c:v>element addition</c:v>
                </c:pt>
                <c:pt idx="1">
                  <c:v>array mult</c:v>
                </c:pt>
                <c:pt idx="2">
                  <c:v>vector sum</c:v>
                </c:pt>
                <c:pt idx="3">
                  <c:v>conv</c:v>
                </c:pt>
                <c:pt idx="4">
                  <c:v>autocorr</c:v>
                </c:pt>
              </c:strCache>
            </c:strRef>
          </c:cat>
          <c:val>
            <c:numRef>
              <c:f>Unopt!$B$94:$F$94</c:f>
              <c:numCache>
                <c:formatCode>General</c:formatCode>
                <c:ptCount val="5"/>
                <c:pt idx="0">
                  <c:v>164</c:v>
                </c:pt>
                <c:pt idx="1">
                  <c:v>74</c:v>
                </c:pt>
                <c:pt idx="2">
                  <c:v>107</c:v>
                </c:pt>
                <c:pt idx="3">
                  <c:v>145</c:v>
                </c:pt>
                <c:pt idx="4">
                  <c:v>58</c:v>
                </c:pt>
              </c:numCache>
            </c:numRef>
          </c:val>
        </c:ser>
        <c:gapWidth val="100"/>
        <c:overlap val="0"/>
        <c:axId val="83882084"/>
        <c:axId val="53922619"/>
      </c:barChart>
      <c:catAx>
        <c:axId val="838820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922619"/>
        <c:crosses val="autoZero"/>
        <c:auto val="1"/>
        <c:lblAlgn val="ctr"/>
        <c:lblOffset val="100"/>
      </c:catAx>
      <c:valAx>
        <c:axId val="539226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8820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RAM usage for dot product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Unopt!$B$98</c:f>
              <c:strCache>
                <c:ptCount val="1"/>
                <c:pt idx="0">
                  <c:v>Avg RAM (bytes)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Unopt!$A$99:$A$103</c:f>
              <c:numCache>
                <c:formatCode>General</c:formatCode>
                <c:ptCount val="5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10000</c:v>
                </c:pt>
                <c:pt idx="4">
                  <c:v>15000</c:v>
                </c:pt>
              </c:numCache>
            </c:numRef>
          </c:xVal>
          <c:yVal>
            <c:numRef>
              <c:f>Unopt!$B$99:$B$103</c:f>
              <c:numCache>
                <c:formatCode>General</c:formatCode>
                <c:ptCount val="5"/>
                <c:pt idx="0">
                  <c:v>6064</c:v>
                </c:pt>
                <c:pt idx="1">
                  <c:v>21389.3333333333</c:v>
                </c:pt>
                <c:pt idx="2">
                  <c:v>32056</c:v>
                </c:pt>
                <c:pt idx="3">
                  <c:v>53389.3333333333</c:v>
                </c:pt>
                <c:pt idx="4">
                  <c:v>74709.3333333</c:v>
                </c:pt>
              </c:numCache>
            </c:numRef>
          </c:yVal>
          <c:smooth val="0"/>
        </c:ser>
        <c:axId val="64938620"/>
        <c:axId val="59868880"/>
      </c:scatterChart>
      <c:valAx>
        <c:axId val="649386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input 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868880"/>
        <c:crosses val="autoZero"/>
        <c:crossBetween val="midCat"/>
      </c:valAx>
      <c:valAx>
        <c:axId val="598688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RAM (bytes)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9386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RAM usage for vector sum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Unopt!$B$119</c:f>
              <c:strCache>
                <c:ptCount val="1"/>
                <c:pt idx="0">
                  <c:v>Avg RAM (bytes)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Unopt!$A$120:$A$124</c:f>
              <c:numCache>
                <c:formatCode>General</c:formatCode>
                <c:ptCount val="5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10000</c:v>
                </c:pt>
                <c:pt idx="4">
                  <c:v>15000</c:v>
                </c:pt>
              </c:numCache>
            </c:numRef>
          </c:xVal>
          <c:yVal>
            <c:numRef>
              <c:f>Unopt!$B$120:$B$124</c:f>
              <c:numCache>
                <c:formatCode>General</c:formatCode>
                <c:ptCount val="5"/>
                <c:pt idx="0">
                  <c:v>516</c:v>
                </c:pt>
                <c:pt idx="1">
                  <c:v>16094</c:v>
                </c:pt>
                <c:pt idx="2">
                  <c:v>24094</c:v>
                </c:pt>
                <c:pt idx="3">
                  <c:v>40094</c:v>
                </c:pt>
                <c:pt idx="4">
                  <c:v>54094</c:v>
                </c:pt>
              </c:numCache>
            </c:numRef>
          </c:yVal>
          <c:smooth val="0"/>
        </c:ser>
        <c:axId val="60359916"/>
        <c:axId val="41836972"/>
      </c:scatterChart>
      <c:valAx>
        <c:axId val="603599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input 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836972"/>
        <c:crosses val="autoZero"/>
        <c:crossBetween val="midCat"/>
      </c:valAx>
      <c:valAx>
        <c:axId val="418369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RAM (bytes)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3599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RAM usage for autocorrelation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Unopt!$B$105</c:f>
              <c:strCache>
                <c:ptCount val="1"/>
                <c:pt idx="0">
                  <c:v>Avg RAM (bytes)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Unopt!$A$106:$A$109</c:f>
              <c:numCache>
                <c:formatCode>General</c:formatCode>
                <c:ptCount val="4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10000</c:v>
                </c:pt>
              </c:numCache>
            </c:numRef>
          </c:xVal>
          <c:yVal>
            <c:numRef>
              <c:f>Unopt!$B$106:$B$109</c:f>
              <c:numCache>
                <c:formatCode>General</c:formatCode>
                <c:ptCount val="4"/>
                <c:pt idx="0">
                  <c:v>1910000</c:v>
                </c:pt>
                <c:pt idx="1">
                  <c:v>30565000</c:v>
                </c:pt>
                <c:pt idx="2">
                  <c:v>68750000</c:v>
                </c:pt>
                <c:pt idx="3">
                  <c:v>190500000</c:v>
                </c:pt>
              </c:numCache>
            </c:numRef>
          </c:yVal>
          <c:smooth val="0"/>
        </c:ser>
        <c:axId val="5477127"/>
        <c:axId val="50464895"/>
      </c:scatterChart>
      <c:valAx>
        <c:axId val="54771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input 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464895"/>
        <c:crosses val="autoZero"/>
        <c:crossBetween val="midCat"/>
      </c:valAx>
      <c:valAx>
        <c:axId val="504648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RAM (bytes)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771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1.xml"/><Relationship Id="rId2" Type="http://schemas.openxmlformats.org/officeDocument/2006/relationships/chart" Target="../charts/chart92.xml"/><Relationship Id="rId3" Type="http://schemas.openxmlformats.org/officeDocument/2006/relationships/chart" Target="../charts/chart93.xml"/><Relationship Id="rId4" Type="http://schemas.openxmlformats.org/officeDocument/2006/relationships/chart" Target="../charts/chart94.xml"/><Relationship Id="rId5" Type="http://schemas.openxmlformats.org/officeDocument/2006/relationships/chart" Target="../charts/chart95.xml"/><Relationship Id="rId6" Type="http://schemas.openxmlformats.org/officeDocument/2006/relationships/chart" Target="../charts/chart96.xml"/><Relationship Id="rId7" Type="http://schemas.openxmlformats.org/officeDocument/2006/relationships/chart" Target="../charts/chart97.xml"/><Relationship Id="rId8" Type="http://schemas.openxmlformats.org/officeDocument/2006/relationships/chart" Target="../charts/chart98.xml"/><Relationship Id="rId9" Type="http://schemas.openxmlformats.org/officeDocument/2006/relationships/chart" Target="../charts/chart99.xml"/><Relationship Id="rId10" Type="http://schemas.openxmlformats.org/officeDocument/2006/relationships/chart" Target="../charts/chart10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164160</xdr:colOff>
      <xdr:row>1</xdr:row>
      <xdr:rowOff>115560</xdr:rowOff>
    </xdr:from>
    <xdr:to>
      <xdr:col>9</xdr:col>
      <xdr:colOff>301320</xdr:colOff>
      <xdr:row>2</xdr:row>
      <xdr:rowOff>146520</xdr:rowOff>
    </xdr:to>
    <xdr:graphicFrame>
      <xdr:nvGraphicFramePr>
        <xdr:cNvPr id="0" name=""/>
        <xdr:cNvGraphicFramePr/>
      </xdr:nvGraphicFramePr>
      <xdr:xfrm>
        <a:off x="5307480" y="277920"/>
        <a:ext cx="137160" cy="19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235800</xdr:colOff>
      <xdr:row>1</xdr:row>
      <xdr:rowOff>132120</xdr:rowOff>
    </xdr:from>
    <xdr:to>
      <xdr:col>22</xdr:col>
      <xdr:colOff>299160</xdr:colOff>
      <xdr:row>21</xdr:row>
      <xdr:rowOff>114120</xdr:rowOff>
    </xdr:to>
    <xdr:graphicFrame>
      <xdr:nvGraphicFramePr>
        <xdr:cNvPr id="1" name="Time measurements for dot product"/>
        <xdr:cNvGraphicFramePr/>
      </xdr:nvGraphicFramePr>
      <xdr:xfrm>
        <a:off x="8808120" y="294480"/>
        <a:ext cx="4064040" cy="32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433080</xdr:colOff>
      <xdr:row>1</xdr:row>
      <xdr:rowOff>146160</xdr:rowOff>
    </xdr:from>
    <xdr:to>
      <xdr:col>15</xdr:col>
      <xdr:colOff>495000</xdr:colOff>
      <xdr:row>21</xdr:row>
      <xdr:rowOff>129960</xdr:rowOff>
    </xdr:to>
    <xdr:graphicFrame>
      <xdr:nvGraphicFramePr>
        <xdr:cNvPr id="2" name=""/>
        <xdr:cNvGraphicFramePr/>
      </xdr:nvGraphicFramePr>
      <xdr:xfrm>
        <a:off x="5005080" y="308520"/>
        <a:ext cx="406224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443160</xdr:colOff>
      <xdr:row>22</xdr:row>
      <xdr:rowOff>0</xdr:rowOff>
    </xdr:from>
    <xdr:to>
      <xdr:col>15</xdr:col>
      <xdr:colOff>505080</xdr:colOff>
      <xdr:row>41</xdr:row>
      <xdr:rowOff>147240</xdr:rowOff>
    </xdr:to>
    <xdr:graphicFrame>
      <xdr:nvGraphicFramePr>
        <xdr:cNvPr id="3" name=""/>
        <xdr:cNvGraphicFramePr/>
      </xdr:nvGraphicFramePr>
      <xdr:xfrm>
        <a:off x="5015160" y="3576240"/>
        <a:ext cx="406224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169560</xdr:colOff>
      <xdr:row>23</xdr:row>
      <xdr:rowOff>28080</xdr:rowOff>
    </xdr:from>
    <xdr:to>
      <xdr:col>23</xdr:col>
      <xdr:colOff>51120</xdr:colOff>
      <xdr:row>43</xdr:row>
      <xdr:rowOff>11880</xdr:rowOff>
    </xdr:to>
    <xdr:graphicFrame>
      <xdr:nvGraphicFramePr>
        <xdr:cNvPr id="4" name=""/>
        <xdr:cNvGraphicFramePr/>
      </xdr:nvGraphicFramePr>
      <xdr:xfrm>
        <a:off x="9313560" y="3766680"/>
        <a:ext cx="388188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60120</xdr:colOff>
      <xdr:row>39</xdr:row>
      <xdr:rowOff>103680</xdr:rowOff>
    </xdr:from>
    <xdr:to>
      <xdr:col>22</xdr:col>
      <xdr:colOff>104040</xdr:colOff>
      <xdr:row>59</xdr:row>
      <xdr:rowOff>85680</xdr:rowOff>
    </xdr:to>
    <xdr:graphicFrame>
      <xdr:nvGraphicFramePr>
        <xdr:cNvPr id="5" name=""/>
        <xdr:cNvGraphicFramePr/>
      </xdr:nvGraphicFramePr>
      <xdr:xfrm>
        <a:off x="8632440" y="6443280"/>
        <a:ext cx="4044600" cy="32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554760</xdr:colOff>
      <xdr:row>55</xdr:row>
      <xdr:rowOff>135000</xdr:rowOff>
    </xdr:from>
    <xdr:to>
      <xdr:col>22</xdr:col>
      <xdr:colOff>17280</xdr:colOff>
      <xdr:row>75</xdr:row>
      <xdr:rowOff>119160</xdr:rowOff>
    </xdr:to>
    <xdr:graphicFrame>
      <xdr:nvGraphicFramePr>
        <xdr:cNvPr id="6" name=""/>
        <xdr:cNvGraphicFramePr/>
      </xdr:nvGraphicFramePr>
      <xdr:xfrm>
        <a:off x="8555760" y="9075600"/>
        <a:ext cx="4034520" cy="323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13</xdr:col>
      <xdr:colOff>63000</xdr:colOff>
      <xdr:row>78</xdr:row>
      <xdr:rowOff>28440</xdr:rowOff>
    </xdr:from>
    <xdr:to>
      <xdr:col>20</xdr:col>
      <xdr:colOff>126000</xdr:colOff>
      <xdr:row>98</xdr:row>
      <xdr:rowOff>12240</xdr:rowOff>
    </xdr:to>
    <xdr:graphicFrame>
      <xdr:nvGraphicFramePr>
        <xdr:cNvPr id="7" name=""/>
        <xdr:cNvGraphicFramePr/>
      </xdr:nvGraphicFramePr>
      <xdr:xfrm>
        <a:off x="7492320" y="12708000"/>
        <a:ext cx="406368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12</xdr:col>
      <xdr:colOff>516240</xdr:colOff>
      <xdr:row>98</xdr:row>
      <xdr:rowOff>19080</xdr:rowOff>
    </xdr:from>
    <xdr:to>
      <xdr:col>19</xdr:col>
      <xdr:colOff>569160</xdr:colOff>
      <xdr:row>118</xdr:row>
      <xdr:rowOff>3600</xdr:rowOff>
    </xdr:to>
    <xdr:graphicFrame>
      <xdr:nvGraphicFramePr>
        <xdr:cNvPr id="8" name=""/>
        <xdr:cNvGraphicFramePr/>
      </xdr:nvGraphicFramePr>
      <xdr:xfrm>
        <a:off x="7374240" y="15949800"/>
        <a:ext cx="405324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13</xdr:col>
      <xdr:colOff>81720</xdr:colOff>
      <xdr:row>118</xdr:row>
      <xdr:rowOff>48240</xdr:rowOff>
    </xdr:from>
    <xdr:to>
      <xdr:col>20</xdr:col>
      <xdr:colOff>53280</xdr:colOff>
      <xdr:row>138</xdr:row>
      <xdr:rowOff>32400</xdr:rowOff>
    </xdr:to>
    <xdr:graphicFrame>
      <xdr:nvGraphicFramePr>
        <xdr:cNvPr id="9" name=""/>
        <xdr:cNvGraphicFramePr/>
      </xdr:nvGraphicFramePr>
      <xdr:xfrm>
        <a:off x="7511040" y="19230120"/>
        <a:ext cx="3972240" cy="323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4" t="s">
        <v>8</v>
      </c>
      <c r="F2" s="4"/>
      <c r="G2" s="4"/>
      <c r="H2" s="4"/>
      <c r="J2" s="2" t="s">
        <v>9</v>
      </c>
    </row>
    <row r="3" customFormat="false" ht="12.8" hidden="false" customHeight="false" outlineLevel="0" collapsed="false">
      <c r="A3" s="2" t="n">
        <v>100</v>
      </c>
      <c r="B3" s="2" t="n">
        <f aca="false">(E3+F3+G3+H3)/4</f>
        <v>12.25</v>
      </c>
      <c r="C3" s="2" t="n">
        <v>5</v>
      </c>
      <c r="D3" s="2" t="n">
        <v>13.5</v>
      </c>
      <c r="E3" s="5" t="n">
        <v>12</v>
      </c>
      <c r="F3" s="6" t="n">
        <v>13</v>
      </c>
      <c r="G3" s="6" t="n">
        <v>12</v>
      </c>
      <c r="H3" s="7" t="n">
        <v>12</v>
      </c>
    </row>
    <row r="4" customFormat="false" ht="12.8" hidden="false" customHeight="false" outlineLevel="0" collapsed="false">
      <c r="A4" s="2" t="n">
        <v>200</v>
      </c>
      <c r="B4" s="2" t="n">
        <f aca="false">(E4+F4+G4+H4)/4</f>
        <v>19</v>
      </c>
      <c r="C4" s="2" t="n">
        <v>13</v>
      </c>
      <c r="D4" s="2" t="n">
        <f aca="false">(20+19+14)/3</f>
        <v>17.6666666666667</v>
      </c>
      <c r="E4" s="8" t="n">
        <v>18</v>
      </c>
      <c r="F4" s="9" t="n">
        <v>18</v>
      </c>
      <c r="G4" s="9" t="n">
        <v>20</v>
      </c>
      <c r="H4" s="10" t="n">
        <v>20</v>
      </c>
    </row>
    <row r="5" customFormat="false" ht="12.8" hidden="false" customHeight="false" outlineLevel="0" collapsed="false">
      <c r="A5" s="2" t="n">
        <v>400</v>
      </c>
      <c r="B5" s="2" t="n">
        <f aca="false">(E5+F5+G5+H5)/4</f>
        <v>28.25</v>
      </c>
      <c r="C5" s="2" t="n">
        <v>35</v>
      </c>
      <c r="D5" s="2" t="n">
        <f aca="false">(26+34+29)/3</f>
        <v>29.6666666666667</v>
      </c>
      <c r="E5" s="8" t="n">
        <v>23</v>
      </c>
      <c r="F5" s="9" t="n">
        <v>29</v>
      </c>
      <c r="G5" s="9" t="n">
        <v>23</v>
      </c>
      <c r="H5" s="10" t="n">
        <v>38</v>
      </c>
    </row>
    <row r="6" customFormat="false" ht="12.8" hidden="false" customHeight="false" outlineLevel="0" collapsed="false">
      <c r="A6" s="2" t="n">
        <v>800</v>
      </c>
      <c r="B6" s="2" t="n">
        <f aca="false">(E6+F6+G6+H6)/4</f>
        <v>61.25</v>
      </c>
      <c r="C6" s="2" t="n">
        <v>86</v>
      </c>
      <c r="D6" s="2" t="n">
        <f aca="false">(64+64+61)/3</f>
        <v>63</v>
      </c>
      <c r="E6" s="8" t="n">
        <v>68</v>
      </c>
      <c r="F6" s="9" t="n">
        <v>57</v>
      </c>
      <c r="G6" s="9" t="n">
        <v>62</v>
      </c>
      <c r="H6" s="10" t="n">
        <v>58</v>
      </c>
    </row>
    <row r="7" customFormat="false" ht="12.8" hidden="false" customHeight="false" outlineLevel="0" collapsed="false">
      <c r="A7" s="2" t="n">
        <v>1200</v>
      </c>
      <c r="B7" s="2" t="n">
        <f aca="false">(E7+F7+G7+H7)/4</f>
        <v>79</v>
      </c>
      <c r="C7" s="2" t="n">
        <v>51</v>
      </c>
      <c r="D7" s="2" t="n">
        <f aca="false">(91+95+110)/3</f>
        <v>98.6666666666667</v>
      </c>
      <c r="E7" s="8" t="n">
        <v>110</v>
      </c>
      <c r="F7" s="9" t="n">
        <v>55</v>
      </c>
      <c r="G7" s="9" t="n">
        <v>77</v>
      </c>
      <c r="H7" s="10" t="n">
        <v>74</v>
      </c>
    </row>
    <row r="8" customFormat="false" ht="12.8" hidden="false" customHeight="false" outlineLevel="0" collapsed="false">
      <c r="A8" s="2" t="n">
        <v>1600</v>
      </c>
      <c r="B8" s="2" t="n">
        <f aca="false">(E8+F8+G8+H8)/4</f>
        <v>107.5</v>
      </c>
      <c r="C8" s="2" t="n">
        <v>62</v>
      </c>
      <c r="D8" s="2" t="n">
        <f aca="false">(113+127+125)/3</f>
        <v>121.666666666667</v>
      </c>
      <c r="E8" s="8" t="n">
        <v>151</v>
      </c>
      <c r="F8" s="9" t="n">
        <v>87</v>
      </c>
      <c r="G8" s="9" t="n">
        <v>107</v>
      </c>
      <c r="H8" s="10" t="n">
        <v>85</v>
      </c>
    </row>
    <row r="9" customFormat="false" ht="12.8" hidden="false" customHeight="false" outlineLevel="0" collapsed="false">
      <c r="A9" s="2" t="n">
        <v>2000</v>
      </c>
      <c r="B9" s="2" t="n">
        <f aca="false">(E9+F9+G9+H9)/4</f>
        <v>135</v>
      </c>
      <c r="C9" s="2" t="n">
        <v>101</v>
      </c>
      <c r="D9" s="2" t="n">
        <f aca="false">(154+146+179)/3</f>
        <v>159.666666666667</v>
      </c>
      <c r="E9" s="8" t="n">
        <v>129</v>
      </c>
      <c r="F9" s="9" t="n">
        <v>108</v>
      </c>
      <c r="G9" s="9" t="n">
        <v>178</v>
      </c>
      <c r="H9" s="10" t="n">
        <v>125</v>
      </c>
    </row>
    <row r="10" customFormat="false" ht="12.8" hidden="false" customHeight="false" outlineLevel="0" collapsed="false">
      <c r="A10" s="2" t="n">
        <v>3000</v>
      </c>
      <c r="B10" s="2" t="n">
        <f aca="false">(E10+F10+G10+H10)/4</f>
        <v>257</v>
      </c>
      <c r="C10" s="2" t="n">
        <v>128</v>
      </c>
      <c r="D10" s="2" t="n">
        <f aca="false">(406+223+223)/3</f>
        <v>284</v>
      </c>
      <c r="E10" s="8" t="n">
        <v>202</v>
      </c>
      <c r="F10" s="9" t="n">
        <v>283</v>
      </c>
      <c r="G10" s="9" t="n">
        <v>277</v>
      </c>
      <c r="H10" s="10" t="n">
        <v>266</v>
      </c>
    </row>
    <row r="11" customFormat="false" ht="12.8" hidden="false" customHeight="false" outlineLevel="0" collapsed="false">
      <c r="A11" s="2" t="n">
        <v>4000</v>
      </c>
      <c r="B11" s="2" t="n">
        <f aca="false">(E11+F11+G11+H11)/4</f>
        <v>262.5</v>
      </c>
      <c r="C11" s="2" t="n">
        <v>184</v>
      </c>
      <c r="D11" s="2" t="n">
        <f aca="false">(251+366+291)/3</f>
        <v>302.666666666667</v>
      </c>
      <c r="E11" s="8" t="n">
        <v>249</v>
      </c>
      <c r="F11" s="9" t="n">
        <v>196</v>
      </c>
      <c r="G11" s="9" t="n">
        <v>250</v>
      </c>
      <c r="H11" s="10" t="n">
        <v>355</v>
      </c>
    </row>
    <row r="12" customFormat="false" ht="12.8" hidden="false" customHeight="false" outlineLevel="0" collapsed="false">
      <c r="A12" s="2" t="n">
        <v>5000</v>
      </c>
      <c r="B12" s="2" t="n">
        <f aca="false">(E12+F12+G12+H12)/4</f>
        <v>417.75</v>
      </c>
      <c r="C12" s="2" t="n">
        <v>207</v>
      </c>
      <c r="D12" s="2" t="n">
        <f aca="false">(371+418+463)/3</f>
        <v>417.333333333333</v>
      </c>
      <c r="E12" s="8" t="n">
        <v>431</v>
      </c>
      <c r="F12" s="9" t="n">
        <v>461</v>
      </c>
      <c r="G12" s="9" t="n">
        <v>445</v>
      </c>
      <c r="H12" s="10" t="n">
        <v>334</v>
      </c>
    </row>
    <row r="13" customFormat="false" ht="12.8" hidden="false" customHeight="false" outlineLevel="0" collapsed="false">
      <c r="A13" s="2" t="n">
        <v>6000</v>
      </c>
      <c r="B13" s="2" t="n">
        <f aca="false">(E13+F13+G13+H13)/4</f>
        <v>374</v>
      </c>
      <c r="C13" s="2" t="n">
        <v>306</v>
      </c>
      <c r="D13" s="2" t="n">
        <f aca="false">(452+548+463)/3</f>
        <v>487.666666666667</v>
      </c>
      <c r="E13" s="8" t="n">
        <v>368</v>
      </c>
      <c r="F13" s="9" t="n">
        <v>395</v>
      </c>
      <c r="G13" s="9" t="n">
        <v>339</v>
      </c>
      <c r="H13" s="10" t="n">
        <v>394</v>
      </c>
    </row>
    <row r="14" customFormat="false" ht="12.8" hidden="false" customHeight="false" outlineLevel="0" collapsed="false">
      <c r="A14" s="2" t="n">
        <v>7000</v>
      </c>
      <c r="B14" s="2" t="n">
        <f aca="false">(E14+F14+G14+H14)/4</f>
        <v>516.25</v>
      </c>
      <c r="C14" s="2" t="n">
        <v>298</v>
      </c>
      <c r="D14" s="2" t="n">
        <f aca="false">(643+520+678)/3</f>
        <v>613.666666666667</v>
      </c>
      <c r="E14" s="8" t="n">
        <v>457</v>
      </c>
      <c r="F14" s="9" t="n">
        <v>458</v>
      </c>
      <c r="G14" s="9" t="n">
        <v>453</v>
      </c>
      <c r="H14" s="10" t="n">
        <v>697</v>
      </c>
    </row>
    <row r="15" customFormat="false" ht="12.8" hidden="false" customHeight="false" outlineLevel="0" collapsed="false">
      <c r="A15" s="2" t="n">
        <v>8000</v>
      </c>
      <c r="B15" s="2" t="n">
        <f aca="false">(E15+F15+G15+H15)/4</f>
        <v>625</v>
      </c>
      <c r="C15" s="2" t="n">
        <v>407</v>
      </c>
      <c r="D15" s="2" t="n">
        <f aca="false">(720+624+851)/3</f>
        <v>731.666666666667</v>
      </c>
      <c r="E15" s="8" t="n">
        <v>505</v>
      </c>
      <c r="F15" s="9" t="n">
        <v>505</v>
      </c>
      <c r="G15" s="9" t="n">
        <v>761</v>
      </c>
      <c r="H15" s="10" t="n">
        <v>729</v>
      </c>
    </row>
    <row r="16" customFormat="false" ht="12.8" hidden="false" customHeight="false" outlineLevel="0" collapsed="false">
      <c r="A16" s="2" t="n">
        <v>9000</v>
      </c>
      <c r="B16" s="2" t="n">
        <f aca="false">(E16+F16+G16+H16)/4</f>
        <v>598.5</v>
      </c>
      <c r="C16" s="2" t="n">
        <v>381</v>
      </c>
      <c r="D16" s="2" t="n">
        <f aca="false">(668+816+803)/3</f>
        <v>762.333333333333</v>
      </c>
      <c r="E16" s="8" t="n">
        <v>607</v>
      </c>
      <c r="F16" s="9" t="n">
        <v>406</v>
      </c>
      <c r="G16" s="9" t="n">
        <v>797</v>
      </c>
      <c r="H16" s="10" t="n">
        <v>584</v>
      </c>
    </row>
    <row r="17" customFormat="false" ht="12.8" hidden="false" customHeight="false" outlineLevel="0" collapsed="false">
      <c r="A17" s="2" t="n">
        <v>10000</v>
      </c>
      <c r="B17" s="2" t="n">
        <f aca="false">(E17+F17+G17+H17)/4</f>
        <v>546.75</v>
      </c>
      <c r="C17" s="2" t="n">
        <v>480</v>
      </c>
      <c r="D17" s="2" t="n">
        <f aca="false">(912+962+908)/3</f>
        <v>927.333333333333</v>
      </c>
      <c r="E17" s="8" t="n">
        <v>649</v>
      </c>
      <c r="F17" s="9" t="n">
        <v>559</v>
      </c>
      <c r="G17" s="9" t="n">
        <v>453</v>
      </c>
      <c r="H17" s="10" t="n">
        <v>526</v>
      </c>
    </row>
    <row r="18" customFormat="false" ht="12.8" hidden="false" customHeight="false" outlineLevel="0" collapsed="false">
      <c r="A18" s="2" t="n">
        <v>12000</v>
      </c>
      <c r="B18" s="2" t="n">
        <f aca="false">(E18+F18+G18+H18)/4</f>
        <v>674.5</v>
      </c>
      <c r="C18" s="2" t="n">
        <v>503</v>
      </c>
      <c r="D18" s="2" t="n">
        <f aca="false">(1077+997+1153)/3</f>
        <v>1075.66666666667</v>
      </c>
      <c r="E18" s="8" t="n">
        <v>543</v>
      </c>
      <c r="F18" s="9" t="n">
        <v>660</v>
      </c>
      <c r="G18" s="9" t="n">
        <v>919</v>
      </c>
      <c r="H18" s="10" t="n">
        <v>576</v>
      </c>
    </row>
    <row r="19" customFormat="false" ht="12.8" hidden="false" customHeight="false" outlineLevel="0" collapsed="false">
      <c r="A19" s="2" t="n">
        <v>14000</v>
      </c>
      <c r="B19" s="2" t="n">
        <f aca="false">(E19+F19+G19+H19)/4</f>
        <v>892.75</v>
      </c>
      <c r="C19" s="2" t="n">
        <v>582</v>
      </c>
      <c r="D19" s="2" t="n">
        <f aca="false">(1256+1255+1255)/3</f>
        <v>1255.33333333333</v>
      </c>
      <c r="E19" s="8" t="n">
        <v>624</v>
      </c>
      <c r="F19" s="9" t="n">
        <v>920</v>
      </c>
      <c r="G19" s="9" t="n">
        <v>1238</v>
      </c>
      <c r="H19" s="10" t="n">
        <v>789</v>
      </c>
    </row>
    <row r="20" customFormat="false" ht="12.8" hidden="false" customHeight="false" outlineLevel="0" collapsed="false">
      <c r="A20" s="2" t="n">
        <v>16000</v>
      </c>
      <c r="B20" s="2" t="n">
        <f aca="false">(E20+F20+G20+H20)/4</f>
        <v>1048.5</v>
      </c>
      <c r="C20" s="2" t="n">
        <v>730</v>
      </c>
      <c r="D20" s="2" t="n">
        <f aca="false">(1616+1696+1654)/3</f>
        <v>1655.33333333333</v>
      </c>
      <c r="E20" s="8" t="n">
        <v>1440</v>
      </c>
      <c r="F20" s="9" t="n">
        <v>1016</v>
      </c>
      <c r="G20" s="9" t="n">
        <v>983</v>
      </c>
      <c r="H20" s="10" t="n">
        <v>755</v>
      </c>
    </row>
    <row r="21" customFormat="false" ht="12.8" hidden="false" customHeight="false" outlineLevel="0" collapsed="false">
      <c r="A21" s="2" t="n">
        <v>18000</v>
      </c>
      <c r="B21" s="2" t="n">
        <f aca="false">(E21+F21+G21+H21)/4</f>
        <v>1133</v>
      </c>
      <c r="C21" s="2" t="n">
        <v>758</v>
      </c>
      <c r="D21" s="3" t="n">
        <f aca="false">(1788+1782+1812)/3</f>
        <v>1794</v>
      </c>
      <c r="E21" s="8" t="n">
        <v>1117</v>
      </c>
      <c r="F21" s="9" t="n">
        <v>1157</v>
      </c>
      <c r="G21" s="9" t="n">
        <v>1107</v>
      </c>
      <c r="H21" s="10" t="n">
        <v>1151</v>
      </c>
    </row>
    <row r="22" customFormat="false" ht="12.8" hidden="false" customHeight="false" outlineLevel="0" collapsed="false">
      <c r="A22" s="2" t="n">
        <v>20000</v>
      </c>
      <c r="B22" s="2" t="n">
        <f aca="false">(E22+F22+G22+H22)/4</f>
        <v>1210.5</v>
      </c>
      <c r="C22" s="2" t="n">
        <v>1142</v>
      </c>
      <c r="D22" s="2" t="n">
        <f aca="false">(1873+1950+1939)/3</f>
        <v>1920.66666666667</v>
      </c>
      <c r="E22" s="11" t="n">
        <v>1253</v>
      </c>
      <c r="F22" s="12" t="n">
        <v>1262</v>
      </c>
      <c r="G22" s="12" t="n">
        <v>1211</v>
      </c>
      <c r="H22" s="13" t="n">
        <v>1116</v>
      </c>
    </row>
    <row r="25" customFormat="false" ht="12.8" hidden="false" customHeight="false" outlineLevel="0" collapsed="false">
      <c r="A25" s="1" t="s">
        <v>10</v>
      </c>
      <c r="B25" s="2" t="s">
        <v>1</v>
      </c>
      <c r="C25" s="2" t="s">
        <v>3</v>
      </c>
      <c r="D25" s="4" t="s">
        <v>11</v>
      </c>
      <c r="E25" s="4"/>
      <c r="F25" s="4"/>
    </row>
    <row r="26" customFormat="false" ht="12.8" hidden="false" customHeight="false" outlineLevel="0" collapsed="false">
      <c r="A26" s="2" t="s">
        <v>12</v>
      </c>
      <c r="B26" s="2" t="s">
        <v>13</v>
      </c>
      <c r="C26" s="2" t="s">
        <v>13</v>
      </c>
    </row>
    <row r="27" customFormat="false" ht="12.8" hidden="false" customHeight="false" outlineLevel="0" collapsed="false">
      <c r="A27" s="2" t="n">
        <v>100</v>
      </c>
      <c r="B27" s="2" t="n">
        <v>567</v>
      </c>
      <c r="C27" s="2" t="n">
        <f aca="false">(1219+997+1322)/3</f>
        <v>1179.33333333333</v>
      </c>
    </row>
    <row r="28" customFormat="false" ht="12.8" hidden="false" customHeight="false" outlineLevel="0" collapsed="false">
      <c r="A28" s="2" t="n">
        <v>200</v>
      </c>
      <c r="B28" s="2" t="n">
        <v>2211</v>
      </c>
      <c r="C28" s="2" t="n">
        <f aca="false">(D28+E28+F28)/3</f>
        <v>3384.33333333333</v>
      </c>
      <c r="D28" s="5" t="n">
        <v>3371</v>
      </c>
      <c r="E28" s="6" t="n">
        <v>3397</v>
      </c>
      <c r="F28" s="14" t="n">
        <v>3385</v>
      </c>
    </row>
    <row r="29" customFormat="false" ht="12.8" hidden="false" customHeight="false" outlineLevel="0" collapsed="false">
      <c r="A29" s="2" t="n">
        <v>400</v>
      </c>
      <c r="B29" s="2" t="n">
        <v>6967</v>
      </c>
      <c r="C29" s="2" t="n">
        <f aca="false">(D29+E29+F29)/3</f>
        <v>14079.3333333333</v>
      </c>
      <c r="D29" s="8" t="n">
        <v>15018</v>
      </c>
      <c r="E29" s="9" t="n">
        <v>14920</v>
      </c>
      <c r="F29" s="10" t="n">
        <v>12300</v>
      </c>
    </row>
    <row r="30" customFormat="false" ht="12.8" hidden="false" customHeight="false" outlineLevel="0" collapsed="false">
      <c r="A30" s="2" t="n">
        <v>800</v>
      </c>
      <c r="B30" s="2" t="n">
        <v>33297</v>
      </c>
      <c r="C30" s="2" t="n">
        <f aca="false">(D30+E30+F30)/3</f>
        <v>49752.3333333333</v>
      </c>
      <c r="D30" s="8" t="n">
        <v>43896</v>
      </c>
      <c r="E30" s="9" t="n">
        <v>47452</v>
      </c>
      <c r="F30" s="10" t="n">
        <v>57909</v>
      </c>
    </row>
    <row r="31" customFormat="false" ht="12.8" hidden="false" customHeight="false" outlineLevel="0" collapsed="false">
      <c r="A31" s="2" t="n">
        <v>1200</v>
      </c>
      <c r="B31" s="2" t="n">
        <v>62407</v>
      </c>
      <c r="C31" s="2" t="n">
        <f aca="false">(D31+E31+F31)/3</f>
        <v>112310</v>
      </c>
      <c r="D31" s="8" t="n">
        <v>114913</v>
      </c>
      <c r="E31" s="9" t="n">
        <v>115936</v>
      </c>
      <c r="F31" s="10" t="n">
        <v>106081</v>
      </c>
    </row>
    <row r="32" customFormat="false" ht="12.8" hidden="false" customHeight="false" outlineLevel="0" collapsed="false">
      <c r="A32" s="2" t="n">
        <v>1600</v>
      </c>
      <c r="B32" s="2" t="n">
        <v>165701</v>
      </c>
      <c r="C32" s="2" t="n">
        <f aca="false">(D32+E32+F32)/3</f>
        <v>229381.666666667</v>
      </c>
      <c r="D32" s="8" t="n">
        <v>230302</v>
      </c>
      <c r="E32" s="9" t="n">
        <v>229053</v>
      </c>
      <c r="F32" s="10" t="n">
        <v>228790</v>
      </c>
    </row>
    <row r="33" customFormat="false" ht="12.8" hidden="false" customHeight="false" outlineLevel="0" collapsed="false">
      <c r="A33" s="2" t="n">
        <v>2000</v>
      </c>
      <c r="B33" s="2" t="n">
        <v>236972</v>
      </c>
      <c r="C33" s="2" t="n">
        <f aca="false">(D33+E33+F33)/3</f>
        <v>356914.666666667</v>
      </c>
      <c r="D33" s="8" t="n">
        <v>359151</v>
      </c>
      <c r="E33" s="9" t="n">
        <v>357566</v>
      </c>
      <c r="F33" s="10" t="n">
        <v>354027</v>
      </c>
    </row>
    <row r="34" customFormat="false" ht="12.8" hidden="false" customHeight="false" outlineLevel="0" collapsed="false">
      <c r="A34" s="2" t="n">
        <v>3000</v>
      </c>
      <c r="B34" s="2" t="n">
        <v>452549</v>
      </c>
      <c r="C34" s="2" t="n">
        <f aca="false">(D34+E34+F34)/3</f>
        <v>671909.666666667</v>
      </c>
      <c r="D34" s="8" t="n">
        <v>730705</v>
      </c>
      <c r="E34" s="9" t="n">
        <v>694970</v>
      </c>
      <c r="F34" s="10" t="n">
        <v>590054</v>
      </c>
    </row>
    <row r="35" customFormat="false" ht="12.8" hidden="false" customHeight="false" outlineLevel="0" collapsed="false">
      <c r="A35" s="2" t="n">
        <v>4000</v>
      </c>
      <c r="B35" s="2" t="n">
        <v>687905</v>
      </c>
      <c r="C35" s="2" t="n">
        <f aca="false">(D35+E35+F35)/3</f>
        <v>1145202.66666667</v>
      </c>
      <c r="D35" s="8" t="n">
        <v>1079753</v>
      </c>
      <c r="E35" s="9" t="n">
        <v>1306758</v>
      </c>
      <c r="F35" s="10" t="n">
        <v>1049097</v>
      </c>
    </row>
    <row r="36" customFormat="false" ht="12.8" hidden="false" customHeight="false" outlineLevel="0" collapsed="false">
      <c r="A36" s="2" t="n">
        <v>5000</v>
      </c>
      <c r="B36" s="2" t="n">
        <v>1101669</v>
      </c>
      <c r="C36" s="2" t="n">
        <f aca="false">(D36+E36+F36)/3</f>
        <v>1740634</v>
      </c>
      <c r="D36" s="8" t="n">
        <v>1736362</v>
      </c>
      <c r="E36" s="9" t="n">
        <v>1651254</v>
      </c>
      <c r="F36" s="10" t="n">
        <v>1834286</v>
      </c>
    </row>
    <row r="37" customFormat="false" ht="12.8" hidden="false" customHeight="false" outlineLevel="0" collapsed="false">
      <c r="A37" s="2" t="n">
        <v>6000</v>
      </c>
      <c r="B37" s="2" t="n">
        <v>1560714</v>
      </c>
      <c r="C37" s="2" t="n">
        <f aca="false">(D37+E37+F37)/3</f>
        <v>2385886.66666667</v>
      </c>
      <c r="D37" s="8" t="n">
        <v>2417160</v>
      </c>
      <c r="E37" s="9" t="n">
        <v>2380159</v>
      </c>
      <c r="F37" s="10" t="n">
        <v>2360341</v>
      </c>
    </row>
    <row r="38" customFormat="false" ht="12.8" hidden="false" customHeight="false" outlineLevel="0" collapsed="false">
      <c r="A38" s="2" t="n">
        <v>7000</v>
      </c>
      <c r="B38" s="2" t="n">
        <v>2189549</v>
      </c>
      <c r="C38" s="2" t="n">
        <f aca="false">(D38+E38+F38)/3</f>
        <v>3115706.33333333</v>
      </c>
      <c r="D38" s="8" t="n">
        <v>3130592</v>
      </c>
      <c r="E38" s="9" t="n">
        <v>3038871</v>
      </c>
      <c r="F38" s="10" t="n">
        <v>3177656</v>
      </c>
    </row>
    <row r="39" customFormat="false" ht="12.8" hidden="false" customHeight="false" outlineLevel="0" collapsed="false">
      <c r="A39" s="2" t="n">
        <v>8000</v>
      </c>
      <c r="B39" s="2" t="n">
        <v>2774055</v>
      </c>
      <c r="C39" s="2" t="n">
        <f aca="false">(D39+E39+F39)/3</f>
        <v>4081145.33333333</v>
      </c>
      <c r="D39" s="8" t="n">
        <v>4061054</v>
      </c>
      <c r="E39" s="9" t="n">
        <v>4058480</v>
      </c>
      <c r="F39" s="10" t="n">
        <v>4123902</v>
      </c>
    </row>
    <row r="40" customFormat="false" ht="12.8" hidden="false" customHeight="false" outlineLevel="0" collapsed="false">
      <c r="A40" s="2" t="n">
        <v>9000</v>
      </c>
      <c r="B40" s="2" t="n">
        <v>3498306</v>
      </c>
      <c r="C40" s="2" t="n">
        <f aca="false">(D40+E40+F40)/3</f>
        <v>5171577.66666667</v>
      </c>
      <c r="D40" s="8" t="n">
        <v>5084743</v>
      </c>
      <c r="E40" s="9" t="n">
        <v>5112232</v>
      </c>
      <c r="F40" s="10" t="n">
        <v>5317758</v>
      </c>
    </row>
    <row r="41" customFormat="false" ht="12.8" hidden="false" customHeight="false" outlineLevel="0" collapsed="false">
      <c r="A41" s="2" t="n">
        <v>10000</v>
      </c>
      <c r="B41" s="2" t="n">
        <v>4491422</v>
      </c>
      <c r="C41" s="2" t="n">
        <f aca="false">(D41+E41+F41)/3</f>
        <v>6284287.33333333</v>
      </c>
      <c r="D41" s="8" t="n">
        <v>6275925</v>
      </c>
      <c r="E41" s="9" t="n">
        <v>6225130</v>
      </c>
      <c r="F41" s="10" t="n">
        <v>6351807</v>
      </c>
    </row>
    <row r="42" customFormat="false" ht="12.8" hidden="false" customHeight="false" outlineLevel="0" collapsed="false">
      <c r="A42" s="2" t="n">
        <v>12000</v>
      </c>
      <c r="B42" s="2" t="n">
        <v>6236578</v>
      </c>
      <c r="C42" s="2" t="n">
        <f aca="false">(D42+E42+F42)/3</f>
        <v>9081677</v>
      </c>
      <c r="D42" s="11" t="n">
        <v>8937693</v>
      </c>
      <c r="E42" s="12" t="n">
        <v>9231805</v>
      </c>
      <c r="F42" s="13" t="n">
        <v>9075533</v>
      </c>
    </row>
    <row r="43" customFormat="false" ht="12.8" hidden="false" customHeight="false" outlineLevel="0" collapsed="false">
      <c r="A43" s="1" t="s">
        <v>14</v>
      </c>
    </row>
    <row r="44" customFormat="false" ht="12.8" hidden="false" customHeight="false" outlineLevel="0" collapsed="false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H44" s="2" t="s">
        <v>20</v>
      </c>
    </row>
    <row r="45" customFormat="false" ht="12.8" hidden="false" customHeight="false" outlineLevel="0" collapsed="false">
      <c r="A45" s="2" t="n">
        <v>100</v>
      </c>
      <c r="B45" s="2" t="n">
        <v>4</v>
      </c>
      <c r="C45" s="2" t="n">
        <v>117</v>
      </c>
      <c r="D45" s="2" t="n">
        <v>135</v>
      </c>
      <c r="E45" s="2" t="s">
        <v>21</v>
      </c>
      <c r="H45" s="2" t="s">
        <v>22</v>
      </c>
    </row>
    <row r="46" customFormat="false" ht="12.8" hidden="false" customHeight="false" outlineLevel="0" collapsed="false">
      <c r="A46" s="2" t="n">
        <v>200</v>
      </c>
      <c r="B46" s="2" t="n">
        <v>4</v>
      </c>
      <c r="C46" s="2" t="n">
        <v>344</v>
      </c>
      <c r="D46" s="2" t="n">
        <v>337</v>
      </c>
    </row>
    <row r="47" customFormat="false" ht="12.8" hidden="false" customHeight="false" outlineLevel="0" collapsed="false">
      <c r="A47" s="2" t="n">
        <v>400</v>
      </c>
      <c r="B47" s="2" t="n">
        <v>4</v>
      </c>
      <c r="C47" s="2" t="n">
        <v>415</v>
      </c>
      <c r="D47" s="2" t="n">
        <v>462</v>
      </c>
    </row>
    <row r="48" customFormat="false" ht="12.8" hidden="false" customHeight="false" outlineLevel="0" collapsed="false">
      <c r="A48" s="2" t="n">
        <v>800</v>
      </c>
      <c r="B48" s="2" t="n">
        <v>4</v>
      </c>
      <c r="C48" s="2" t="n">
        <v>1027</v>
      </c>
      <c r="D48" s="2" t="n">
        <v>1400</v>
      </c>
    </row>
    <row r="49" customFormat="false" ht="12.8" hidden="false" customHeight="false" outlineLevel="0" collapsed="false">
      <c r="A49" s="2" t="n">
        <v>1200</v>
      </c>
      <c r="B49" s="2" t="n">
        <v>4</v>
      </c>
      <c r="C49" s="2" t="n">
        <v>1480</v>
      </c>
      <c r="D49" s="2" t="n">
        <v>1372</v>
      </c>
    </row>
    <row r="50" customFormat="false" ht="12.8" hidden="false" customHeight="false" outlineLevel="0" collapsed="false">
      <c r="A50" s="2" t="n">
        <v>1600</v>
      </c>
      <c r="B50" s="2" t="n">
        <v>4</v>
      </c>
      <c r="C50" s="2" t="n">
        <v>2372</v>
      </c>
      <c r="D50" s="2" t="n">
        <v>2685</v>
      </c>
    </row>
    <row r="51" customFormat="false" ht="12.8" hidden="false" customHeight="false" outlineLevel="0" collapsed="false">
      <c r="A51" s="2" t="n">
        <v>2000</v>
      </c>
      <c r="B51" s="2" t="n">
        <v>4</v>
      </c>
      <c r="C51" s="2" t="n">
        <v>2198</v>
      </c>
      <c r="D51" s="2" t="n">
        <v>2309</v>
      </c>
    </row>
    <row r="52" customFormat="false" ht="12.8" hidden="false" customHeight="false" outlineLevel="0" collapsed="false">
      <c r="A52" s="2" t="n">
        <v>3000</v>
      </c>
      <c r="B52" s="2" t="n">
        <v>4</v>
      </c>
      <c r="C52" s="2" t="n">
        <v>3646</v>
      </c>
      <c r="D52" s="2" t="n">
        <v>3854</v>
      </c>
    </row>
    <row r="53" customFormat="false" ht="12.8" hidden="false" customHeight="false" outlineLevel="0" collapsed="false">
      <c r="A53" s="2" t="n">
        <v>4000</v>
      </c>
      <c r="B53" s="2" t="n">
        <v>4</v>
      </c>
      <c r="C53" s="2" t="n">
        <v>5513</v>
      </c>
      <c r="D53" s="2" t="n">
        <v>5848</v>
      </c>
    </row>
    <row r="54" customFormat="false" ht="12.8" hidden="false" customHeight="false" outlineLevel="0" collapsed="false">
      <c r="A54" s="2" t="n">
        <v>5000</v>
      </c>
      <c r="B54" s="2" t="n">
        <v>4</v>
      </c>
      <c r="C54" s="2" t="n">
        <v>7377</v>
      </c>
      <c r="D54" s="2" t="n">
        <v>7245</v>
      </c>
    </row>
    <row r="55" customFormat="false" ht="12.8" hidden="false" customHeight="false" outlineLevel="0" collapsed="false">
      <c r="A55" s="2" t="n">
        <v>6000</v>
      </c>
      <c r="B55" s="2" t="n">
        <v>4</v>
      </c>
      <c r="C55" s="2" t="n">
        <v>8710</v>
      </c>
      <c r="D55" s="2" t="n">
        <v>8549</v>
      </c>
    </row>
    <row r="56" customFormat="false" ht="12.8" hidden="false" customHeight="false" outlineLevel="0" collapsed="false">
      <c r="A56" s="2" t="n">
        <v>7000</v>
      </c>
      <c r="B56" s="2" t="n">
        <v>4</v>
      </c>
      <c r="C56" s="2" t="n">
        <v>9241</v>
      </c>
      <c r="D56" s="2" t="n">
        <v>9049</v>
      </c>
    </row>
    <row r="57" customFormat="false" ht="12.8" hidden="false" customHeight="false" outlineLevel="0" collapsed="false">
      <c r="A57" s="2" t="n">
        <v>8000</v>
      </c>
      <c r="B57" s="2" t="n">
        <v>4</v>
      </c>
      <c r="C57" s="2" t="n">
        <v>11428</v>
      </c>
      <c r="D57" s="2" t="n">
        <v>11488</v>
      </c>
    </row>
    <row r="58" customFormat="false" ht="12.8" hidden="false" customHeight="false" outlineLevel="0" collapsed="false">
      <c r="A58" s="2" t="n">
        <v>9000</v>
      </c>
      <c r="B58" s="2" t="n">
        <v>4</v>
      </c>
      <c r="C58" s="2" t="n">
        <v>11629</v>
      </c>
      <c r="D58" s="2" t="n">
        <v>12917</v>
      </c>
    </row>
    <row r="59" customFormat="false" ht="12.8" hidden="false" customHeight="false" outlineLevel="0" collapsed="false">
      <c r="A59" s="2" t="n">
        <v>10000</v>
      </c>
      <c r="B59" s="2" t="n">
        <v>4</v>
      </c>
      <c r="C59" s="2" t="n">
        <v>12052</v>
      </c>
      <c r="D59" s="2" t="n">
        <v>11964</v>
      </c>
    </row>
    <row r="60" customFormat="false" ht="12.8" hidden="false" customHeight="false" outlineLevel="0" collapsed="false">
      <c r="A60" s="2" t="n">
        <v>12000</v>
      </c>
      <c r="B60" s="2" t="n">
        <v>4</v>
      </c>
      <c r="C60" s="2" t="n">
        <v>14197</v>
      </c>
      <c r="D60" s="2" t="n">
        <v>14415</v>
      </c>
    </row>
    <row r="61" customFormat="false" ht="12.8" hidden="false" customHeight="false" outlineLevel="0" collapsed="false">
      <c r="A61" s="2" t="n">
        <v>14000</v>
      </c>
      <c r="B61" s="2" t="n">
        <v>4</v>
      </c>
      <c r="C61" s="2" t="n">
        <v>17134</v>
      </c>
      <c r="D61" s="2" t="n">
        <v>27993</v>
      </c>
    </row>
    <row r="62" customFormat="false" ht="12.8" hidden="false" customHeight="false" outlineLevel="0" collapsed="false">
      <c r="A62" s="2" t="n">
        <v>16000</v>
      </c>
      <c r="B62" s="2" t="n">
        <v>4</v>
      </c>
      <c r="C62" s="2" t="n">
        <v>24806</v>
      </c>
      <c r="D62" s="2" t="n">
        <v>25927</v>
      </c>
    </row>
    <row r="63" customFormat="false" ht="12.8" hidden="false" customHeight="false" outlineLevel="0" collapsed="false">
      <c r="A63" s="2" t="n">
        <v>18000</v>
      </c>
      <c r="B63" s="2" t="n">
        <v>4</v>
      </c>
      <c r="C63" s="2" t="n">
        <v>26584</v>
      </c>
      <c r="D63" s="2" t="n">
        <v>26886</v>
      </c>
    </row>
    <row r="64" customFormat="false" ht="12.8" hidden="false" customHeight="false" outlineLevel="0" collapsed="false">
      <c r="A64" s="2" t="n">
        <v>20000</v>
      </c>
      <c r="B64" s="2" t="n">
        <v>4</v>
      </c>
      <c r="C64" s="2" t="n">
        <v>27351</v>
      </c>
      <c r="D64" s="2" t="n">
        <v>26538</v>
      </c>
    </row>
    <row r="65" customFormat="false" ht="12.8" hidden="false" customHeight="false" outlineLevel="0" collapsed="false">
      <c r="A65" s="1" t="s">
        <v>23</v>
      </c>
    </row>
    <row r="66" customFormat="false" ht="12.8" hidden="false" customHeight="false" outlineLevel="0" collapsed="false">
      <c r="A66" s="2" t="s">
        <v>12</v>
      </c>
      <c r="B66" s="2" t="s">
        <v>24</v>
      </c>
      <c r="C66" s="2" t="s">
        <v>19</v>
      </c>
      <c r="D66" s="4" t="s">
        <v>11</v>
      </c>
      <c r="E66" s="4"/>
    </row>
    <row r="67" customFormat="false" ht="12.8" hidden="false" customHeight="false" outlineLevel="0" collapsed="false">
      <c r="A67" s="2" t="n">
        <v>100</v>
      </c>
      <c r="B67" s="2" t="n">
        <v>4</v>
      </c>
      <c r="C67" s="2" t="n">
        <f aca="false">(D67+E67+F67)/3</f>
        <v>300.666666666667</v>
      </c>
      <c r="D67" s="5" t="n">
        <v>321</v>
      </c>
      <c r="E67" s="6" t="n">
        <v>227</v>
      </c>
      <c r="F67" s="14" t="n">
        <v>354</v>
      </c>
    </row>
    <row r="68" customFormat="false" ht="12.8" hidden="false" customHeight="false" outlineLevel="0" collapsed="false">
      <c r="A68" s="2" t="n">
        <v>200</v>
      </c>
      <c r="B68" s="2" t="n">
        <v>16</v>
      </c>
      <c r="C68" s="2" t="n">
        <f aca="false">(D68+E68+F68)/3</f>
        <v>303</v>
      </c>
      <c r="D68" s="8" t="n">
        <v>330</v>
      </c>
      <c r="E68" s="9" t="n">
        <v>253</v>
      </c>
      <c r="F68" s="10" t="n">
        <v>326</v>
      </c>
    </row>
    <row r="69" customFormat="false" ht="12.8" hidden="false" customHeight="false" outlineLevel="0" collapsed="false">
      <c r="A69" s="2" t="n">
        <v>400</v>
      </c>
      <c r="B69" s="2" t="n">
        <v>20</v>
      </c>
      <c r="C69" s="2" t="n">
        <f aca="false">(D69+E69+F69)/3</f>
        <v>316</v>
      </c>
      <c r="D69" s="8" t="n">
        <v>360</v>
      </c>
      <c r="E69" s="9" t="n">
        <v>300</v>
      </c>
      <c r="F69" s="10" t="n">
        <v>288</v>
      </c>
    </row>
    <row r="70" customFormat="false" ht="12.8" hidden="false" customHeight="false" outlineLevel="0" collapsed="false">
      <c r="A70" s="2" t="n">
        <v>800</v>
      </c>
      <c r="B70" s="2" t="n">
        <v>30</v>
      </c>
      <c r="C70" s="2" t="n">
        <f aca="false">(D70+E70+F70)/3</f>
        <v>300</v>
      </c>
      <c r="D70" s="8" t="n">
        <v>345</v>
      </c>
      <c r="E70" s="9" t="n">
        <v>290</v>
      </c>
      <c r="F70" s="10" t="n">
        <v>265</v>
      </c>
    </row>
    <row r="71" customFormat="false" ht="12.8" hidden="false" customHeight="false" outlineLevel="0" collapsed="false">
      <c r="A71" s="2" t="n">
        <v>1200</v>
      </c>
      <c r="B71" s="2" t="n">
        <v>58</v>
      </c>
      <c r="C71" s="2" t="n">
        <f aca="false">(D71+E71+F71)/3</f>
        <v>284.333333333333</v>
      </c>
      <c r="D71" s="8" t="n">
        <v>266</v>
      </c>
      <c r="E71" s="9" t="n">
        <v>301</v>
      </c>
      <c r="F71" s="10" t="n">
        <v>286</v>
      </c>
    </row>
    <row r="72" customFormat="false" ht="12.8" hidden="false" customHeight="false" outlineLevel="0" collapsed="false">
      <c r="A72" s="2" t="n">
        <v>1600</v>
      </c>
      <c r="B72" s="2" t="n">
        <v>81</v>
      </c>
      <c r="C72" s="2" t="n">
        <f aca="false">(D72+E72+F72)/3</f>
        <v>348.666666666667</v>
      </c>
      <c r="D72" s="8" t="n">
        <v>353</v>
      </c>
      <c r="E72" s="9" t="n">
        <v>343</v>
      </c>
      <c r="F72" s="10" t="n">
        <v>350</v>
      </c>
    </row>
    <row r="73" customFormat="false" ht="12.8" hidden="false" customHeight="false" outlineLevel="0" collapsed="false">
      <c r="A73" s="2" t="n">
        <v>2000</v>
      </c>
      <c r="B73" s="2" t="n">
        <v>80</v>
      </c>
      <c r="C73" s="2" t="n">
        <f aca="false">(D73+E73+F73)/3</f>
        <v>380.333333333333</v>
      </c>
      <c r="D73" s="8" t="n">
        <v>338</v>
      </c>
      <c r="E73" s="9" t="n">
        <v>473</v>
      </c>
      <c r="F73" s="10" t="n">
        <v>330</v>
      </c>
    </row>
    <row r="74" customFormat="false" ht="12.8" hidden="false" customHeight="false" outlineLevel="0" collapsed="false">
      <c r="A74" s="2" t="n">
        <v>3000</v>
      </c>
      <c r="B74" s="2" t="n">
        <v>101</v>
      </c>
      <c r="C74" s="2" t="n">
        <f aca="false">(D74+E74+F74)/3</f>
        <v>406</v>
      </c>
      <c r="D74" s="8" t="n">
        <v>415</v>
      </c>
      <c r="E74" s="9" t="n">
        <v>411</v>
      </c>
      <c r="F74" s="10" t="n">
        <v>392</v>
      </c>
    </row>
    <row r="75" customFormat="false" ht="12.8" hidden="false" customHeight="false" outlineLevel="0" collapsed="false">
      <c r="A75" s="2" t="n">
        <v>4000</v>
      </c>
      <c r="B75" s="2" t="n">
        <v>133</v>
      </c>
      <c r="C75" s="2" t="n">
        <f aca="false">(D75+E75+F75)/3</f>
        <v>434</v>
      </c>
      <c r="D75" s="8" t="n">
        <v>446</v>
      </c>
      <c r="E75" s="9" t="n">
        <v>402</v>
      </c>
      <c r="F75" s="10" t="n">
        <v>454</v>
      </c>
    </row>
    <row r="76" customFormat="false" ht="12.8" hidden="false" customHeight="false" outlineLevel="0" collapsed="false">
      <c r="A76" s="2" t="n">
        <v>5000</v>
      </c>
      <c r="B76" s="2" t="n">
        <v>162</v>
      </c>
      <c r="C76" s="2" t="n">
        <f aca="false">(D76+E76+F76)/3</f>
        <v>534</v>
      </c>
      <c r="D76" s="8" t="n">
        <v>491</v>
      </c>
      <c r="E76" s="9" t="n">
        <v>659</v>
      </c>
      <c r="F76" s="10" t="n">
        <v>452</v>
      </c>
    </row>
    <row r="77" customFormat="false" ht="12.8" hidden="false" customHeight="false" outlineLevel="0" collapsed="false">
      <c r="A77" s="2" t="n">
        <v>6000</v>
      </c>
      <c r="B77" s="2" t="n">
        <v>198</v>
      </c>
      <c r="C77" s="2" t="n">
        <f aca="false">(D77+E77+F77)/3</f>
        <v>512.333333333333</v>
      </c>
      <c r="D77" s="8" t="n">
        <v>477</v>
      </c>
      <c r="E77" s="9" t="n">
        <v>537</v>
      </c>
      <c r="F77" s="10" t="n">
        <v>523</v>
      </c>
    </row>
    <row r="78" customFormat="false" ht="12.8" hidden="false" customHeight="false" outlineLevel="0" collapsed="false">
      <c r="A78" s="2" t="n">
        <v>7000</v>
      </c>
      <c r="B78" s="2" t="n">
        <v>236</v>
      </c>
      <c r="C78" s="2" t="n">
        <f aca="false">(D78+E78+F78)/3</f>
        <v>639</v>
      </c>
      <c r="D78" s="8" t="n">
        <v>679</v>
      </c>
      <c r="E78" s="9" t="n">
        <v>710</v>
      </c>
      <c r="F78" s="10" t="n">
        <v>528</v>
      </c>
    </row>
    <row r="79" customFormat="false" ht="12.8" hidden="false" customHeight="false" outlineLevel="0" collapsed="false">
      <c r="A79" s="2" t="n">
        <v>8000</v>
      </c>
      <c r="B79" s="2" t="n">
        <v>281</v>
      </c>
      <c r="C79" s="2" t="n">
        <f aca="false">(D79+E79+F79)/3</f>
        <v>675.333333333333</v>
      </c>
      <c r="D79" s="8" t="n">
        <v>661</v>
      </c>
      <c r="E79" s="9" t="n">
        <v>689</v>
      </c>
      <c r="F79" s="10" t="n">
        <v>676</v>
      </c>
    </row>
    <row r="80" customFormat="false" ht="12.8" hidden="false" customHeight="false" outlineLevel="0" collapsed="false">
      <c r="A80" s="2" t="n">
        <v>9000</v>
      </c>
      <c r="B80" s="2" t="n">
        <v>298</v>
      </c>
      <c r="C80" s="2" t="n">
        <f aca="false">(D80+E80+F80)/3</f>
        <v>687.666666666667</v>
      </c>
      <c r="D80" s="8" t="n">
        <v>821</v>
      </c>
      <c r="E80" s="9" t="n">
        <v>604</v>
      </c>
      <c r="F80" s="10" t="n">
        <v>638</v>
      </c>
    </row>
    <row r="81" customFormat="false" ht="12.8" hidden="false" customHeight="false" outlineLevel="0" collapsed="false">
      <c r="A81" s="2" t="n">
        <v>10000</v>
      </c>
      <c r="B81" s="2" t="n">
        <v>320</v>
      </c>
      <c r="C81" s="2" t="n">
        <f aca="false">(D81+E81+F81)/3</f>
        <v>739.333333333333</v>
      </c>
      <c r="D81" s="8" t="n">
        <v>647</v>
      </c>
      <c r="E81" s="9" t="n">
        <v>788</v>
      </c>
      <c r="F81" s="10" t="n">
        <v>783</v>
      </c>
    </row>
    <row r="82" customFormat="false" ht="12.8" hidden="false" customHeight="false" outlineLevel="0" collapsed="false">
      <c r="A82" s="2" t="n">
        <v>12000</v>
      </c>
      <c r="B82" s="2" t="n">
        <v>430</v>
      </c>
      <c r="C82" s="2" t="n">
        <f aca="false">(D82+E82+F82)/3</f>
        <v>903.333333333333</v>
      </c>
      <c r="D82" s="8" t="n">
        <v>1004</v>
      </c>
      <c r="E82" s="9" t="n">
        <v>963</v>
      </c>
      <c r="F82" s="10" t="n">
        <v>743</v>
      </c>
    </row>
    <row r="83" customFormat="false" ht="12.8" hidden="false" customHeight="false" outlineLevel="0" collapsed="false">
      <c r="A83" s="2" t="n">
        <v>14000</v>
      </c>
      <c r="B83" s="2" t="n">
        <v>496</v>
      </c>
      <c r="C83" s="2" t="n">
        <f aca="false">(D83+E83+F83)/3</f>
        <v>955.666666666667</v>
      </c>
      <c r="D83" s="8" t="n">
        <v>999</v>
      </c>
      <c r="E83" s="9" t="n">
        <v>904</v>
      </c>
      <c r="F83" s="10" t="n">
        <v>964</v>
      </c>
    </row>
    <row r="84" customFormat="false" ht="12.8" hidden="false" customHeight="false" outlineLevel="0" collapsed="false">
      <c r="A84" s="2" t="n">
        <v>16000</v>
      </c>
      <c r="B84" s="2" t="n">
        <v>572</v>
      </c>
      <c r="C84" s="2" t="n">
        <f aca="false">(D84+E84+F84)/3</f>
        <v>1131.66666666667</v>
      </c>
      <c r="D84" s="8" t="n">
        <v>1131</v>
      </c>
      <c r="E84" s="9" t="n">
        <v>1154</v>
      </c>
      <c r="F84" s="10" t="n">
        <v>1110</v>
      </c>
    </row>
    <row r="85" customFormat="false" ht="12.8" hidden="false" customHeight="false" outlineLevel="0" collapsed="false">
      <c r="A85" s="2" t="n">
        <v>18000</v>
      </c>
      <c r="B85" s="2" t="n">
        <v>576</v>
      </c>
      <c r="C85" s="2" t="n">
        <f aca="false">(D85+E85+F85)/3</f>
        <v>1223.33333333333</v>
      </c>
      <c r="D85" s="8" t="n">
        <v>1222</v>
      </c>
      <c r="E85" s="9" t="n">
        <v>1251</v>
      </c>
      <c r="F85" s="10" t="n">
        <v>1197</v>
      </c>
    </row>
    <row r="86" customFormat="false" ht="12.8" hidden="false" customHeight="false" outlineLevel="0" collapsed="false">
      <c r="A86" s="2" t="n">
        <v>20000</v>
      </c>
      <c r="B86" s="2" t="n">
        <v>643</v>
      </c>
      <c r="C86" s="2" t="n">
        <f aca="false">(D86+E86+F86)/3</f>
        <v>1420.66666666667</v>
      </c>
      <c r="D86" s="11" t="n">
        <v>1327</v>
      </c>
      <c r="E86" s="12" t="n">
        <v>1331</v>
      </c>
      <c r="F86" s="13" t="n">
        <v>1604</v>
      </c>
    </row>
    <row r="88" customFormat="false" ht="12.8" hidden="false" customHeight="false" outlineLevel="0" collapsed="false">
      <c r="A88" s="2" t="s">
        <v>25</v>
      </c>
    </row>
    <row r="89" customFormat="false" ht="12.8" hidden="false" customHeight="false" outlineLevel="0" collapsed="false">
      <c r="B89" s="2" t="s">
        <v>26</v>
      </c>
      <c r="C89" s="2" t="s">
        <v>27</v>
      </c>
      <c r="D89" s="2" t="s">
        <v>14</v>
      </c>
      <c r="E89" s="2" t="s">
        <v>10</v>
      </c>
    </row>
    <row r="90" customFormat="false" ht="12.8" hidden="false" customHeight="false" outlineLevel="0" collapsed="false">
      <c r="B90" s="2" t="n">
        <v>8440</v>
      </c>
      <c r="C90" s="2" t="n">
        <v>7800</v>
      </c>
      <c r="D90" s="2" t="n">
        <v>9208</v>
      </c>
      <c r="E90" s="2" t="n">
        <v>8960</v>
      </c>
    </row>
    <row r="92" customFormat="false" ht="12.8" hidden="false" customHeight="false" outlineLevel="0" collapsed="false">
      <c r="A92" s="2" t="s">
        <v>28</v>
      </c>
    </row>
    <row r="93" customFormat="false" ht="12.8" hidden="false" customHeight="false" outlineLevel="0" collapsed="false">
      <c r="B93" s="2" t="s">
        <v>29</v>
      </c>
      <c r="C93" s="2" t="s">
        <v>30</v>
      </c>
      <c r="D93" s="2" t="s">
        <v>27</v>
      </c>
      <c r="E93" s="2" t="s">
        <v>14</v>
      </c>
      <c r="F93" s="2" t="s">
        <v>10</v>
      </c>
    </row>
    <row r="94" customFormat="false" ht="12.8" hidden="false" customHeight="false" outlineLevel="0" collapsed="false">
      <c r="B94" s="2" t="n">
        <v>164</v>
      </c>
      <c r="C94" s="2" t="n">
        <v>74</v>
      </c>
      <c r="D94" s="2" t="n">
        <v>107</v>
      </c>
      <c r="E94" s="2" t="n">
        <v>145</v>
      </c>
      <c r="F94" s="2" t="n">
        <v>58</v>
      </c>
    </row>
    <row r="96" customFormat="false" ht="12.8" hidden="false" customHeight="false" outlineLevel="0" collapsed="false">
      <c r="A96" s="2" t="s">
        <v>31</v>
      </c>
    </row>
    <row r="97" customFormat="false" ht="12.8" hidden="false" customHeight="false" outlineLevel="0" collapsed="false">
      <c r="A97" s="2" t="s">
        <v>32</v>
      </c>
    </row>
    <row r="98" customFormat="false" ht="12.8" hidden="false" customHeight="false" outlineLevel="0" collapsed="false">
      <c r="A98" s="2" t="s">
        <v>33</v>
      </c>
      <c r="B98" s="2" t="s">
        <v>34</v>
      </c>
    </row>
    <row r="99" customFormat="false" ht="12.8" hidden="false" customHeight="false" outlineLevel="0" collapsed="false">
      <c r="A99" s="2" t="n">
        <v>1000</v>
      </c>
      <c r="B99" s="2" t="n">
        <f aca="false">AVERAGE(4040,8088)</f>
        <v>6064</v>
      </c>
    </row>
    <row r="100" customFormat="false" ht="12.8" hidden="false" customHeight="false" outlineLevel="0" collapsed="false">
      <c r="A100" s="2" t="n">
        <v>4000</v>
      </c>
      <c r="B100" s="2" t="n">
        <f aca="false">AVERAGE(16040,16040,32088)</f>
        <v>21389.3333333333</v>
      </c>
    </row>
    <row r="101" customFormat="false" ht="12.8" hidden="false" customHeight="false" outlineLevel="0" collapsed="false">
      <c r="A101" s="2" t="n">
        <v>6000</v>
      </c>
      <c r="B101" s="2" t="n">
        <f aca="false">AVERAGE(24040,24040,48088)</f>
        <v>32056</v>
      </c>
    </row>
    <row r="102" customFormat="false" ht="12.8" hidden="false" customHeight="false" outlineLevel="0" collapsed="false">
      <c r="A102" s="2" t="n">
        <v>10000</v>
      </c>
      <c r="B102" s="2" t="n">
        <f aca="false">AVERAGE(40040,40040,80088)</f>
        <v>53389.3333333333</v>
      </c>
    </row>
    <row r="103" customFormat="false" ht="12.8" hidden="false" customHeight="false" outlineLevel="0" collapsed="false">
      <c r="A103" s="2" t="n">
        <v>15000</v>
      </c>
      <c r="B103" s="15" t="n">
        <v>74709.3333333</v>
      </c>
    </row>
    <row r="104" customFormat="false" ht="12.8" hidden="false" customHeight="false" outlineLevel="0" collapsed="false">
      <c r="A104" s="2" t="s">
        <v>10</v>
      </c>
    </row>
    <row r="105" customFormat="false" ht="12.8" hidden="false" customHeight="false" outlineLevel="0" collapsed="false">
      <c r="A105" s="2" t="s">
        <v>33</v>
      </c>
      <c r="B105" s="2" t="s">
        <v>34</v>
      </c>
    </row>
    <row r="106" customFormat="false" ht="12.8" hidden="false" customHeight="false" outlineLevel="0" collapsed="false">
      <c r="A106" s="2" t="n">
        <v>1000</v>
      </c>
      <c r="B106" s="2" t="n">
        <v>1910000</v>
      </c>
      <c r="C106" s="2" t="s">
        <v>35</v>
      </c>
    </row>
    <row r="107" customFormat="false" ht="12.8" hidden="false" customHeight="false" outlineLevel="0" collapsed="false">
      <c r="A107" s="2" t="n">
        <v>4000</v>
      </c>
      <c r="B107" s="2" t="n">
        <v>30565000</v>
      </c>
      <c r="C107" s="2" t="s">
        <v>35</v>
      </c>
    </row>
    <row r="108" customFormat="false" ht="12.8" hidden="false" customHeight="false" outlineLevel="0" collapsed="false">
      <c r="A108" s="2" t="n">
        <v>6000</v>
      </c>
      <c r="B108" s="2" t="n">
        <f aca="false">137.5/2*1000000</f>
        <v>68750000</v>
      </c>
    </row>
    <row r="109" customFormat="false" ht="12.8" hidden="false" customHeight="false" outlineLevel="0" collapsed="false">
      <c r="A109" s="2" t="n">
        <v>10000</v>
      </c>
      <c r="B109" s="2" t="n">
        <f aca="false">190.5*1000000</f>
        <v>190500000</v>
      </c>
    </row>
    <row r="110" customFormat="false" ht="12.8" hidden="false" customHeight="false" outlineLevel="0" collapsed="false">
      <c r="A110" s="2" t="n">
        <v>15000</v>
      </c>
    </row>
    <row r="111" customFormat="false" ht="12.8" hidden="false" customHeight="false" outlineLevel="0" collapsed="false">
      <c r="A111" s="2" t="s">
        <v>14</v>
      </c>
    </row>
    <row r="112" customFormat="false" ht="12.8" hidden="false" customHeight="false" outlineLevel="0" collapsed="false">
      <c r="A112" s="2" t="s">
        <v>33</v>
      </c>
      <c r="B112" s="2" t="s">
        <v>34</v>
      </c>
    </row>
    <row r="113" customFormat="false" ht="12.8" hidden="false" customHeight="false" outlineLevel="0" collapsed="false">
      <c r="A113" s="2" t="n">
        <v>1000</v>
      </c>
    </row>
    <row r="114" customFormat="false" ht="12.8" hidden="false" customHeight="false" outlineLevel="0" collapsed="false">
      <c r="A114" s="2" t="n">
        <v>4000</v>
      </c>
    </row>
    <row r="115" customFormat="false" ht="12.8" hidden="false" customHeight="false" outlineLevel="0" collapsed="false">
      <c r="A115" s="2" t="n">
        <v>6000</v>
      </c>
    </row>
    <row r="116" customFormat="false" ht="12.8" hidden="false" customHeight="false" outlineLevel="0" collapsed="false">
      <c r="A116" s="2" t="n">
        <v>10000</v>
      </c>
    </row>
    <row r="117" customFormat="false" ht="12.8" hidden="false" customHeight="false" outlineLevel="0" collapsed="false">
      <c r="A117" s="2" t="n">
        <v>15000</v>
      </c>
    </row>
    <row r="118" customFormat="false" ht="12.8" hidden="false" customHeight="false" outlineLevel="0" collapsed="false">
      <c r="A118" s="2" t="s">
        <v>23</v>
      </c>
    </row>
    <row r="119" customFormat="false" ht="12.8" hidden="false" customHeight="false" outlineLevel="0" collapsed="false">
      <c r="A119" s="2" t="s">
        <v>33</v>
      </c>
      <c r="B119" s="2" t="s">
        <v>34</v>
      </c>
    </row>
    <row r="120" customFormat="false" ht="12.8" hidden="false" customHeight="false" outlineLevel="0" collapsed="false">
      <c r="A120" s="2" t="n">
        <v>1000</v>
      </c>
      <c r="B120" s="2" t="n">
        <v>516</v>
      </c>
      <c r="D120" s="2" t="s">
        <v>36</v>
      </c>
    </row>
    <row r="121" customFormat="false" ht="12.8" hidden="false" customHeight="false" outlineLevel="0" collapsed="false">
      <c r="A121" s="2" t="n">
        <v>4000</v>
      </c>
      <c r="B121" s="2" t="n">
        <v>16094</v>
      </c>
    </row>
    <row r="122" customFormat="false" ht="12.8" hidden="false" customHeight="false" outlineLevel="0" collapsed="false">
      <c r="A122" s="2" t="n">
        <v>6000</v>
      </c>
      <c r="B122" s="2" t="n">
        <v>24094</v>
      </c>
    </row>
    <row r="123" customFormat="false" ht="12.8" hidden="false" customHeight="false" outlineLevel="0" collapsed="false">
      <c r="A123" s="2" t="n">
        <v>10000</v>
      </c>
      <c r="B123" s="2" t="n">
        <v>40094</v>
      </c>
    </row>
    <row r="124" customFormat="false" ht="12.8" hidden="false" customHeight="false" outlineLevel="0" collapsed="false">
      <c r="A124" s="2" t="n">
        <v>15000</v>
      </c>
      <c r="B124" s="2" t="n">
        <v>54094</v>
      </c>
    </row>
    <row r="126" customFormat="false" ht="12.8" hidden="false" customHeight="false" outlineLevel="0" collapsed="false">
      <c r="B126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8214285714286"/>
    <col collapsed="false" hidden="false" max="2" min="2" style="0" width="15.6581632653061"/>
    <col collapsed="false" hidden="false" max="1025" min="3" style="0" width="8.50510204081633"/>
  </cols>
  <sheetData>
    <row r="1" customFormat="false" ht="12.8" hidden="false" customHeight="false" outlineLevel="0" collapsed="false">
      <c r="A1" s="16" t="s">
        <v>38</v>
      </c>
      <c r="B1" s="17"/>
      <c r="C1" s="17"/>
    </row>
    <row r="3" customFormat="false" ht="12.8" hidden="false" customHeight="false" outlineLevel="0" collapsed="false">
      <c r="B3" s="18" t="s">
        <v>39</v>
      </c>
    </row>
    <row r="6" customFormat="false" ht="12.8" hidden="false" customHeight="false" outlineLevel="0" collapsed="false">
      <c r="A6" s="0" t="s">
        <v>40</v>
      </c>
      <c r="B6" s="0" t="s">
        <v>1</v>
      </c>
      <c r="C6" s="0" t="s">
        <v>3</v>
      </c>
      <c r="D6" s="19" t="s">
        <v>41</v>
      </c>
      <c r="E6" s="20"/>
      <c r="F6" s="20"/>
      <c r="G6" s="20"/>
      <c r="H6" s="21"/>
      <c r="I6" s="19" t="s">
        <v>42</v>
      </c>
      <c r="J6" s="20"/>
      <c r="K6" s="20"/>
      <c r="L6" s="21"/>
    </row>
    <row r="7" customFormat="false" ht="12.8" hidden="false" customHeight="false" outlineLevel="0" collapsed="false">
      <c r="A7" s="2" t="n">
        <v>100</v>
      </c>
      <c r="B7" s="0" t="n">
        <f aca="false">AVERAGE(D7:H7)</f>
        <v>246.5</v>
      </c>
      <c r="C7" s="0" t="n">
        <f aca="false">AVERAGE(I7:J7)</f>
        <v>300</v>
      </c>
      <c r="D7" s="22" t="n">
        <v>259</v>
      </c>
      <c r="E7" s="0" t="n">
        <v>239</v>
      </c>
      <c r="F7" s="23" t="n">
        <v>246</v>
      </c>
      <c r="G7" s="23"/>
      <c r="H7" s="24" t="n">
        <v>242</v>
      </c>
      <c r="I7" s="22" t="n">
        <v>356</v>
      </c>
      <c r="J7" s="0" t="n">
        <v>244</v>
      </c>
      <c r="K7" s="0" t="n">
        <v>319</v>
      </c>
      <c r="L7" s="24" t="n">
        <v>298</v>
      </c>
    </row>
    <row r="8" customFormat="false" ht="12.8" hidden="false" customHeight="false" outlineLevel="0" collapsed="false">
      <c r="A8" s="2" t="n">
        <v>200</v>
      </c>
      <c r="B8" s="0" t="n">
        <f aca="false">AVERAGE(D8:H8)</f>
        <v>321.25</v>
      </c>
      <c r="C8" s="0" t="n">
        <f aca="false">AVERAGE(I8:J8)</f>
        <v>323.5</v>
      </c>
      <c r="D8" s="22" t="n">
        <v>396</v>
      </c>
      <c r="E8" s="0" t="n">
        <v>207</v>
      </c>
      <c r="F8" s="23" t="n">
        <v>444</v>
      </c>
      <c r="G8" s="23"/>
      <c r="H8" s="24" t="n">
        <v>238</v>
      </c>
      <c r="I8" s="22" t="n">
        <v>319</v>
      </c>
      <c r="J8" s="0" t="n">
        <v>328</v>
      </c>
      <c r="K8" s="0" t="n">
        <v>567</v>
      </c>
      <c r="L8" s="24" t="n">
        <v>311</v>
      </c>
    </row>
    <row r="9" customFormat="false" ht="12.8" hidden="false" customHeight="false" outlineLevel="0" collapsed="false">
      <c r="A9" s="2" t="n">
        <v>400</v>
      </c>
      <c r="B9" s="0" t="n">
        <f aca="false">AVERAGE(D9:H9)</f>
        <v>352.75</v>
      </c>
      <c r="C9" s="0" t="n">
        <f aca="false">AVERAGE(I9:J9)</f>
        <v>332.5</v>
      </c>
      <c r="D9" s="22" t="n">
        <v>347</v>
      </c>
      <c r="E9" s="0" t="n">
        <v>520</v>
      </c>
      <c r="F9" s="23" t="n">
        <v>305</v>
      </c>
      <c r="G9" s="23"/>
      <c r="H9" s="24" t="n">
        <v>239</v>
      </c>
      <c r="I9" s="22" t="n">
        <v>352</v>
      </c>
      <c r="J9" s="0" t="n">
        <v>313</v>
      </c>
      <c r="K9" s="0" t="n">
        <v>414</v>
      </c>
      <c r="L9" s="24" t="n">
        <v>308</v>
      </c>
    </row>
    <row r="10" customFormat="false" ht="12.8" hidden="false" customHeight="false" outlineLevel="0" collapsed="false">
      <c r="A10" s="2" t="n">
        <v>800</v>
      </c>
      <c r="B10" s="0" t="n">
        <f aca="false">AVERAGE(D10:H10)</f>
        <v>332</v>
      </c>
      <c r="C10" s="0" t="n">
        <f aca="false">AVERAGE(I10:J10)</f>
        <v>341.5</v>
      </c>
      <c r="D10" s="22" t="n">
        <v>464</v>
      </c>
      <c r="E10" s="0" t="n">
        <v>346</v>
      </c>
      <c r="F10" s="23" t="n">
        <v>289</v>
      </c>
      <c r="G10" s="23"/>
      <c r="H10" s="24" t="n">
        <v>229</v>
      </c>
      <c r="I10" s="22" t="n">
        <v>356</v>
      </c>
      <c r="J10" s="0" t="n">
        <v>327</v>
      </c>
      <c r="K10" s="0" t="n">
        <v>240</v>
      </c>
      <c r="L10" s="24" t="n">
        <v>357</v>
      </c>
    </row>
    <row r="11" customFormat="false" ht="12.8" hidden="false" customHeight="false" outlineLevel="0" collapsed="false">
      <c r="A11" s="2" t="n">
        <v>1200</v>
      </c>
      <c r="B11" s="0" t="n">
        <f aca="false">AVERAGE(D11:H11)</f>
        <v>305</v>
      </c>
      <c r="C11" s="0" t="n">
        <f aca="false">AVERAGE(I11:J11)</f>
        <v>295</v>
      </c>
      <c r="D11" s="22" t="n">
        <v>266</v>
      </c>
      <c r="E11" s="0" t="n">
        <v>261</v>
      </c>
      <c r="F11" s="23" t="n">
        <v>354</v>
      </c>
      <c r="G11" s="23"/>
      <c r="H11" s="24" t="n">
        <v>339</v>
      </c>
      <c r="I11" s="22" t="n">
        <v>336</v>
      </c>
      <c r="J11" s="0" t="n">
        <v>254</v>
      </c>
      <c r="K11" s="0" t="n">
        <v>331</v>
      </c>
      <c r="L11" s="24" t="n">
        <v>327</v>
      </c>
    </row>
    <row r="12" customFormat="false" ht="12.8" hidden="false" customHeight="false" outlineLevel="0" collapsed="false">
      <c r="A12" s="2" t="n">
        <v>1600</v>
      </c>
      <c r="B12" s="0" t="n">
        <f aca="false">AVERAGE(D12:H12)</f>
        <v>315.5</v>
      </c>
      <c r="C12" s="0" t="n">
        <f aca="false">AVERAGE(I12:J12)</f>
        <v>326.5</v>
      </c>
      <c r="D12" s="22" t="n">
        <v>374</v>
      </c>
      <c r="E12" s="0" t="n">
        <v>264</v>
      </c>
      <c r="F12" s="23" t="n">
        <v>269</v>
      </c>
      <c r="G12" s="23"/>
      <c r="H12" s="24" t="n">
        <v>355</v>
      </c>
      <c r="I12" s="22" t="n">
        <v>373</v>
      </c>
      <c r="J12" s="0" t="n">
        <v>280</v>
      </c>
      <c r="K12" s="0" t="n">
        <v>357</v>
      </c>
      <c r="L12" s="24" t="n">
        <v>307</v>
      </c>
    </row>
    <row r="13" customFormat="false" ht="12.8" hidden="false" customHeight="false" outlineLevel="0" collapsed="false">
      <c r="A13" s="2" t="n">
        <v>2000</v>
      </c>
      <c r="B13" s="0" t="n">
        <f aca="false">AVERAGE(D13:H13)</f>
        <v>319.5</v>
      </c>
      <c r="C13" s="0" t="n">
        <f aca="false">AVERAGE(I13:J13)</f>
        <v>369</v>
      </c>
      <c r="D13" s="22" t="n">
        <v>330</v>
      </c>
      <c r="E13" s="0" t="n">
        <v>312</v>
      </c>
      <c r="F13" s="23" t="n">
        <v>330</v>
      </c>
      <c r="G13" s="23"/>
      <c r="H13" s="24" t="n">
        <v>306</v>
      </c>
      <c r="I13" s="22" t="n">
        <v>337</v>
      </c>
      <c r="J13" s="0" t="n">
        <v>401</v>
      </c>
      <c r="K13" s="0" t="n">
        <v>353</v>
      </c>
      <c r="L13" s="24" t="n">
        <v>296</v>
      </c>
    </row>
    <row r="14" customFormat="false" ht="12.8" hidden="false" customHeight="false" outlineLevel="0" collapsed="false">
      <c r="A14" s="2" t="n">
        <v>3000</v>
      </c>
      <c r="B14" s="0" t="n">
        <f aca="false">AVERAGE(D14:H14)</f>
        <v>310.25</v>
      </c>
      <c r="C14" s="0" t="n">
        <f aca="false">AVERAGE(I14:J14)</f>
        <v>363</v>
      </c>
      <c r="D14" s="22" t="n">
        <v>343</v>
      </c>
      <c r="E14" s="0" t="n">
        <v>248</v>
      </c>
      <c r="F14" s="23" t="n">
        <v>299</v>
      </c>
      <c r="G14" s="23"/>
      <c r="H14" s="24" t="n">
        <v>351</v>
      </c>
      <c r="I14" s="22" t="n">
        <v>400</v>
      </c>
      <c r="J14" s="0" t="n">
        <v>326</v>
      </c>
      <c r="K14" s="0" t="n">
        <v>369</v>
      </c>
      <c r="L14" s="24" t="n">
        <v>370</v>
      </c>
    </row>
    <row r="15" customFormat="false" ht="12.8" hidden="false" customHeight="false" outlineLevel="0" collapsed="false">
      <c r="A15" s="2" t="n">
        <v>4000</v>
      </c>
      <c r="B15" s="0" t="n">
        <f aca="false">AVERAGE(D15:H15)</f>
        <v>368.25</v>
      </c>
      <c r="C15" s="0" t="n">
        <f aca="false">AVERAGE(I15:J15)</f>
        <v>380</v>
      </c>
      <c r="D15" s="22" t="n">
        <v>376</v>
      </c>
      <c r="E15" s="0" t="n">
        <v>366</v>
      </c>
      <c r="F15" s="23" t="n">
        <v>384</v>
      </c>
      <c r="G15" s="23"/>
      <c r="H15" s="24" t="n">
        <v>347</v>
      </c>
      <c r="I15" s="22" t="n">
        <v>409</v>
      </c>
      <c r="J15" s="0" t="n">
        <v>351</v>
      </c>
      <c r="K15" s="0" t="n">
        <v>368</v>
      </c>
      <c r="L15" s="24" t="n">
        <v>345</v>
      </c>
    </row>
    <row r="16" customFormat="false" ht="12.8" hidden="false" customHeight="false" outlineLevel="0" collapsed="false">
      <c r="A16" s="2" t="n">
        <v>5000</v>
      </c>
      <c r="B16" s="0" t="n">
        <f aca="false">AVERAGE(D16:H16)</f>
        <v>393.25</v>
      </c>
      <c r="C16" s="0" t="n">
        <f aca="false">AVERAGE(I16:J16)</f>
        <v>385</v>
      </c>
      <c r="D16" s="22" t="n">
        <v>352</v>
      </c>
      <c r="E16" s="0" t="n">
        <v>428</v>
      </c>
      <c r="F16" s="23" t="n">
        <v>359</v>
      </c>
      <c r="G16" s="23"/>
      <c r="H16" s="24" t="n">
        <v>434</v>
      </c>
      <c r="I16" s="22" t="n">
        <v>356</v>
      </c>
      <c r="J16" s="0" t="n">
        <v>414</v>
      </c>
      <c r="K16" s="0" t="n">
        <v>497</v>
      </c>
      <c r="L16" s="24" t="n">
        <v>541</v>
      </c>
    </row>
    <row r="17" customFormat="false" ht="12.8" hidden="false" customHeight="false" outlineLevel="0" collapsed="false">
      <c r="A17" s="2" t="n">
        <v>6000</v>
      </c>
      <c r="B17" s="0" t="n">
        <f aca="false">AVERAGE(D17:H17)</f>
        <v>406.75</v>
      </c>
      <c r="C17" s="0" t="n">
        <f aca="false">AVERAGE(I17:J17)</f>
        <v>438</v>
      </c>
      <c r="D17" s="22" t="n">
        <v>396</v>
      </c>
      <c r="E17" s="0" t="n">
        <v>355</v>
      </c>
      <c r="F17" s="23" t="n">
        <v>409</v>
      </c>
      <c r="G17" s="23"/>
      <c r="H17" s="24" t="n">
        <v>467</v>
      </c>
      <c r="I17" s="22" t="n">
        <v>453</v>
      </c>
      <c r="J17" s="0" t="n">
        <v>423</v>
      </c>
      <c r="K17" s="0" t="n">
        <v>404</v>
      </c>
      <c r="L17" s="24" t="n">
        <v>430</v>
      </c>
    </row>
    <row r="18" customFormat="false" ht="12.8" hidden="false" customHeight="false" outlineLevel="0" collapsed="false">
      <c r="A18" s="2" t="n">
        <v>7000</v>
      </c>
      <c r="B18" s="0" t="n">
        <f aca="false">AVERAGE(D18:H18)</f>
        <v>469.75</v>
      </c>
      <c r="C18" s="0" t="n">
        <f aca="false">AVERAGE(I18:J18)</f>
        <v>428.5</v>
      </c>
      <c r="D18" s="22" t="n">
        <v>556</v>
      </c>
      <c r="E18" s="0" t="n">
        <v>453</v>
      </c>
      <c r="F18" s="23" t="n">
        <v>506</v>
      </c>
      <c r="G18" s="23"/>
      <c r="H18" s="24" t="n">
        <v>364</v>
      </c>
      <c r="I18" s="22" t="n">
        <v>453</v>
      </c>
      <c r="J18" s="0" t="n">
        <v>404</v>
      </c>
      <c r="K18" s="0" t="n">
        <v>444</v>
      </c>
      <c r="L18" s="24" t="n">
        <v>531</v>
      </c>
    </row>
    <row r="19" customFormat="false" ht="12.8" hidden="false" customHeight="false" outlineLevel="0" collapsed="false">
      <c r="A19" s="2" t="n">
        <v>8000</v>
      </c>
      <c r="B19" s="0" t="n">
        <f aca="false">AVERAGE(D19:H19)</f>
        <v>430.25</v>
      </c>
      <c r="C19" s="0" t="n">
        <f aca="false">AVERAGE(I19:J19)</f>
        <v>460.5</v>
      </c>
      <c r="D19" s="22" t="n">
        <v>405</v>
      </c>
      <c r="E19" s="0" t="n">
        <v>449</v>
      </c>
      <c r="F19" s="23" t="n">
        <v>428</v>
      </c>
      <c r="G19" s="23"/>
      <c r="H19" s="24" t="n">
        <v>439</v>
      </c>
      <c r="I19" s="22" t="n">
        <v>476</v>
      </c>
      <c r="J19" s="0" t="n">
        <v>445</v>
      </c>
      <c r="K19" s="0" t="n">
        <v>561</v>
      </c>
      <c r="L19" s="24" t="n">
        <v>697</v>
      </c>
    </row>
    <row r="20" customFormat="false" ht="12.8" hidden="false" customHeight="false" outlineLevel="0" collapsed="false">
      <c r="A20" s="2" t="n">
        <v>9000</v>
      </c>
      <c r="B20" s="0" t="n">
        <f aca="false">AVERAGE(D20:H20)</f>
        <v>482.75</v>
      </c>
      <c r="C20" s="0" t="n">
        <f aca="false">AVERAGE(I20:J20)</f>
        <v>518</v>
      </c>
      <c r="D20" s="22" t="n">
        <v>613</v>
      </c>
      <c r="E20" s="0" t="n">
        <v>474</v>
      </c>
      <c r="F20" s="23" t="n">
        <v>480</v>
      </c>
      <c r="G20" s="23"/>
      <c r="H20" s="24" t="n">
        <v>364</v>
      </c>
      <c r="I20" s="22" t="n">
        <v>518</v>
      </c>
      <c r="J20" s="0" t="n">
        <v>518</v>
      </c>
      <c r="K20" s="0" t="n">
        <v>432</v>
      </c>
      <c r="L20" s="24" t="n">
        <v>468</v>
      </c>
    </row>
    <row r="21" customFormat="false" ht="12.8" hidden="false" customHeight="false" outlineLevel="0" collapsed="false">
      <c r="A21" s="2" t="n">
        <v>10000</v>
      </c>
      <c r="B21" s="0" t="n">
        <f aca="false">AVERAGE(D21:H21)</f>
        <v>504</v>
      </c>
      <c r="C21" s="0" t="n">
        <f aca="false">AVERAGE(I21:J21)</f>
        <v>526.5</v>
      </c>
      <c r="D21" s="22" t="n">
        <v>551</v>
      </c>
      <c r="E21" s="0" t="n">
        <v>481</v>
      </c>
      <c r="F21" s="23" t="n">
        <v>485</v>
      </c>
      <c r="G21" s="23"/>
      <c r="H21" s="24" t="n">
        <v>499</v>
      </c>
      <c r="I21" s="22" t="n">
        <v>498</v>
      </c>
      <c r="J21" s="0" t="n">
        <v>555</v>
      </c>
      <c r="K21" s="0" t="n">
        <v>583</v>
      </c>
      <c r="L21" s="24" t="n">
        <v>507</v>
      </c>
    </row>
    <row r="22" customFormat="false" ht="12.8" hidden="false" customHeight="false" outlineLevel="0" collapsed="false">
      <c r="A22" s="2" t="n">
        <v>12000</v>
      </c>
      <c r="B22" s="0" t="n">
        <f aca="false">AVERAGE(D22:H22)</f>
        <v>565</v>
      </c>
      <c r="C22" s="0" t="n">
        <f aca="false">AVERAGE(I22:J22)</f>
        <v>885</v>
      </c>
      <c r="D22" s="22" t="n">
        <v>696</v>
      </c>
      <c r="E22" s="0" t="n">
        <v>579</v>
      </c>
      <c r="F22" s="23" t="n">
        <v>490</v>
      </c>
      <c r="G22" s="23"/>
      <c r="H22" s="24" t="n">
        <v>495</v>
      </c>
      <c r="I22" s="22" t="n">
        <v>878</v>
      </c>
      <c r="J22" s="0" t="n">
        <v>892</v>
      </c>
      <c r="K22" s="0" t="n">
        <v>869</v>
      </c>
      <c r="L22" s="24" t="n">
        <v>760</v>
      </c>
    </row>
    <row r="23" customFormat="false" ht="12.8" hidden="false" customHeight="false" outlineLevel="0" collapsed="false">
      <c r="A23" s="2" t="n">
        <v>14000</v>
      </c>
      <c r="B23" s="0" t="n">
        <f aca="false">AVERAGE(D23:H23)</f>
        <v>657.25</v>
      </c>
      <c r="C23" s="0" t="n">
        <f aca="false">AVERAGE(I23:J23)</f>
        <v>640</v>
      </c>
      <c r="D23" s="22" t="n">
        <v>584</v>
      </c>
      <c r="E23" s="0" t="n">
        <v>915</v>
      </c>
      <c r="F23" s="23" t="n">
        <v>538</v>
      </c>
      <c r="G23" s="23"/>
      <c r="H23" s="24" t="n">
        <v>592</v>
      </c>
      <c r="I23" s="22" t="n">
        <v>666</v>
      </c>
      <c r="J23" s="0" t="n">
        <v>614</v>
      </c>
      <c r="K23" s="0" t="n">
        <v>627</v>
      </c>
      <c r="L23" s="24" t="n">
        <v>866</v>
      </c>
    </row>
    <row r="24" customFormat="false" ht="12.8" hidden="false" customHeight="false" outlineLevel="0" collapsed="false">
      <c r="A24" s="2" t="n">
        <v>16000</v>
      </c>
      <c r="B24" s="0" t="n">
        <f aca="false">AVERAGE(D24:H24)</f>
        <v>714.75</v>
      </c>
      <c r="C24" s="0" t="n">
        <f aca="false">AVERAGE(I24:J24)</f>
        <v>774</v>
      </c>
      <c r="D24" s="22" t="n">
        <v>882</v>
      </c>
      <c r="E24" s="0" t="n">
        <v>806</v>
      </c>
      <c r="F24" s="23" t="n">
        <v>597</v>
      </c>
      <c r="G24" s="23"/>
      <c r="H24" s="24" t="n">
        <v>574</v>
      </c>
      <c r="I24" s="22" t="n">
        <v>669</v>
      </c>
      <c r="J24" s="0" t="n">
        <v>879</v>
      </c>
      <c r="K24" s="0" t="n">
        <v>783</v>
      </c>
      <c r="L24" s="24" t="n">
        <v>741</v>
      </c>
    </row>
    <row r="25" customFormat="false" ht="12.8" hidden="false" customHeight="false" outlineLevel="0" collapsed="false">
      <c r="A25" s="2" t="n">
        <v>18000</v>
      </c>
      <c r="B25" s="0" t="n">
        <f aca="false">AVERAGE(D25:H25)</f>
        <v>687</v>
      </c>
      <c r="C25" s="0" t="n">
        <f aca="false">AVERAGE(I25:J25)</f>
        <v>854.5</v>
      </c>
      <c r="D25" s="22" t="n">
        <v>625</v>
      </c>
      <c r="E25" s="0" t="n">
        <v>648</v>
      </c>
      <c r="F25" s="23" t="n">
        <v>647</v>
      </c>
      <c r="G25" s="23"/>
      <c r="H25" s="24" t="n">
        <v>828</v>
      </c>
      <c r="I25" s="22" t="n">
        <v>1012</v>
      </c>
      <c r="J25" s="0" t="n">
        <v>697</v>
      </c>
      <c r="K25" s="0" t="n">
        <v>863</v>
      </c>
      <c r="L25" s="24" t="n">
        <v>956</v>
      </c>
    </row>
    <row r="26" customFormat="false" ht="12.8" hidden="false" customHeight="false" outlineLevel="0" collapsed="false">
      <c r="A26" s="2" t="n">
        <v>20000</v>
      </c>
      <c r="B26" s="0" t="n">
        <f aca="false">AVERAGE(D26:H26)</f>
        <v>722</v>
      </c>
      <c r="C26" s="0" t="n">
        <f aca="false">AVERAGE(I26:J26)</f>
        <v>851.5</v>
      </c>
      <c r="D26" s="25" t="n">
        <v>677</v>
      </c>
      <c r="E26" s="26" t="n">
        <v>717</v>
      </c>
      <c r="F26" s="26" t="n">
        <v>648</v>
      </c>
      <c r="G26" s="26"/>
      <c r="H26" s="27" t="n">
        <v>846</v>
      </c>
      <c r="I26" s="25" t="n">
        <v>867</v>
      </c>
      <c r="J26" s="26" t="n">
        <v>836</v>
      </c>
      <c r="K26" s="26" t="n">
        <v>809</v>
      </c>
      <c r="L26" s="27" t="n">
        <v>982</v>
      </c>
    </row>
    <row r="31" customFormat="false" ht="12.8" hidden="false" customHeight="false" outlineLevel="0" collapsed="false">
      <c r="D31" s="0" t="s">
        <v>43</v>
      </c>
    </row>
    <row r="32" customFormat="false" ht="12.8" hidden="false" customHeight="false" outlineLevel="0" collapsed="false">
      <c r="A32" s="0" t="s">
        <v>44</v>
      </c>
      <c r="B32" s="0" t="s">
        <v>1</v>
      </c>
      <c r="C32" s="0" t="s">
        <v>3</v>
      </c>
      <c r="D32" s="19" t="s">
        <v>41</v>
      </c>
      <c r="E32" s="20"/>
      <c r="F32" s="21"/>
      <c r="G32" s="21"/>
      <c r="H32" s="19" t="s">
        <v>42</v>
      </c>
      <c r="I32" s="20"/>
      <c r="J32" s="20"/>
      <c r="K32" s="20"/>
      <c r="L32" s="21"/>
    </row>
    <row r="33" customFormat="false" ht="12.8" hidden="false" customHeight="false" outlineLevel="0" collapsed="false">
      <c r="A33" s="2" t="n">
        <v>100</v>
      </c>
      <c r="B33" s="0" t="n">
        <f aca="false">AVERAGE(D33:F33)</f>
        <v>270</v>
      </c>
      <c r="C33" s="0" t="n">
        <f aca="false">AVERAGE(H33:L33)</f>
        <v>372.4</v>
      </c>
      <c r="D33" s="22" t="n">
        <v>238</v>
      </c>
      <c r="E33" s="0" t="n">
        <v>244</v>
      </c>
      <c r="F33" s="24" t="n">
        <v>328</v>
      </c>
      <c r="G33" s="24"/>
      <c r="H33" s="22" t="n">
        <v>327</v>
      </c>
      <c r="I33" s="0" t="n">
        <v>247</v>
      </c>
      <c r="J33" s="0" t="n">
        <v>264</v>
      </c>
      <c r="K33" s="0" t="n">
        <v>487</v>
      </c>
      <c r="L33" s="24" t="n">
        <v>537</v>
      </c>
    </row>
    <row r="34" customFormat="false" ht="12.8" hidden="false" customHeight="false" outlineLevel="0" collapsed="false">
      <c r="A34" s="2" t="n">
        <v>200</v>
      </c>
      <c r="B34" s="0" t="n">
        <f aca="false">AVERAGE(D34:F34)</f>
        <v>287.666666666667</v>
      </c>
      <c r="C34" s="0" t="n">
        <f aca="false">AVERAGE(H34:L34)</f>
        <v>415.2</v>
      </c>
      <c r="D34" s="22" t="n">
        <v>258</v>
      </c>
      <c r="E34" s="0" t="n">
        <v>254</v>
      </c>
      <c r="F34" s="24" t="n">
        <v>351</v>
      </c>
      <c r="G34" s="24"/>
      <c r="H34" s="22" t="n">
        <v>453</v>
      </c>
      <c r="I34" s="0" t="n">
        <v>517</v>
      </c>
      <c r="J34" s="0" t="n">
        <v>237</v>
      </c>
      <c r="K34" s="0" t="n">
        <v>598</v>
      </c>
      <c r="L34" s="24" t="n">
        <v>271</v>
      </c>
    </row>
    <row r="35" customFormat="false" ht="12.8" hidden="false" customHeight="false" outlineLevel="0" collapsed="false">
      <c r="A35" s="2" t="n">
        <v>400</v>
      </c>
      <c r="B35" s="0" t="n">
        <f aca="false">AVERAGE(D35:F35)</f>
        <v>303.333333333333</v>
      </c>
      <c r="C35" s="0" t="n">
        <f aca="false">AVERAGE(H35:L35)</f>
        <v>307</v>
      </c>
      <c r="D35" s="22" t="n">
        <v>264</v>
      </c>
      <c r="E35" s="0" t="n">
        <v>316</v>
      </c>
      <c r="F35" s="24" t="n">
        <v>330</v>
      </c>
      <c r="G35" s="24"/>
      <c r="H35" s="22" t="n">
        <v>297</v>
      </c>
      <c r="I35" s="0" t="n">
        <v>359</v>
      </c>
      <c r="J35" s="0" t="n">
        <v>304</v>
      </c>
      <c r="K35" s="0" t="n">
        <v>250</v>
      </c>
      <c r="L35" s="24" t="n">
        <v>325</v>
      </c>
    </row>
    <row r="36" customFormat="false" ht="12.8" hidden="false" customHeight="false" outlineLevel="0" collapsed="false">
      <c r="A36" s="2" t="n">
        <v>800</v>
      </c>
      <c r="B36" s="0" t="n">
        <f aca="false">AVERAGE(D36:F36)</f>
        <v>245.666666666667</v>
      </c>
      <c r="C36" s="0" t="n">
        <f aca="false">AVERAGE(H36:L36)</f>
        <v>297</v>
      </c>
      <c r="D36" s="22" t="n">
        <v>218</v>
      </c>
      <c r="E36" s="0" t="n">
        <v>241</v>
      </c>
      <c r="F36" s="24" t="n">
        <v>278</v>
      </c>
      <c r="G36" s="24"/>
      <c r="H36" s="22" t="n">
        <v>375</v>
      </c>
      <c r="I36" s="0" t="n">
        <v>281</v>
      </c>
      <c r="J36" s="0" t="n">
        <v>286</v>
      </c>
      <c r="K36" s="0" t="n">
        <v>244</v>
      </c>
      <c r="L36" s="24" t="n">
        <v>299</v>
      </c>
    </row>
    <row r="37" customFormat="false" ht="12.8" hidden="false" customHeight="false" outlineLevel="0" collapsed="false">
      <c r="A37" s="2" t="n">
        <v>1200</v>
      </c>
      <c r="B37" s="0" t="n">
        <f aca="false">AVERAGE(D37:F37)</f>
        <v>295.666666666667</v>
      </c>
      <c r="C37" s="0" t="n">
        <f aca="false">AVERAGE(H37:L37)</f>
        <v>332</v>
      </c>
      <c r="D37" s="22" t="n">
        <v>304</v>
      </c>
      <c r="E37" s="0" t="n">
        <v>267</v>
      </c>
      <c r="F37" s="24" t="n">
        <v>316</v>
      </c>
      <c r="G37" s="24"/>
      <c r="H37" s="22" t="n">
        <v>335</v>
      </c>
      <c r="I37" s="0" t="n">
        <v>326</v>
      </c>
      <c r="J37" s="0" t="n">
        <v>319</v>
      </c>
      <c r="K37" s="0" t="n">
        <v>336</v>
      </c>
      <c r="L37" s="24" t="n">
        <v>344</v>
      </c>
    </row>
    <row r="38" customFormat="false" ht="12.8" hidden="false" customHeight="false" outlineLevel="0" collapsed="false">
      <c r="A38" s="2" t="n">
        <v>1600</v>
      </c>
      <c r="B38" s="0" t="n">
        <f aca="false">AVERAGE(D38:F38)</f>
        <v>329.333333333333</v>
      </c>
      <c r="C38" s="0" t="n">
        <f aca="false">AVERAGE(H38:L38)</f>
        <v>317</v>
      </c>
      <c r="D38" s="22" t="n">
        <v>433</v>
      </c>
      <c r="E38" s="0" t="n">
        <v>284</v>
      </c>
      <c r="F38" s="24" t="n">
        <v>271</v>
      </c>
      <c r="G38" s="24"/>
      <c r="H38" s="22" t="n">
        <v>335</v>
      </c>
      <c r="I38" s="0" t="n">
        <v>290</v>
      </c>
      <c r="J38" s="0" t="n">
        <v>343</v>
      </c>
      <c r="K38" s="0" t="n">
        <v>327</v>
      </c>
      <c r="L38" s="24" t="n">
        <v>290</v>
      </c>
    </row>
    <row r="39" customFormat="false" ht="12.8" hidden="false" customHeight="false" outlineLevel="0" collapsed="false">
      <c r="A39" s="2" t="n">
        <v>2000</v>
      </c>
      <c r="B39" s="0" t="n">
        <f aca="false">AVERAGE(D39:F39)</f>
        <v>322.666666666667</v>
      </c>
      <c r="C39" s="0" t="n">
        <f aca="false">AVERAGE(H39:L39)</f>
        <v>371.8</v>
      </c>
      <c r="D39" s="22" t="n">
        <v>229</v>
      </c>
      <c r="E39" s="0" t="n">
        <v>330</v>
      </c>
      <c r="F39" s="24" t="n">
        <v>409</v>
      </c>
      <c r="G39" s="24"/>
      <c r="H39" s="22" t="n">
        <v>539</v>
      </c>
      <c r="I39" s="0" t="n">
        <v>282</v>
      </c>
      <c r="J39" s="0" t="n">
        <v>370</v>
      </c>
      <c r="K39" s="0" t="n">
        <v>284</v>
      </c>
      <c r="L39" s="24" t="n">
        <v>384</v>
      </c>
    </row>
    <row r="40" customFormat="false" ht="12.8" hidden="false" customHeight="false" outlineLevel="0" collapsed="false">
      <c r="A40" s="2" t="n">
        <v>3000</v>
      </c>
      <c r="B40" s="0" t="n">
        <f aca="false">AVERAGE(D40:F40)</f>
        <v>301</v>
      </c>
      <c r="C40" s="0" t="n">
        <f aca="false">AVERAGE(H40:L40)</f>
        <v>367.6</v>
      </c>
      <c r="D40" s="22" t="n">
        <v>294</v>
      </c>
      <c r="E40" s="0" t="n">
        <v>280</v>
      </c>
      <c r="F40" s="24" t="n">
        <v>329</v>
      </c>
      <c r="G40" s="24"/>
      <c r="H40" s="22" t="n">
        <v>270</v>
      </c>
      <c r="I40" s="0" t="n">
        <v>437</v>
      </c>
      <c r="J40" s="0" t="n">
        <v>310</v>
      </c>
      <c r="K40" s="0" t="n">
        <v>248</v>
      </c>
      <c r="L40" s="24" t="n">
        <v>573</v>
      </c>
    </row>
    <row r="41" customFormat="false" ht="12.8" hidden="false" customHeight="false" outlineLevel="0" collapsed="false">
      <c r="A41" s="2" t="n">
        <v>4000</v>
      </c>
      <c r="B41" s="0" t="n">
        <f aca="false">AVERAGE(D41:F41)</f>
        <v>427.666666666667</v>
      </c>
      <c r="C41" s="0" t="n">
        <f aca="false">AVERAGE(H41:L41)</f>
        <v>411.2</v>
      </c>
      <c r="D41" s="22" t="n">
        <v>363</v>
      </c>
      <c r="E41" s="0" t="n">
        <v>570</v>
      </c>
      <c r="F41" s="24" t="n">
        <v>350</v>
      </c>
      <c r="G41" s="24"/>
      <c r="H41" s="22" t="n">
        <v>275</v>
      </c>
      <c r="I41" s="0" t="n">
        <v>415</v>
      </c>
      <c r="J41" s="0" t="n">
        <v>373</v>
      </c>
      <c r="K41" s="0" t="n">
        <v>397</v>
      </c>
      <c r="L41" s="24" t="n">
        <v>596</v>
      </c>
    </row>
    <row r="42" customFormat="false" ht="12.8" hidden="false" customHeight="false" outlineLevel="0" collapsed="false">
      <c r="A42" s="2" t="n">
        <v>5000</v>
      </c>
      <c r="B42" s="0" t="n">
        <f aca="false">AVERAGE(D42:F42)</f>
        <v>338.333333333333</v>
      </c>
      <c r="C42" s="0" t="n">
        <f aca="false">AVERAGE(H42:L42)</f>
        <v>381.8</v>
      </c>
      <c r="D42" s="22" t="n">
        <v>342</v>
      </c>
      <c r="E42" s="0" t="n">
        <v>358</v>
      </c>
      <c r="F42" s="24" t="n">
        <v>315</v>
      </c>
      <c r="G42" s="24"/>
      <c r="H42" s="22" t="n">
        <v>378</v>
      </c>
      <c r="I42" s="0" t="n">
        <v>366</v>
      </c>
      <c r="J42" s="0" t="n">
        <v>413</v>
      </c>
      <c r="K42" s="0" t="n">
        <v>378</v>
      </c>
      <c r="L42" s="24" t="n">
        <v>374</v>
      </c>
    </row>
    <row r="43" customFormat="false" ht="12.8" hidden="false" customHeight="false" outlineLevel="0" collapsed="false">
      <c r="A43" s="2" t="n">
        <v>6000</v>
      </c>
      <c r="B43" s="0" t="n">
        <f aca="false">AVERAGE(D43:F43)</f>
        <v>411.666666666667</v>
      </c>
      <c r="C43" s="0" t="n">
        <f aca="false">AVERAGE(H43:L43)</f>
        <v>549.8</v>
      </c>
      <c r="D43" s="22" t="n">
        <v>378</v>
      </c>
      <c r="E43" s="0" t="n">
        <v>407</v>
      </c>
      <c r="F43" s="24" t="n">
        <v>450</v>
      </c>
      <c r="G43" s="24"/>
      <c r="H43" s="22" t="n">
        <v>489</v>
      </c>
      <c r="I43" s="0" t="n">
        <v>678</v>
      </c>
      <c r="J43" s="0" t="n">
        <v>449</v>
      </c>
      <c r="K43" s="0" t="n">
        <v>616</v>
      </c>
      <c r="L43" s="24" t="n">
        <v>517</v>
      </c>
    </row>
    <row r="44" customFormat="false" ht="12.8" hidden="false" customHeight="false" outlineLevel="0" collapsed="false">
      <c r="A44" s="2" t="n">
        <v>7000</v>
      </c>
      <c r="B44" s="0" t="n">
        <f aca="false">AVERAGE(D44:F44)</f>
        <v>426</v>
      </c>
      <c r="C44" s="0" t="n">
        <f aca="false">AVERAGE(H44:L44)</f>
        <v>460.2</v>
      </c>
      <c r="D44" s="22" t="n">
        <v>486</v>
      </c>
      <c r="E44" s="0" t="n">
        <v>363</v>
      </c>
      <c r="F44" s="24" t="n">
        <v>429</v>
      </c>
      <c r="G44" s="24"/>
      <c r="H44" s="22" t="n">
        <v>413</v>
      </c>
      <c r="I44" s="0" t="n">
        <v>526</v>
      </c>
      <c r="J44" s="0" t="n">
        <v>529</v>
      </c>
      <c r="K44" s="0" t="n">
        <v>426</v>
      </c>
      <c r="L44" s="24" t="n">
        <v>407</v>
      </c>
    </row>
    <row r="45" customFormat="false" ht="12.8" hidden="false" customHeight="false" outlineLevel="0" collapsed="false">
      <c r="A45" s="2" t="n">
        <v>8000</v>
      </c>
      <c r="B45" s="0" t="n">
        <f aca="false">AVERAGE(D45:F45)</f>
        <v>405.333333333333</v>
      </c>
      <c r="C45" s="0" t="n">
        <f aca="false">AVERAGE(H45:L45)</f>
        <v>460.8</v>
      </c>
      <c r="D45" s="22" t="n">
        <v>406</v>
      </c>
      <c r="E45" s="0" t="n">
        <v>419</v>
      </c>
      <c r="F45" s="24" t="n">
        <v>391</v>
      </c>
      <c r="G45" s="24"/>
      <c r="H45" s="22" t="n">
        <v>435</v>
      </c>
      <c r="I45" s="0" t="n">
        <v>577</v>
      </c>
      <c r="J45" s="0" t="n">
        <v>423</v>
      </c>
      <c r="K45" s="0" t="n">
        <v>453</v>
      </c>
      <c r="L45" s="24" t="n">
        <v>416</v>
      </c>
    </row>
    <row r="46" customFormat="false" ht="12.8" hidden="false" customHeight="false" outlineLevel="0" collapsed="false">
      <c r="A46" s="2" t="n">
        <v>9000</v>
      </c>
      <c r="B46" s="0" t="n">
        <f aca="false">AVERAGE(D46:F46)</f>
        <v>500.666666666667</v>
      </c>
      <c r="C46" s="0" t="n">
        <f aca="false">AVERAGE(H46:L46)</f>
        <v>530</v>
      </c>
      <c r="D46" s="22" t="n">
        <v>484</v>
      </c>
      <c r="E46" s="0" t="n">
        <v>427</v>
      </c>
      <c r="F46" s="24" t="n">
        <v>591</v>
      </c>
      <c r="G46" s="24"/>
      <c r="H46" s="22" t="n">
        <v>477</v>
      </c>
      <c r="I46" s="0" t="n">
        <v>600</v>
      </c>
      <c r="J46" s="0" t="n">
        <v>585</v>
      </c>
      <c r="K46" s="0" t="n">
        <v>497</v>
      </c>
      <c r="L46" s="24" t="n">
        <v>491</v>
      </c>
    </row>
    <row r="47" customFormat="false" ht="12.8" hidden="false" customHeight="false" outlineLevel="0" collapsed="false">
      <c r="A47" s="2" t="n">
        <v>10000</v>
      </c>
      <c r="B47" s="0" t="n">
        <f aca="false">AVERAGE(D47:F47)</f>
        <v>483.333333333333</v>
      </c>
      <c r="C47" s="0" t="n">
        <f aca="false">AVERAGE(H47:L47)</f>
        <v>641.8</v>
      </c>
      <c r="D47" s="22" t="n">
        <v>584</v>
      </c>
      <c r="E47" s="0" t="n">
        <v>443</v>
      </c>
      <c r="F47" s="24" t="n">
        <v>423</v>
      </c>
      <c r="G47" s="24"/>
      <c r="H47" s="22" t="n">
        <v>711</v>
      </c>
      <c r="I47" s="0" t="n">
        <v>517</v>
      </c>
      <c r="J47" s="0" t="n">
        <v>591</v>
      </c>
      <c r="K47" s="0" t="n">
        <v>653</v>
      </c>
      <c r="L47" s="24" t="n">
        <v>737</v>
      </c>
    </row>
    <row r="48" customFormat="false" ht="12.8" hidden="false" customHeight="false" outlineLevel="0" collapsed="false">
      <c r="A48" s="2" t="n">
        <v>12000</v>
      </c>
      <c r="B48" s="0" t="n">
        <f aca="false">AVERAGE(D48:F48)</f>
        <v>465.333333333333</v>
      </c>
      <c r="C48" s="0" t="n">
        <f aca="false">AVERAGE(H48:L48)</f>
        <v>636.8</v>
      </c>
      <c r="D48" s="22" t="n">
        <v>453</v>
      </c>
      <c r="E48" s="0" t="n">
        <v>508</v>
      </c>
      <c r="F48" s="24" t="n">
        <v>435</v>
      </c>
      <c r="G48" s="24"/>
      <c r="H48" s="22" t="n">
        <v>746</v>
      </c>
      <c r="I48" s="0" t="n">
        <v>742</v>
      </c>
      <c r="J48" s="0" t="n">
        <v>695</v>
      </c>
      <c r="K48" s="0" t="n">
        <v>463</v>
      </c>
      <c r="L48" s="24" t="n">
        <v>538</v>
      </c>
    </row>
    <row r="49" customFormat="false" ht="12.8" hidden="false" customHeight="false" outlineLevel="0" collapsed="false">
      <c r="A49" s="2" t="n">
        <v>14000</v>
      </c>
      <c r="B49" s="0" t="n">
        <f aca="false">AVERAGE(D49:F49)</f>
        <v>488</v>
      </c>
      <c r="C49" s="0" t="n">
        <f aca="false">AVERAGE(H49:L49)</f>
        <v>589.8</v>
      </c>
      <c r="D49" s="22" t="n">
        <v>461</v>
      </c>
      <c r="E49" s="0" t="n">
        <v>486</v>
      </c>
      <c r="F49" s="24" t="n">
        <v>517</v>
      </c>
      <c r="G49" s="24"/>
      <c r="H49" s="22" t="n">
        <v>590</v>
      </c>
      <c r="I49" s="0" t="n">
        <v>633</v>
      </c>
      <c r="J49" s="0" t="n">
        <v>566</v>
      </c>
      <c r="K49" s="0" t="n">
        <v>558</v>
      </c>
      <c r="L49" s="24" t="n">
        <v>602</v>
      </c>
    </row>
    <row r="50" customFormat="false" ht="12.8" hidden="false" customHeight="false" outlineLevel="0" collapsed="false">
      <c r="A50" s="2" t="n">
        <v>16000</v>
      </c>
      <c r="B50" s="0" t="n">
        <f aca="false">AVERAGE(D50:F50)</f>
        <v>557.666666666667</v>
      </c>
      <c r="C50" s="0" t="n">
        <f aca="false">AVERAGE(H50:L50)</f>
        <v>716.8</v>
      </c>
      <c r="D50" s="22" t="n">
        <v>603</v>
      </c>
      <c r="E50" s="0" t="n">
        <v>528</v>
      </c>
      <c r="F50" s="24" t="n">
        <v>542</v>
      </c>
      <c r="G50" s="24"/>
      <c r="H50" s="22" t="n">
        <v>810</v>
      </c>
      <c r="I50" s="0" t="n">
        <v>802</v>
      </c>
      <c r="J50" s="0" t="n">
        <v>755</v>
      </c>
      <c r="K50" s="0" t="n">
        <v>615</v>
      </c>
      <c r="L50" s="24" t="n">
        <v>602</v>
      </c>
    </row>
    <row r="51" customFormat="false" ht="12.8" hidden="false" customHeight="false" outlineLevel="0" collapsed="false">
      <c r="A51" s="2" t="n">
        <v>18000</v>
      </c>
      <c r="B51" s="0" t="n">
        <f aca="false">AVERAGE(D51:F51)</f>
        <v>590.666666666667</v>
      </c>
      <c r="C51" s="0" t="n">
        <f aca="false">AVERAGE(H51:L51)</f>
        <v>763.4</v>
      </c>
      <c r="D51" s="22" t="n">
        <v>583</v>
      </c>
      <c r="E51" s="0" t="n">
        <v>575</v>
      </c>
      <c r="F51" s="24" t="n">
        <v>614</v>
      </c>
      <c r="G51" s="24"/>
      <c r="H51" s="22" t="n">
        <v>651</v>
      </c>
      <c r="I51" s="0" t="n">
        <v>822</v>
      </c>
      <c r="J51" s="0" t="n">
        <v>954</v>
      </c>
      <c r="K51" s="0" t="n">
        <v>731</v>
      </c>
      <c r="L51" s="24" t="n">
        <v>659</v>
      </c>
    </row>
    <row r="52" customFormat="false" ht="12.8" hidden="false" customHeight="false" outlineLevel="0" collapsed="false">
      <c r="A52" s="2" t="n">
        <v>20000</v>
      </c>
      <c r="B52" s="0" t="n">
        <f aca="false">AVERAGE(D52:F52)</f>
        <v>736</v>
      </c>
      <c r="C52" s="0" t="n">
        <f aca="false">AVERAGE(H52:L52)</f>
        <v>830.8</v>
      </c>
      <c r="D52" s="25" t="n">
        <v>724</v>
      </c>
      <c r="E52" s="26" t="n">
        <v>655</v>
      </c>
      <c r="F52" s="27" t="n">
        <v>829</v>
      </c>
      <c r="G52" s="27"/>
      <c r="H52" s="25" t="n">
        <v>722</v>
      </c>
      <c r="I52" s="26" t="n">
        <v>726</v>
      </c>
      <c r="J52" s="26" t="n">
        <v>912</v>
      </c>
      <c r="K52" s="26" t="n">
        <v>749</v>
      </c>
      <c r="L52" s="27" t="n">
        <v>1045</v>
      </c>
    </row>
    <row r="58" customFormat="false" ht="12.8" hidden="false" customHeight="false" outlineLevel="0" collapsed="false">
      <c r="A58" s="0" t="s">
        <v>45</v>
      </c>
      <c r="B58" s="0" t="s">
        <v>1</v>
      </c>
      <c r="C58" s="0" t="s">
        <v>3</v>
      </c>
      <c r="D58" s="19" t="s">
        <v>41</v>
      </c>
      <c r="E58" s="20"/>
      <c r="F58" s="20"/>
      <c r="G58" s="20"/>
      <c r="H58" s="21"/>
      <c r="I58" s="0" t="s">
        <v>42</v>
      </c>
    </row>
    <row r="59" customFormat="false" ht="12.8" hidden="false" customHeight="false" outlineLevel="0" collapsed="false">
      <c r="A59" s="2" t="n">
        <v>100</v>
      </c>
      <c r="C59" s="0" t="n">
        <f aca="false">AVERAGE(I59:O59)</f>
        <v>358</v>
      </c>
      <c r="I59" s="0" t="n">
        <v>342</v>
      </c>
      <c r="J59" s="0" t="n">
        <v>316</v>
      </c>
      <c r="K59" s="0" t="n">
        <v>324</v>
      </c>
      <c r="L59" s="0" t="n">
        <v>387</v>
      </c>
      <c r="M59" s="0" t="n">
        <v>467</v>
      </c>
      <c r="N59" s="0" t="n">
        <v>337</v>
      </c>
      <c r="O59" s="0" t="n">
        <v>333</v>
      </c>
    </row>
    <row r="60" customFormat="false" ht="12.8" hidden="false" customHeight="false" outlineLevel="0" collapsed="false">
      <c r="A60" s="2" t="n">
        <v>200</v>
      </c>
      <c r="C60" s="0" t="n">
        <f aca="false">AVERAGE(I60:O60)</f>
        <v>371.857142857143</v>
      </c>
      <c r="I60" s="0" t="n">
        <v>367</v>
      </c>
      <c r="J60" s="0" t="n">
        <v>345</v>
      </c>
      <c r="K60" s="0" t="n">
        <v>434</v>
      </c>
      <c r="L60" s="0" t="n">
        <v>543</v>
      </c>
      <c r="M60" s="0" t="n">
        <v>337</v>
      </c>
      <c r="N60" s="0" t="n">
        <v>306</v>
      </c>
      <c r="O60" s="0" t="n">
        <v>271</v>
      </c>
    </row>
    <row r="61" customFormat="false" ht="12.8" hidden="false" customHeight="false" outlineLevel="0" collapsed="false">
      <c r="A61" s="2" t="n">
        <v>400</v>
      </c>
      <c r="C61" s="0" t="n">
        <f aca="false">AVERAGE(I61:O61)</f>
        <v>399.142857142857</v>
      </c>
      <c r="I61" s="0" t="n">
        <v>326</v>
      </c>
      <c r="J61" s="0" t="n">
        <v>521</v>
      </c>
      <c r="K61" s="0" t="n">
        <v>378</v>
      </c>
      <c r="L61" s="0" t="n">
        <v>398</v>
      </c>
      <c r="M61" s="0" t="n">
        <v>301</v>
      </c>
      <c r="N61" s="0" t="n">
        <v>472</v>
      </c>
      <c r="O61" s="0" t="n">
        <v>398</v>
      </c>
    </row>
    <row r="62" customFormat="false" ht="12.8" hidden="false" customHeight="false" outlineLevel="0" collapsed="false">
      <c r="A62" s="2" t="n">
        <v>800</v>
      </c>
      <c r="C62" s="0" t="n">
        <f aca="false">AVERAGE(I62:O62)</f>
        <v>453</v>
      </c>
      <c r="I62" s="0" t="n">
        <v>460</v>
      </c>
      <c r="J62" s="0" t="n">
        <v>537</v>
      </c>
      <c r="K62" s="0" t="n">
        <v>414</v>
      </c>
      <c r="L62" s="0" t="n">
        <v>389</v>
      </c>
      <c r="M62" s="0" t="n">
        <v>603</v>
      </c>
      <c r="N62" s="0" t="n">
        <v>384</v>
      </c>
      <c r="O62" s="0" t="n">
        <v>384</v>
      </c>
    </row>
    <row r="63" customFormat="false" ht="12.8" hidden="false" customHeight="false" outlineLevel="0" collapsed="false">
      <c r="A63" s="2" t="n">
        <v>1200</v>
      </c>
      <c r="C63" s="0" t="n">
        <f aca="false">AVERAGE(I63:O63)</f>
        <v>502.571428571429</v>
      </c>
      <c r="I63" s="0" t="n">
        <v>458</v>
      </c>
      <c r="J63" s="0" t="n">
        <v>447</v>
      </c>
      <c r="K63" s="0" t="n">
        <v>484</v>
      </c>
      <c r="L63" s="0" t="n">
        <v>611</v>
      </c>
      <c r="M63" s="0" t="n">
        <v>506</v>
      </c>
      <c r="N63" s="0" t="n">
        <v>495</v>
      </c>
      <c r="O63" s="0" t="n">
        <v>517</v>
      </c>
    </row>
    <row r="64" customFormat="false" ht="12.8" hidden="false" customHeight="false" outlineLevel="0" collapsed="false">
      <c r="A64" s="2" t="n">
        <v>1600</v>
      </c>
      <c r="C64" s="0" t="n">
        <f aca="false">AVERAGE(I64:O64)</f>
        <v>575</v>
      </c>
      <c r="I64" s="0" t="n">
        <v>570</v>
      </c>
      <c r="J64" s="0" t="n">
        <v>590</v>
      </c>
      <c r="K64" s="0" t="n">
        <v>505</v>
      </c>
      <c r="L64" s="0" t="n">
        <v>548</v>
      </c>
      <c r="M64" s="0" t="n">
        <v>456</v>
      </c>
      <c r="N64" s="0" t="n">
        <v>585</v>
      </c>
      <c r="O64" s="0" t="n">
        <v>771</v>
      </c>
    </row>
    <row r="65" customFormat="false" ht="12.8" hidden="false" customHeight="false" outlineLevel="0" collapsed="false">
      <c r="A65" s="2" t="n">
        <v>2000</v>
      </c>
      <c r="C65" s="0" t="n">
        <f aca="false">AVERAGE(I65:O65)</f>
        <v>559.428571428571</v>
      </c>
      <c r="I65" s="0" t="n">
        <v>630</v>
      </c>
      <c r="J65" s="0" t="n">
        <v>599</v>
      </c>
      <c r="K65" s="0" t="n">
        <v>447</v>
      </c>
      <c r="L65" s="0" t="n">
        <v>581</v>
      </c>
      <c r="M65" s="0" t="n">
        <v>553</v>
      </c>
      <c r="N65" s="0" t="n">
        <v>568</v>
      </c>
      <c r="O65" s="0" t="n">
        <v>538</v>
      </c>
    </row>
    <row r="66" customFormat="false" ht="12.8" hidden="false" customHeight="false" outlineLevel="0" collapsed="false">
      <c r="A66" s="2" t="n">
        <v>3000</v>
      </c>
      <c r="C66" s="0" t="n">
        <f aca="false">AVERAGE(I66:O66)</f>
        <v>847.285714285714</v>
      </c>
      <c r="I66" s="0" t="n">
        <v>653</v>
      </c>
      <c r="J66" s="0" t="n">
        <v>771</v>
      </c>
      <c r="K66" s="0" t="n">
        <v>1021</v>
      </c>
      <c r="L66" s="0" t="n">
        <v>917</v>
      </c>
      <c r="M66" s="0" t="n">
        <v>750</v>
      </c>
      <c r="N66" s="0" t="n">
        <v>949</v>
      </c>
      <c r="O66" s="0" t="n">
        <v>870</v>
      </c>
    </row>
    <row r="67" customFormat="false" ht="12.8" hidden="false" customHeight="false" outlineLevel="0" collapsed="false">
      <c r="A67" s="2" t="n">
        <v>4000</v>
      </c>
      <c r="C67" s="0" t="n">
        <f aca="false">AVERAGE(I67:O67)</f>
        <v>935.142857142857</v>
      </c>
      <c r="I67" s="0" t="n">
        <v>1248</v>
      </c>
      <c r="J67" s="0" t="n">
        <v>925</v>
      </c>
      <c r="K67" s="0" t="n">
        <v>749</v>
      </c>
      <c r="L67" s="0" t="n">
        <v>840</v>
      </c>
      <c r="M67" s="0" t="n">
        <v>772</v>
      </c>
      <c r="N67" s="0" t="n">
        <v>1092</v>
      </c>
      <c r="O67" s="0" t="n">
        <v>920</v>
      </c>
    </row>
    <row r="68" customFormat="false" ht="12.8" hidden="false" customHeight="false" outlineLevel="0" collapsed="false">
      <c r="A68" s="2" t="n">
        <v>5000</v>
      </c>
      <c r="C68" s="0" t="n">
        <f aca="false">AVERAGE(I68:O68)</f>
        <v>1080.42857142857</v>
      </c>
      <c r="I68" s="0" t="n">
        <v>912</v>
      </c>
      <c r="J68" s="0" t="n">
        <v>1679</v>
      </c>
      <c r="K68" s="0" t="n">
        <v>1051</v>
      </c>
      <c r="L68" s="0" t="n">
        <v>958</v>
      </c>
      <c r="M68" s="0" t="n">
        <v>1105</v>
      </c>
      <c r="N68" s="0" t="n">
        <v>840</v>
      </c>
      <c r="O68" s="0" t="n">
        <v>1018</v>
      </c>
    </row>
    <row r="69" customFormat="false" ht="12.8" hidden="false" customHeight="false" outlineLevel="0" collapsed="false">
      <c r="A69" s="2" t="n">
        <v>6000</v>
      </c>
      <c r="C69" s="0" t="n">
        <f aca="false">AVERAGE(I69:O69)</f>
        <v>1274.14285714286</v>
      </c>
      <c r="I69" s="0" t="n">
        <v>1281</v>
      </c>
      <c r="J69" s="0" t="n">
        <v>1130</v>
      </c>
      <c r="K69" s="0" t="n">
        <v>1036</v>
      </c>
      <c r="L69" s="0" t="n">
        <v>1107</v>
      </c>
      <c r="M69" s="0" t="n">
        <v>1926</v>
      </c>
      <c r="N69" s="0" t="n">
        <v>1233</v>
      </c>
      <c r="O69" s="0" t="n">
        <v>1206</v>
      </c>
    </row>
    <row r="70" customFormat="false" ht="12.8" hidden="false" customHeight="false" outlineLevel="0" collapsed="false">
      <c r="A70" s="2" t="n">
        <v>7000</v>
      </c>
      <c r="C70" s="0" t="n">
        <f aca="false">AVERAGE(I70:O70)</f>
        <v>1356.28571428571</v>
      </c>
      <c r="I70" s="0" t="n">
        <v>1387</v>
      </c>
      <c r="J70" s="0" t="n">
        <v>1193</v>
      </c>
      <c r="K70" s="0" t="n">
        <v>1394</v>
      </c>
      <c r="L70" s="0" t="n">
        <v>1091</v>
      </c>
      <c r="M70" s="0" t="n">
        <v>1079</v>
      </c>
      <c r="N70" s="0" t="n">
        <v>1566</v>
      </c>
      <c r="O70" s="0" t="n">
        <v>1784</v>
      </c>
    </row>
    <row r="71" customFormat="false" ht="12.8" hidden="false" customHeight="false" outlineLevel="0" collapsed="false">
      <c r="A71" s="2" t="n">
        <v>8000</v>
      </c>
      <c r="C71" s="0" t="n">
        <f aca="false">AVERAGE(I71:O71)</f>
        <v>1904.28571428571</v>
      </c>
      <c r="I71" s="0" t="n">
        <v>1323</v>
      </c>
      <c r="J71" s="0" t="n">
        <v>2539</v>
      </c>
      <c r="K71" s="0" t="n">
        <v>1031</v>
      </c>
      <c r="L71" s="0" t="n">
        <v>2284</v>
      </c>
      <c r="M71" s="0" t="n">
        <v>2504</v>
      </c>
      <c r="N71" s="0" t="n">
        <v>1967</v>
      </c>
      <c r="O71" s="0" t="n">
        <v>1682</v>
      </c>
    </row>
    <row r="72" customFormat="false" ht="12.8" hidden="false" customHeight="false" outlineLevel="0" collapsed="false">
      <c r="A72" s="2" t="n">
        <v>9000</v>
      </c>
      <c r="C72" s="0" t="n">
        <f aca="false">AVERAGE(I72:O72)</f>
        <v>1660</v>
      </c>
      <c r="I72" s="0" t="n">
        <v>1956</v>
      </c>
      <c r="J72" s="0" t="n">
        <v>1246</v>
      </c>
      <c r="K72" s="0" t="n">
        <v>1809</v>
      </c>
      <c r="L72" s="0" t="n">
        <v>1676</v>
      </c>
      <c r="M72" s="0" t="n">
        <v>1423</v>
      </c>
      <c r="N72" s="0" t="n">
        <v>1775</v>
      </c>
      <c r="O72" s="0" t="n">
        <v>1735</v>
      </c>
    </row>
    <row r="73" customFormat="false" ht="12.8" hidden="false" customHeight="false" outlineLevel="0" collapsed="false">
      <c r="A73" s="2" t="n">
        <v>10000</v>
      </c>
      <c r="C73" s="0" t="n">
        <f aca="false">AVERAGE(I73:O73)</f>
        <v>1849.85714285714</v>
      </c>
      <c r="I73" s="0" t="n">
        <v>1841</v>
      </c>
      <c r="J73" s="0" t="n">
        <v>1589</v>
      </c>
      <c r="K73" s="0" t="n">
        <v>2099</v>
      </c>
      <c r="L73" s="0" t="n">
        <v>1807</v>
      </c>
      <c r="M73" s="0" t="n">
        <v>1989</v>
      </c>
      <c r="N73" s="0" t="n">
        <v>1732</v>
      </c>
      <c r="O73" s="0" t="n">
        <v>1892</v>
      </c>
    </row>
    <row r="74" customFormat="false" ht="12.8" hidden="false" customHeight="false" outlineLevel="0" collapsed="false">
      <c r="A74" s="2" t="n">
        <v>12000</v>
      </c>
      <c r="C74" s="0" t="n">
        <f aca="false">AVERAGE(I74:O74)</f>
        <v>2057.28571428571</v>
      </c>
      <c r="I74" s="0" t="n">
        <v>1896</v>
      </c>
      <c r="J74" s="0" t="n">
        <v>2192</v>
      </c>
      <c r="K74" s="0" t="n">
        <v>1628</v>
      </c>
      <c r="L74" s="0" t="n">
        <v>1734</v>
      </c>
      <c r="M74" s="0" t="n">
        <v>2363</v>
      </c>
      <c r="N74" s="0" t="n">
        <v>2592</v>
      </c>
      <c r="O74" s="0" t="n">
        <v>1996</v>
      </c>
    </row>
    <row r="75" customFormat="false" ht="12.8" hidden="false" customHeight="false" outlineLevel="0" collapsed="false">
      <c r="A75" s="2" t="n">
        <v>14000</v>
      </c>
      <c r="C75" s="0" t="n">
        <f aca="false">AVERAGE(I75:O75)</f>
        <v>2869.57142857143</v>
      </c>
      <c r="I75" s="0" t="n">
        <v>2596</v>
      </c>
      <c r="J75" s="0" t="n">
        <v>2644</v>
      </c>
      <c r="K75" s="0" t="n">
        <v>3808</v>
      </c>
      <c r="L75" s="0" t="n">
        <v>3809</v>
      </c>
      <c r="M75" s="0" t="n">
        <v>1826</v>
      </c>
      <c r="N75" s="0" t="n">
        <v>2794</v>
      </c>
      <c r="O75" s="0" t="n">
        <v>2610</v>
      </c>
    </row>
    <row r="76" customFormat="false" ht="12.8" hidden="false" customHeight="false" outlineLevel="0" collapsed="false">
      <c r="A76" s="2" t="n">
        <v>16000</v>
      </c>
      <c r="C76" s="0" t="n">
        <f aca="false">AVERAGE(I76:O76)</f>
        <v>2499.71428571429</v>
      </c>
      <c r="I76" s="0" t="n">
        <v>2858</v>
      </c>
      <c r="J76" s="0" t="n">
        <v>2331</v>
      </c>
      <c r="K76" s="0" t="n">
        <v>1991</v>
      </c>
      <c r="L76" s="0" t="n">
        <v>2199</v>
      </c>
      <c r="M76" s="0" t="n">
        <v>2148</v>
      </c>
      <c r="N76" s="0" t="n">
        <v>3097</v>
      </c>
      <c r="O76" s="0" t="n">
        <v>2874</v>
      </c>
    </row>
    <row r="77" customFormat="false" ht="12.8" hidden="false" customHeight="false" outlineLevel="0" collapsed="false">
      <c r="A77" s="2" t="n">
        <v>18000</v>
      </c>
      <c r="C77" s="0" t="n">
        <f aca="false">AVERAGE(I77:O77)</f>
        <v>3607.71428571429</v>
      </c>
      <c r="I77" s="0" t="n">
        <v>2544</v>
      </c>
      <c r="J77" s="0" t="n">
        <v>3253</v>
      </c>
      <c r="K77" s="0" t="n">
        <v>3195</v>
      </c>
      <c r="L77" s="0" t="n">
        <v>4699</v>
      </c>
      <c r="M77" s="0" t="n">
        <v>4658</v>
      </c>
      <c r="N77" s="0" t="n">
        <v>4643</v>
      </c>
      <c r="O77" s="0" t="n">
        <v>2262</v>
      </c>
    </row>
    <row r="78" customFormat="false" ht="12.8" hidden="false" customHeight="false" outlineLevel="0" collapsed="false">
      <c r="A78" s="2" t="n">
        <v>20000</v>
      </c>
      <c r="C78" s="0" t="n">
        <f aca="false">AVERAGE(I78:O78)</f>
        <v>3276.28571428571</v>
      </c>
      <c r="I78" s="0" t="n">
        <v>3995</v>
      </c>
      <c r="J78" s="0" t="n">
        <v>3557</v>
      </c>
      <c r="K78" s="0" t="n">
        <v>3006</v>
      </c>
      <c r="L78" s="0" t="n">
        <v>3137</v>
      </c>
      <c r="M78" s="0" t="n">
        <v>2988</v>
      </c>
      <c r="N78" s="0" t="n">
        <v>2716</v>
      </c>
      <c r="O78" s="0" t="n">
        <v>3535</v>
      </c>
    </row>
    <row r="79" customFormat="false" ht="12.8" hidden="false" customHeight="false" outlineLevel="0" collapsed="false">
      <c r="K79" s="0" t="s">
        <v>46</v>
      </c>
    </row>
    <row r="83" customFormat="false" ht="12.8" hidden="false" customHeight="false" outlineLevel="0" collapsed="false">
      <c r="A83" s="0" t="s">
        <v>47</v>
      </c>
      <c r="B83" s="0" t="s">
        <v>1</v>
      </c>
      <c r="C83" s="0" t="s">
        <v>3</v>
      </c>
      <c r="D83" s="19" t="s">
        <v>41</v>
      </c>
      <c r="E83" s="20"/>
      <c r="F83" s="21"/>
      <c r="G83" s="21"/>
      <c r="H83" s="19" t="s">
        <v>42</v>
      </c>
      <c r="I83" s="20"/>
      <c r="J83" s="21"/>
    </row>
    <row r="84" customFormat="false" ht="12.8" hidden="false" customHeight="false" outlineLevel="0" collapsed="false">
      <c r="A84" s="2" t="n">
        <v>100</v>
      </c>
      <c r="B84" s="28" t="s">
        <v>48</v>
      </c>
      <c r="C84" s="0" t="n">
        <f aca="false">AVERAGE(H84:J84)</f>
        <v>769</v>
      </c>
      <c r="D84" s="22" t="n">
        <v>598</v>
      </c>
      <c r="E84" s="0" t="n">
        <v>754</v>
      </c>
      <c r="F84" s="24" t="n">
        <v>694</v>
      </c>
      <c r="G84" s="24"/>
      <c r="H84" s="22" t="n">
        <v>665</v>
      </c>
      <c r="I84" s="0" t="n">
        <v>713</v>
      </c>
      <c r="J84" s="24" t="n">
        <v>929</v>
      </c>
    </row>
    <row r="85" customFormat="false" ht="12.8" hidden="false" customHeight="false" outlineLevel="0" collapsed="false">
      <c r="A85" s="2" t="n">
        <v>200</v>
      </c>
      <c r="B85" s="28" t="s">
        <v>48</v>
      </c>
      <c r="C85" s="0" t="n">
        <f aca="false">AVERAGE(H85:J85)</f>
        <v>1448.66666666667</v>
      </c>
      <c r="D85" s="22" t="n">
        <v>1009</v>
      </c>
      <c r="E85" s="0" t="n">
        <v>1184</v>
      </c>
      <c r="F85" s="24" t="n">
        <v>1029</v>
      </c>
      <c r="G85" s="24"/>
      <c r="H85" s="22" t="n">
        <v>1338</v>
      </c>
      <c r="I85" s="0" t="n">
        <v>1559</v>
      </c>
      <c r="J85" s="24" t="n">
        <v>1449</v>
      </c>
    </row>
    <row r="86" customFormat="false" ht="12.8" hidden="false" customHeight="false" outlineLevel="0" collapsed="false">
      <c r="A86" s="2" t="n">
        <v>400</v>
      </c>
      <c r="B86" s="28" t="s">
        <v>48</v>
      </c>
      <c r="C86" s="0" t="n">
        <f aca="false">AVERAGE(H86:J86)</f>
        <v>4609.66666666667</v>
      </c>
      <c r="D86" s="22" t="n">
        <v>4221</v>
      </c>
      <c r="E86" s="0" t="n">
        <v>3314</v>
      </c>
      <c r="F86" s="24" t="n">
        <v>3346</v>
      </c>
      <c r="G86" s="24"/>
      <c r="H86" s="22" t="n">
        <v>4439</v>
      </c>
      <c r="I86" s="0" t="n">
        <v>4246</v>
      </c>
      <c r="J86" s="24" t="n">
        <v>5144</v>
      </c>
    </row>
    <row r="87" customFormat="false" ht="12.8" hidden="false" customHeight="false" outlineLevel="0" collapsed="false">
      <c r="A87" s="2" t="n">
        <v>800</v>
      </c>
      <c r="B87" s="28" t="s">
        <v>48</v>
      </c>
      <c r="C87" s="0" t="n">
        <f aca="false">AVERAGE(H87:J87)</f>
        <v>17317.3333333333</v>
      </c>
      <c r="D87" s="22" t="n">
        <v>11939</v>
      </c>
      <c r="E87" s="0" t="n">
        <v>12561</v>
      </c>
      <c r="F87" s="24" t="n">
        <v>11476</v>
      </c>
      <c r="G87" s="24"/>
      <c r="H87" s="22" t="n">
        <v>18985</v>
      </c>
      <c r="I87" s="0" t="n">
        <v>14519</v>
      </c>
      <c r="J87" s="24" t="n">
        <v>18448</v>
      </c>
    </row>
    <row r="88" customFormat="false" ht="12.8" hidden="false" customHeight="false" outlineLevel="0" collapsed="false">
      <c r="A88" s="2" t="n">
        <v>1200</v>
      </c>
      <c r="B88" s="28" t="s">
        <v>48</v>
      </c>
      <c r="C88" s="0" t="n">
        <f aca="false">AVERAGE(H88:J88)</f>
        <v>42743.3333333333</v>
      </c>
      <c r="D88" s="22" t="n">
        <v>26734</v>
      </c>
      <c r="E88" s="0" t="n">
        <v>37531</v>
      </c>
      <c r="F88" s="24" t="n">
        <v>25943</v>
      </c>
      <c r="G88" s="24"/>
      <c r="H88" s="22" t="n">
        <v>40710</v>
      </c>
      <c r="I88" s="0" t="n">
        <v>54763</v>
      </c>
      <c r="J88" s="24" t="n">
        <v>32757</v>
      </c>
    </row>
    <row r="89" customFormat="false" ht="12.8" hidden="false" customHeight="false" outlineLevel="0" collapsed="false">
      <c r="A89" s="2" t="n">
        <v>1600</v>
      </c>
      <c r="B89" s="28" t="s">
        <v>48</v>
      </c>
      <c r="C89" s="0" t="n">
        <f aca="false">AVERAGE(H89:J89)</f>
        <v>71147</v>
      </c>
      <c r="D89" s="22" t="n">
        <v>46584</v>
      </c>
      <c r="E89" s="0" t="n">
        <v>49114</v>
      </c>
      <c r="F89" s="24" t="n">
        <v>49292</v>
      </c>
      <c r="G89" s="24"/>
      <c r="H89" s="22" t="n">
        <v>71114</v>
      </c>
      <c r="I89" s="0" t="n">
        <v>71081</v>
      </c>
      <c r="J89" s="24" t="n">
        <v>71246</v>
      </c>
    </row>
    <row r="90" customFormat="false" ht="12.8" hidden="false" customHeight="false" outlineLevel="0" collapsed="false">
      <c r="A90" s="2" t="n">
        <v>2000</v>
      </c>
      <c r="B90" s="28" t="s">
        <v>48</v>
      </c>
      <c r="C90" s="0" t="n">
        <f aca="false">AVERAGE(H90:J90)</f>
        <v>100034.666666667</v>
      </c>
      <c r="D90" s="22" t="n">
        <v>74501</v>
      </c>
      <c r="E90" s="0" t="n">
        <v>88723</v>
      </c>
      <c r="F90" s="24" t="n">
        <v>71844</v>
      </c>
      <c r="G90" s="24"/>
      <c r="H90" s="22" t="n">
        <v>106089</v>
      </c>
      <c r="I90" s="0" t="n">
        <v>98391</v>
      </c>
      <c r="J90" s="24" t="n">
        <v>95624</v>
      </c>
    </row>
    <row r="91" customFormat="false" ht="12.8" hidden="false" customHeight="false" outlineLevel="0" collapsed="false">
      <c r="A91" s="2" t="n">
        <v>3000</v>
      </c>
      <c r="B91" s="28" t="s">
        <v>48</v>
      </c>
      <c r="C91" s="0" t="n">
        <f aca="false">AVERAGE(H91:J91)</f>
        <v>232857.333333333</v>
      </c>
      <c r="D91" s="22" t="n">
        <v>176436</v>
      </c>
      <c r="E91" s="0" t="n">
        <v>171593</v>
      </c>
      <c r="F91" s="24" t="n">
        <v>173195</v>
      </c>
      <c r="G91" s="24"/>
      <c r="H91" s="22" t="n">
        <v>207642</v>
      </c>
      <c r="I91" s="0" t="n">
        <v>247444</v>
      </c>
      <c r="J91" s="24" t="n">
        <v>243486</v>
      </c>
    </row>
    <row r="92" customFormat="false" ht="12.8" hidden="false" customHeight="false" outlineLevel="0" collapsed="false">
      <c r="A92" s="2" t="n">
        <v>4000</v>
      </c>
      <c r="B92" s="28" t="s">
        <v>48</v>
      </c>
      <c r="C92" s="0" t="n">
        <f aca="false">AVERAGE(H92:J92)</f>
        <v>424757.333333333</v>
      </c>
      <c r="D92" s="22" t="n">
        <v>320448</v>
      </c>
      <c r="E92" s="0" t="n">
        <v>316467</v>
      </c>
      <c r="F92" s="24" t="n">
        <v>306516</v>
      </c>
      <c r="G92" s="24"/>
      <c r="H92" s="22" t="n">
        <v>419247</v>
      </c>
      <c r="I92" s="0" t="n">
        <v>434732</v>
      </c>
      <c r="J92" s="24" t="n">
        <v>420293</v>
      </c>
    </row>
    <row r="93" customFormat="false" ht="12.8" hidden="false" customHeight="false" outlineLevel="0" collapsed="false">
      <c r="A93" s="2" t="n">
        <v>5000</v>
      </c>
      <c r="B93" s="28" t="s">
        <v>48</v>
      </c>
      <c r="C93" s="0" t="n">
        <f aca="false">AVERAGE(H93:J93)</f>
        <v>651535</v>
      </c>
      <c r="D93" s="22" t="n">
        <v>476532</v>
      </c>
      <c r="E93" s="0" t="n">
        <v>491474</v>
      </c>
      <c r="F93" s="24" t="n">
        <v>487158</v>
      </c>
      <c r="G93" s="24"/>
      <c r="H93" s="22" t="n">
        <v>671659</v>
      </c>
      <c r="I93" s="0" t="n">
        <v>609735</v>
      </c>
      <c r="J93" s="24" t="n">
        <v>673211</v>
      </c>
    </row>
    <row r="94" customFormat="false" ht="12.8" hidden="false" customHeight="false" outlineLevel="0" collapsed="false">
      <c r="A94" s="2" t="n">
        <v>6000</v>
      </c>
      <c r="B94" s="28" t="s">
        <v>48</v>
      </c>
      <c r="C94" s="0" t="n">
        <f aca="false">AVERAGE(H94:J94)</f>
        <v>843287.333333333</v>
      </c>
      <c r="D94" s="22" t="n">
        <v>713798</v>
      </c>
      <c r="E94" s="0" t="n">
        <v>698796</v>
      </c>
      <c r="F94" s="24" t="n">
        <v>698114</v>
      </c>
      <c r="G94" s="24"/>
      <c r="H94" s="22" t="n">
        <v>792336</v>
      </c>
      <c r="I94" s="0" t="n">
        <v>879711</v>
      </c>
      <c r="J94" s="24" t="n">
        <v>857815</v>
      </c>
    </row>
    <row r="95" customFormat="false" ht="12.8" hidden="false" customHeight="false" outlineLevel="0" collapsed="false">
      <c r="A95" s="2" t="n">
        <v>7000</v>
      </c>
      <c r="B95" s="28" t="s">
        <v>48</v>
      </c>
      <c r="C95" s="0" t="n">
        <f aca="false">AVERAGE(H95:J95)</f>
        <v>1095509.66666667</v>
      </c>
      <c r="D95" s="22" t="n">
        <v>996771</v>
      </c>
      <c r="E95" s="0" t="n">
        <v>939242</v>
      </c>
      <c r="F95" s="24" t="n">
        <v>941538</v>
      </c>
      <c r="G95" s="24"/>
      <c r="H95" s="22" t="n">
        <v>1081672</v>
      </c>
      <c r="I95" s="0" t="n">
        <v>1068169</v>
      </c>
      <c r="J95" s="24" t="n">
        <v>1136688</v>
      </c>
    </row>
    <row r="96" customFormat="false" ht="12.8" hidden="false" customHeight="false" outlineLevel="0" collapsed="false">
      <c r="A96" s="2" t="n">
        <v>8000</v>
      </c>
      <c r="B96" s="28" t="s">
        <v>48</v>
      </c>
      <c r="C96" s="0" t="n">
        <f aca="false">AVERAGE(H96:J96)</f>
        <v>1601040.33333333</v>
      </c>
      <c r="D96" s="22" t="n">
        <v>1221609</v>
      </c>
      <c r="E96" s="0" t="n">
        <v>1238580</v>
      </c>
      <c r="F96" s="24" t="n">
        <v>1219513</v>
      </c>
      <c r="G96" s="24"/>
      <c r="H96" s="22" t="n">
        <v>1442522</v>
      </c>
      <c r="I96" s="0" t="n">
        <v>1902085</v>
      </c>
      <c r="J96" s="24" t="n">
        <v>1458514</v>
      </c>
    </row>
    <row r="97" customFormat="false" ht="12.8" hidden="false" customHeight="false" outlineLevel="0" collapsed="false">
      <c r="A97" s="2" t="n">
        <v>9000</v>
      </c>
      <c r="B97" s="28" t="s">
        <v>48</v>
      </c>
      <c r="C97" s="0" t="n">
        <f aca="false">AVERAGE(H97:J97)</f>
        <v>1838805.66666667</v>
      </c>
      <c r="D97" s="22" t="n">
        <v>1655274</v>
      </c>
      <c r="E97" s="0" t="n">
        <v>1556945</v>
      </c>
      <c r="F97" s="24" t="n">
        <v>1575573</v>
      </c>
      <c r="G97" s="24"/>
      <c r="H97" s="22" t="n">
        <v>1830226</v>
      </c>
      <c r="I97" s="0" t="n">
        <v>1858515</v>
      </c>
      <c r="J97" s="24" t="n">
        <v>1827676</v>
      </c>
    </row>
    <row r="98" customFormat="false" ht="12.8" hidden="false" customHeight="false" outlineLevel="0" collapsed="false">
      <c r="A98" s="2" t="n">
        <v>10000</v>
      </c>
      <c r="B98" s="28" t="s">
        <v>48</v>
      </c>
      <c r="C98" s="0" t="n">
        <f aca="false">AVERAGE(H98:J98)</f>
        <v>2259111</v>
      </c>
      <c r="D98" s="22" t="n">
        <v>1940638</v>
      </c>
      <c r="E98" s="0" t="n">
        <v>1898414</v>
      </c>
      <c r="F98" s="24" t="n">
        <v>1914902</v>
      </c>
      <c r="G98" s="24"/>
      <c r="H98" s="22" t="n">
        <v>2238152</v>
      </c>
      <c r="I98" s="0" t="n">
        <v>2258165</v>
      </c>
      <c r="J98" s="24" t="n">
        <v>2281016</v>
      </c>
    </row>
    <row r="99" customFormat="false" ht="12.8" hidden="false" customHeight="false" outlineLevel="0" collapsed="false">
      <c r="A99" s="2" t="n">
        <v>12000</v>
      </c>
      <c r="B99" s="28" t="s">
        <v>48</v>
      </c>
      <c r="C99" s="0" t="n">
        <f aca="false">AVERAGE(H99:J99)</f>
        <v>3346400</v>
      </c>
      <c r="D99" s="25" t="n">
        <v>2939598</v>
      </c>
      <c r="E99" s="26" t="n">
        <v>2802811</v>
      </c>
      <c r="F99" s="27" t="n">
        <v>2764459</v>
      </c>
      <c r="G99" s="27"/>
      <c r="H99" s="25" t="n">
        <v>3292907</v>
      </c>
      <c r="I99" s="26" t="n">
        <v>3303423</v>
      </c>
      <c r="J99" s="27" t="n">
        <v>3442870</v>
      </c>
    </row>
    <row r="100" customFormat="false" ht="12.8" hidden="false" customHeight="false" outlineLevel="0" collapsed="false">
      <c r="D100" s="28" t="s">
        <v>49</v>
      </c>
      <c r="E100" s="28"/>
      <c r="F100" s="28"/>
    </row>
    <row r="101" customFormat="false" ht="12.8" hidden="false" customHeight="false" outlineLevel="0" collapsed="false">
      <c r="D101" s="28" t="s">
        <v>50</v>
      </c>
      <c r="E101" s="28"/>
      <c r="F101" s="28"/>
    </row>
    <row r="102" customFormat="false" ht="12.8" hidden="false" customHeight="false" outlineLevel="0" collapsed="false">
      <c r="D102" s="28" t="s">
        <v>51</v>
      </c>
      <c r="E102" s="28"/>
      <c r="F102" s="28"/>
    </row>
    <row r="104" customFormat="false" ht="12.8" hidden="false" customHeight="false" outlineLevel="0" collapsed="false">
      <c r="A104" s="0" t="s">
        <v>47</v>
      </c>
      <c r="B104" s="0" t="s">
        <v>1</v>
      </c>
    </row>
    <row r="105" customFormat="false" ht="12.8" hidden="false" customHeight="false" outlineLevel="0" collapsed="false">
      <c r="A105" s="2" t="n">
        <v>100</v>
      </c>
      <c r="B105" s="22" t="n">
        <v>513</v>
      </c>
    </row>
    <row r="106" customFormat="false" ht="12.8" hidden="false" customHeight="false" outlineLevel="0" collapsed="false">
      <c r="A106" s="2" t="n">
        <v>200</v>
      </c>
      <c r="B106" s="22" t="n">
        <v>829</v>
      </c>
    </row>
    <row r="107" customFormat="false" ht="12.8" hidden="false" customHeight="false" outlineLevel="0" collapsed="false">
      <c r="A107" s="2" t="n">
        <v>400</v>
      </c>
      <c r="B107" s="22" t="n">
        <v>3862</v>
      </c>
    </row>
    <row r="108" customFormat="false" ht="12.8" hidden="false" customHeight="false" outlineLevel="0" collapsed="false">
      <c r="A108" s="2" t="n">
        <v>800</v>
      </c>
      <c r="B108" s="22" t="n">
        <v>8843</v>
      </c>
    </row>
    <row r="109" customFormat="false" ht="12.8" hidden="false" customHeight="false" outlineLevel="0" collapsed="false">
      <c r="A109" s="2" t="n">
        <v>1200</v>
      </c>
      <c r="B109" s="22" t="n">
        <v>22738</v>
      </c>
    </row>
    <row r="110" customFormat="false" ht="12.8" hidden="false" customHeight="false" outlineLevel="0" collapsed="false">
      <c r="A110" s="2" t="n">
        <v>1600</v>
      </c>
      <c r="B110" s="22" t="n">
        <v>41304</v>
      </c>
    </row>
    <row r="111" customFormat="false" ht="12.8" hidden="false" customHeight="false" outlineLevel="0" collapsed="false">
      <c r="A111" s="2" t="n">
        <v>2000</v>
      </c>
      <c r="B111" s="22" t="n">
        <v>59252</v>
      </c>
    </row>
    <row r="112" customFormat="false" ht="12.8" hidden="false" customHeight="false" outlineLevel="0" collapsed="false">
      <c r="A112" s="2" t="n">
        <v>3000</v>
      </c>
      <c r="B112" s="22" t="n">
        <v>159043</v>
      </c>
    </row>
    <row r="113" customFormat="false" ht="12.8" hidden="false" customHeight="false" outlineLevel="0" collapsed="false">
      <c r="A113" s="2" t="n">
        <v>4000</v>
      </c>
      <c r="B113" s="22" t="n">
        <v>264317</v>
      </c>
    </row>
    <row r="114" customFormat="false" ht="12.8" hidden="false" customHeight="false" outlineLevel="0" collapsed="false">
      <c r="A114" s="2" t="n">
        <v>5000</v>
      </c>
      <c r="B114" s="22" t="n">
        <v>418395</v>
      </c>
    </row>
    <row r="115" customFormat="false" ht="12.8" hidden="false" customHeight="false" outlineLevel="0" collapsed="false">
      <c r="A115" s="2" t="n">
        <v>6000</v>
      </c>
      <c r="B115" s="22" t="n">
        <v>631785</v>
      </c>
    </row>
    <row r="116" customFormat="false" ht="12.8" hidden="false" customHeight="false" outlineLevel="0" collapsed="false">
      <c r="A116" s="2" t="n">
        <v>7000</v>
      </c>
      <c r="B116" s="22" t="n">
        <v>782042</v>
      </c>
    </row>
    <row r="117" customFormat="false" ht="12.8" hidden="false" customHeight="false" outlineLevel="0" collapsed="false">
      <c r="A117" s="2" t="n">
        <v>8000</v>
      </c>
      <c r="B117" s="22" t="n">
        <v>1018541</v>
      </c>
    </row>
    <row r="118" customFormat="false" ht="12.8" hidden="false" customHeight="false" outlineLevel="0" collapsed="false">
      <c r="A118" s="2" t="n">
        <v>9000</v>
      </c>
      <c r="B118" s="22" t="n">
        <v>1484307</v>
      </c>
    </row>
    <row r="119" customFormat="false" ht="12.8" hidden="false" customHeight="false" outlineLevel="0" collapsed="false">
      <c r="A119" s="2" t="n">
        <v>10000</v>
      </c>
      <c r="B119" s="22" t="n">
        <v>1700391</v>
      </c>
    </row>
    <row r="120" customFormat="false" ht="12.8" hidden="false" customHeight="false" outlineLevel="0" collapsed="false">
      <c r="A120" s="2" t="n">
        <v>12000</v>
      </c>
      <c r="B120" s="25" t="n">
        <v>2447806</v>
      </c>
    </row>
    <row r="121" customFormat="false" ht="12.8" hidden="false" customHeight="false" outlineLevel="0" collapsed="false">
      <c r="B121" s="28" t="s">
        <v>52</v>
      </c>
      <c r="C121" s="28"/>
    </row>
    <row r="122" customFormat="false" ht="12.8" hidden="false" customHeight="false" outlineLevel="0" collapsed="false">
      <c r="B122" s="28" t="s">
        <v>53</v>
      </c>
      <c r="C122" s="28"/>
    </row>
    <row r="123" customFormat="false" ht="12.8" hidden="false" customHeight="false" outlineLevel="0" collapsed="false">
      <c r="B123" s="28" t="s">
        <v>54</v>
      </c>
      <c r="C123" s="28"/>
    </row>
    <row r="124" customFormat="false" ht="12.8" hidden="false" customHeight="false" outlineLevel="0" collapsed="false">
      <c r="B124" s="28" t="s">
        <v>55</v>
      </c>
      <c r="C124" s="28" t="s">
        <v>56</v>
      </c>
    </row>
    <row r="126" customFormat="false" ht="12.8" hidden="false" customHeight="false" outlineLevel="0" collapsed="false">
      <c r="A126" s="1" t="s">
        <v>57</v>
      </c>
    </row>
    <row r="127" customFormat="false" ht="12.8" hidden="false" customHeight="false" outlineLevel="0" collapsed="false">
      <c r="A127" s="0" t="s">
        <v>0</v>
      </c>
      <c r="B127" s="0" t="n">
        <v>109</v>
      </c>
    </row>
    <row r="128" customFormat="false" ht="12.8" hidden="false" customHeight="false" outlineLevel="0" collapsed="false">
      <c r="A128" s="0" t="s">
        <v>10</v>
      </c>
      <c r="B128" s="0" t="n">
        <v>181</v>
      </c>
    </row>
    <row r="129" customFormat="false" ht="12.8" hidden="false" customHeight="false" outlineLevel="0" collapsed="false">
      <c r="A129" s="0" t="s">
        <v>27</v>
      </c>
      <c r="B129" s="0" t="n">
        <v>41</v>
      </c>
    </row>
    <row r="131" customFormat="false" ht="12.8" hidden="false" customHeight="false" outlineLevel="0" collapsed="false">
      <c r="A131" s="1" t="s">
        <v>58</v>
      </c>
    </row>
    <row r="132" customFormat="false" ht="12.8" hidden="false" customHeight="false" outlineLevel="0" collapsed="false">
      <c r="A132" s="0" t="s">
        <v>59</v>
      </c>
      <c r="B132" s="0" t="s">
        <v>60</v>
      </c>
    </row>
    <row r="133" customFormat="false" ht="12.8" hidden="false" customHeight="false" outlineLevel="0" collapsed="false">
      <c r="A133" s="0" t="s">
        <v>0</v>
      </c>
      <c r="B133" s="0" t="n">
        <v>17640</v>
      </c>
    </row>
    <row r="134" customFormat="false" ht="12.8" hidden="false" customHeight="false" outlineLevel="0" collapsed="false">
      <c r="A134" s="0" t="s">
        <v>10</v>
      </c>
      <c r="B134" s="0" t="n">
        <v>20384</v>
      </c>
    </row>
    <row r="135" customFormat="false" ht="12.8" hidden="false" customHeight="false" outlineLevel="0" collapsed="false">
      <c r="A135" s="0" t="s">
        <v>27</v>
      </c>
      <c r="B135" s="0" t="n">
        <v>13560</v>
      </c>
    </row>
    <row r="137" customFormat="false" ht="12.8" hidden="false" customHeight="false" outlineLevel="0" collapsed="false">
      <c r="A137" s="1" t="s">
        <v>61</v>
      </c>
    </row>
    <row r="138" customFormat="false" ht="12.8" hidden="false" customHeight="false" outlineLevel="0" collapsed="false">
      <c r="A138" s="0" t="s">
        <v>62</v>
      </c>
      <c r="B138" s="0" t="s">
        <v>63</v>
      </c>
    </row>
    <row r="139" customFormat="false" ht="12.8" hidden="false" customHeight="false" outlineLevel="0" collapsed="false">
      <c r="A139" s="2" t="n">
        <v>1000</v>
      </c>
      <c r="B139" s="0" t="n">
        <v>0.408</v>
      </c>
    </row>
    <row r="140" customFormat="false" ht="12.8" hidden="false" customHeight="false" outlineLevel="0" collapsed="false">
      <c r="A140" s="2" t="n">
        <v>4000</v>
      </c>
      <c r="B140" s="0" t="n">
        <v>16.008</v>
      </c>
    </row>
    <row r="141" customFormat="false" ht="12.8" hidden="false" customHeight="false" outlineLevel="0" collapsed="false">
      <c r="A141" s="2" t="n">
        <v>6000</v>
      </c>
      <c r="B141" s="0" t="n">
        <v>24.008</v>
      </c>
    </row>
    <row r="142" customFormat="false" ht="12.8" hidden="false" customHeight="false" outlineLevel="0" collapsed="false">
      <c r="A142" s="2" t="n">
        <v>10000</v>
      </c>
      <c r="B142" s="0" t="n">
        <v>40.008</v>
      </c>
    </row>
    <row r="143" customFormat="false" ht="12.8" hidden="false" customHeight="false" outlineLevel="0" collapsed="false">
      <c r="A143" s="2" t="n">
        <v>15000</v>
      </c>
      <c r="B143" s="0" t="n">
        <v>60.008</v>
      </c>
    </row>
    <row r="144" customFormat="false" ht="12.8" hidden="false" customHeight="false" outlineLevel="0" collapsed="false">
      <c r="A144" s="0" t="s">
        <v>64</v>
      </c>
    </row>
    <row r="145" customFormat="false" ht="12.8" hidden="false" customHeight="false" outlineLevel="0" collapsed="false">
      <c r="A145" s="2" t="n">
        <v>1000</v>
      </c>
      <c r="B145" s="0" t="n">
        <f aca="false">(4+12+16)/3</f>
        <v>10.6666666666667</v>
      </c>
    </row>
    <row r="146" customFormat="false" ht="12.8" hidden="false" customHeight="false" outlineLevel="0" collapsed="false">
      <c r="A146" s="2" t="n">
        <v>4000</v>
      </c>
      <c r="B146" s="0" t="n">
        <f aca="false">(64.024+48.016+16.008)/3</f>
        <v>42.6826666666667</v>
      </c>
    </row>
    <row r="147" customFormat="false" ht="12.8" hidden="false" customHeight="false" outlineLevel="0" collapsed="false">
      <c r="A147" s="2" t="n">
        <v>6000</v>
      </c>
      <c r="B147" s="0" t="n">
        <f aca="false">(96000+72000+24000)/3</f>
        <v>64000</v>
      </c>
    </row>
    <row r="148" customFormat="false" ht="12.8" hidden="false" customHeight="false" outlineLevel="0" collapsed="false">
      <c r="A148" s="2" t="n">
        <v>10000</v>
      </c>
      <c r="B148" s="0" t="n">
        <f aca="false">(160.024+120.026+40)/3</f>
        <v>106.683333333333</v>
      </c>
    </row>
    <row r="149" customFormat="false" ht="12.8" hidden="false" customHeight="false" outlineLevel="0" collapsed="false">
      <c r="A149" s="2" t="n">
        <v>15000</v>
      </c>
      <c r="B149" s="0" t="n">
        <f aca="false">(240.024+180+60)/3</f>
        <v>160.008</v>
      </c>
    </row>
    <row r="150" customFormat="false" ht="12.8" hidden="false" customHeight="false" outlineLevel="0" collapsed="false">
      <c r="A150" s="0" t="s">
        <v>65</v>
      </c>
    </row>
    <row r="151" customFormat="false" ht="12.8" hidden="false" customHeight="false" outlineLevel="0" collapsed="false">
      <c r="A151" s="2" t="n">
        <v>1000</v>
      </c>
      <c r="B151" s="0" t="n">
        <v>3.914</v>
      </c>
    </row>
    <row r="152" customFormat="false" ht="12.8" hidden="false" customHeight="false" outlineLevel="0" collapsed="false">
      <c r="A152" s="2" t="n">
        <v>4000</v>
      </c>
      <c r="B152" s="0" t="n">
        <v>15.6</v>
      </c>
    </row>
    <row r="153" customFormat="false" ht="12.8" hidden="false" customHeight="false" outlineLevel="0" collapsed="false">
      <c r="A153" s="2" t="n">
        <v>6000</v>
      </c>
      <c r="B153" s="0" t="n">
        <v>23.45</v>
      </c>
    </row>
    <row r="154" customFormat="false" ht="12.8" hidden="false" customHeight="false" outlineLevel="0" collapsed="false">
      <c r="A154" s="2" t="n">
        <v>10000</v>
      </c>
      <c r="B154" s="0" t="n">
        <v>39.07</v>
      </c>
    </row>
    <row r="155" customFormat="false" ht="12.8" hidden="false" customHeight="false" outlineLevel="0" collapsed="false">
      <c r="A155" s="2" t="n">
        <v>15000</v>
      </c>
      <c r="B155" s="0" t="n">
        <v>58.6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2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G150" activeCellId="0" sqref="G150"/>
    </sheetView>
  </sheetViews>
  <sheetFormatPr defaultRowHeight="12.8"/>
  <cols>
    <col collapsed="false" hidden="false" max="2" min="2" style="0" width="11.6071428571429"/>
    <col collapsed="false" hidden="false" max="3" min="3" style="0" width="16.1071428571429"/>
    <col collapsed="false" hidden="false" max="4" min="4" style="0" width="13.0561224489796"/>
    <col collapsed="false" hidden="false" max="5" min="5" style="0" width="14.4438775510204"/>
    <col collapsed="false" hidden="false" max="6" min="6" style="0" width="12.5561224489796"/>
    <col collapsed="false" hidden="false" max="7" min="7" style="0" width="15.7959183673469"/>
    <col collapsed="false" hidden="false" max="8" min="8" style="0" width="13.2295918367347"/>
  </cols>
  <sheetData>
    <row r="1" customFormat="false" ht="12.8" hidden="false" customHeight="false" outlineLevel="0" collapsed="false">
      <c r="A1" s="16" t="s">
        <v>66</v>
      </c>
      <c r="B1" s="17"/>
      <c r="C1" s="17"/>
      <c r="D1" s="17"/>
      <c r="E1" s="17"/>
    </row>
    <row r="2" customFormat="false" ht="12.8" hidden="false" customHeight="false" outlineLevel="0" collapsed="false">
      <c r="A2" s="18" t="s">
        <v>67</v>
      </c>
    </row>
    <row r="32" customFormat="false" ht="12.8" hidden="false" customHeight="false" outlineLevel="0" collapsed="false">
      <c r="A32" s="0" t="s">
        <v>44</v>
      </c>
      <c r="B32" s="0" t="s">
        <v>68</v>
      </c>
      <c r="C32" s="19" t="s">
        <v>69</v>
      </c>
      <c r="D32" s="20"/>
      <c r="E32" s="20"/>
      <c r="F32" s="20"/>
      <c r="G32" s="20"/>
      <c r="H32" s="20"/>
    </row>
    <row r="33" customFormat="false" ht="12.8" hidden="false" customHeight="false" outlineLevel="0" collapsed="false">
      <c r="A33" s="2" t="n">
        <v>100</v>
      </c>
      <c r="B33" s="0" t="n">
        <f aca="false">AVERAGE(C33:E33)</f>
        <v>278.5</v>
      </c>
      <c r="C33" s="22" t="n">
        <v>277</v>
      </c>
      <c r="D33" s="29" t="n">
        <v>280</v>
      </c>
    </row>
    <row r="34" customFormat="false" ht="12.8" hidden="false" customHeight="false" outlineLevel="0" collapsed="false">
      <c r="A34" s="2" t="n">
        <v>200</v>
      </c>
      <c r="B34" s="0" t="n">
        <f aca="false">AVERAGE(C34:E34)</f>
        <v>278.333333333333</v>
      </c>
      <c r="C34" s="22" t="n">
        <v>275</v>
      </c>
      <c r="D34" s="0" t="n">
        <v>277</v>
      </c>
      <c r="E34" s="0" t="n">
        <v>283</v>
      </c>
    </row>
    <row r="35" customFormat="false" ht="12.8" hidden="false" customHeight="false" outlineLevel="0" collapsed="false">
      <c r="A35" s="2" t="n">
        <v>400</v>
      </c>
      <c r="B35" s="0" t="n">
        <f aca="false">AVERAGE(C35:E35)</f>
        <v>271</v>
      </c>
      <c r="C35" s="22" t="n">
        <v>284</v>
      </c>
      <c r="D35" s="0" t="n">
        <v>269</v>
      </c>
      <c r="E35" s="0" t="n">
        <v>260</v>
      </c>
    </row>
    <row r="36" customFormat="false" ht="12.8" hidden="false" customHeight="false" outlineLevel="0" collapsed="false">
      <c r="A36" s="2" t="n">
        <v>800</v>
      </c>
      <c r="B36" s="0" t="n">
        <f aca="false">AVERAGE(C36:E36)</f>
        <v>287</v>
      </c>
      <c r="C36" s="22" t="n">
        <v>250</v>
      </c>
      <c r="D36" s="0" t="n">
        <v>226</v>
      </c>
      <c r="E36" s="0" t="n">
        <v>385</v>
      </c>
    </row>
    <row r="37" customFormat="false" ht="12.8" hidden="false" customHeight="false" outlineLevel="0" collapsed="false">
      <c r="A37" s="2" t="n">
        <v>1200</v>
      </c>
      <c r="B37" s="0" t="n">
        <f aca="false">AVERAGE(C37:E37)</f>
        <v>323</v>
      </c>
      <c r="C37" s="22" t="n">
        <v>275</v>
      </c>
      <c r="D37" s="0" t="n">
        <v>247</v>
      </c>
      <c r="E37" s="0" t="n">
        <v>447</v>
      </c>
    </row>
    <row r="38" customFormat="false" ht="12.8" hidden="false" customHeight="false" outlineLevel="0" collapsed="false">
      <c r="A38" s="2" t="n">
        <v>1600</v>
      </c>
      <c r="B38" s="0" t="n">
        <f aca="false">AVERAGE(C38:E38)</f>
        <v>296</v>
      </c>
      <c r="C38" s="22" t="n">
        <v>360</v>
      </c>
      <c r="D38" s="0" t="n">
        <v>235</v>
      </c>
      <c r="E38" s="0" t="n">
        <v>293</v>
      </c>
    </row>
    <row r="39" customFormat="false" ht="12.8" hidden="false" customHeight="false" outlineLevel="0" collapsed="false">
      <c r="A39" s="2" t="n">
        <v>2000</v>
      </c>
      <c r="B39" s="0" t="n">
        <f aca="false">AVERAGE(C39:E39)</f>
        <v>245</v>
      </c>
      <c r="C39" s="22" t="n">
        <v>265</v>
      </c>
      <c r="D39" s="0" t="n">
        <v>226</v>
      </c>
      <c r="E39" s="0" t="n">
        <v>244</v>
      </c>
    </row>
    <row r="40" customFormat="false" ht="12.8" hidden="false" customHeight="false" outlineLevel="0" collapsed="false">
      <c r="A40" s="2" t="n">
        <v>3000</v>
      </c>
      <c r="B40" s="0" t="n">
        <f aca="false">AVERAGE(C40:E40)</f>
        <v>334.666666666667</v>
      </c>
      <c r="C40" s="22" t="n">
        <v>354</v>
      </c>
      <c r="D40" s="0" t="n">
        <v>447</v>
      </c>
      <c r="E40" s="0" t="n">
        <v>203</v>
      </c>
    </row>
    <row r="41" customFormat="false" ht="12.8" hidden="false" customHeight="false" outlineLevel="0" collapsed="false">
      <c r="A41" s="2" t="n">
        <v>4000</v>
      </c>
      <c r="B41" s="0" t="n">
        <f aca="false">AVERAGE(C41:E41)</f>
        <v>265</v>
      </c>
      <c r="C41" s="22" t="n">
        <v>257</v>
      </c>
      <c r="D41" s="0" t="n">
        <v>296</v>
      </c>
      <c r="E41" s="0" t="n">
        <v>242</v>
      </c>
    </row>
    <row r="42" customFormat="false" ht="12.8" hidden="false" customHeight="false" outlineLevel="0" collapsed="false">
      <c r="A42" s="2" t="n">
        <v>5000</v>
      </c>
      <c r="B42" s="0" t="n">
        <f aca="false">AVERAGE(C42:E42)</f>
        <v>487</v>
      </c>
      <c r="C42" s="22" t="n">
        <v>436</v>
      </c>
      <c r="D42" s="0" t="n">
        <v>728</v>
      </c>
      <c r="E42" s="0" t="n">
        <v>297</v>
      </c>
    </row>
    <row r="43" customFormat="false" ht="12.8" hidden="false" customHeight="false" outlineLevel="0" collapsed="false">
      <c r="A43" s="2" t="n">
        <v>6000</v>
      </c>
      <c r="B43" s="0" t="n">
        <f aca="false">AVERAGE(C43:E43)</f>
        <v>350.666666666667</v>
      </c>
      <c r="C43" s="22" t="n">
        <v>340</v>
      </c>
      <c r="D43" s="0" t="n">
        <v>376</v>
      </c>
      <c r="E43" s="0" t="n">
        <v>336</v>
      </c>
    </row>
    <row r="44" customFormat="false" ht="12.8" hidden="false" customHeight="false" outlineLevel="0" collapsed="false">
      <c r="A44" s="2" t="n">
        <v>7000</v>
      </c>
      <c r="B44" s="0" t="n">
        <f aca="false">AVERAGE(C44:E44)</f>
        <v>373</v>
      </c>
      <c r="C44" s="22" t="n">
        <v>329</v>
      </c>
      <c r="D44" s="0" t="n">
        <v>420</v>
      </c>
      <c r="E44" s="0" t="n">
        <v>370</v>
      </c>
    </row>
    <row r="45" customFormat="false" ht="12.8" hidden="false" customHeight="false" outlineLevel="0" collapsed="false">
      <c r="A45" s="2" t="n">
        <v>8000</v>
      </c>
      <c r="B45" s="0" t="n">
        <f aca="false">AVERAGE(C45:E45)</f>
        <v>446.666666666667</v>
      </c>
      <c r="C45" s="22" t="n">
        <v>659</v>
      </c>
      <c r="D45" s="0" t="n">
        <v>319</v>
      </c>
      <c r="E45" s="0" t="n">
        <v>362</v>
      </c>
    </row>
    <row r="46" customFormat="false" ht="12.8" hidden="false" customHeight="false" outlineLevel="0" collapsed="false">
      <c r="A46" s="2" t="n">
        <v>9000</v>
      </c>
      <c r="B46" s="0" t="n">
        <f aca="false">AVERAGE(C46:E46)</f>
        <v>360.666666666667</v>
      </c>
      <c r="C46" s="22" t="n">
        <v>368</v>
      </c>
      <c r="D46" s="0" t="n">
        <v>381</v>
      </c>
      <c r="E46" s="0" t="n">
        <v>333</v>
      </c>
    </row>
    <row r="47" customFormat="false" ht="12.8" hidden="false" customHeight="false" outlineLevel="0" collapsed="false">
      <c r="A47" s="2" t="n">
        <v>10000</v>
      </c>
      <c r="B47" s="0" t="n">
        <f aca="false">AVERAGE(C47:E47)</f>
        <v>401.666666666667</v>
      </c>
      <c r="C47" s="22" t="n">
        <v>397</v>
      </c>
      <c r="D47" s="0" t="n">
        <v>439</v>
      </c>
      <c r="E47" s="0" t="n">
        <v>369</v>
      </c>
    </row>
    <row r="48" customFormat="false" ht="12.8" hidden="false" customHeight="false" outlineLevel="0" collapsed="false">
      <c r="A48" s="2" t="n">
        <v>12000</v>
      </c>
      <c r="B48" s="0" t="n">
        <f aca="false">AVERAGE(C48:E48)</f>
        <v>393.333333333333</v>
      </c>
      <c r="C48" s="22" t="n">
        <v>379</v>
      </c>
      <c r="D48" s="0" t="n">
        <v>413</v>
      </c>
      <c r="E48" s="0" t="n">
        <v>388</v>
      </c>
    </row>
    <row r="49" customFormat="false" ht="12.8" hidden="false" customHeight="false" outlineLevel="0" collapsed="false">
      <c r="A49" s="2" t="n">
        <v>14000</v>
      </c>
      <c r="B49" s="0" t="n">
        <f aca="false">AVERAGE(C49:E49)</f>
        <v>487.666666666667</v>
      </c>
      <c r="C49" s="22" t="n">
        <v>532</v>
      </c>
      <c r="D49" s="0" t="n">
        <v>511</v>
      </c>
      <c r="E49" s="0" t="n">
        <v>420</v>
      </c>
    </row>
    <row r="50" customFormat="false" ht="12.8" hidden="false" customHeight="false" outlineLevel="0" collapsed="false">
      <c r="A50" s="2" t="n">
        <v>16000</v>
      </c>
      <c r="B50" s="0" t="n">
        <f aca="false">AVERAGE(C50:E50)</f>
        <v>573.333333333333</v>
      </c>
      <c r="C50" s="22" t="n">
        <v>566</v>
      </c>
      <c r="D50" s="0" t="n">
        <v>572</v>
      </c>
      <c r="E50" s="0" t="n">
        <v>582</v>
      </c>
    </row>
    <row r="51" customFormat="false" ht="12.8" hidden="false" customHeight="false" outlineLevel="0" collapsed="false">
      <c r="A51" s="2" t="n">
        <v>18000</v>
      </c>
      <c r="B51" s="0" t="n">
        <f aca="false">AVERAGE(C51:E51)</f>
        <v>605</v>
      </c>
      <c r="C51" s="22" t="n">
        <v>589</v>
      </c>
      <c r="D51" s="0" t="n">
        <v>564</v>
      </c>
      <c r="E51" s="0" t="n">
        <v>662</v>
      </c>
    </row>
    <row r="52" customFormat="false" ht="12.8" hidden="false" customHeight="false" outlineLevel="0" collapsed="false">
      <c r="A52" s="2" t="n">
        <v>20000</v>
      </c>
      <c r="B52" s="0" t="n">
        <f aca="false">AVERAGE(C52:E52)</f>
        <v>633</v>
      </c>
      <c r="C52" s="25" t="n">
        <v>610</v>
      </c>
      <c r="D52" s="26" t="n">
        <v>580</v>
      </c>
      <c r="E52" s="26" t="n">
        <v>709</v>
      </c>
      <c r="F52" s="26"/>
      <c r="G52" s="26"/>
      <c r="H52" s="26"/>
    </row>
    <row r="55" customFormat="false" ht="12.8" hidden="false" customHeight="false" outlineLevel="0" collapsed="false">
      <c r="A55" s="1" t="s">
        <v>70</v>
      </c>
    </row>
    <row r="56" customFormat="false" ht="12.8" hidden="false" customHeight="false" outlineLevel="0" collapsed="false">
      <c r="A56" s="2" t="n">
        <v>1</v>
      </c>
      <c r="B56" s="0" t="s">
        <v>71</v>
      </c>
      <c r="D56" s="29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  <c r="B58" s="0" t="s">
        <v>33</v>
      </c>
      <c r="C58" s="0" t="s">
        <v>72</v>
      </c>
      <c r="D58" s="0" t="s">
        <v>73</v>
      </c>
      <c r="E58" s="0" t="s">
        <v>74</v>
      </c>
      <c r="F58" s="0" t="s">
        <v>75</v>
      </c>
      <c r="G58" s="0" t="s">
        <v>76</v>
      </c>
      <c r="H58" s="0" t="s">
        <v>77</v>
      </c>
      <c r="I58" s="0" t="s">
        <v>78</v>
      </c>
    </row>
    <row r="59" customFormat="false" ht="12.8" hidden="false" customHeight="false" outlineLevel="0" collapsed="false">
      <c r="A59" s="2"/>
      <c r="B59" s="0" t="n">
        <v>25000</v>
      </c>
      <c r="C59" s="0" t="n">
        <f aca="false">AVERAGE(C63:C97)</f>
        <v>1066.77142857143</v>
      </c>
      <c r="D59" s="0" t="n">
        <f aca="false">AVERAGE(D62:D98)</f>
        <v>939.085714285714</v>
      </c>
      <c r="E59" s="0" t="n">
        <f aca="false">AVERAGE(E62:E98)</f>
        <v>1056.37142857143</v>
      </c>
      <c r="F59" s="0" t="n">
        <f aca="false">AVERAGE(F62:F98)</f>
        <v>1048.6</v>
      </c>
      <c r="G59" s="0" t="n">
        <f aca="false">AVERAGE(G62:G98)</f>
        <v>1091.11428571429</v>
      </c>
      <c r="H59" s="0" t="n">
        <f aca="false">AVERAGE(H62:H98)</f>
        <v>1064.62857142857</v>
      </c>
      <c r="I59" s="0" t="n">
        <f aca="false">AVERAGE(I62:I98)</f>
        <v>1102.34285714286</v>
      </c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  <c r="E61" s="0" t="s">
        <v>79</v>
      </c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  <c r="C63" s="2" t="n">
        <v>1168</v>
      </c>
      <c r="D63" s="0" t="n">
        <v>976</v>
      </c>
      <c r="E63" s="0" t="n">
        <v>1166</v>
      </c>
      <c r="F63" s="0" t="n">
        <v>983</v>
      </c>
      <c r="G63" s="0" t="n">
        <v>941</v>
      </c>
      <c r="H63" s="0" t="n">
        <v>1143</v>
      </c>
      <c r="I63" s="0" t="n">
        <v>1127</v>
      </c>
    </row>
    <row r="64" customFormat="false" ht="12.8" hidden="false" customHeight="false" outlineLevel="0" collapsed="false">
      <c r="A64" s="2"/>
      <c r="C64" s="0" t="n">
        <v>920</v>
      </c>
      <c r="D64" s="0" t="n">
        <v>986</v>
      </c>
      <c r="E64" s="0" t="n">
        <v>1167</v>
      </c>
      <c r="F64" s="0" t="n">
        <v>1031</v>
      </c>
      <c r="G64" s="0" t="n">
        <v>1001</v>
      </c>
      <c r="H64" s="0" t="n">
        <v>1136</v>
      </c>
      <c r="I64" s="0" t="n">
        <v>1119</v>
      </c>
    </row>
    <row r="65" customFormat="false" ht="12.8" hidden="false" customHeight="false" outlineLevel="0" collapsed="false">
      <c r="A65" s="2"/>
      <c r="C65" s="0" t="n">
        <v>1135</v>
      </c>
      <c r="D65" s="0" t="n">
        <v>883</v>
      </c>
      <c r="E65" s="0" t="n">
        <v>1141</v>
      </c>
      <c r="F65" s="0" t="n">
        <v>1027</v>
      </c>
      <c r="G65" s="0" t="n">
        <v>1160</v>
      </c>
      <c r="H65" s="0" t="n">
        <v>920</v>
      </c>
      <c r="I65" s="0" t="n">
        <v>1054</v>
      </c>
    </row>
    <row r="66" customFormat="false" ht="12.8" hidden="false" customHeight="false" outlineLevel="0" collapsed="false">
      <c r="A66" s="2"/>
      <c r="C66" s="0" t="n">
        <v>929</v>
      </c>
      <c r="D66" s="0" t="n">
        <v>957</v>
      </c>
      <c r="E66" s="0" t="n">
        <v>1048</v>
      </c>
      <c r="F66" s="0" t="n">
        <v>995</v>
      </c>
      <c r="G66" s="0" t="n">
        <v>1127</v>
      </c>
      <c r="H66" s="0" t="n">
        <v>1096</v>
      </c>
      <c r="I66" s="0" t="n">
        <v>1124</v>
      </c>
    </row>
    <row r="67" customFormat="false" ht="12.8" hidden="false" customHeight="false" outlineLevel="0" collapsed="false">
      <c r="A67" s="2"/>
      <c r="C67" s="0" t="n">
        <v>908</v>
      </c>
      <c r="D67" s="0" t="n">
        <v>1034</v>
      </c>
      <c r="E67" s="0" t="n">
        <v>896</v>
      </c>
      <c r="F67" s="0" t="n">
        <v>1100</v>
      </c>
      <c r="G67" s="0" t="n">
        <v>1202</v>
      </c>
      <c r="H67" s="0" t="n">
        <v>1325</v>
      </c>
      <c r="I67" s="0" t="n">
        <v>1317</v>
      </c>
    </row>
    <row r="68" customFormat="false" ht="12.8" hidden="false" customHeight="false" outlineLevel="0" collapsed="false">
      <c r="A68" s="2"/>
      <c r="C68" s="0" t="n">
        <v>1362</v>
      </c>
      <c r="D68" s="0" t="n">
        <v>864</v>
      </c>
      <c r="E68" s="0" t="n">
        <v>1041</v>
      </c>
      <c r="F68" s="0" t="n">
        <v>874</v>
      </c>
      <c r="G68" s="0" t="n">
        <v>1125</v>
      </c>
      <c r="H68" s="0" t="n">
        <v>1030</v>
      </c>
      <c r="I68" s="0" t="n">
        <v>1014</v>
      </c>
    </row>
    <row r="69" customFormat="false" ht="12.8" hidden="false" customHeight="false" outlineLevel="0" collapsed="false">
      <c r="A69" s="2"/>
      <c r="C69" s="0" t="n">
        <v>1118</v>
      </c>
      <c r="D69" s="0" t="n">
        <v>1045</v>
      </c>
      <c r="E69" s="0" t="n">
        <v>859</v>
      </c>
      <c r="F69" s="0" t="n">
        <v>1180</v>
      </c>
      <c r="G69" s="0" t="n">
        <v>1154</v>
      </c>
      <c r="H69" s="0" t="n">
        <v>1048</v>
      </c>
      <c r="I69" s="0" t="n">
        <v>964</v>
      </c>
    </row>
    <row r="70" customFormat="false" ht="12.8" hidden="false" customHeight="false" outlineLevel="0" collapsed="false">
      <c r="A70" s="2"/>
      <c r="C70" s="0" t="n">
        <v>1039</v>
      </c>
      <c r="D70" s="0" t="n">
        <v>879</v>
      </c>
      <c r="E70" s="0" t="n">
        <v>1246</v>
      </c>
      <c r="F70" s="0" t="n">
        <v>1078</v>
      </c>
      <c r="G70" s="0" t="n">
        <v>1103</v>
      </c>
      <c r="H70" s="0" t="n">
        <v>1113</v>
      </c>
      <c r="I70" s="0" t="n">
        <v>906</v>
      </c>
    </row>
    <row r="71" customFormat="false" ht="12.8" hidden="false" customHeight="false" outlineLevel="0" collapsed="false">
      <c r="A71" s="2"/>
      <c r="C71" s="0" t="n">
        <v>890</v>
      </c>
      <c r="D71" s="0" t="n">
        <v>961</v>
      </c>
      <c r="E71" s="0" t="n">
        <v>985</v>
      </c>
      <c r="F71" s="0" t="n">
        <v>973</v>
      </c>
      <c r="G71" s="0" t="n">
        <v>1435</v>
      </c>
      <c r="H71" s="0" t="n">
        <v>1146</v>
      </c>
      <c r="I71" s="0" t="n">
        <v>979</v>
      </c>
    </row>
    <row r="72" customFormat="false" ht="12.8" hidden="false" customHeight="false" outlineLevel="0" collapsed="false">
      <c r="A72" s="2"/>
      <c r="C72" s="0" t="n">
        <v>1307</v>
      </c>
      <c r="D72" s="0" t="n">
        <v>1200</v>
      </c>
      <c r="E72" s="0" t="n">
        <v>1086</v>
      </c>
      <c r="F72" s="0" t="n">
        <v>1122</v>
      </c>
      <c r="G72" s="0" t="n">
        <v>1176</v>
      </c>
      <c r="H72" s="0" t="n">
        <v>921</v>
      </c>
      <c r="I72" s="0" t="n">
        <v>944</v>
      </c>
    </row>
    <row r="73" customFormat="false" ht="12.8" hidden="false" customHeight="false" outlineLevel="0" collapsed="false">
      <c r="A73" s="2"/>
      <c r="C73" s="0" t="n">
        <v>1017</v>
      </c>
      <c r="D73" s="0" t="n">
        <v>769</v>
      </c>
      <c r="E73" s="0" t="n">
        <v>1130</v>
      </c>
      <c r="F73" s="0" t="n">
        <v>1141</v>
      </c>
      <c r="G73" s="0" t="n">
        <v>898</v>
      </c>
      <c r="H73" s="0" t="n">
        <v>1129</v>
      </c>
      <c r="I73" s="0" t="n">
        <v>1055</v>
      </c>
    </row>
    <row r="74" customFormat="false" ht="12.8" hidden="false" customHeight="false" outlineLevel="0" collapsed="false">
      <c r="A74" s="2"/>
      <c r="C74" s="0" t="n">
        <v>1023</v>
      </c>
      <c r="D74" s="0" t="n">
        <v>871</v>
      </c>
      <c r="E74" s="0" t="n">
        <v>865</v>
      </c>
      <c r="F74" s="0" t="n">
        <v>942</v>
      </c>
      <c r="G74" s="0" t="n">
        <v>882</v>
      </c>
      <c r="H74" s="0" t="n">
        <v>1138</v>
      </c>
      <c r="I74" s="0" t="n">
        <v>1146</v>
      </c>
    </row>
    <row r="75" customFormat="false" ht="12.8" hidden="false" customHeight="false" outlineLevel="0" collapsed="false">
      <c r="A75" s="2"/>
      <c r="C75" s="0" t="n">
        <v>988</v>
      </c>
      <c r="D75" s="0" t="n">
        <v>1014</v>
      </c>
      <c r="E75" s="0" t="n">
        <v>1091</v>
      </c>
      <c r="F75" s="0" t="n">
        <v>1124</v>
      </c>
      <c r="G75" s="0" t="n">
        <v>1130</v>
      </c>
      <c r="H75" s="0" t="n">
        <v>1157</v>
      </c>
      <c r="I75" s="0" t="n">
        <v>1117</v>
      </c>
    </row>
    <row r="76" customFormat="false" ht="12.8" hidden="false" customHeight="false" outlineLevel="0" collapsed="false">
      <c r="C76" s="0" t="n">
        <v>1100</v>
      </c>
      <c r="D76" s="0" t="n">
        <v>765</v>
      </c>
      <c r="E76" s="0" t="n">
        <v>1268</v>
      </c>
      <c r="F76" s="0" t="n">
        <v>1036</v>
      </c>
      <c r="G76" s="0" t="n">
        <v>1107</v>
      </c>
      <c r="H76" s="0" t="n">
        <v>1039</v>
      </c>
      <c r="I76" s="0" t="n">
        <v>1163</v>
      </c>
    </row>
    <row r="77" customFormat="false" ht="12.8" hidden="false" customHeight="false" outlineLevel="0" collapsed="false">
      <c r="C77" s="0" t="n">
        <v>1194</v>
      </c>
      <c r="D77" s="0" t="n">
        <v>943</v>
      </c>
      <c r="E77" s="0" t="n">
        <v>923</v>
      </c>
      <c r="F77" s="0" t="n">
        <v>1026</v>
      </c>
      <c r="G77" s="0" t="n">
        <v>1180</v>
      </c>
      <c r="H77" s="0" t="n">
        <v>1039</v>
      </c>
      <c r="I77" s="0" t="n">
        <v>1045</v>
      </c>
    </row>
    <row r="78" customFormat="false" ht="12.8" hidden="false" customHeight="false" outlineLevel="0" collapsed="false">
      <c r="C78" s="0" t="n">
        <v>1252</v>
      </c>
      <c r="D78" s="0" t="n">
        <v>718</v>
      </c>
      <c r="E78" s="0" t="n">
        <v>1094</v>
      </c>
      <c r="F78" s="0" t="n">
        <v>1194</v>
      </c>
      <c r="G78" s="0" t="n">
        <v>1096</v>
      </c>
      <c r="H78" s="0" t="n">
        <v>987</v>
      </c>
      <c r="I78" s="0" t="n">
        <v>903</v>
      </c>
    </row>
    <row r="79" customFormat="false" ht="12.8" hidden="false" customHeight="false" outlineLevel="0" collapsed="false">
      <c r="C79" s="0" t="n">
        <v>1053</v>
      </c>
      <c r="D79" s="0" t="n">
        <v>957</v>
      </c>
      <c r="E79" s="0" t="n">
        <v>966</v>
      </c>
      <c r="F79" s="0" t="n">
        <v>1144</v>
      </c>
      <c r="G79" s="0" t="n">
        <v>1107</v>
      </c>
      <c r="H79" s="0" t="n">
        <v>1335</v>
      </c>
      <c r="I79" s="0" t="n">
        <v>1180</v>
      </c>
    </row>
    <row r="80" customFormat="false" ht="12.8" hidden="false" customHeight="false" outlineLevel="0" collapsed="false">
      <c r="C80" s="0" t="n">
        <v>1033</v>
      </c>
      <c r="D80" s="0" t="n">
        <v>967</v>
      </c>
      <c r="E80" s="0" t="n">
        <v>904</v>
      </c>
      <c r="F80" s="0" t="n">
        <v>927</v>
      </c>
      <c r="G80" s="0" t="n">
        <v>1187</v>
      </c>
      <c r="H80" s="0" t="n">
        <v>871</v>
      </c>
      <c r="I80" s="0" t="n">
        <v>1168</v>
      </c>
    </row>
    <row r="81" customFormat="false" ht="12.8" hidden="false" customHeight="false" outlineLevel="0" collapsed="false">
      <c r="C81" s="0" t="n">
        <v>1043</v>
      </c>
      <c r="D81" s="0" t="n">
        <v>963</v>
      </c>
      <c r="E81" s="0" t="n">
        <v>873</v>
      </c>
      <c r="F81" s="0" t="n">
        <v>878</v>
      </c>
      <c r="G81" s="0" t="n">
        <v>1075</v>
      </c>
      <c r="H81" s="0" t="n">
        <v>902</v>
      </c>
      <c r="I81" s="0" t="n">
        <v>1215</v>
      </c>
    </row>
    <row r="82" customFormat="false" ht="12.8" hidden="false" customHeight="false" outlineLevel="0" collapsed="false">
      <c r="C82" s="0" t="n">
        <v>1209</v>
      </c>
      <c r="D82" s="0" t="n">
        <v>927</v>
      </c>
      <c r="E82" s="0" t="n">
        <v>1084</v>
      </c>
      <c r="F82" s="0" t="n">
        <v>906</v>
      </c>
      <c r="G82" s="0" t="n">
        <v>1213</v>
      </c>
      <c r="H82" s="0" t="n">
        <v>1071</v>
      </c>
      <c r="I82" s="0" t="n">
        <v>1128</v>
      </c>
    </row>
    <row r="83" customFormat="false" ht="12.8" hidden="false" customHeight="false" outlineLevel="0" collapsed="false">
      <c r="C83" s="0" t="n">
        <v>1045</v>
      </c>
      <c r="D83" s="0" t="n">
        <v>820</v>
      </c>
      <c r="E83" s="0" t="n">
        <v>1164</v>
      </c>
      <c r="F83" s="0" t="n">
        <v>1066</v>
      </c>
      <c r="G83" s="0" t="n">
        <v>1155</v>
      </c>
      <c r="H83" s="0" t="n">
        <v>1417</v>
      </c>
      <c r="I83" s="0" t="n">
        <v>881</v>
      </c>
    </row>
    <row r="84" customFormat="false" ht="12.8" hidden="false" customHeight="false" outlineLevel="0" collapsed="false">
      <c r="C84" s="0" t="n">
        <v>1195</v>
      </c>
      <c r="D84" s="0" t="n">
        <v>914</v>
      </c>
      <c r="E84" s="0" t="n">
        <v>892</v>
      </c>
      <c r="F84" s="0" t="n">
        <v>1075</v>
      </c>
      <c r="G84" s="0" t="n">
        <v>871</v>
      </c>
      <c r="H84" s="0" t="n">
        <v>863</v>
      </c>
      <c r="I84" s="0" t="n">
        <v>1165</v>
      </c>
    </row>
    <row r="85" customFormat="false" ht="12.8" hidden="false" customHeight="false" outlineLevel="0" collapsed="false">
      <c r="C85" s="0" t="n">
        <v>1210</v>
      </c>
      <c r="D85" s="0" t="n">
        <v>1030</v>
      </c>
      <c r="E85" s="0" t="n">
        <v>1087</v>
      </c>
      <c r="F85" s="0" t="n">
        <v>1045</v>
      </c>
      <c r="G85" s="0" t="n">
        <v>976</v>
      </c>
      <c r="H85" s="0" t="n">
        <v>888</v>
      </c>
      <c r="I85" s="0" t="n">
        <v>1120</v>
      </c>
    </row>
    <row r="86" customFormat="false" ht="12.8" hidden="false" customHeight="false" outlineLevel="0" collapsed="false">
      <c r="C86" s="0" t="n">
        <v>1041</v>
      </c>
      <c r="D86" s="0" t="n">
        <v>1030</v>
      </c>
      <c r="E86" s="0" t="n">
        <v>1219</v>
      </c>
      <c r="F86" s="0" t="n">
        <v>1139</v>
      </c>
      <c r="G86" s="0" t="n">
        <v>1120</v>
      </c>
      <c r="H86" s="0" t="n">
        <v>1037</v>
      </c>
      <c r="I86" s="0" t="n">
        <v>1164</v>
      </c>
    </row>
    <row r="87" customFormat="false" ht="12.8" hidden="false" customHeight="false" outlineLevel="0" collapsed="false">
      <c r="C87" s="0" t="n">
        <v>918</v>
      </c>
      <c r="D87" s="0" t="n">
        <v>988</v>
      </c>
      <c r="E87" s="0" t="n">
        <v>1067</v>
      </c>
      <c r="F87" s="0" t="n">
        <v>960</v>
      </c>
      <c r="G87" s="0" t="n">
        <v>856</v>
      </c>
      <c r="H87" s="0" t="n">
        <v>1405</v>
      </c>
      <c r="I87" s="0" t="n">
        <v>1256</v>
      </c>
    </row>
    <row r="88" customFormat="false" ht="12.8" hidden="false" customHeight="false" outlineLevel="0" collapsed="false">
      <c r="C88" s="0" t="n">
        <v>901</v>
      </c>
      <c r="D88" s="0" t="n">
        <v>950</v>
      </c>
      <c r="E88" s="0" t="n">
        <v>998</v>
      </c>
      <c r="F88" s="0" t="n">
        <v>1074</v>
      </c>
      <c r="G88" s="0" t="n">
        <v>905</v>
      </c>
      <c r="H88" s="0" t="n">
        <v>979</v>
      </c>
      <c r="I88" s="0" t="n">
        <v>1290</v>
      </c>
    </row>
    <row r="89" customFormat="false" ht="12.8" hidden="false" customHeight="false" outlineLevel="0" collapsed="false">
      <c r="C89" s="0" t="n">
        <v>1009</v>
      </c>
      <c r="D89" s="0" t="n">
        <v>831</v>
      </c>
      <c r="E89" s="0" t="n">
        <v>1195</v>
      </c>
      <c r="F89" s="0" t="n">
        <v>1157</v>
      </c>
      <c r="G89" s="0" t="n">
        <v>1248</v>
      </c>
      <c r="H89" s="0" t="n">
        <v>1100</v>
      </c>
      <c r="I89" s="0" t="n">
        <v>1222</v>
      </c>
    </row>
    <row r="90" customFormat="false" ht="12.8" hidden="false" customHeight="false" outlineLevel="0" collapsed="false">
      <c r="C90" s="0" t="n">
        <v>921</v>
      </c>
      <c r="D90" s="0" t="n">
        <v>923</v>
      </c>
      <c r="E90" s="0" t="n">
        <v>975</v>
      </c>
      <c r="F90" s="0" t="n">
        <v>942</v>
      </c>
      <c r="G90" s="0" t="n">
        <v>1156</v>
      </c>
      <c r="H90" s="0" t="n">
        <v>993</v>
      </c>
      <c r="I90" s="0" t="n">
        <v>1023</v>
      </c>
    </row>
    <row r="91" customFormat="false" ht="12.8" hidden="false" customHeight="false" outlineLevel="0" collapsed="false">
      <c r="C91" s="0" t="n">
        <v>1112</v>
      </c>
      <c r="D91" s="0" t="n">
        <v>1056</v>
      </c>
      <c r="E91" s="0" t="n">
        <v>1045</v>
      </c>
      <c r="F91" s="0" t="n">
        <v>1108</v>
      </c>
      <c r="G91" s="0" t="n">
        <v>926</v>
      </c>
      <c r="H91" s="0" t="n">
        <v>1041</v>
      </c>
      <c r="I91" s="0" t="n">
        <v>1049</v>
      </c>
    </row>
    <row r="92" customFormat="false" ht="12.8" hidden="false" customHeight="false" outlineLevel="0" collapsed="false">
      <c r="C92" s="0" t="n">
        <v>1133</v>
      </c>
      <c r="D92" s="0" t="n">
        <v>749</v>
      </c>
      <c r="E92" s="0" t="n">
        <v>1127</v>
      </c>
      <c r="F92" s="0" t="n">
        <v>1067</v>
      </c>
      <c r="G92" s="0" t="n">
        <v>1018</v>
      </c>
      <c r="H92" s="0" t="n">
        <v>865</v>
      </c>
      <c r="I92" s="0" t="n">
        <v>891</v>
      </c>
    </row>
    <row r="93" customFormat="false" ht="12.8" hidden="false" customHeight="false" outlineLevel="0" collapsed="false">
      <c r="C93" s="0" t="n">
        <v>901</v>
      </c>
      <c r="D93" s="0" t="n">
        <v>807</v>
      </c>
      <c r="E93" s="0" t="n">
        <v>1124</v>
      </c>
      <c r="F93" s="0" t="n">
        <v>909</v>
      </c>
      <c r="G93" s="0" t="n">
        <v>1097</v>
      </c>
      <c r="H93" s="0" t="n">
        <v>980</v>
      </c>
      <c r="I93" s="0" t="n">
        <v>1050</v>
      </c>
    </row>
    <row r="94" customFormat="false" ht="12.8" hidden="false" customHeight="false" outlineLevel="0" collapsed="false">
      <c r="C94" s="0" t="n">
        <v>1028</v>
      </c>
      <c r="D94" s="0" t="n">
        <v>1111</v>
      </c>
      <c r="E94" s="0" t="n">
        <v>1029</v>
      </c>
      <c r="F94" s="0" t="n">
        <v>1188</v>
      </c>
      <c r="G94" s="0" t="n">
        <v>847</v>
      </c>
      <c r="H94" s="0" t="n">
        <v>1169</v>
      </c>
      <c r="I94" s="0" t="n">
        <v>1293</v>
      </c>
    </row>
    <row r="95" customFormat="false" ht="12.8" hidden="false" customHeight="false" outlineLevel="0" collapsed="false">
      <c r="C95" s="0" t="n">
        <v>915</v>
      </c>
      <c r="D95" s="0" t="n">
        <v>1004</v>
      </c>
      <c r="E95" s="0" t="n">
        <v>975</v>
      </c>
      <c r="F95" s="0" t="n">
        <v>984</v>
      </c>
      <c r="G95" s="0" t="n">
        <v>1283</v>
      </c>
      <c r="H95" s="0" t="n">
        <v>886</v>
      </c>
      <c r="I95" s="0" t="n">
        <v>1041</v>
      </c>
    </row>
    <row r="96" customFormat="false" ht="12.8" hidden="false" customHeight="false" outlineLevel="0" collapsed="false">
      <c r="C96" s="0" t="n">
        <v>1065</v>
      </c>
      <c r="D96" s="0" t="n">
        <v>1128</v>
      </c>
      <c r="E96" s="0" t="n">
        <v>1107</v>
      </c>
      <c r="F96" s="0" t="n">
        <v>1169</v>
      </c>
      <c r="G96" s="0" t="n">
        <v>1349</v>
      </c>
      <c r="H96" s="0" t="n">
        <v>1199</v>
      </c>
      <c r="I96" s="0" t="n">
        <v>1186</v>
      </c>
    </row>
    <row r="97" customFormat="false" ht="12.8" hidden="false" customHeight="false" outlineLevel="0" collapsed="false">
      <c r="C97" s="0" t="n">
        <v>1255</v>
      </c>
      <c r="D97" s="0" t="n">
        <v>848</v>
      </c>
      <c r="E97" s="0" t="n">
        <v>1136</v>
      </c>
      <c r="F97" s="0" t="n">
        <v>1137</v>
      </c>
      <c r="G97" s="0" t="n">
        <v>1083</v>
      </c>
      <c r="H97" s="0" t="n">
        <v>894</v>
      </c>
      <c r="I97" s="0" t="n">
        <v>1283</v>
      </c>
    </row>
    <row r="99" customFormat="false" ht="12.8" hidden="false" customHeight="false" outlineLevel="0" collapsed="false">
      <c r="B99" s="0" t="s">
        <v>80</v>
      </c>
    </row>
    <row r="101" customFormat="false" ht="12.8" hidden="false" customHeight="false" outlineLevel="0" collapsed="false">
      <c r="B101" s="0" t="s">
        <v>81</v>
      </c>
      <c r="C101" s="0" t="s">
        <v>82</v>
      </c>
      <c r="D101" s="0" t="s">
        <v>83</v>
      </c>
    </row>
    <row r="102" customFormat="false" ht="12.8" hidden="false" customHeight="false" outlineLevel="0" collapsed="false">
      <c r="B102" s="2" t="n">
        <v>100</v>
      </c>
      <c r="C102" s="0" t="n">
        <f aca="false">AVERAGE(D102:N102)</f>
        <v>295.111111111111</v>
      </c>
      <c r="D102" s="0" t="n">
        <v>317</v>
      </c>
      <c r="E102" s="0" t="n">
        <v>263</v>
      </c>
      <c r="F102" s="0" t="n">
        <v>274</v>
      </c>
      <c r="G102" s="0" t="n">
        <v>220</v>
      </c>
      <c r="H102" s="0" t="n">
        <v>270</v>
      </c>
      <c r="I102" s="0" t="n">
        <v>524</v>
      </c>
      <c r="J102" s="0" t="n">
        <v>246</v>
      </c>
      <c r="K102" s="0" t="n">
        <v>297</v>
      </c>
      <c r="L102" s="0" t="n">
        <v>245</v>
      </c>
    </row>
    <row r="103" customFormat="false" ht="12.8" hidden="false" customHeight="false" outlineLevel="0" collapsed="false">
      <c r="B103" s="2" t="n">
        <v>200</v>
      </c>
      <c r="C103" s="0" t="n">
        <f aca="false">AVERAGE(D103:N103)</f>
        <v>269.888888888889</v>
      </c>
      <c r="D103" s="0" t="n">
        <v>346</v>
      </c>
      <c r="E103" s="0" t="n">
        <v>236</v>
      </c>
      <c r="F103" s="0" t="n">
        <v>279</v>
      </c>
      <c r="G103" s="0" t="n">
        <v>251</v>
      </c>
      <c r="H103" s="0" t="n">
        <v>297</v>
      </c>
      <c r="I103" s="0" t="n">
        <v>306</v>
      </c>
      <c r="J103" s="0" t="n">
        <v>221</v>
      </c>
      <c r="K103" s="0" t="n">
        <v>232</v>
      </c>
      <c r="L103" s="0" t="n">
        <v>261</v>
      </c>
    </row>
    <row r="104" customFormat="false" ht="12.8" hidden="false" customHeight="false" outlineLevel="0" collapsed="false">
      <c r="B104" s="2" t="n">
        <v>400</v>
      </c>
      <c r="C104" s="0" t="n">
        <f aca="false">AVERAGE(D104:N104)</f>
        <v>307.666666666667</v>
      </c>
      <c r="D104" s="0" t="n">
        <v>253</v>
      </c>
      <c r="E104" s="0" t="n">
        <v>463</v>
      </c>
      <c r="F104" s="0" t="n">
        <v>321</v>
      </c>
      <c r="G104" s="0" t="n">
        <v>342</v>
      </c>
      <c r="H104" s="0" t="n">
        <v>266</v>
      </c>
      <c r="I104" s="0" t="n">
        <v>253</v>
      </c>
      <c r="J104" s="0" t="n">
        <v>344</v>
      </c>
      <c r="K104" s="0" t="n">
        <v>216</v>
      </c>
      <c r="L104" s="0" t="n">
        <v>311</v>
      </c>
    </row>
    <row r="105" customFormat="false" ht="12.8" hidden="false" customHeight="false" outlineLevel="0" collapsed="false">
      <c r="B105" s="2" t="n">
        <v>800</v>
      </c>
      <c r="C105" s="0" t="n">
        <f aca="false">AVERAGE(D105:N105)</f>
        <v>254.444444444444</v>
      </c>
      <c r="D105" s="0" t="n">
        <v>261</v>
      </c>
      <c r="E105" s="0" t="n">
        <v>232</v>
      </c>
      <c r="F105" s="0" t="n">
        <v>262</v>
      </c>
      <c r="G105" s="0" t="n">
        <v>270</v>
      </c>
      <c r="H105" s="0" t="n">
        <v>298</v>
      </c>
      <c r="I105" s="0" t="n">
        <v>267</v>
      </c>
      <c r="J105" s="0" t="n">
        <v>259</v>
      </c>
      <c r="K105" s="0" t="n">
        <v>237</v>
      </c>
      <c r="L105" s="0" t="n">
        <v>204</v>
      </c>
    </row>
    <row r="106" customFormat="false" ht="12.8" hidden="false" customHeight="false" outlineLevel="0" collapsed="false">
      <c r="B106" s="2" t="n">
        <v>1200</v>
      </c>
      <c r="C106" s="0" t="n">
        <f aca="false">AVERAGE(D106:N106)</f>
        <v>264.555555555556</v>
      </c>
      <c r="D106" s="0" t="n">
        <v>268</v>
      </c>
      <c r="E106" s="0" t="n">
        <v>271</v>
      </c>
      <c r="F106" s="0" t="n">
        <v>239</v>
      </c>
      <c r="G106" s="0" t="n">
        <v>226</v>
      </c>
      <c r="H106" s="0" t="n">
        <v>333</v>
      </c>
      <c r="I106" s="0" t="n">
        <v>298</v>
      </c>
      <c r="J106" s="0" t="n">
        <v>235</v>
      </c>
      <c r="K106" s="0" t="n">
        <v>247</v>
      </c>
      <c r="L106" s="0" t="n">
        <v>264</v>
      </c>
    </row>
    <row r="107" customFormat="false" ht="12.8" hidden="false" customHeight="false" outlineLevel="0" collapsed="false">
      <c r="B107" s="2" t="n">
        <v>1600</v>
      </c>
      <c r="C107" s="0" t="n">
        <f aca="false">AVERAGE(D107:N107)</f>
        <v>288</v>
      </c>
      <c r="D107" s="0" t="n">
        <v>209</v>
      </c>
      <c r="E107" s="0" t="n">
        <v>257</v>
      </c>
      <c r="F107" s="0" t="n">
        <v>211</v>
      </c>
      <c r="G107" s="0" t="n">
        <v>252</v>
      </c>
      <c r="H107" s="0" t="n">
        <v>295</v>
      </c>
      <c r="I107" s="0" t="n">
        <v>455</v>
      </c>
      <c r="J107" s="0" t="n">
        <v>401</v>
      </c>
      <c r="K107" s="0" t="n">
        <v>217</v>
      </c>
      <c r="L107" s="0" t="n">
        <v>295</v>
      </c>
    </row>
    <row r="108" customFormat="false" ht="12.8" hidden="false" customHeight="false" outlineLevel="0" collapsed="false">
      <c r="B108" s="2" t="n">
        <v>2000</v>
      </c>
      <c r="C108" s="0" t="n">
        <f aca="false">AVERAGE(D108:N108)</f>
        <v>316.111111111111</v>
      </c>
      <c r="D108" s="0" t="n">
        <v>267</v>
      </c>
      <c r="E108" s="0" t="n">
        <v>211</v>
      </c>
      <c r="F108" s="0" t="n">
        <v>282</v>
      </c>
      <c r="G108" s="0" t="n">
        <v>271</v>
      </c>
      <c r="H108" s="0" t="n">
        <v>342</v>
      </c>
      <c r="I108" s="0" t="n">
        <v>455</v>
      </c>
      <c r="J108" s="0" t="n">
        <v>242</v>
      </c>
      <c r="K108" s="0" t="n">
        <v>267</v>
      </c>
      <c r="L108" s="0" t="n">
        <v>508</v>
      </c>
    </row>
    <row r="109" customFormat="false" ht="12.8" hidden="false" customHeight="false" outlineLevel="0" collapsed="false">
      <c r="B109" s="2" t="n">
        <v>3000</v>
      </c>
      <c r="C109" s="0" t="n">
        <f aca="false">AVERAGE(D109:N109)</f>
        <v>314.777777777778</v>
      </c>
      <c r="D109" s="0" t="n">
        <v>323</v>
      </c>
      <c r="E109" s="0" t="n">
        <v>268</v>
      </c>
      <c r="F109" s="0" t="n">
        <v>253</v>
      </c>
      <c r="G109" s="0" t="n">
        <v>295</v>
      </c>
      <c r="H109" s="0" t="n">
        <v>416</v>
      </c>
      <c r="I109" s="0" t="n">
        <v>329</v>
      </c>
      <c r="J109" s="0" t="n">
        <v>250</v>
      </c>
      <c r="K109" s="0" t="n">
        <v>367</v>
      </c>
      <c r="L109" s="0" t="n">
        <v>332</v>
      </c>
    </row>
    <row r="110" customFormat="false" ht="12.8" hidden="false" customHeight="false" outlineLevel="0" collapsed="false">
      <c r="B110" s="2" t="n">
        <v>4000</v>
      </c>
      <c r="C110" s="0" t="n">
        <f aca="false">AVERAGE(D110:N110)</f>
        <v>322.125</v>
      </c>
      <c r="D110" s="0" t="n">
        <v>348</v>
      </c>
      <c r="E110" s="0" t="n">
        <v>337</v>
      </c>
      <c r="F110" s="0" t="n">
        <v>349</v>
      </c>
      <c r="G110" s="0" t="n">
        <v>309</v>
      </c>
      <c r="H110" s="0" t="n">
        <v>319</v>
      </c>
      <c r="I110" s="0" t="n">
        <v>240</v>
      </c>
      <c r="J110" s="0" t="n">
        <v>312</v>
      </c>
      <c r="K110" s="0" t="n">
        <v>363</v>
      </c>
      <c r="L110" s="28" t="s">
        <v>84</v>
      </c>
    </row>
    <row r="111" customFormat="false" ht="12.8" hidden="false" customHeight="false" outlineLevel="0" collapsed="false">
      <c r="B111" s="2" t="n">
        <v>5000</v>
      </c>
      <c r="C111" s="0" t="n">
        <f aca="false">AVERAGE(D111:N111)</f>
        <v>362.333333333333</v>
      </c>
      <c r="D111" s="0" t="n">
        <v>357</v>
      </c>
      <c r="E111" s="0" t="n">
        <v>317</v>
      </c>
      <c r="F111" s="0" t="n">
        <v>358</v>
      </c>
      <c r="G111" s="0" t="n">
        <v>410</v>
      </c>
      <c r="H111" s="0" t="n">
        <v>382</v>
      </c>
      <c r="I111" s="0" t="n">
        <v>279</v>
      </c>
      <c r="J111" s="0" t="n">
        <v>445</v>
      </c>
      <c r="K111" s="0" t="n">
        <v>396</v>
      </c>
      <c r="L111" s="0" t="n">
        <v>317</v>
      </c>
    </row>
    <row r="112" customFormat="false" ht="12.8" hidden="false" customHeight="false" outlineLevel="0" collapsed="false">
      <c r="B112" s="2" t="n">
        <v>6000</v>
      </c>
      <c r="C112" s="0" t="n">
        <f aca="false">AVERAGE(D112:N112)</f>
        <v>404.111111111111</v>
      </c>
      <c r="D112" s="0" t="n">
        <v>387</v>
      </c>
      <c r="E112" s="0" t="n">
        <v>384</v>
      </c>
      <c r="F112" s="0" t="n">
        <v>370</v>
      </c>
      <c r="G112" s="0" t="n">
        <v>382</v>
      </c>
      <c r="H112" s="0" t="n">
        <v>369</v>
      </c>
      <c r="I112" s="0" t="n">
        <v>416</v>
      </c>
      <c r="J112" s="0" t="n">
        <v>345</v>
      </c>
      <c r="K112" s="0" t="n">
        <v>592</v>
      </c>
      <c r="L112" s="0" t="n">
        <v>392</v>
      </c>
    </row>
    <row r="113" customFormat="false" ht="12.8" hidden="false" customHeight="false" outlineLevel="0" collapsed="false">
      <c r="B113" s="2" t="n">
        <v>7000</v>
      </c>
      <c r="C113" s="0" t="n">
        <f aca="false">AVERAGE(D113:N113)</f>
        <v>473.111111111111</v>
      </c>
      <c r="D113" s="0" t="n">
        <v>431</v>
      </c>
      <c r="E113" s="0" t="n">
        <v>355</v>
      </c>
      <c r="F113" s="0" t="n">
        <v>582</v>
      </c>
      <c r="G113" s="0" t="n">
        <v>424</v>
      </c>
      <c r="H113" s="0" t="n">
        <v>431</v>
      </c>
      <c r="I113" s="0" t="n">
        <v>519</v>
      </c>
      <c r="J113" s="0" t="n">
        <v>637</v>
      </c>
      <c r="K113" s="0" t="n">
        <v>442</v>
      </c>
      <c r="L113" s="0" t="n">
        <v>437</v>
      </c>
    </row>
    <row r="114" customFormat="false" ht="12.8" hidden="false" customHeight="false" outlineLevel="0" collapsed="false">
      <c r="B114" s="2" t="n">
        <v>8000</v>
      </c>
      <c r="C114" s="0" t="n">
        <f aca="false">AVERAGE(D114:N114)</f>
        <v>426.555555555556</v>
      </c>
      <c r="D114" s="0" t="n">
        <v>409</v>
      </c>
      <c r="E114" s="0" t="n">
        <v>457</v>
      </c>
      <c r="F114" s="0" t="n">
        <v>425</v>
      </c>
      <c r="G114" s="0" t="n">
        <v>421</v>
      </c>
      <c r="H114" s="0" t="n">
        <v>468</v>
      </c>
      <c r="I114" s="0" t="n">
        <v>452</v>
      </c>
      <c r="J114" s="0" t="n">
        <v>436</v>
      </c>
      <c r="K114" s="0" t="n">
        <v>357</v>
      </c>
      <c r="L114" s="0" t="n">
        <v>414</v>
      </c>
    </row>
    <row r="115" customFormat="false" ht="12.8" hidden="false" customHeight="false" outlineLevel="0" collapsed="false">
      <c r="B115" s="2" t="n">
        <v>9000</v>
      </c>
      <c r="C115" s="0" t="n">
        <f aca="false">AVERAGE(D115:N115)</f>
        <v>424.666666666667</v>
      </c>
      <c r="D115" s="0" t="n">
        <v>448</v>
      </c>
      <c r="E115" s="0" t="n">
        <v>401</v>
      </c>
      <c r="F115" s="0" t="n">
        <v>396</v>
      </c>
      <c r="G115" s="0" t="n">
        <v>686</v>
      </c>
      <c r="H115" s="0" t="n">
        <v>362</v>
      </c>
      <c r="I115" s="0" t="n">
        <v>363</v>
      </c>
      <c r="J115" s="0" t="n">
        <v>374</v>
      </c>
      <c r="K115" s="0" t="n">
        <v>376</v>
      </c>
      <c r="L115" s="0" t="n">
        <v>416</v>
      </c>
    </row>
    <row r="116" customFormat="false" ht="12.8" hidden="false" customHeight="false" outlineLevel="0" collapsed="false">
      <c r="B116" s="2" t="n">
        <v>10000</v>
      </c>
      <c r="C116" s="0" t="n">
        <f aca="false">AVERAGE(D116:N116)</f>
        <v>460.555555555556</v>
      </c>
      <c r="D116" s="0" t="n">
        <v>483</v>
      </c>
      <c r="E116" s="0" t="n">
        <v>387</v>
      </c>
      <c r="F116" s="0" t="n">
        <v>577</v>
      </c>
      <c r="G116" s="0" t="n">
        <v>431</v>
      </c>
      <c r="H116" s="0" t="n">
        <v>545</v>
      </c>
      <c r="I116" s="0" t="n">
        <v>445</v>
      </c>
      <c r="J116" s="0" t="n">
        <v>420</v>
      </c>
      <c r="K116" s="0" t="n">
        <v>423</v>
      </c>
      <c r="L116" s="0" t="n">
        <v>434</v>
      </c>
    </row>
    <row r="117" customFormat="false" ht="12.8" hidden="false" customHeight="false" outlineLevel="0" collapsed="false">
      <c r="B117" s="2" t="n">
        <v>12000</v>
      </c>
      <c r="C117" s="0" t="n">
        <f aca="false">AVERAGE(D117:N117)</f>
        <v>488.888888888889</v>
      </c>
      <c r="D117" s="0" t="n">
        <v>431</v>
      </c>
      <c r="E117" s="0" t="n">
        <v>450</v>
      </c>
      <c r="F117" s="0" t="n">
        <v>477</v>
      </c>
      <c r="G117" s="0" t="n">
        <v>621</v>
      </c>
      <c r="H117" s="0" t="n">
        <v>493</v>
      </c>
      <c r="I117" s="0" t="n">
        <v>512</v>
      </c>
      <c r="J117" s="0" t="n">
        <v>450</v>
      </c>
      <c r="K117" s="0" t="n">
        <v>479</v>
      </c>
      <c r="L117" s="0" t="n">
        <v>487</v>
      </c>
    </row>
    <row r="118" customFormat="false" ht="12.8" hidden="false" customHeight="false" outlineLevel="0" collapsed="false">
      <c r="B118" s="2" t="n">
        <v>14000</v>
      </c>
      <c r="C118" s="0" t="n">
        <f aca="false">AVERAGE(D118:N118)</f>
        <v>572.888888888889</v>
      </c>
      <c r="D118" s="0" t="n">
        <v>552</v>
      </c>
      <c r="E118" s="0" t="n">
        <v>589</v>
      </c>
      <c r="F118" s="0" t="n">
        <v>566</v>
      </c>
      <c r="G118" s="0" t="n">
        <v>508</v>
      </c>
      <c r="H118" s="0" t="n">
        <v>532</v>
      </c>
      <c r="I118" s="0" t="n">
        <v>530</v>
      </c>
      <c r="J118" s="0" t="n">
        <v>695</v>
      </c>
      <c r="K118" s="0" t="n">
        <v>540</v>
      </c>
      <c r="L118" s="0" t="n">
        <v>644</v>
      </c>
    </row>
    <row r="119" customFormat="false" ht="12.8" hidden="false" customHeight="false" outlineLevel="0" collapsed="false">
      <c r="B119" s="2" t="n">
        <v>16000</v>
      </c>
      <c r="C119" s="0" t="n">
        <f aca="false">AVERAGE(D119:N119)</f>
        <v>715.333333333333</v>
      </c>
      <c r="D119" s="0" t="n">
        <v>643</v>
      </c>
      <c r="E119" s="0" t="n">
        <v>816</v>
      </c>
      <c r="F119" s="0" t="n">
        <v>747</v>
      </c>
      <c r="G119" s="0" t="n">
        <v>837</v>
      </c>
      <c r="H119" s="0" t="n">
        <v>584</v>
      </c>
      <c r="I119" s="0" t="n">
        <v>617</v>
      </c>
      <c r="J119" s="0" t="n">
        <v>953</v>
      </c>
      <c r="K119" s="0" t="n">
        <v>650</v>
      </c>
      <c r="L119" s="0" t="n">
        <v>591</v>
      </c>
    </row>
    <row r="120" customFormat="false" ht="12.8" hidden="false" customHeight="false" outlineLevel="0" collapsed="false">
      <c r="B120" s="2" t="n">
        <v>18000</v>
      </c>
      <c r="C120" s="0" t="n">
        <f aca="false">AVERAGE(D120:N120)</f>
        <v>731.222222222222</v>
      </c>
      <c r="D120" s="0" t="n">
        <v>622</v>
      </c>
      <c r="E120" s="0" t="n">
        <v>721</v>
      </c>
      <c r="F120" s="0" t="n">
        <v>820</v>
      </c>
      <c r="G120" s="0" t="n">
        <v>1073</v>
      </c>
      <c r="H120" s="0" t="n">
        <v>600</v>
      </c>
      <c r="I120" s="0" t="n">
        <v>647</v>
      </c>
      <c r="J120" s="0" t="n">
        <v>817</v>
      </c>
      <c r="K120" s="0" t="n">
        <v>627</v>
      </c>
      <c r="L120" s="0" t="n">
        <v>654</v>
      </c>
    </row>
    <row r="121" customFormat="false" ht="12.8" hidden="false" customHeight="false" outlineLevel="0" collapsed="false">
      <c r="B121" s="2" t="n">
        <v>20000</v>
      </c>
      <c r="C121" s="0" t="n">
        <f aca="false">AVERAGE(D121:N121)</f>
        <v>747.222222222222</v>
      </c>
      <c r="D121" s="0" t="n">
        <v>777</v>
      </c>
      <c r="E121" s="0" t="n">
        <v>840</v>
      </c>
      <c r="F121" s="0" t="n">
        <v>835</v>
      </c>
      <c r="G121" s="0" t="n">
        <v>706</v>
      </c>
      <c r="H121" s="0" t="n">
        <v>739</v>
      </c>
      <c r="I121" s="0" t="n">
        <v>714</v>
      </c>
      <c r="J121" s="0" t="n">
        <v>716</v>
      </c>
      <c r="K121" s="0" t="n">
        <v>680</v>
      </c>
      <c r="L121" s="0" t="n">
        <v>718</v>
      </c>
    </row>
    <row r="122" customFormat="false" ht="12.8" hidden="false" customHeight="false" outlineLevel="0" collapsed="false">
      <c r="B122" s="0" t="n">
        <v>24000</v>
      </c>
      <c r="C122" s="0" t="n">
        <f aca="false">AVERAGE(D122:N122)</f>
        <v>914.444444444444</v>
      </c>
      <c r="D122" s="0" t="n">
        <v>884</v>
      </c>
      <c r="E122" s="0" t="n">
        <v>946</v>
      </c>
      <c r="F122" s="0" t="n">
        <v>951</v>
      </c>
      <c r="G122" s="0" t="n">
        <v>874</v>
      </c>
      <c r="H122" s="0" t="n">
        <v>911</v>
      </c>
      <c r="I122" s="0" t="n">
        <v>733</v>
      </c>
      <c r="J122" s="0" t="n">
        <v>1019</v>
      </c>
      <c r="K122" s="0" t="n">
        <v>1090</v>
      </c>
      <c r="L122" s="0" t="n">
        <v>822</v>
      </c>
    </row>
    <row r="123" customFormat="false" ht="12.8" hidden="false" customHeight="false" outlineLevel="0" collapsed="false">
      <c r="B123" s="0" t="n">
        <v>28000</v>
      </c>
      <c r="C123" s="0" t="n">
        <f aca="false">AVERAGE(D123:N123)</f>
        <v>1021.44444444444</v>
      </c>
      <c r="D123" s="0" t="n">
        <v>1007</v>
      </c>
      <c r="E123" s="0" t="n">
        <v>1228</v>
      </c>
      <c r="F123" s="0" t="n">
        <v>1037</v>
      </c>
      <c r="G123" s="0" t="n">
        <v>1015</v>
      </c>
      <c r="H123" s="0" t="n">
        <v>1019</v>
      </c>
      <c r="I123" s="0" t="n">
        <v>902</v>
      </c>
      <c r="J123" s="0" t="n">
        <v>1036</v>
      </c>
      <c r="K123" s="0" t="n">
        <v>917</v>
      </c>
      <c r="L123" s="0" t="n">
        <v>1032</v>
      </c>
    </row>
    <row r="124" customFormat="false" ht="12.8" hidden="false" customHeight="false" outlineLevel="0" collapsed="false">
      <c r="B124" s="0" t="n">
        <v>32000</v>
      </c>
      <c r="C124" s="0" t="n">
        <f aca="false">AVERAGE(D124:N124)</f>
        <v>1087.88888888889</v>
      </c>
      <c r="D124" s="0" t="n">
        <v>1245</v>
      </c>
      <c r="E124" s="0" t="n">
        <v>1107</v>
      </c>
      <c r="F124" s="0" t="n">
        <v>952</v>
      </c>
      <c r="G124" s="0" t="n">
        <v>952</v>
      </c>
      <c r="H124" s="0" t="n">
        <v>1157</v>
      </c>
      <c r="I124" s="0" t="n">
        <v>1018</v>
      </c>
      <c r="J124" s="0" t="n">
        <v>933</v>
      </c>
      <c r="K124" s="0" t="n">
        <v>1167</v>
      </c>
      <c r="L124" s="0" t="n">
        <v>1260</v>
      </c>
    </row>
    <row r="128" customFormat="false" ht="12.8" hidden="false" customHeight="false" outlineLevel="0" collapsed="false">
      <c r="A128" s="1" t="s">
        <v>10</v>
      </c>
    </row>
    <row r="130" customFormat="false" ht="12.8" hidden="false" customHeight="false" outlineLevel="0" collapsed="false">
      <c r="A130" s="2" t="n">
        <v>1</v>
      </c>
      <c r="B130" s="0" t="s">
        <v>71</v>
      </c>
      <c r="D130" s="29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  <c r="B132" s="0" t="s">
        <v>33</v>
      </c>
      <c r="C132" s="0" t="s">
        <v>72</v>
      </c>
      <c r="D132" s="0" t="s">
        <v>73</v>
      </c>
      <c r="E132" s="0" t="s">
        <v>74</v>
      </c>
      <c r="F132" s="0" t="s">
        <v>75</v>
      </c>
      <c r="G132" s="0" t="s">
        <v>76</v>
      </c>
      <c r="H132" s="0" t="s">
        <v>77</v>
      </c>
      <c r="I132" s="0" t="s">
        <v>78</v>
      </c>
    </row>
    <row r="133" customFormat="false" ht="12.8" hidden="false" customHeight="false" outlineLevel="0" collapsed="false">
      <c r="A133" s="2"/>
      <c r="B133" s="0" t="n">
        <v>25000</v>
      </c>
      <c r="C133" s="0" t="e">
        <f aca="false">AVERAGE(C137:C171)</f>
        <v>#DIV/0!</v>
      </c>
      <c r="D133" s="0" t="n">
        <f aca="false">AVERAGE(D136:D172)</f>
        <v>818.786967418546</v>
      </c>
      <c r="E133" s="0" t="e">
        <f aca="false">AVERAGE(E136:E172)</f>
        <v>#DIV/0!</v>
      </c>
      <c r="F133" s="0" t="e">
        <f aca="false">AVERAGE(F136:F172)</f>
        <v>#DIV/0!</v>
      </c>
      <c r="G133" s="0" t="e">
        <f aca="false">AVERAGE(G136:G172)</f>
        <v>#DIV/0!</v>
      </c>
      <c r="H133" s="0" t="e">
        <f aca="false">AVERAGE(H136:H172)</f>
        <v>#DIV/0!</v>
      </c>
      <c r="I133" s="0" t="e">
        <f aca="false">AVERAGE(I136:I172)</f>
        <v>#DIV/0!</v>
      </c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  <c r="E135" s="0" t="s">
        <v>79</v>
      </c>
    </row>
    <row r="137" customFormat="false" ht="12.8" hidden="false" customHeight="false" outlineLevel="0" collapsed="false">
      <c r="B137" s="0" t="s">
        <v>85</v>
      </c>
    </row>
    <row r="138" customFormat="false" ht="12.8" hidden="false" customHeight="false" outlineLevel="0" collapsed="false">
      <c r="B138" s="0" t="s">
        <v>86</v>
      </c>
    </row>
    <row r="141" customFormat="false" ht="12.8" hidden="false" customHeight="false" outlineLevel="0" collapsed="false">
      <c r="A141" s="1" t="s">
        <v>87</v>
      </c>
    </row>
    <row r="143" customFormat="false" ht="12.8" hidden="false" customHeight="false" outlineLevel="0" collapsed="false">
      <c r="A143" s="2"/>
      <c r="B143" s="2" t="s">
        <v>88</v>
      </c>
      <c r="C143" s="2"/>
      <c r="D143" s="30"/>
      <c r="E143" s="2"/>
    </row>
    <row r="145" customFormat="false" ht="12.8" hidden="false" customHeight="false" outlineLevel="0" collapsed="false">
      <c r="A145" s="1" t="s">
        <v>89</v>
      </c>
    </row>
    <row r="147" customFormat="false" ht="12.8" hidden="false" customHeight="false" outlineLevel="0" collapsed="false">
      <c r="A147" s="2" t="n">
        <v>1</v>
      </c>
      <c r="B147" s="0" t="s">
        <v>71</v>
      </c>
      <c r="D147" s="29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  <c r="B149" s="0" t="s">
        <v>33</v>
      </c>
      <c r="C149" s="0" t="s">
        <v>72</v>
      </c>
      <c r="D149" s="0" t="s">
        <v>73</v>
      </c>
      <c r="E149" s="0" t="s">
        <v>74</v>
      </c>
      <c r="F149" s="0" t="s">
        <v>75</v>
      </c>
      <c r="G149" s="0" t="s">
        <v>76</v>
      </c>
      <c r="H149" s="0" t="s">
        <v>77</v>
      </c>
      <c r="I149" s="0" t="s">
        <v>78</v>
      </c>
    </row>
    <row r="150" customFormat="false" ht="12.8" hidden="false" customHeight="false" outlineLevel="0" collapsed="false">
      <c r="B150" s="0" t="n">
        <v>25000</v>
      </c>
      <c r="D150" s="0" t="n">
        <f aca="false">AVERAGE(D154:D180)</f>
        <v>823.526315789474</v>
      </c>
    </row>
    <row r="152" customFormat="false" ht="12.8" hidden="false" customHeight="false" outlineLevel="0" collapsed="false">
      <c r="E152" s="0" t="s">
        <v>79</v>
      </c>
    </row>
    <row r="153" customFormat="false" ht="12.8" hidden="false" customHeight="false" outlineLevel="0" collapsed="false">
      <c r="C153" s="0" t="s">
        <v>90</v>
      </c>
      <c r="D153" s="0" t="n">
        <v>724</v>
      </c>
      <c r="E153" s="0" t="s">
        <v>90</v>
      </c>
      <c r="F153" s="0" t="s">
        <v>90</v>
      </c>
      <c r="G153" s="0" t="s">
        <v>90</v>
      </c>
      <c r="H153" s="0" t="s">
        <v>90</v>
      </c>
      <c r="I153" s="0" t="s">
        <v>90</v>
      </c>
    </row>
    <row r="154" customFormat="false" ht="12.8" hidden="false" customHeight="false" outlineLevel="0" collapsed="false">
      <c r="D154" s="0" t="n">
        <v>733</v>
      </c>
    </row>
    <row r="155" customFormat="false" ht="12.8" hidden="false" customHeight="false" outlineLevel="0" collapsed="false">
      <c r="D155" s="0" t="n">
        <v>790</v>
      </c>
    </row>
    <row r="156" customFormat="false" ht="12.8" hidden="false" customHeight="false" outlineLevel="0" collapsed="false">
      <c r="D156" s="0" t="n">
        <v>706</v>
      </c>
    </row>
    <row r="157" customFormat="false" ht="12.8" hidden="false" customHeight="false" outlineLevel="0" collapsed="false">
      <c r="D157" s="0" t="n">
        <v>702</v>
      </c>
    </row>
    <row r="158" customFormat="false" ht="12.8" hidden="false" customHeight="false" outlineLevel="0" collapsed="false">
      <c r="D158" s="0" t="n">
        <v>823</v>
      </c>
    </row>
    <row r="159" customFormat="false" ht="12.8" hidden="false" customHeight="false" outlineLevel="0" collapsed="false">
      <c r="D159" s="0" t="n">
        <v>691</v>
      </c>
    </row>
    <row r="160" customFormat="false" ht="12.8" hidden="false" customHeight="false" outlineLevel="0" collapsed="false">
      <c r="D160" s="0" t="n">
        <v>944</v>
      </c>
    </row>
    <row r="161" customFormat="false" ht="12.8" hidden="false" customHeight="false" outlineLevel="0" collapsed="false">
      <c r="D161" s="0" t="n">
        <v>719</v>
      </c>
    </row>
    <row r="162" customFormat="false" ht="12.8" hidden="false" customHeight="false" outlineLevel="0" collapsed="false">
      <c r="D162" s="0" t="n">
        <v>897</v>
      </c>
    </row>
    <row r="163" customFormat="false" ht="12.8" hidden="false" customHeight="false" outlineLevel="0" collapsed="false">
      <c r="D163" s="0" t="n">
        <v>754</v>
      </c>
    </row>
    <row r="164" customFormat="false" ht="12.8" hidden="false" customHeight="false" outlineLevel="0" collapsed="false">
      <c r="D164" s="0" t="n">
        <v>775</v>
      </c>
    </row>
    <row r="165" customFormat="false" ht="12.8" hidden="false" customHeight="false" outlineLevel="0" collapsed="false">
      <c r="D165" s="0" t="n">
        <v>750</v>
      </c>
    </row>
    <row r="166" customFormat="false" ht="12.8" hidden="false" customHeight="false" outlineLevel="0" collapsed="false">
      <c r="D166" s="0" t="n">
        <v>889</v>
      </c>
    </row>
    <row r="167" customFormat="false" ht="12.8" hidden="false" customHeight="false" outlineLevel="0" collapsed="false">
      <c r="D167" s="0" t="n">
        <v>842</v>
      </c>
    </row>
    <row r="168" customFormat="false" ht="12.8" hidden="false" customHeight="false" outlineLevel="0" collapsed="false">
      <c r="D168" s="0" t="n">
        <v>864</v>
      </c>
    </row>
    <row r="169" customFormat="false" ht="12.8" hidden="false" customHeight="false" outlineLevel="0" collapsed="false">
      <c r="D169" s="0" t="n">
        <v>981</v>
      </c>
    </row>
    <row r="170" customFormat="false" ht="12.8" hidden="false" customHeight="false" outlineLevel="0" collapsed="false">
      <c r="D170" s="0" t="n">
        <v>821</v>
      </c>
    </row>
    <row r="171" customFormat="false" ht="12.8" hidden="false" customHeight="false" outlineLevel="0" collapsed="false">
      <c r="D171" s="0" t="n">
        <v>1010</v>
      </c>
    </row>
    <row r="172" customFormat="false" ht="12.8" hidden="false" customHeight="false" outlineLevel="0" collapsed="false">
      <c r="D172" s="0" t="n">
        <v>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2" activeCellId="0" sqref="F112"/>
    </sheetView>
  </sheetViews>
  <sheetFormatPr defaultRowHeight="12.8"/>
  <cols>
    <col collapsed="false" hidden="false" max="1" min="1" style="0" width="15.2551020408163"/>
  </cols>
  <sheetData>
    <row r="1" customFormat="false" ht="12.8" hidden="false" customHeight="false" outlineLevel="0" collapsed="false">
      <c r="A1" s="16" t="s">
        <v>91</v>
      </c>
      <c r="B1" s="17"/>
      <c r="C1" s="17"/>
      <c r="D1" s="17"/>
      <c r="E1" s="17"/>
    </row>
    <row r="3" customFormat="false" ht="12.8" hidden="false" customHeight="false" outlineLevel="0" collapsed="false">
      <c r="A3" s="1" t="s">
        <v>40</v>
      </c>
    </row>
    <row r="4" customFormat="false" ht="12.8" hidden="false" customHeight="false" outlineLevel="0" collapsed="false">
      <c r="A4" s="0" t="s">
        <v>4</v>
      </c>
      <c r="B4" s="0" t="s">
        <v>82</v>
      </c>
      <c r="C4" s="0" t="s">
        <v>92</v>
      </c>
      <c r="H4" s="0" t="s">
        <v>93</v>
      </c>
    </row>
    <row r="5" customFormat="false" ht="12.8" hidden="false" customHeight="false" outlineLevel="0" collapsed="false">
      <c r="A5" s="2" t="n">
        <v>100</v>
      </c>
      <c r="B5" s="0" t="n">
        <f aca="false">AVERAGE(C5:O5)</f>
        <v>2</v>
      </c>
      <c r="C5" s="0" t="n">
        <v>1</v>
      </c>
      <c r="D5" s="0" t="n">
        <v>3</v>
      </c>
      <c r="E5" s="0" t="n">
        <v>1</v>
      </c>
      <c r="F5" s="0" t="n">
        <v>2</v>
      </c>
      <c r="G5" s="0" t="n">
        <v>2</v>
      </c>
      <c r="H5" s="0" t="n">
        <v>2</v>
      </c>
      <c r="I5" s="0" t="n">
        <v>3</v>
      </c>
      <c r="J5" s="0" t="n">
        <v>2</v>
      </c>
      <c r="K5" s="0" t="n">
        <v>3</v>
      </c>
      <c r="L5" s="0" t="n">
        <v>1</v>
      </c>
      <c r="N5" s="0" t="s">
        <v>94</v>
      </c>
    </row>
    <row r="6" customFormat="false" ht="12.8" hidden="false" customHeight="false" outlineLevel="0" collapsed="false">
      <c r="A6" s="2" t="n">
        <v>200</v>
      </c>
      <c r="B6" s="0" t="n">
        <f aca="false">AVERAGE(C6:O6)</f>
        <v>2.7</v>
      </c>
      <c r="C6" s="0" t="n">
        <v>3</v>
      </c>
      <c r="D6" s="0" t="n">
        <v>2</v>
      </c>
      <c r="E6" s="0" t="n">
        <v>3</v>
      </c>
      <c r="F6" s="0" t="n">
        <v>5</v>
      </c>
      <c r="G6" s="0" t="n">
        <v>2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</row>
    <row r="7" customFormat="false" ht="12.8" hidden="false" customHeight="false" outlineLevel="0" collapsed="false">
      <c r="A7" s="2" t="n">
        <v>400</v>
      </c>
      <c r="B7" s="0" t="n">
        <f aca="false">AVERAGE(C7:O7)</f>
        <v>2.7</v>
      </c>
      <c r="C7" s="0" t="n">
        <v>3</v>
      </c>
      <c r="D7" s="0" t="n">
        <v>2</v>
      </c>
      <c r="E7" s="0" t="n">
        <v>2</v>
      </c>
      <c r="F7" s="0" t="n">
        <v>4</v>
      </c>
      <c r="G7" s="0" t="n">
        <v>2</v>
      </c>
      <c r="H7" s="0" t="n">
        <v>2</v>
      </c>
      <c r="I7" s="0" t="n">
        <v>4</v>
      </c>
      <c r="J7" s="0" t="n">
        <v>2</v>
      </c>
      <c r="K7" s="0" t="n">
        <v>3</v>
      </c>
      <c r="L7" s="0" t="n">
        <v>3</v>
      </c>
    </row>
    <row r="8" customFormat="false" ht="12.8" hidden="false" customHeight="false" outlineLevel="0" collapsed="false">
      <c r="A8" s="2" t="n">
        <v>800</v>
      </c>
      <c r="B8" s="0" t="n">
        <f aca="false">AVERAGE(C8:O8)</f>
        <v>4.2</v>
      </c>
      <c r="C8" s="0" t="n">
        <v>4</v>
      </c>
      <c r="D8" s="0" t="n">
        <v>4</v>
      </c>
      <c r="E8" s="0" t="n">
        <v>5</v>
      </c>
      <c r="F8" s="0" t="n">
        <v>7</v>
      </c>
      <c r="G8" s="0" t="n">
        <v>4</v>
      </c>
      <c r="H8" s="0" t="n">
        <v>3</v>
      </c>
      <c r="I8" s="0" t="n">
        <v>4</v>
      </c>
      <c r="J8" s="0" t="n">
        <v>4</v>
      </c>
      <c r="K8" s="0" t="n">
        <v>4</v>
      </c>
      <c r="L8" s="0" t="n">
        <v>3</v>
      </c>
    </row>
    <row r="9" customFormat="false" ht="12.8" hidden="false" customHeight="false" outlineLevel="0" collapsed="false">
      <c r="A9" s="2" t="n">
        <v>1200</v>
      </c>
      <c r="B9" s="0" t="n">
        <f aca="false">AVERAGE(C9:O9)</f>
        <v>5.3</v>
      </c>
      <c r="C9" s="0" t="n">
        <v>8</v>
      </c>
      <c r="D9" s="0" t="n">
        <v>4</v>
      </c>
      <c r="E9" s="0" t="n">
        <v>3</v>
      </c>
      <c r="F9" s="0" t="n">
        <v>4</v>
      </c>
      <c r="G9" s="0" t="n">
        <v>5</v>
      </c>
      <c r="H9" s="0" t="n">
        <v>5</v>
      </c>
      <c r="I9" s="0" t="n">
        <v>6</v>
      </c>
      <c r="J9" s="0" t="n">
        <v>5</v>
      </c>
      <c r="K9" s="0" t="n">
        <v>6</v>
      </c>
      <c r="L9" s="0" t="n">
        <v>7</v>
      </c>
    </row>
    <row r="10" customFormat="false" ht="12.8" hidden="false" customHeight="false" outlineLevel="0" collapsed="false">
      <c r="A10" s="2" t="n">
        <v>1600</v>
      </c>
      <c r="B10" s="0" t="n">
        <f aca="false">AVERAGE(C10:O10)</f>
        <v>5.9</v>
      </c>
      <c r="C10" s="0" t="n">
        <v>6</v>
      </c>
      <c r="D10" s="0" t="n">
        <v>5</v>
      </c>
      <c r="E10" s="0" t="n">
        <v>5</v>
      </c>
      <c r="F10" s="0" t="n">
        <v>9</v>
      </c>
      <c r="G10" s="0" t="n">
        <v>5</v>
      </c>
      <c r="H10" s="0" t="n">
        <v>5</v>
      </c>
      <c r="I10" s="0" t="n">
        <v>5</v>
      </c>
      <c r="J10" s="0" t="n">
        <v>6</v>
      </c>
      <c r="K10" s="0" t="n">
        <v>8</v>
      </c>
      <c r="L10" s="0" t="n">
        <v>5</v>
      </c>
    </row>
    <row r="11" customFormat="false" ht="12.8" hidden="false" customHeight="false" outlineLevel="0" collapsed="false">
      <c r="A11" s="2" t="n">
        <v>2000</v>
      </c>
      <c r="B11" s="0" t="n">
        <f aca="false">AVERAGE(C11:O11)</f>
        <v>8.5</v>
      </c>
      <c r="C11" s="0" t="n">
        <v>9</v>
      </c>
      <c r="D11" s="0" t="n">
        <v>6</v>
      </c>
      <c r="E11" s="0" t="n">
        <v>7</v>
      </c>
      <c r="F11" s="0" t="n">
        <v>6</v>
      </c>
      <c r="G11" s="0" t="n">
        <v>9</v>
      </c>
      <c r="H11" s="0" t="n">
        <v>11</v>
      </c>
      <c r="I11" s="0" t="n">
        <v>9</v>
      </c>
      <c r="J11" s="0" t="n">
        <v>11</v>
      </c>
      <c r="K11" s="0" t="n">
        <v>9</v>
      </c>
      <c r="L11" s="0" t="n">
        <v>8</v>
      </c>
    </row>
    <row r="12" customFormat="false" ht="12.8" hidden="false" customHeight="false" outlineLevel="0" collapsed="false">
      <c r="A12" s="2" t="n">
        <v>3000</v>
      </c>
      <c r="B12" s="0" t="n">
        <f aca="false">AVERAGE(C12:O12)</f>
        <v>12.3</v>
      </c>
      <c r="C12" s="0" t="n">
        <v>9</v>
      </c>
      <c r="D12" s="0" t="n">
        <v>10</v>
      </c>
      <c r="E12" s="0" t="n">
        <v>14</v>
      </c>
      <c r="F12" s="0" t="n">
        <v>15</v>
      </c>
      <c r="G12" s="0" t="n">
        <v>18</v>
      </c>
      <c r="H12" s="0" t="n">
        <v>11</v>
      </c>
      <c r="I12" s="0" t="n">
        <v>11</v>
      </c>
      <c r="J12" s="0" t="n">
        <v>12</v>
      </c>
      <c r="K12" s="0" t="n">
        <v>14</v>
      </c>
      <c r="L12" s="0" t="n">
        <v>9</v>
      </c>
    </row>
    <row r="13" customFormat="false" ht="12.8" hidden="false" customHeight="false" outlineLevel="0" collapsed="false">
      <c r="A13" s="2" t="n">
        <v>4000</v>
      </c>
      <c r="B13" s="0" t="n">
        <f aca="false">AVERAGE(C13:O13)</f>
        <v>13.7</v>
      </c>
      <c r="C13" s="0" t="n">
        <v>12</v>
      </c>
      <c r="D13" s="0" t="n">
        <v>14</v>
      </c>
      <c r="E13" s="0" t="n">
        <v>15</v>
      </c>
      <c r="F13" s="0" t="n">
        <v>14</v>
      </c>
      <c r="G13" s="0" t="n">
        <v>13</v>
      </c>
      <c r="H13" s="0" t="n">
        <v>13</v>
      </c>
      <c r="I13" s="0" t="n">
        <v>15</v>
      </c>
      <c r="J13" s="0" t="n">
        <v>14</v>
      </c>
      <c r="K13" s="0" t="n">
        <v>14</v>
      </c>
      <c r="L13" s="0" t="n">
        <v>13</v>
      </c>
    </row>
    <row r="14" customFormat="false" ht="12.8" hidden="false" customHeight="false" outlineLevel="0" collapsed="false">
      <c r="A14" s="2" t="n">
        <v>5000</v>
      </c>
      <c r="B14" s="0" t="n">
        <f aca="false">AVERAGE(C14:O14)</f>
        <v>20</v>
      </c>
      <c r="C14" s="0" t="n">
        <v>24</v>
      </c>
      <c r="D14" s="0" t="n">
        <v>29</v>
      </c>
      <c r="E14" s="0" t="n">
        <v>16</v>
      </c>
      <c r="F14" s="0" t="n">
        <v>23</v>
      </c>
      <c r="G14" s="0" t="n">
        <v>22</v>
      </c>
      <c r="H14" s="0" t="n">
        <v>15</v>
      </c>
      <c r="I14" s="0" t="n">
        <v>20</v>
      </c>
      <c r="J14" s="0" t="n">
        <v>18</v>
      </c>
      <c r="K14" s="0" t="n">
        <v>17</v>
      </c>
      <c r="L14" s="0" t="n">
        <v>16</v>
      </c>
    </row>
    <row r="15" customFormat="false" ht="12.8" hidden="false" customHeight="false" outlineLevel="0" collapsed="false">
      <c r="A15" s="2" t="n">
        <v>6000</v>
      </c>
      <c r="B15" s="0" t="n">
        <f aca="false">AVERAGE(C15:O15)</f>
        <v>25</v>
      </c>
      <c r="C15" s="0" t="n">
        <v>22</v>
      </c>
      <c r="D15" s="0" t="n">
        <v>33</v>
      </c>
      <c r="E15" s="0" t="n">
        <v>19</v>
      </c>
      <c r="F15" s="0" t="n">
        <v>38</v>
      </c>
      <c r="G15" s="0" t="n">
        <v>24</v>
      </c>
      <c r="H15" s="0" t="n">
        <v>19</v>
      </c>
      <c r="I15" s="0" t="n">
        <v>34</v>
      </c>
      <c r="J15" s="0" t="n">
        <v>20</v>
      </c>
      <c r="K15" s="0" t="n">
        <v>21</v>
      </c>
      <c r="L15" s="0" t="n">
        <v>20</v>
      </c>
    </row>
    <row r="16" customFormat="false" ht="12.8" hidden="false" customHeight="false" outlineLevel="0" collapsed="false">
      <c r="A16" s="2" t="n">
        <v>7000</v>
      </c>
      <c r="B16" s="0" t="n">
        <f aca="false">AVERAGE(C16:O16)</f>
        <v>29.8</v>
      </c>
      <c r="C16" s="0" t="n">
        <v>21</v>
      </c>
      <c r="D16" s="0" t="n">
        <v>23</v>
      </c>
      <c r="E16" s="0" t="n">
        <v>32</v>
      </c>
      <c r="F16" s="0" t="n">
        <v>26</v>
      </c>
      <c r="G16" s="0" t="n">
        <v>40</v>
      </c>
      <c r="H16" s="0" t="n">
        <v>42</v>
      </c>
      <c r="I16" s="0" t="n">
        <v>25</v>
      </c>
      <c r="J16" s="0" t="n">
        <v>37</v>
      </c>
      <c r="K16" s="0" t="n">
        <v>24</v>
      </c>
      <c r="L16" s="0" t="n">
        <v>28</v>
      </c>
    </row>
    <row r="17" customFormat="false" ht="12.8" hidden="false" customHeight="false" outlineLevel="0" collapsed="false">
      <c r="A17" s="2" t="n">
        <v>8000</v>
      </c>
      <c r="B17" s="0" t="n">
        <f aca="false">AVERAGE(C17:O17)</f>
        <v>40.3</v>
      </c>
      <c r="C17" s="0" t="n">
        <v>32</v>
      </c>
      <c r="D17" s="0" t="n">
        <v>35</v>
      </c>
      <c r="E17" s="0" t="n">
        <v>60</v>
      </c>
      <c r="F17" s="0" t="n">
        <v>33</v>
      </c>
      <c r="G17" s="0" t="n">
        <v>26</v>
      </c>
      <c r="H17" s="0" t="n">
        <v>38</v>
      </c>
      <c r="I17" s="0" t="n">
        <v>64</v>
      </c>
      <c r="J17" s="0" t="n">
        <v>42</v>
      </c>
      <c r="K17" s="0" t="n">
        <v>45</v>
      </c>
      <c r="L17" s="0" t="n">
        <v>28</v>
      </c>
    </row>
    <row r="18" customFormat="false" ht="12.8" hidden="false" customHeight="false" outlineLevel="0" collapsed="false">
      <c r="A18" s="2" t="n">
        <v>9000</v>
      </c>
      <c r="B18" s="0" t="n">
        <f aca="false">AVERAGE(C18:O18)</f>
        <v>37.6</v>
      </c>
      <c r="C18" s="0" t="n">
        <v>46</v>
      </c>
      <c r="D18" s="0" t="n">
        <v>45</v>
      </c>
      <c r="E18" s="0" t="n">
        <v>33</v>
      </c>
      <c r="F18" s="0" t="n">
        <v>31</v>
      </c>
      <c r="G18" s="0" t="n">
        <v>33</v>
      </c>
      <c r="H18" s="0" t="n">
        <v>47</v>
      </c>
      <c r="I18" s="0" t="n">
        <v>47</v>
      </c>
      <c r="J18" s="0" t="n">
        <v>29</v>
      </c>
      <c r="K18" s="0" t="n">
        <v>28</v>
      </c>
      <c r="L18" s="0" t="n">
        <v>37</v>
      </c>
    </row>
    <row r="19" customFormat="false" ht="12.8" hidden="false" customHeight="false" outlineLevel="0" collapsed="false">
      <c r="A19" s="2" t="n">
        <v>10000</v>
      </c>
      <c r="B19" s="0" t="n">
        <f aca="false">AVERAGE(C19:O19)</f>
        <v>49.6</v>
      </c>
      <c r="C19" s="0" t="n">
        <v>39</v>
      </c>
      <c r="D19" s="0" t="n">
        <v>50</v>
      </c>
      <c r="E19" s="0" t="n">
        <v>35</v>
      </c>
      <c r="F19" s="0" t="n">
        <v>47</v>
      </c>
      <c r="G19" s="0" t="n">
        <v>45</v>
      </c>
      <c r="H19" s="0" t="n">
        <v>30</v>
      </c>
      <c r="I19" s="0" t="n">
        <v>65</v>
      </c>
      <c r="J19" s="0" t="n">
        <v>54</v>
      </c>
      <c r="K19" s="0" t="n">
        <v>51</v>
      </c>
      <c r="L19" s="0" t="n">
        <v>80</v>
      </c>
    </row>
    <row r="20" customFormat="false" ht="12.8" hidden="false" customHeight="false" outlineLevel="0" collapsed="false">
      <c r="A20" s="2" t="n">
        <v>12000</v>
      </c>
      <c r="B20" s="0" t="n">
        <f aca="false">AVERAGE(C20:O20)</f>
        <v>63</v>
      </c>
      <c r="C20" s="0" t="n">
        <v>43</v>
      </c>
      <c r="D20" s="0" t="n">
        <v>103</v>
      </c>
      <c r="E20" s="0" t="n">
        <v>51</v>
      </c>
      <c r="F20" s="0" t="n">
        <v>76</v>
      </c>
      <c r="G20" s="0" t="n">
        <v>54</v>
      </c>
      <c r="H20" s="0" t="n">
        <v>65</v>
      </c>
      <c r="I20" s="0" t="n">
        <v>50</v>
      </c>
      <c r="J20" s="0" t="n">
        <v>71</v>
      </c>
      <c r="K20" s="0" t="n">
        <v>58</v>
      </c>
      <c r="L20" s="0" t="n">
        <v>59</v>
      </c>
    </row>
    <row r="21" customFormat="false" ht="12.8" hidden="false" customHeight="false" outlineLevel="0" collapsed="false">
      <c r="A21" s="2" t="n">
        <v>14000</v>
      </c>
      <c r="B21" s="0" t="n">
        <f aca="false">AVERAGE(C21:O21)</f>
        <v>80.8</v>
      </c>
      <c r="C21" s="0" t="n">
        <v>58</v>
      </c>
      <c r="D21" s="0" t="n">
        <v>74</v>
      </c>
      <c r="E21" s="0" t="n">
        <v>58</v>
      </c>
      <c r="F21" s="0" t="n">
        <v>98</v>
      </c>
      <c r="G21" s="0" t="n">
        <v>106</v>
      </c>
      <c r="H21" s="0" t="n">
        <v>89</v>
      </c>
      <c r="I21" s="0" t="n">
        <v>107</v>
      </c>
      <c r="J21" s="0" t="n">
        <v>50</v>
      </c>
      <c r="K21" s="0" t="n">
        <v>82</v>
      </c>
      <c r="L21" s="0" t="n">
        <v>86</v>
      </c>
    </row>
    <row r="22" customFormat="false" ht="12.8" hidden="false" customHeight="false" outlineLevel="0" collapsed="false">
      <c r="A22" s="2" t="n">
        <v>16000</v>
      </c>
      <c r="B22" s="0" t="n">
        <f aca="false">AVERAGE(C22:O22)</f>
        <v>93.5</v>
      </c>
      <c r="C22" s="0" t="n">
        <v>117</v>
      </c>
      <c r="D22" s="0" t="n">
        <v>134</v>
      </c>
      <c r="E22" s="0" t="n">
        <v>80</v>
      </c>
      <c r="F22" s="0" t="n">
        <v>75</v>
      </c>
      <c r="G22" s="0" t="n">
        <v>75</v>
      </c>
      <c r="H22" s="0" t="n">
        <v>74</v>
      </c>
      <c r="I22" s="0" t="n">
        <v>58</v>
      </c>
      <c r="J22" s="0" t="n">
        <v>81</v>
      </c>
      <c r="K22" s="0" t="n">
        <v>161</v>
      </c>
      <c r="L22" s="0" t="n">
        <v>80</v>
      </c>
    </row>
    <row r="23" customFormat="false" ht="12.8" hidden="false" customHeight="false" outlineLevel="0" collapsed="false">
      <c r="A23" s="2" t="n">
        <v>18000</v>
      </c>
      <c r="B23" s="0" t="n">
        <f aca="false">AVERAGE(C23:O23)</f>
        <v>100.222222222222</v>
      </c>
      <c r="C23" s="0" t="n">
        <v>102</v>
      </c>
      <c r="D23" s="0" t="n">
        <v>75</v>
      </c>
      <c r="E23" s="0" t="s">
        <v>84</v>
      </c>
      <c r="F23" s="0" t="n">
        <v>80</v>
      </c>
      <c r="G23" s="0" t="n">
        <v>93</v>
      </c>
      <c r="H23" s="0" t="n">
        <v>97</v>
      </c>
      <c r="I23" s="0" t="n">
        <v>152</v>
      </c>
      <c r="J23" s="0" t="n">
        <v>75</v>
      </c>
      <c r="K23" s="0" t="n">
        <v>93</v>
      </c>
      <c r="L23" s="0" t="n">
        <v>135</v>
      </c>
    </row>
    <row r="24" customFormat="false" ht="12.8" hidden="false" customHeight="false" outlineLevel="0" collapsed="false">
      <c r="A24" s="2" t="n">
        <v>20000</v>
      </c>
      <c r="B24" s="0" t="n">
        <f aca="false">AVERAGE(C24:O24)</f>
        <v>124.8</v>
      </c>
      <c r="C24" s="0" t="n">
        <v>115</v>
      </c>
      <c r="D24" s="0" t="n">
        <v>139</v>
      </c>
      <c r="E24" s="0" t="n">
        <v>158</v>
      </c>
      <c r="F24" s="0" t="n">
        <v>85</v>
      </c>
      <c r="G24" s="0" t="n">
        <v>169</v>
      </c>
      <c r="H24" s="0" t="n">
        <v>114</v>
      </c>
      <c r="I24" s="0" t="n">
        <v>97</v>
      </c>
      <c r="J24" s="0" t="n">
        <v>155</v>
      </c>
      <c r="K24" s="0" t="n">
        <v>123</v>
      </c>
      <c r="L24" s="0" t="n">
        <v>93</v>
      </c>
    </row>
    <row r="25" customFormat="false" ht="12.8" hidden="false" customHeight="false" outlineLevel="0" collapsed="false">
      <c r="A25" s="0" t="n">
        <v>25000</v>
      </c>
      <c r="B25" s="0" t="n">
        <f aca="false">AVERAGE(C25:O25)</f>
        <v>174.9</v>
      </c>
      <c r="C25" s="0" t="n">
        <v>163</v>
      </c>
      <c r="D25" s="0" t="n">
        <v>185</v>
      </c>
      <c r="E25" s="0" t="n">
        <v>219</v>
      </c>
      <c r="F25" s="0" t="n">
        <v>130</v>
      </c>
      <c r="G25" s="0" t="n">
        <v>163</v>
      </c>
      <c r="H25" s="0" t="n">
        <v>185</v>
      </c>
      <c r="I25" s="0" t="n">
        <v>219</v>
      </c>
      <c r="J25" s="0" t="n">
        <v>128</v>
      </c>
      <c r="K25" s="0" t="n">
        <v>157</v>
      </c>
      <c r="L25" s="0" t="n">
        <v>200</v>
      </c>
    </row>
    <row r="26" customFormat="false" ht="12.8" hidden="false" customHeight="false" outlineLevel="0" collapsed="false">
      <c r="A26" s="0" t="n">
        <v>30000</v>
      </c>
      <c r="B26" s="0" t="n">
        <f aca="false">AVERAGE(C26:O26)</f>
        <v>207.1</v>
      </c>
      <c r="C26" s="0" t="n">
        <v>200</v>
      </c>
      <c r="D26" s="0" t="n">
        <v>250</v>
      </c>
      <c r="E26" s="0" t="n">
        <v>155</v>
      </c>
      <c r="F26" s="0" t="n">
        <v>257</v>
      </c>
      <c r="G26" s="0" t="n">
        <v>200</v>
      </c>
      <c r="H26" s="0" t="n">
        <v>250</v>
      </c>
      <c r="I26" s="0" t="n">
        <v>155</v>
      </c>
      <c r="J26" s="0" t="n">
        <v>266</v>
      </c>
      <c r="K26" s="0" t="n">
        <v>180</v>
      </c>
      <c r="L26" s="0" t="n">
        <v>158</v>
      </c>
    </row>
    <row r="27" customFormat="false" ht="12.8" hidden="false" customHeight="false" outlineLevel="0" collapsed="false">
      <c r="A27" s="0" t="n">
        <v>40000</v>
      </c>
      <c r="B27" s="0" t="n">
        <f aca="false">AVERAGE(C27:O27)</f>
        <v>319.2</v>
      </c>
      <c r="C27" s="0" t="n">
        <v>318</v>
      </c>
      <c r="D27" s="0" t="n">
        <v>253</v>
      </c>
      <c r="E27" s="0" t="n">
        <v>314</v>
      </c>
      <c r="F27" s="0" t="n">
        <v>374</v>
      </c>
      <c r="G27" s="0" t="n">
        <v>318</v>
      </c>
      <c r="H27" s="0" t="n">
        <v>253</v>
      </c>
      <c r="I27" s="0" t="n">
        <v>314</v>
      </c>
      <c r="J27" s="0" t="n">
        <v>248</v>
      </c>
      <c r="K27" s="0" t="n">
        <v>346</v>
      </c>
      <c r="L27" s="0" t="n">
        <v>454</v>
      </c>
    </row>
    <row r="28" customFormat="false" ht="12.8" hidden="false" customHeight="false" outlineLevel="0" collapsed="false">
      <c r="A28" s="0" t="n">
        <v>50000</v>
      </c>
      <c r="B28" s="0" t="n">
        <f aca="false">AVERAGE(C28:O28)</f>
        <v>397.5</v>
      </c>
      <c r="C28" s="0" t="n">
        <v>443</v>
      </c>
      <c r="D28" s="0" t="n">
        <v>423</v>
      </c>
      <c r="E28" s="0" t="n">
        <v>290</v>
      </c>
      <c r="F28" s="0" t="n">
        <v>486</v>
      </c>
      <c r="G28" s="0" t="n">
        <v>443</v>
      </c>
      <c r="H28" s="0" t="n">
        <v>423</v>
      </c>
      <c r="I28" s="0" t="n">
        <v>290</v>
      </c>
      <c r="J28" s="0" t="n">
        <v>333</v>
      </c>
      <c r="K28" s="0" t="n">
        <v>470</v>
      </c>
      <c r="L28" s="0" t="n">
        <v>374</v>
      </c>
    </row>
    <row r="32" customFormat="false" ht="12.8" hidden="false" customHeight="false" outlineLevel="0" collapsed="false">
      <c r="A32" s="1" t="s">
        <v>95</v>
      </c>
    </row>
    <row r="33" customFormat="false" ht="12.8" hidden="false" customHeight="false" outlineLevel="0" collapsed="false">
      <c r="A33" s="0" t="s">
        <v>4</v>
      </c>
      <c r="B33" s="0" t="s">
        <v>82</v>
      </c>
      <c r="C33" s="0" t="s">
        <v>92</v>
      </c>
      <c r="H33" s="0" t="s">
        <v>93</v>
      </c>
    </row>
    <row r="34" customFormat="false" ht="12.8" hidden="false" customHeight="false" outlineLevel="0" collapsed="false">
      <c r="A34" s="2" t="n">
        <v>100</v>
      </c>
      <c r="B34" s="0" t="n">
        <f aca="false">AVERAGE(C34:O34)</f>
        <v>369.4</v>
      </c>
      <c r="C34" s="0" t="n">
        <v>393</v>
      </c>
      <c r="D34" s="0" t="n">
        <v>462</v>
      </c>
      <c r="E34" s="0" t="n">
        <v>370</v>
      </c>
      <c r="F34" s="0" t="n">
        <v>343</v>
      </c>
      <c r="G34" s="0" t="n">
        <v>343</v>
      </c>
      <c r="H34" s="0" t="n">
        <v>268</v>
      </c>
      <c r="I34" s="0" t="n">
        <v>383</v>
      </c>
      <c r="J34" s="0" t="n">
        <v>400</v>
      </c>
      <c r="K34" s="0" t="n">
        <v>332</v>
      </c>
      <c r="L34" s="0" t="n">
        <v>400</v>
      </c>
    </row>
    <row r="35" customFormat="false" ht="12.8" hidden="false" customHeight="false" outlineLevel="0" collapsed="false">
      <c r="A35" s="2" t="n">
        <v>200</v>
      </c>
      <c r="B35" s="0" t="n">
        <f aca="false">AVERAGE(C35:O35)</f>
        <v>464.6</v>
      </c>
      <c r="C35" s="0" t="n">
        <v>416</v>
      </c>
      <c r="D35" s="0" t="n">
        <v>392</v>
      </c>
      <c r="E35" s="0" t="n">
        <v>455</v>
      </c>
      <c r="F35" s="0" t="n">
        <v>463</v>
      </c>
      <c r="G35" s="0" t="n">
        <v>648</v>
      </c>
      <c r="H35" s="0" t="n">
        <v>672</v>
      </c>
      <c r="I35" s="0" t="n">
        <v>461</v>
      </c>
      <c r="J35" s="0" t="n">
        <v>389</v>
      </c>
      <c r="K35" s="0" t="n">
        <v>366</v>
      </c>
      <c r="L35" s="0" t="n">
        <v>384</v>
      </c>
    </row>
    <row r="36" customFormat="false" ht="12.8" hidden="false" customHeight="false" outlineLevel="0" collapsed="false">
      <c r="A36" s="2" t="n">
        <v>400</v>
      </c>
      <c r="B36" s="0" t="n">
        <f aca="false">AVERAGE(C36:O36)</f>
        <v>785.6</v>
      </c>
      <c r="C36" s="0" t="n">
        <v>1188</v>
      </c>
      <c r="D36" s="0" t="n">
        <v>787</v>
      </c>
      <c r="E36" s="0" t="n">
        <v>740</v>
      </c>
      <c r="F36" s="0" t="n">
        <v>692</v>
      </c>
      <c r="G36" s="0" t="n">
        <v>735</v>
      </c>
      <c r="H36" s="0" t="n">
        <v>738</v>
      </c>
      <c r="I36" s="0" t="n">
        <v>728</v>
      </c>
      <c r="J36" s="0" t="n">
        <v>738</v>
      </c>
      <c r="K36" s="0" t="n">
        <v>740</v>
      </c>
      <c r="L36" s="0" t="n">
        <v>770</v>
      </c>
    </row>
    <row r="37" customFormat="false" ht="12.8" hidden="false" customHeight="false" outlineLevel="0" collapsed="false">
      <c r="A37" s="2" t="n">
        <v>800</v>
      </c>
      <c r="B37" s="0" t="n">
        <f aca="false">AVERAGE(C37:O37)</f>
        <v>2162.5</v>
      </c>
      <c r="C37" s="0" t="n">
        <v>1915</v>
      </c>
      <c r="D37" s="0" t="n">
        <v>2326</v>
      </c>
      <c r="E37" s="0" t="n">
        <v>2120</v>
      </c>
      <c r="F37" s="0" t="n">
        <v>2075</v>
      </c>
      <c r="G37" s="0" t="n">
        <v>2493</v>
      </c>
      <c r="H37" s="0" t="n">
        <v>2291</v>
      </c>
      <c r="I37" s="0" t="n">
        <v>2073</v>
      </c>
      <c r="J37" s="0" t="n">
        <v>2011</v>
      </c>
      <c r="K37" s="0" t="n">
        <v>2227</v>
      </c>
      <c r="L37" s="0" t="n">
        <v>2094</v>
      </c>
    </row>
    <row r="38" customFormat="false" ht="12.8" hidden="false" customHeight="false" outlineLevel="0" collapsed="false">
      <c r="A38" s="2" t="n">
        <v>1200</v>
      </c>
      <c r="B38" s="0" t="n">
        <f aca="false">AVERAGE(C38:O38)</f>
        <v>4499.9</v>
      </c>
      <c r="C38" s="0" t="n">
        <v>4272</v>
      </c>
      <c r="D38" s="0" t="n">
        <v>4296</v>
      </c>
      <c r="E38" s="0" t="n">
        <v>4968</v>
      </c>
      <c r="F38" s="0" t="n">
        <v>5131</v>
      </c>
      <c r="G38" s="0" t="n">
        <v>4088</v>
      </c>
      <c r="H38" s="0" t="n">
        <v>4739</v>
      </c>
      <c r="I38" s="0" t="n">
        <v>4245</v>
      </c>
      <c r="J38" s="0" t="n">
        <v>4628</v>
      </c>
      <c r="K38" s="0" t="n">
        <v>3982</v>
      </c>
      <c r="L38" s="0" t="n">
        <v>4650</v>
      </c>
    </row>
    <row r="39" customFormat="false" ht="12.8" hidden="false" customHeight="false" outlineLevel="0" collapsed="false">
      <c r="A39" s="2" t="n">
        <v>1600</v>
      </c>
      <c r="B39" s="0" t="n">
        <f aca="false">AVERAGE(C39:O39)</f>
        <v>9476.1</v>
      </c>
      <c r="C39" s="0" t="n">
        <v>6832</v>
      </c>
      <c r="D39" s="0" t="n">
        <v>7354</v>
      </c>
      <c r="E39" s="0" t="n">
        <v>7622</v>
      </c>
      <c r="F39" s="0" t="n">
        <v>8794</v>
      </c>
      <c r="G39" s="0" t="n">
        <v>8101</v>
      </c>
      <c r="H39" s="0" t="n">
        <v>12221</v>
      </c>
      <c r="I39" s="0" t="n">
        <v>7875</v>
      </c>
      <c r="J39" s="0" t="n">
        <v>13381</v>
      </c>
      <c r="K39" s="0" t="n">
        <v>7341</v>
      </c>
      <c r="L39" s="0" t="n">
        <v>15240</v>
      </c>
    </row>
    <row r="40" customFormat="false" ht="12.8" hidden="false" customHeight="false" outlineLevel="0" collapsed="false">
      <c r="A40" s="2" t="n">
        <v>2000</v>
      </c>
      <c r="B40" s="0" t="n">
        <f aca="false">AVERAGE(C40:O40)</f>
        <v>15190.5</v>
      </c>
      <c r="C40" s="0" t="n">
        <v>18780</v>
      </c>
      <c r="D40" s="0" t="n">
        <v>16352</v>
      </c>
      <c r="E40" s="0" t="n">
        <v>15376</v>
      </c>
      <c r="F40" s="0" t="n">
        <v>20678</v>
      </c>
      <c r="G40" s="0" t="n">
        <v>16054</v>
      </c>
      <c r="H40" s="0" t="n">
        <v>11336</v>
      </c>
      <c r="I40" s="0" t="n">
        <v>11200</v>
      </c>
      <c r="J40" s="0" t="n">
        <v>10190</v>
      </c>
      <c r="K40" s="0" t="n">
        <v>21663</v>
      </c>
      <c r="L40" s="0" t="n">
        <v>10276</v>
      </c>
    </row>
    <row r="41" customFormat="false" ht="12.8" hidden="false" customHeight="false" outlineLevel="0" collapsed="false">
      <c r="A41" s="2" t="n">
        <v>3000</v>
      </c>
      <c r="B41" s="0" t="n">
        <f aca="false">AVERAGE(C41:O41)</f>
        <v>27603.4</v>
      </c>
      <c r="C41" s="0" t="n">
        <v>24798</v>
      </c>
      <c r="D41" s="0" t="n">
        <v>27427</v>
      </c>
      <c r="E41" s="0" t="n">
        <v>25315</v>
      </c>
      <c r="F41" s="0" t="n">
        <v>31721</v>
      </c>
      <c r="G41" s="0" t="n">
        <v>28757</v>
      </c>
      <c r="H41" s="0" t="n">
        <v>27075</v>
      </c>
      <c r="I41" s="0" t="n">
        <v>27733</v>
      </c>
      <c r="J41" s="0" t="n">
        <v>24897</v>
      </c>
      <c r="K41" s="0" t="n">
        <v>28520</v>
      </c>
      <c r="L41" s="0" t="n">
        <v>29791</v>
      </c>
    </row>
    <row r="42" customFormat="false" ht="12.8" hidden="false" customHeight="false" outlineLevel="0" collapsed="false">
      <c r="A42" s="2" t="n">
        <v>4000</v>
      </c>
      <c r="B42" s="0" t="n">
        <f aca="false">AVERAGE(C42:O42)</f>
        <v>48975.5</v>
      </c>
      <c r="C42" s="0" t="n">
        <v>47139</v>
      </c>
      <c r="D42" s="0" t="n">
        <v>54646</v>
      </c>
      <c r="E42" s="0" t="n">
        <v>45817</v>
      </c>
      <c r="F42" s="0" t="n">
        <v>51656</v>
      </c>
      <c r="G42" s="0" t="n">
        <v>56158</v>
      </c>
      <c r="H42" s="0" t="n">
        <v>48415</v>
      </c>
      <c r="I42" s="0" t="n">
        <v>41073</v>
      </c>
      <c r="J42" s="0" t="n">
        <v>50912</v>
      </c>
      <c r="K42" s="0" t="n">
        <v>42084</v>
      </c>
      <c r="L42" s="0" t="n">
        <v>51855</v>
      </c>
    </row>
    <row r="43" customFormat="false" ht="12.8" hidden="false" customHeight="false" outlineLevel="0" collapsed="false">
      <c r="A43" s="2" t="n">
        <v>5000</v>
      </c>
      <c r="B43" s="0" t="n">
        <f aca="false">AVERAGE(C43:O43)</f>
        <v>75590.7</v>
      </c>
      <c r="C43" s="0" t="n">
        <v>80661</v>
      </c>
      <c r="D43" s="0" t="n">
        <v>76861</v>
      </c>
      <c r="E43" s="0" t="n">
        <v>71184</v>
      </c>
      <c r="F43" s="0" t="n">
        <v>65599</v>
      </c>
      <c r="G43" s="0" t="n">
        <v>68058</v>
      </c>
      <c r="H43" s="0" t="n">
        <v>78520</v>
      </c>
      <c r="I43" s="0" t="n">
        <v>79900</v>
      </c>
      <c r="J43" s="0" t="n">
        <v>74780</v>
      </c>
      <c r="K43" s="0" t="n">
        <v>69517</v>
      </c>
      <c r="L43" s="0" t="n">
        <v>90827</v>
      </c>
    </row>
    <row r="44" customFormat="false" ht="12.8" hidden="false" customHeight="false" outlineLevel="0" collapsed="false">
      <c r="A44" s="2" t="n">
        <v>6000</v>
      </c>
      <c r="B44" s="0" t="n">
        <f aca="false">AVERAGE(C44:O44)</f>
        <v>116454</v>
      </c>
      <c r="C44" s="0" t="n">
        <v>115342</v>
      </c>
      <c r="D44" s="0" t="n">
        <v>121407</v>
      </c>
      <c r="E44" s="0" t="n">
        <v>103464</v>
      </c>
      <c r="F44" s="0" t="n">
        <v>109809</v>
      </c>
      <c r="G44" s="0" t="n">
        <v>135379</v>
      </c>
      <c r="H44" s="0" t="n">
        <v>121493</v>
      </c>
      <c r="I44" s="0" t="n">
        <v>102932</v>
      </c>
      <c r="J44" s="0" t="n">
        <v>116049</v>
      </c>
      <c r="K44" s="0" t="n">
        <v>115981</v>
      </c>
      <c r="L44" s="0" t="n">
        <v>122684</v>
      </c>
    </row>
    <row r="45" customFormat="false" ht="12.8" hidden="false" customHeight="false" outlineLevel="0" collapsed="false">
      <c r="A45" s="2" t="n">
        <v>7000</v>
      </c>
      <c r="B45" s="0" t="n">
        <f aca="false">AVERAGE(C45:O45)</f>
        <v>150214.1</v>
      </c>
      <c r="C45" s="0" t="n">
        <v>158380</v>
      </c>
      <c r="D45" s="0" t="n">
        <v>146640</v>
      </c>
      <c r="E45" s="0" t="n">
        <v>160871</v>
      </c>
      <c r="F45" s="0" t="n">
        <v>156201</v>
      </c>
      <c r="G45" s="0" t="n">
        <v>155265</v>
      </c>
      <c r="H45" s="0" t="n">
        <v>147985</v>
      </c>
      <c r="I45" s="0" t="n">
        <v>148715</v>
      </c>
      <c r="J45" s="0" t="n">
        <v>143172</v>
      </c>
      <c r="K45" s="0" t="n">
        <v>134236</v>
      </c>
      <c r="L45" s="0" t="n">
        <v>150676</v>
      </c>
    </row>
    <row r="46" customFormat="false" ht="12.8" hidden="false" customHeight="false" outlineLevel="0" collapsed="false">
      <c r="A46" s="2" t="n">
        <v>8000</v>
      </c>
      <c r="B46" s="0" t="n">
        <f aca="false">AVERAGE(C46:O46)</f>
        <v>198800.9</v>
      </c>
      <c r="C46" s="0" t="n">
        <v>193115</v>
      </c>
      <c r="D46" s="0" t="n">
        <v>226200</v>
      </c>
      <c r="E46" s="0" t="n">
        <v>182381</v>
      </c>
      <c r="F46" s="0" t="n">
        <v>190516</v>
      </c>
      <c r="G46" s="0" t="n">
        <v>207962</v>
      </c>
      <c r="H46" s="0" t="n">
        <v>189714</v>
      </c>
      <c r="I46" s="0" t="n">
        <v>205573</v>
      </c>
      <c r="J46" s="0" t="n">
        <v>214051</v>
      </c>
      <c r="K46" s="0" t="n">
        <v>181933</v>
      </c>
      <c r="L46" s="0" t="n">
        <v>196564</v>
      </c>
    </row>
    <row r="47" customFormat="false" ht="12.8" hidden="false" customHeight="false" outlineLevel="0" collapsed="false">
      <c r="A47" s="2" t="n">
        <v>9000</v>
      </c>
      <c r="B47" s="0" t="n">
        <f aca="false">AVERAGE(C47:O47)</f>
        <v>259096</v>
      </c>
      <c r="C47" s="0" t="n">
        <v>275715</v>
      </c>
      <c r="D47" s="0" t="n">
        <v>234778</v>
      </c>
      <c r="E47" s="0" t="n">
        <v>256268</v>
      </c>
      <c r="F47" s="0" t="n">
        <v>272657</v>
      </c>
      <c r="G47" s="0" t="n">
        <v>265039</v>
      </c>
      <c r="H47" s="0" t="n">
        <v>265333</v>
      </c>
      <c r="I47" s="0" t="n">
        <v>267884</v>
      </c>
      <c r="J47" s="0" t="n">
        <v>259340</v>
      </c>
      <c r="K47" s="0" t="n">
        <v>247518</v>
      </c>
      <c r="L47" s="0" t="n">
        <v>246428</v>
      </c>
    </row>
    <row r="48" customFormat="false" ht="12.8" hidden="false" customHeight="false" outlineLevel="0" collapsed="false">
      <c r="A48" s="2" t="n">
        <v>10000</v>
      </c>
      <c r="B48" s="0" t="n">
        <f aca="false">AVERAGE(C48:O48)</f>
        <v>314272.3</v>
      </c>
      <c r="C48" s="0" t="n">
        <v>323405</v>
      </c>
      <c r="D48" s="0" t="n">
        <v>274274</v>
      </c>
      <c r="E48" s="0" t="n">
        <v>308015</v>
      </c>
      <c r="F48" s="0" t="n">
        <v>281741</v>
      </c>
      <c r="G48" s="0" t="n">
        <v>304251</v>
      </c>
      <c r="H48" s="0" t="n">
        <v>336750</v>
      </c>
      <c r="I48" s="0" t="n">
        <v>393283</v>
      </c>
      <c r="J48" s="0" t="n">
        <v>305569</v>
      </c>
      <c r="K48" s="0" t="n">
        <v>312106</v>
      </c>
      <c r="L48" s="0" t="n">
        <v>303329</v>
      </c>
    </row>
    <row r="49" customFormat="false" ht="12.8" hidden="false" customHeight="false" outlineLevel="0" collapsed="false">
      <c r="A49" s="2" t="n">
        <v>12000</v>
      </c>
      <c r="B49" s="0" t="n">
        <f aca="false">AVERAGE(C49:O49)</f>
        <v>442256.2</v>
      </c>
      <c r="C49" s="0" t="n">
        <v>437616</v>
      </c>
      <c r="D49" s="0" t="n">
        <v>419473</v>
      </c>
      <c r="E49" s="0" t="n">
        <v>474425</v>
      </c>
      <c r="F49" s="0" t="n">
        <v>464077</v>
      </c>
      <c r="G49" s="0" t="n">
        <v>416421</v>
      </c>
      <c r="H49" s="0" t="n">
        <v>447675</v>
      </c>
      <c r="I49" s="0" t="n">
        <v>439312</v>
      </c>
      <c r="J49" s="0" t="n">
        <v>432890</v>
      </c>
      <c r="K49" s="0" t="n">
        <v>407690</v>
      </c>
      <c r="L49" s="0" t="n">
        <v>482983</v>
      </c>
    </row>
    <row r="50" customFormat="false" ht="12.8" hidden="false" customHeight="false" outlineLevel="0" collapsed="false">
      <c r="A50" s="2" t="n">
        <v>14000</v>
      </c>
      <c r="B50" s="0" t="n">
        <f aca="false">AVERAGE(C50:O50)</f>
        <v>626040.5</v>
      </c>
      <c r="C50" s="0" t="n">
        <v>597980</v>
      </c>
      <c r="D50" s="0" t="n">
        <v>628486</v>
      </c>
      <c r="E50" s="0" t="n">
        <v>739795</v>
      </c>
      <c r="F50" s="0" t="n">
        <v>612255</v>
      </c>
      <c r="G50" s="0" t="n">
        <v>656056</v>
      </c>
      <c r="H50" s="0" t="n">
        <v>626612</v>
      </c>
      <c r="I50" s="0" t="n">
        <v>594365</v>
      </c>
      <c r="J50" s="0" t="n">
        <v>584068</v>
      </c>
      <c r="K50" s="0" t="n">
        <v>619343</v>
      </c>
      <c r="L50" s="0" t="n">
        <v>601445</v>
      </c>
    </row>
    <row r="51" customFormat="false" ht="12.8" hidden="false" customHeight="false" outlineLevel="0" collapsed="false">
      <c r="A51" s="2" t="n">
        <v>16000</v>
      </c>
      <c r="B51" s="0" t="n">
        <f aca="false">AVERAGE(C51:O51)</f>
        <v>812943.4</v>
      </c>
      <c r="C51" s="0" t="n">
        <v>788613</v>
      </c>
      <c r="D51" s="0" t="n">
        <v>831880</v>
      </c>
      <c r="E51" s="0" t="n">
        <v>829070</v>
      </c>
      <c r="F51" s="0" t="n">
        <v>791702</v>
      </c>
      <c r="G51" s="0" t="n">
        <v>745041</v>
      </c>
      <c r="H51" s="0" t="n">
        <v>864831</v>
      </c>
      <c r="I51" s="0" t="n">
        <v>911433</v>
      </c>
      <c r="J51" s="0" t="n">
        <v>781168</v>
      </c>
      <c r="K51" s="0" t="n">
        <v>757622</v>
      </c>
      <c r="L51" s="0" t="n">
        <v>828074</v>
      </c>
    </row>
    <row r="52" customFormat="false" ht="12.8" hidden="false" customHeight="false" outlineLevel="0" collapsed="false">
      <c r="A52" s="2" t="n">
        <v>18000</v>
      </c>
      <c r="B52" s="0" t="n">
        <f aca="false">AVERAGE(C52:O52)</f>
        <v>1034012.6</v>
      </c>
      <c r="C52" s="0" t="n">
        <v>1009060</v>
      </c>
      <c r="D52" s="0" t="n">
        <v>1007327</v>
      </c>
      <c r="E52" s="0" t="n">
        <v>1030153</v>
      </c>
      <c r="F52" s="0" t="n">
        <v>1001932</v>
      </c>
      <c r="G52" s="0" t="n">
        <v>1105560</v>
      </c>
      <c r="H52" s="0" t="n">
        <v>1093630</v>
      </c>
      <c r="I52" s="0" t="n">
        <v>1017443</v>
      </c>
      <c r="J52" s="0" t="n">
        <v>1072454</v>
      </c>
      <c r="K52" s="0" t="n">
        <v>975795</v>
      </c>
      <c r="L52" s="0" t="n">
        <v>1026772</v>
      </c>
    </row>
    <row r="53" customFormat="false" ht="12.8" hidden="false" customHeight="false" outlineLevel="0" collapsed="false">
      <c r="A53" s="2" t="n">
        <v>20000</v>
      </c>
      <c r="B53" s="0" t="n">
        <f aca="false">AVERAGE(C53:O53)</f>
        <v>1318787.6</v>
      </c>
      <c r="C53" s="0" t="n">
        <v>1344411</v>
      </c>
      <c r="D53" s="0" t="n">
        <v>1369543</v>
      </c>
      <c r="E53" s="0" t="n">
        <v>1289751</v>
      </c>
      <c r="F53" s="0" t="n">
        <v>1391129</v>
      </c>
      <c r="G53" s="0" t="n">
        <v>1237055</v>
      </c>
      <c r="H53" s="0" t="n">
        <v>1411451</v>
      </c>
      <c r="I53" s="0" t="n">
        <v>1318518</v>
      </c>
      <c r="J53" s="0" t="n">
        <v>1279747</v>
      </c>
      <c r="K53" s="0" t="n">
        <v>1268377</v>
      </c>
      <c r="L53" s="0" t="n">
        <v>1277894</v>
      </c>
    </row>
    <row r="56" customFormat="false" ht="12.8" hidden="false" customHeight="false" outlineLevel="0" collapsed="false">
      <c r="A56" s="1" t="s">
        <v>96</v>
      </c>
    </row>
    <row r="57" customFormat="false" ht="12.8" hidden="false" customHeight="false" outlineLevel="0" collapsed="false">
      <c r="A57" s="0" t="s">
        <v>4</v>
      </c>
      <c r="B57" s="0" t="s">
        <v>97</v>
      </c>
      <c r="C57" s="0" t="s">
        <v>82</v>
      </c>
      <c r="D57" s="0" t="s">
        <v>92</v>
      </c>
      <c r="I57" s="0" t="s">
        <v>93</v>
      </c>
    </row>
    <row r="58" customFormat="false" ht="12.8" hidden="false" customHeight="false" outlineLevel="0" collapsed="false">
      <c r="A58" s="2" t="n">
        <v>100</v>
      </c>
      <c r="B58" s="0" t="n">
        <v>100</v>
      </c>
      <c r="C58" s="0" t="n">
        <f aca="false">AVERAGE(D58:P58)</f>
        <v>558</v>
      </c>
      <c r="D58" s="0" t="n">
        <v>774</v>
      </c>
      <c r="E58" s="0" t="n">
        <v>536</v>
      </c>
      <c r="F58" s="0" t="n">
        <v>582</v>
      </c>
      <c r="G58" s="0" t="n">
        <v>552</v>
      </c>
      <c r="H58" s="0" t="n">
        <v>562</v>
      </c>
      <c r="I58" s="0" t="n">
        <v>533</v>
      </c>
      <c r="J58" s="0" t="n">
        <v>481</v>
      </c>
      <c r="K58" s="0" t="n">
        <v>547</v>
      </c>
      <c r="L58" s="0" t="n">
        <v>455</v>
      </c>
    </row>
    <row r="59" customFormat="false" ht="12.8" hidden="false" customHeight="false" outlineLevel="0" collapsed="false">
      <c r="A59" s="2" t="n">
        <v>200</v>
      </c>
      <c r="B59" s="0" t="n">
        <v>100</v>
      </c>
      <c r="C59" s="0" t="n">
        <f aca="false">AVERAGE(D59:P59)</f>
        <v>766.666666666667</v>
      </c>
      <c r="D59" s="0" t="n">
        <v>893</v>
      </c>
      <c r="E59" s="0" t="n">
        <v>751</v>
      </c>
      <c r="F59" s="0" t="n">
        <v>1012</v>
      </c>
      <c r="G59" s="0" t="n">
        <v>562</v>
      </c>
      <c r="H59" s="0" t="n">
        <v>747</v>
      </c>
      <c r="I59" s="0" t="n">
        <v>674</v>
      </c>
      <c r="J59" s="0" t="n">
        <v>968</v>
      </c>
      <c r="K59" s="0" t="n">
        <v>724</v>
      </c>
      <c r="L59" s="0" t="n">
        <v>569</v>
      </c>
    </row>
    <row r="60" customFormat="false" ht="12.8" hidden="false" customHeight="false" outlineLevel="0" collapsed="false">
      <c r="A60" s="2" t="n">
        <v>400</v>
      </c>
      <c r="B60" s="0" t="n">
        <v>100</v>
      </c>
      <c r="C60" s="0" t="n">
        <f aca="false">AVERAGE(D60:P60)</f>
        <v>1144.88888888889</v>
      </c>
      <c r="D60" s="0" t="n">
        <v>1054</v>
      </c>
      <c r="E60" s="0" t="n">
        <v>918</v>
      </c>
      <c r="F60" s="0" t="n">
        <v>1619</v>
      </c>
      <c r="G60" s="0" t="n">
        <v>917</v>
      </c>
      <c r="H60" s="0" t="n">
        <v>1164</v>
      </c>
      <c r="I60" s="0" t="n">
        <v>845</v>
      </c>
      <c r="J60" s="0" t="n">
        <v>1043</v>
      </c>
      <c r="K60" s="0" t="n">
        <v>1494</v>
      </c>
      <c r="L60" s="0" t="n">
        <v>1250</v>
      </c>
    </row>
    <row r="61" customFormat="false" ht="12.8" hidden="false" customHeight="false" outlineLevel="0" collapsed="false">
      <c r="A61" s="2" t="n">
        <v>800</v>
      </c>
      <c r="B61" s="0" t="n">
        <v>100</v>
      </c>
      <c r="C61" s="0" t="n">
        <f aca="false">AVERAGE(D61:P61)</f>
        <v>1860.66666666667</v>
      </c>
      <c r="D61" s="0" t="n">
        <v>1865</v>
      </c>
      <c r="E61" s="0" t="n">
        <v>2751</v>
      </c>
      <c r="F61" s="0" t="n">
        <v>1468</v>
      </c>
      <c r="G61" s="0" t="n">
        <v>2623</v>
      </c>
      <c r="H61" s="0" t="n">
        <v>1810</v>
      </c>
      <c r="I61" s="0" t="n">
        <v>1327</v>
      </c>
      <c r="J61" s="0" t="n">
        <v>1771</v>
      </c>
      <c r="K61" s="0" t="n">
        <v>1398</v>
      </c>
      <c r="L61" s="0" t="n">
        <v>1733</v>
      </c>
    </row>
    <row r="62" customFormat="false" ht="12.8" hidden="false" customHeight="false" outlineLevel="0" collapsed="false">
      <c r="A62" s="2" t="n">
        <v>1200</v>
      </c>
      <c r="B62" s="0" t="n">
        <v>100</v>
      </c>
      <c r="C62" s="0" t="n">
        <f aca="false">AVERAGE(D62:P62)</f>
        <v>2382.77777777778</v>
      </c>
      <c r="D62" s="0" t="n">
        <v>2721</v>
      </c>
      <c r="E62" s="0" t="n">
        <v>3794</v>
      </c>
      <c r="F62" s="0" t="n">
        <v>1724</v>
      </c>
      <c r="G62" s="0" t="n">
        <v>2427</v>
      </c>
      <c r="H62" s="0" t="n">
        <v>2460</v>
      </c>
      <c r="I62" s="0" t="n">
        <v>2145</v>
      </c>
      <c r="J62" s="0" t="n">
        <v>1996</v>
      </c>
      <c r="K62" s="0" t="n">
        <v>2162</v>
      </c>
      <c r="L62" s="0" t="n">
        <v>2016</v>
      </c>
    </row>
    <row r="63" customFormat="false" ht="12.8" hidden="false" customHeight="false" outlineLevel="0" collapsed="false">
      <c r="A63" s="2" t="n">
        <v>1600</v>
      </c>
      <c r="B63" s="0" t="n">
        <v>100</v>
      </c>
      <c r="C63" s="0" t="n">
        <f aca="false">AVERAGE(D63:P63)</f>
        <v>3220.11111111111</v>
      </c>
      <c r="D63" s="0" t="n">
        <v>3404</v>
      </c>
      <c r="E63" s="0" t="n">
        <v>2567</v>
      </c>
      <c r="F63" s="0" t="n">
        <v>2547</v>
      </c>
      <c r="G63" s="0" t="n">
        <v>3236</v>
      </c>
      <c r="H63" s="0" t="n">
        <v>2244</v>
      </c>
      <c r="I63" s="0" t="n">
        <v>2768</v>
      </c>
      <c r="J63" s="0" t="n">
        <v>4862</v>
      </c>
      <c r="K63" s="0" t="n">
        <v>4744</v>
      </c>
      <c r="L63" s="0" t="n">
        <v>2609</v>
      </c>
    </row>
    <row r="64" customFormat="false" ht="12.8" hidden="false" customHeight="false" outlineLevel="0" collapsed="false">
      <c r="A64" s="2" t="n">
        <v>2000</v>
      </c>
      <c r="B64" s="0" t="n">
        <v>100</v>
      </c>
      <c r="C64" s="0" t="n">
        <f aca="false">AVERAGE(D64:P64)</f>
        <v>3867.66666666667</v>
      </c>
      <c r="D64" s="0" t="n">
        <v>3360</v>
      </c>
      <c r="E64" s="0" t="n">
        <v>5810</v>
      </c>
      <c r="F64" s="0" t="n">
        <v>2872</v>
      </c>
      <c r="G64" s="0" t="n">
        <v>4081</v>
      </c>
      <c r="H64" s="0" t="n">
        <v>2634</v>
      </c>
      <c r="I64" s="0" t="n">
        <v>4015</v>
      </c>
      <c r="J64" s="0" t="n">
        <v>3946</v>
      </c>
      <c r="K64" s="0" t="n">
        <v>4073</v>
      </c>
      <c r="L64" s="0" t="n">
        <v>4018</v>
      </c>
    </row>
    <row r="65" customFormat="false" ht="12.8" hidden="false" customHeight="false" outlineLevel="0" collapsed="false">
      <c r="A65" s="2" t="n">
        <v>3000</v>
      </c>
      <c r="B65" s="0" t="n">
        <v>100</v>
      </c>
      <c r="C65" s="0" t="n">
        <f aca="false">AVERAGE(D65:P65)</f>
        <v>5249.11111111111</v>
      </c>
      <c r="D65" s="0" t="n">
        <v>4275</v>
      </c>
      <c r="E65" s="0" t="n">
        <v>5822</v>
      </c>
      <c r="F65" s="0" t="n">
        <v>4693</v>
      </c>
      <c r="G65" s="0" t="n">
        <v>4711</v>
      </c>
      <c r="H65" s="0" t="n">
        <v>5909</v>
      </c>
      <c r="I65" s="0" t="n">
        <v>4510</v>
      </c>
      <c r="J65" s="0" t="n">
        <v>5729</v>
      </c>
      <c r="K65" s="0" t="n">
        <v>5792</v>
      </c>
      <c r="L65" s="0" t="n">
        <v>5801</v>
      </c>
    </row>
    <row r="66" customFormat="false" ht="12.8" hidden="false" customHeight="false" outlineLevel="0" collapsed="false">
      <c r="A66" s="2" t="n">
        <v>4000</v>
      </c>
      <c r="B66" s="0" t="n">
        <v>100</v>
      </c>
      <c r="C66" s="0" t="n">
        <f aca="false">AVERAGE(D66:P66)</f>
        <v>6414.22222222222</v>
      </c>
      <c r="D66" s="0" t="n">
        <v>5238</v>
      </c>
      <c r="E66" s="0" t="n">
        <v>5097</v>
      </c>
      <c r="F66" s="0" t="n">
        <v>6085</v>
      </c>
      <c r="G66" s="0" t="n">
        <v>7545</v>
      </c>
      <c r="H66" s="0" t="n">
        <v>6034</v>
      </c>
      <c r="I66" s="0" t="n">
        <v>5216</v>
      </c>
      <c r="J66" s="0" t="n">
        <v>7494</v>
      </c>
      <c r="K66" s="0" t="n">
        <v>7544</v>
      </c>
      <c r="L66" s="0" t="n">
        <v>7475</v>
      </c>
    </row>
    <row r="67" customFormat="false" ht="12.8" hidden="false" customHeight="false" outlineLevel="0" collapsed="false">
      <c r="A67" s="2" t="n">
        <v>5000</v>
      </c>
      <c r="B67" s="0" t="n">
        <v>100</v>
      </c>
      <c r="C67" s="0" t="n">
        <f aca="false">AVERAGE(D67:P67)</f>
        <v>8741.33333333333</v>
      </c>
      <c r="D67" s="0" t="n">
        <v>9611</v>
      </c>
      <c r="E67" s="0" t="n">
        <v>6375</v>
      </c>
      <c r="F67" s="0" t="n">
        <v>7651</v>
      </c>
      <c r="G67" s="0" t="n">
        <v>13731</v>
      </c>
      <c r="H67" s="0" t="n">
        <v>6353</v>
      </c>
      <c r="I67" s="0" t="n">
        <v>9281</v>
      </c>
      <c r="J67" s="0" t="n">
        <v>9204</v>
      </c>
      <c r="K67" s="0" t="n">
        <v>7040</v>
      </c>
      <c r="L67" s="0" t="n">
        <v>9426</v>
      </c>
    </row>
    <row r="68" customFormat="false" ht="12.8" hidden="false" customHeight="false" outlineLevel="0" collapsed="false">
      <c r="A68" s="2" t="n">
        <v>6000</v>
      </c>
      <c r="B68" s="0" t="n">
        <v>100</v>
      </c>
      <c r="C68" s="0" t="n">
        <f aca="false">AVERAGE(D68:P68)</f>
        <v>9680.88888888889</v>
      </c>
      <c r="D68" s="0" t="n">
        <v>8300</v>
      </c>
      <c r="E68" s="0" t="n">
        <v>9038</v>
      </c>
      <c r="F68" s="0" t="n">
        <v>8345</v>
      </c>
      <c r="G68" s="0" t="n">
        <v>11030</v>
      </c>
      <c r="H68" s="0" t="n">
        <v>8249</v>
      </c>
      <c r="I68" s="0" t="n">
        <v>8967</v>
      </c>
      <c r="J68" s="0" t="n">
        <v>8977</v>
      </c>
      <c r="K68" s="0" t="n">
        <v>7803</v>
      </c>
      <c r="L68" s="0" t="n">
        <v>16419</v>
      </c>
    </row>
    <row r="69" customFormat="false" ht="12.8" hidden="false" customHeight="false" outlineLevel="0" collapsed="false">
      <c r="A69" s="2" t="n">
        <v>7000</v>
      </c>
      <c r="B69" s="0" t="n">
        <v>100</v>
      </c>
      <c r="C69" s="0" t="n">
        <f aca="false">AVERAGE(D69:P69)</f>
        <v>11655.2222222222</v>
      </c>
      <c r="D69" s="0" t="n">
        <v>8702</v>
      </c>
      <c r="E69" s="0" t="n">
        <v>12905</v>
      </c>
      <c r="F69" s="0" t="n">
        <v>10350</v>
      </c>
      <c r="G69" s="0" t="n">
        <v>12793</v>
      </c>
      <c r="H69" s="0" t="n">
        <v>8675</v>
      </c>
      <c r="I69" s="0" t="n">
        <v>8637</v>
      </c>
      <c r="J69" s="0" t="n">
        <v>10573</v>
      </c>
      <c r="K69" s="0" t="n">
        <v>12980</v>
      </c>
      <c r="L69" s="0" t="n">
        <v>19282</v>
      </c>
    </row>
    <row r="70" customFormat="false" ht="12.8" hidden="false" customHeight="false" outlineLevel="0" collapsed="false">
      <c r="A70" s="2" t="n">
        <v>8000</v>
      </c>
      <c r="B70" s="0" t="n">
        <v>100</v>
      </c>
      <c r="C70" s="0" t="n">
        <f aca="false">AVERAGE(D70:P70)</f>
        <v>12532.8888888889</v>
      </c>
      <c r="D70" s="0" t="n">
        <v>9932</v>
      </c>
      <c r="E70" s="0" t="n">
        <v>14548</v>
      </c>
      <c r="F70" s="0" t="n">
        <v>11764</v>
      </c>
      <c r="G70" s="0" t="n">
        <v>11743</v>
      </c>
      <c r="H70" s="0" t="n">
        <v>11932</v>
      </c>
      <c r="I70" s="0" t="n">
        <v>11887</v>
      </c>
      <c r="J70" s="0" t="n">
        <v>14605</v>
      </c>
      <c r="K70" s="0" t="n">
        <v>14565</v>
      </c>
      <c r="L70" s="0" t="n">
        <v>11820</v>
      </c>
    </row>
    <row r="71" customFormat="false" ht="12.8" hidden="false" customHeight="false" outlineLevel="0" collapsed="false">
      <c r="A71" s="2" t="n">
        <v>9000</v>
      </c>
      <c r="B71" s="0" t="n">
        <v>100</v>
      </c>
      <c r="C71" s="0" t="n">
        <f aca="false">AVERAGE(D71:P71)</f>
        <v>15535.6666666667</v>
      </c>
      <c r="D71" s="0" t="n">
        <v>11037</v>
      </c>
      <c r="E71" s="0" t="n">
        <v>13123</v>
      </c>
      <c r="F71" s="0" t="n">
        <v>16447</v>
      </c>
      <c r="G71" s="0" t="n">
        <v>24159</v>
      </c>
      <c r="H71" s="0" t="n">
        <v>11323</v>
      </c>
      <c r="I71" s="0" t="n">
        <v>11989</v>
      </c>
      <c r="J71" s="0" t="n">
        <v>24258</v>
      </c>
      <c r="K71" s="0" t="n">
        <v>11132</v>
      </c>
      <c r="L71" s="0" t="n">
        <v>16353</v>
      </c>
    </row>
    <row r="72" customFormat="false" ht="12.8" hidden="false" customHeight="false" outlineLevel="0" collapsed="false">
      <c r="A72" s="2" t="n">
        <v>10000</v>
      </c>
      <c r="B72" s="0" t="n">
        <v>100</v>
      </c>
      <c r="C72" s="0" t="n">
        <f aca="false">AVERAGE(D72:P72)</f>
        <v>16085.3333333333</v>
      </c>
      <c r="D72" s="0" t="n">
        <v>12377</v>
      </c>
      <c r="E72" s="0" t="n">
        <v>14687</v>
      </c>
      <c r="F72" s="0" t="n">
        <v>18113</v>
      </c>
      <c r="G72" s="0" t="n">
        <v>18087</v>
      </c>
      <c r="H72" s="0" t="n">
        <v>12215</v>
      </c>
      <c r="I72" s="0" t="n">
        <v>14651</v>
      </c>
      <c r="J72" s="0" t="n">
        <v>18106</v>
      </c>
      <c r="K72" s="0" t="n">
        <v>18191</v>
      </c>
      <c r="L72" s="0" t="n">
        <v>18341</v>
      </c>
    </row>
    <row r="73" customFormat="false" ht="12.8" hidden="false" customHeight="false" outlineLevel="0" collapsed="false">
      <c r="A73" s="2" t="n">
        <v>12000</v>
      </c>
      <c r="B73" s="0" t="n">
        <v>100</v>
      </c>
      <c r="C73" s="0" t="n">
        <f aca="false">AVERAGE(D73:P73)</f>
        <v>19679.2222222222</v>
      </c>
      <c r="D73" s="0" t="n">
        <v>14915</v>
      </c>
      <c r="E73" s="0" t="n">
        <v>21521</v>
      </c>
      <c r="F73" s="0" t="n">
        <v>14729</v>
      </c>
      <c r="G73" s="0" t="n">
        <v>21736</v>
      </c>
      <c r="H73" s="0" t="n">
        <v>21682</v>
      </c>
      <c r="I73" s="0" t="n">
        <v>17499</v>
      </c>
      <c r="J73" s="0" t="n">
        <v>21679</v>
      </c>
      <c r="K73" s="0" t="n">
        <v>21638</v>
      </c>
      <c r="L73" s="0" t="n">
        <v>21714</v>
      </c>
    </row>
    <row r="74" customFormat="false" ht="12.8" hidden="false" customHeight="false" outlineLevel="0" collapsed="false">
      <c r="A74" s="2" t="n">
        <v>14000</v>
      </c>
      <c r="B74" s="0" t="n">
        <v>100</v>
      </c>
      <c r="C74" s="0" t="n">
        <f aca="false">AVERAGE(D74:P74)</f>
        <v>26826.7777777778</v>
      </c>
      <c r="D74" s="0" t="n">
        <v>25057</v>
      </c>
      <c r="E74" s="0" t="n">
        <v>25362</v>
      </c>
      <c r="F74" s="0" t="n">
        <v>37364</v>
      </c>
      <c r="G74" s="0" t="n">
        <v>20322</v>
      </c>
      <c r="H74" s="0" t="n">
        <v>25302</v>
      </c>
      <c r="I74" s="0" t="n">
        <v>37497</v>
      </c>
      <c r="J74" s="0" t="n">
        <v>20273</v>
      </c>
      <c r="K74" s="0" t="n">
        <v>25217</v>
      </c>
      <c r="L74" s="0" t="n">
        <v>25047</v>
      </c>
    </row>
    <row r="75" customFormat="false" ht="12.8" hidden="false" customHeight="false" outlineLevel="0" collapsed="false">
      <c r="A75" s="2" t="n">
        <v>16000</v>
      </c>
      <c r="B75" s="0" t="n">
        <v>100</v>
      </c>
      <c r="C75" s="0" t="n">
        <f aca="false">AVERAGE(D75:P75)</f>
        <v>26070.4444444444</v>
      </c>
      <c r="D75" s="0" t="n">
        <v>42472</v>
      </c>
      <c r="E75" s="0" t="n">
        <v>28668</v>
      </c>
      <c r="F75" s="0" t="n">
        <v>21143</v>
      </c>
      <c r="G75" s="0" t="n">
        <v>23116</v>
      </c>
      <c r="H75" s="0" t="n">
        <v>28713</v>
      </c>
      <c r="I75" s="0" t="n">
        <v>23185</v>
      </c>
      <c r="J75" s="0" t="n">
        <v>19331</v>
      </c>
      <c r="K75" s="0" t="n">
        <v>28832</v>
      </c>
      <c r="L75" s="0" t="n">
        <v>19174</v>
      </c>
    </row>
    <row r="76" customFormat="false" ht="12.8" hidden="false" customHeight="false" outlineLevel="0" collapsed="false">
      <c r="A76" s="2" t="n">
        <v>18000</v>
      </c>
      <c r="B76" s="0" t="n">
        <v>100</v>
      </c>
      <c r="C76" s="0" t="n">
        <f aca="false">AVERAGE(D76:P76)</f>
        <v>26152</v>
      </c>
      <c r="D76" s="0" t="n">
        <v>26109</v>
      </c>
      <c r="E76" s="0" t="n">
        <v>21523</v>
      </c>
      <c r="F76" s="0" t="n">
        <v>21740</v>
      </c>
      <c r="G76" s="0" t="n">
        <v>37101</v>
      </c>
      <c r="H76" s="0" t="n">
        <v>23582</v>
      </c>
      <c r="I76" s="0" t="n">
        <v>32122</v>
      </c>
      <c r="J76" s="0" t="n">
        <v>21506</v>
      </c>
      <c r="K76" s="0" t="n">
        <v>25830</v>
      </c>
      <c r="L76" s="0" t="n">
        <v>25855</v>
      </c>
    </row>
    <row r="77" customFormat="false" ht="12.8" hidden="false" customHeight="false" outlineLevel="0" collapsed="false">
      <c r="A77" s="2" t="n">
        <v>20000</v>
      </c>
      <c r="B77" s="0" t="n">
        <v>100</v>
      </c>
      <c r="C77" s="0" t="n">
        <f aca="false">AVERAGE(D77:P77)</f>
        <v>31613.7777777778</v>
      </c>
      <c r="D77" s="0" t="n">
        <v>35614</v>
      </c>
      <c r="E77" s="0" t="n">
        <v>35725</v>
      </c>
      <c r="F77" s="0" t="n">
        <v>26455</v>
      </c>
      <c r="G77" s="0" t="n">
        <v>35765</v>
      </c>
      <c r="H77" s="0" t="n">
        <v>28682</v>
      </c>
      <c r="I77" s="0" t="n">
        <v>35793</v>
      </c>
      <c r="J77" s="0" t="n">
        <v>28715</v>
      </c>
      <c r="K77" s="0" t="n">
        <v>28997</v>
      </c>
      <c r="L77" s="0" t="n">
        <v>28778</v>
      </c>
    </row>
    <row r="80" customFormat="false" ht="12.8" hidden="false" customHeight="false" outlineLevel="0" collapsed="false">
      <c r="A80" s="1" t="s">
        <v>98</v>
      </c>
    </row>
    <row r="81" customFormat="false" ht="12.8" hidden="false" customHeight="false" outlineLevel="0" collapsed="false">
      <c r="A81" s="0" t="s">
        <v>4</v>
      </c>
      <c r="B81" s="0" t="s">
        <v>82</v>
      </c>
      <c r="C81" s="0" t="s">
        <v>92</v>
      </c>
      <c r="H81" s="0" t="s">
        <v>93</v>
      </c>
    </row>
    <row r="82" customFormat="false" ht="12.8" hidden="false" customHeight="false" outlineLevel="0" collapsed="false">
      <c r="A82" s="2" t="n">
        <v>100</v>
      </c>
      <c r="B82" s="0" t="n">
        <f aca="false">AVERAGE(C82:O82)</f>
        <v>340.9</v>
      </c>
      <c r="C82" s="0" t="n">
        <v>347</v>
      </c>
      <c r="D82" s="0" t="n">
        <v>296</v>
      </c>
      <c r="E82" s="0" t="n">
        <v>365</v>
      </c>
      <c r="F82" s="0" t="n">
        <v>314</v>
      </c>
      <c r="G82" s="0" t="n">
        <v>389</v>
      </c>
      <c r="H82" s="0" t="n">
        <v>407</v>
      </c>
      <c r="I82" s="0" t="n">
        <v>293</v>
      </c>
      <c r="J82" s="0" t="n">
        <v>321</v>
      </c>
      <c r="K82" s="0" t="n">
        <v>330</v>
      </c>
      <c r="L82" s="0" t="n">
        <v>347</v>
      </c>
    </row>
    <row r="83" customFormat="false" ht="12.8" hidden="false" customHeight="false" outlineLevel="0" collapsed="false">
      <c r="A83" s="2" t="n">
        <v>200</v>
      </c>
      <c r="B83" s="0" t="n">
        <f aca="false">AVERAGE(C83:O83)</f>
        <v>432.6</v>
      </c>
      <c r="C83" s="0" t="n">
        <v>405</v>
      </c>
      <c r="D83" s="0" t="n">
        <v>428</v>
      </c>
      <c r="E83" s="0" t="n">
        <v>405</v>
      </c>
      <c r="F83" s="0" t="n">
        <v>412</v>
      </c>
      <c r="G83" s="0" t="n">
        <v>414</v>
      </c>
      <c r="H83" s="0" t="n">
        <v>380</v>
      </c>
      <c r="I83" s="0" t="n">
        <v>477</v>
      </c>
      <c r="J83" s="0" t="n">
        <v>461</v>
      </c>
      <c r="K83" s="0" t="n">
        <v>459</v>
      </c>
      <c r="L83" s="0" t="n">
        <v>485</v>
      </c>
    </row>
    <row r="84" customFormat="false" ht="12.8" hidden="false" customHeight="false" outlineLevel="0" collapsed="false">
      <c r="A84" s="2" t="n">
        <v>400</v>
      </c>
      <c r="B84" s="0" t="n">
        <f aca="false">AVERAGE(C84:O84)</f>
        <v>869.3</v>
      </c>
      <c r="C84" s="0" t="n">
        <v>970</v>
      </c>
      <c r="D84" s="0" t="n">
        <v>1187</v>
      </c>
      <c r="E84" s="0" t="n">
        <v>843</v>
      </c>
      <c r="F84" s="0" t="n">
        <v>726</v>
      </c>
      <c r="G84" s="0" t="n">
        <v>1029</v>
      </c>
      <c r="H84" s="0" t="n">
        <v>691</v>
      </c>
      <c r="I84" s="0" t="n">
        <v>838</v>
      </c>
      <c r="J84" s="0" t="n">
        <v>638</v>
      </c>
      <c r="K84" s="0" t="n">
        <v>845</v>
      </c>
      <c r="L84" s="0" t="n">
        <v>926</v>
      </c>
    </row>
    <row r="85" customFormat="false" ht="12.8" hidden="false" customHeight="false" outlineLevel="0" collapsed="false">
      <c r="A85" s="2" t="n">
        <v>800</v>
      </c>
      <c r="B85" s="0" t="n">
        <f aca="false">AVERAGE(C85:O85)</f>
        <v>2918.3</v>
      </c>
      <c r="C85" s="0" t="n">
        <v>2473</v>
      </c>
      <c r="D85" s="0" t="n">
        <v>2708</v>
      </c>
      <c r="E85" s="0" t="n">
        <v>2814</v>
      </c>
      <c r="F85" s="0" t="n">
        <v>2923</v>
      </c>
      <c r="G85" s="0" t="n">
        <v>2311</v>
      </c>
      <c r="H85" s="0" t="n">
        <v>4327</v>
      </c>
      <c r="I85" s="0" t="n">
        <v>2178</v>
      </c>
      <c r="J85" s="0" t="n">
        <v>4280</v>
      </c>
      <c r="K85" s="0" t="n">
        <v>2979</v>
      </c>
      <c r="L85" s="0" t="n">
        <v>2190</v>
      </c>
    </row>
    <row r="86" customFormat="false" ht="12.8" hidden="false" customHeight="false" outlineLevel="0" collapsed="false">
      <c r="A86" s="2" t="n">
        <v>1200</v>
      </c>
      <c r="B86" s="0" t="n">
        <f aca="false">AVERAGE(C86:O86)</f>
        <v>5427.9</v>
      </c>
      <c r="C86" s="0" t="n">
        <v>5679</v>
      </c>
      <c r="D86" s="0" t="n">
        <v>9098</v>
      </c>
      <c r="E86" s="0" t="n">
        <v>4176</v>
      </c>
      <c r="F86" s="0" t="n">
        <v>6201</v>
      </c>
      <c r="G86" s="0" t="n">
        <v>4245</v>
      </c>
      <c r="H86" s="0" t="n">
        <v>4251</v>
      </c>
      <c r="I86" s="0" t="n">
        <v>6216</v>
      </c>
      <c r="J86" s="0" t="n">
        <v>4070</v>
      </c>
      <c r="K86" s="0" t="n">
        <v>5727</v>
      </c>
      <c r="L86" s="0" t="n">
        <v>4616</v>
      </c>
    </row>
    <row r="87" customFormat="false" ht="12.8" hidden="false" customHeight="false" outlineLevel="0" collapsed="false">
      <c r="A87" s="2" t="n">
        <v>1600</v>
      </c>
      <c r="B87" s="0" t="n">
        <f aca="false">AVERAGE(C87:O87)</f>
        <v>9975.7</v>
      </c>
      <c r="C87" s="0" t="n">
        <v>7257</v>
      </c>
      <c r="D87" s="0" t="n">
        <v>13215</v>
      </c>
      <c r="E87" s="0" t="n">
        <v>14650</v>
      </c>
      <c r="F87" s="0" t="n">
        <v>8590</v>
      </c>
      <c r="G87" s="0" t="n">
        <v>10695</v>
      </c>
      <c r="H87" s="0" t="n">
        <v>10600</v>
      </c>
      <c r="I87" s="0" t="n">
        <v>10817</v>
      </c>
      <c r="J87" s="0" t="n">
        <v>8786</v>
      </c>
      <c r="K87" s="0" t="n">
        <v>7153</v>
      </c>
      <c r="L87" s="0" t="n">
        <v>7994</v>
      </c>
    </row>
    <row r="88" customFormat="false" ht="12.8" hidden="false" customHeight="false" outlineLevel="0" collapsed="false">
      <c r="A88" s="2" t="n">
        <v>2000</v>
      </c>
      <c r="B88" s="0" t="n">
        <f aca="false">AVERAGE(C88:O88)</f>
        <v>13816.9</v>
      </c>
      <c r="C88" s="0" t="n">
        <v>24488</v>
      </c>
      <c r="D88" s="0" t="n">
        <v>16435</v>
      </c>
      <c r="E88" s="0" t="n">
        <v>10888</v>
      </c>
      <c r="F88" s="0" t="n">
        <v>15118</v>
      </c>
      <c r="G88" s="0" t="n">
        <v>10963</v>
      </c>
      <c r="H88" s="0" t="n">
        <v>10835</v>
      </c>
      <c r="I88" s="0" t="n">
        <v>10995</v>
      </c>
      <c r="J88" s="0" t="n">
        <v>16585</v>
      </c>
      <c r="K88" s="0" t="n">
        <v>10880</v>
      </c>
      <c r="L88" s="0" t="n">
        <v>10982</v>
      </c>
    </row>
    <row r="89" customFormat="false" ht="12.8" hidden="false" customHeight="false" outlineLevel="0" collapsed="false">
      <c r="A89" s="2" t="n">
        <v>3000</v>
      </c>
      <c r="B89" s="0" t="n">
        <f aca="false">AVERAGE(C89:O89)</f>
        <v>34729.8</v>
      </c>
      <c r="C89" s="0" t="n">
        <v>24050</v>
      </c>
      <c r="D89" s="0" t="n">
        <v>26637</v>
      </c>
      <c r="E89" s="0" t="n">
        <v>36212</v>
      </c>
      <c r="F89" s="0" t="n">
        <v>33441</v>
      </c>
      <c r="G89" s="0" t="n">
        <v>34303</v>
      </c>
      <c r="H89" s="0" t="n">
        <v>57124</v>
      </c>
      <c r="I89" s="0" t="n">
        <v>29198</v>
      </c>
      <c r="J89" s="0" t="n">
        <v>33654</v>
      </c>
      <c r="K89" s="0" t="n">
        <v>36434</v>
      </c>
      <c r="L89" s="0" t="n">
        <v>36245</v>
      </c>
    </row>
    <row r="90" customFormat="false" ht="12.8" hidden="false" customHeight="false" outlineLevel="0" collapsed="false">
      <c r="A90" s="2" t="n">
        <v>4000</v>
      </c>
      <c r="B90" s="0" t="n">
        <f aca="false">AVERAGE(C90:O90)</f>
        <v>54178</v>
      </c>
      <c r="C90" s="0" t="n">
        <v>53571</v>
      </c>
      <c r="D90" s="0" t="n">
        <v>64618</v>
      </c>
      <c r="E90" s="0" t="n">
        <v>47528</v>
      </c>
      <c r="F90" s="0" t="n">
        <v>49015</v>
      </c>
      <c r="G90" s="0" t="n">
        <v>65806</v>
      </c>
      <c r="H90" s="0" t="n">
        <v>49664</v>
      </c>
      <c r="I90" s="0" t="n">
        <v>48695</v>
      </c>
      <c r="J90" s="0" t="n">
        <v>44055</v>
      </c>
      <c r="K90" s="0" t="n">
        <v>53715</v>
      </c>
      <c r="L90" s="0" t="n">
        <v>65113</v>
      </c>
    </row>
    <row r="91" customFormat="false" ht="12.8" hidden="false" customHeight="false" outlineLevel="0" collapsed="false">
      <c r="A91" s="2" t="n">
        <v>5000</v>
      </c>
      <c r="B91" s="0" t="n">
        <f aca="false">AVERAGE(C91:O91)</f>
        <v>94394.5</v>
      </c>
      <c r="C91" s="0" t="n">
        <v>84477</v>
      </c>
      <c r="D91" s="0" t="n">
        <v>80049</v>
      </c>
      <c r="E91" s="0" t="n">
        <v>104093</v>
      </c>
      <c r="F91" s="0" t="n">
        <v>96370</v>
      </c>
      <c r="G91" s="0" t="n">
        <v>98892</v>
      </c>
      <c r="H91" s="0" t="n">
        <v>105854</v>
      </c>
      <c r="I91" s="0" t="n">
        <v>104027</v>
      </c>
      <c r="J91" s="0" t="n">
        <v>81089</v>
      </c>
      <c r="K91" s="0" t="n">
        <v>105143</v>
      </c>
      <c r="L91" s="0" t="n">
        <v>83951</v>
      </c>
    </row>
    <row r="92" customFormat="false" ht="12.8" hidden="false" customHeight="false" outlineLevel="0" collapsed="false">
      <c r="A92" s="2" t="n">
        <v>6000</v>
      </c>
      <c r="B92" s="0" t="n">
        <f aca="false">AVERAGE(C92:O92)</f>
        <v>140978.2</v>
      </c>
      <c r="C92" s="0" t="n">
        <v>141997</v>
      </c>
      <c r="D92" s="0" t="n">
        <v>153334</v>
      </c>
      <c r="E92" s="0" t="n">
        <v>114500</v>
      </c>
      <c r="F92" s="0" t="n">
        <v>129455</v>
      </c>
      <c r="G92" s="0" t="n">
        <v>115567</v>
      </c>
      <c r="H92" s="0" t="n">
        <v>152424</v>
      </c>
      <c r="I92" s="0" t="n">
        <v>168220</v>
      </c>
      <c r="J92" s="0" t="n">
        <v>152773</v>
      </c>
      <c r="K92" s="0" t="n">
        <v>151923</v>
      </c>
      <c r="L92" s="0" t="n">
        <v>129589</v>
      </c>
    </row>
    <row r="93" customFormat="false" ht="12.8" hidden="false" customHeight="false" outlineLevel="0" collapsed="false">
      <c r="A93" s="2" t="n">
        <v>7000</v>
      </c>
      <c r="B93" s="0" t="n">
        <f aca="false">AVERAGE(C93:O93)</f>
        <v>194678.4</v>
      </c>
      <c r="C93" s="0" t="n">
        <v>191940</v>
      </c>
      <c r="D93" s="0" t="n">
        <v>210343</v>
      </c>
      <c r="E93" s="0" t="n">
        <v>200279</v>
      </c>
      <c r="F93" s="0" t="n">
        <v>149095</v>
      </c>
      <c r="G93" s="0" t="n">
        <v>208125</v>
      </c>
      <c r="H93" s="0" t="n">
        <v>209592</v>
      </c>
      <c r="I93" s="0" t="n">
        <v>200491</v>
      </c>
      <c r="J93" s="0" t="n">
        <v>209543</v>
      </c>
      <c r="K93" s="0" t="n">
        <v>198856</v>
      </c>
      <c r="L93" s="0" t="n">
        <v>168520</v>
      </c>
    </row>
    <row r="94" customFormat="false" ht="12.8" hidden="false" customHeight="false" outlineLevel="0" collapsed="false">
      <c r="A94" s="2" t="n">
        <v>8000</v>
      </c>
      <c r="B94" s="0" t="n">
        <f aca="false">AVERAGE(C94:O94)</f>
        <v>269685.5</v>
      </c>
      <c r="C94" s="0" t="n">
        <v>247359</v>
      </c>
      <c r="D94" s="0" t="n">
        <v>341200</v>
      </c>
      <c r="E94" s="0" t="n">
        <v>259284</v>
      </c>
      <c r="F94" s="0" t="n">
        <v>228215</v>
      </c>
      <c r="G94" s="0" t="n">
        <v>345778</v>
      </c>
      <c r="H94" s="0" t="n">
        <v>213144</v>
      </c>
      <c r="I94" s="0" t="n">
        <v>247155</v>
      </c>
      <c r="J94" s="0" t="n">
        <v>258714</v>
      </c>
      <c r="K94" s="0" t="n">
        <v>202522</v>
      </c>
      <c r="L94" s="0" t="n">
        <v>353484</v>
      </c>
    </row>
    <row r="95" customFormat="false" ht="12.8" hidden="false" customHeight="false" outlineLevel="0" collapsed="false">
      <c r="A95" s="2" t="n">
        <v>9000</v>
      </c>
      <c r="B95" s="0" t="n">
        <f aca="false">AVERAGE(C95:O95)</f>
        <v>307215</v>
      </c>
      <c r="C95" s="0" t="n">
        <v>331643</v>
      </c>
      <c r="D95" s="0" t="n">
        <v>385541</v>
      </c>
      <c r="E95" s="0" t="n">
        <v>323653</v>
      </c>
      <c r="F95" s="0" t="n">
        <v>249747</v>
      </c>
      <c r="G95" s="0" t="n">
        <v>273245</v>
      </c>
      <c r="H95" s="0" t="n">
        <v>315552</v>
      </c>
      <c r="I95" s="0" t="n">
        <v>327371</v>
      </c>
      <c r="J95" s="0" t="n">
        <v>253498</v>
      </c>
      <c r="K95" s="0" t="n">
        <v>265550</v>
      </c>
      <c r="L95" s="0" t="n">
        <v>346350</v>
      </c>
    </row>
    <row r="96" customFormat="false" ht="12.8" hidden="false" customHeight="false" outlineLevel="0" collapsed="false">
      <c r="A96" s="2" t="n">
        <v>10000</v>
      </c>
      <c r="B96" s="0" t="n">
        <f aca="false">AVERAGE(C96:O96)</f>
        <v>386633.9</v>
      </c>
      <c r="C96" s="0" t="n">
        <v>411284</v>
      </c>
      <c r="D96" s="0" t="n">
        <v>303905</v>
      </c>
      <c r="E96" s="0" t="n">
        <v>385952</v>
      </c>
      <c r="F96" s="0" t="n">
        <v>409283</v>
      </c>
      <c r="G96" s="0" t="n">
        <v>380226</v>
      </c>
      <c r="H96" s="0" t="n">
        <v>400473</v>
      </c>
      <c r="I96" s="0" t="n">
        <v>402803</v>
      </c>
      <c r="J96" s="0" t="n">
        <v>382511</v>
      </c>
      <c r="K96" s="0" t="n">
        <v>395462</v>
      </c>
      <c r="L96" s="0" t="n">
        <v>394440</v>
      </c>
    </row>
    <row r="97" customFormat="false" ht="12.8" hidden="false" customHeight="false" outlineLevel="0" collapsed="false">
      <c r="A97" s="2" t="n">
        <v>12000</v>
      </c>
      <c r="B97" s="0" t="n">
        <f aca="false">AVERAGE(C97:O97)</f>
        <v>526843.5</v>
      </c>
      <c r="C97" s="0" t="n">
        <v>633154</v>
      </c>
      <c r="D97" s="0" t="n">
        <v>509734</v>
      </c>
      <c r="E97" s="0" t="n">
        <v>523156</v>
      </c>
      <c r="F97" s="0" t="n">
        <v>542559</v>
      </c>
      <c r="G97" s="0" t="n">
        <v>548136</v>
      </c>
      <c r="H97" s="0" t="n">
        <v>527304</v>
      </c>
      <c r="I97" s="0" t="n">
        <v>556395</v>
      </c>
      <c r="J97" s="0" t="n">
        <v>416339</v>
      </c>
      <c r="K97" s="0" t="n">
        <v>501289</v>
      </c>
      <c r="L97" s="0" t="n">
        <v>510369</v>
      </c>
    </row>
    <row r="98" customFormat="false" ht="12.8" hidden="false" customHeight="false" outlineLevel="0" collapsed="false">
      <c r="A98" s="2" t="n">
        <v>14000</v>
      </c>
      <c r="B98" s="0" t="n">
        <f aca="false">AVERAGE(C98:O98)</f>
        <v>657892</v>
      </c>
      <c r="C98" s="0" t="n">
        <v>664166</v>
      </c>
      <c r="D98" s="0" t="n">
        <v>679786</v>
      </c>
      <c r="E98" s="0" t="n">
        <v>670411</v>
      </c>
      <c r="F98" s="0" t="n">
        <v>659931</v>
      </c>
      <c r="G98" s="0" t="n">
        <v>604544</v>
      </c>
      <c r="H98" s="0" t="n">
        <v>580412</v>
      </c>
      <c r="I98" s="0" t="n">
        <v>671924</v>
      </c>
      <c r="J98" s="0" t="n">
        <v>643990</v>
      </c>
      <c r="K98" s="0" t="n">
        <v>644514</v>
      </c>
      <c r="L98" s="0" t="n">
        <v>759242</v>
      </c>
    </row>
    <row r="99" customFormat="false" ht="12.8" hidden="false" customHeight="false" outlineLevel="0" collapsed="false">
      <c r="A99" s="2" t="n">
        <v>16000</v>
      </c>
      <c r="B99" s="0" t="n">
        <f aca="false">AVERAGE(C99:O99)</f>
        <v>855776.3</v>
      </c>
      <c r="C99" s="0" t="n">
        <v>833762</v>
      </c>
      <c r="D99" s="0" t="n">
        <v>914288</v>
      </c>
      <c r="E99" s="0" t="n">
        <v>799886</v>
      </c>
      <c r="F99" s="0" t="n">
        <v>900028</v>
      </c>
      <c r="G99" s="0" t="n">
        <v>920619</v>
      </c>
      <c r="H99" s="0" t="n">
        <v>826657</v>
      </c>
      <c r="I99" s="0" t="n">
        <v>833729</v>
      </c>
      <c r="J99" s="0" t="n">
        <v>840709</v>
      </c>
      <c r="K99" s="0" t="n">
        <v>835385</v>
      </c>
      <c r="L99" s="0" t="n">
        <v>852700</v>
      </c>
    </row>
    <row r="100" customFormat="false" ht="12.8" hidden="false" customHeight="false" outlineLevel="0" collapsed="false">
      <c r="A100" s="2" t="n">
        <v>18000</v>
      </c>
      <c r="B100" s="0" t="n">
        <f aca="false">AVERAGE(C100:O100)</f>
        <v>992383.1</v>
      </c>
      <c r="C100" s="0" t="n">
        <v>1022976</v>
      </c>
      <c r="D100" s="0" t="n">
        <v>967686</v>
      </c>
      <c r="E100" s="0" t="n">
        <v>969704</v>
      </c>
      <c r="F100" s="0" t="n">
        <v>1015101</v>
      </c>
      <c r="G100" s="0" t="n">
        <v>1010863</v>
      </c>
      <c r="H100" s="0" t="n">
        <v>1008929</v>
      </c>
      <c r="I100" s="0" t="n">
        <v>1081890</v>
      </c>
      <c r="J100" s="0" t="n">
        <v>969840</v>
      </c>
      <c r="K100" s="0" t="n">
        <v>1036771</v>
      </c>
      <c r="L100" s="0" t="n">
        <v>840071</v>
      </c>
    </row>
    <row r="101" customFormat="false" ht="12.8" hidden="false" customHeight="false" outlineLevel="0" collapsed="false">
      <c r="A101" s="2" t="n">
        <v>20000</v>
      </c>
      <c r="B101" s="0" t="n">
        <f aca="false">AVERAGE(C101:O101)</f>
        <v>1229299.2</v>
      </c>
      <c r="C101" s="0" t="n">
        <v>1220459</v>
      </c>
      <c r="D101" s="0" t="n">
        <v>1225747</v>
      </c>
      <c r="E101" s="0" t="n">
        <v>1369375</v>
      </c>
      <c r="F101" s="0" t="n">
        <v>1165564</v>
      </c>
      <c r="G101" s="0" t="n">
        <v>1223980</v>
      </c>
      <c r="H101" s="0" t="n">
        <v>1238401</v>
      </c>
      <c r="I101" s="0" t="n">
        <v>1231367</v>
      </c>
      <c r="J101" s="0" t="n">
        <v>1157378</v>
      </c>
      <c r="K101" s="0" t="n">
        <v>1220236</v>
      </c>
      <c r="L101" s="0" t="n">
        <v>1240485</v>
      </c>
    </row>
    <row r="104" customFormat="false" ht="12.8" hidden="false" customHeight="false" outlineLevel="0" collapsed="false">
      <c r="A104" s="0" t="s">
        <v>71</v>
      </c>
      <c r="C104" s="29"/>
    </row>
    <row r="106" customFormat="false" ht="12.8" hidden="false" customHeight="false" outlineLevel="0" collapsed="false">
      <c r="A106" s="0" t="s">
        <v>33</v>
      </c>
      <c r="B106" s="0" t="s">
        <v>72</v>
      </c>
      <c r="C106" s="0" t="s">
        <v>73</v>
      </c>
      <c r="D106" s="0" t="s">
        <v>74</v>
      </c>
      <c r="E106" s="0" t="s">
        <v>75</v>
      </c>
      <c r="F106" s="0" t="s">
        <v>76</v>
      </c>
      <c r="G106" s="0" t="s">
        <v>77</v>
      </c>
      <c r="H106" s="0" t="s">
        <v>78</v>
      </c>
    </row>
    <row r="107" customFormat="false" ht="12.8" hidden="false" customHeight="false" outlineLevel="0" collapsed="false">
      <c r="A107" s="0" t="n">
        <v>12000</v>
      </c>
      <c r="B107" s="0" t="n">
        <f aca="false">AVERAGE(B110:B145)</f>
        <v>540374.666666667</v>
      </c>
      <c r="C107" s="0" t="n">
        <f aca="false">AVERAGE(C110:C145)</f>
        <v>501848.466666667</v>
      </c>
      <c r="D107" s="0" t="n">
        <f aca="false">AVERAGE(D110:D145)</f>
        <v>544993</v>
      </c>
      <c r="E107" s="0" t="n">
        <f aca="false">AVERAGE(E110:E145)</f>
        <v>536349.133333333</v>
      </c>
      <c r="F107" s="0" t="n">
        <f aca="false">AVERAGE(F110:F145)</f>
        <v>526405</v>
      </c>
      <c r="G107" s="0" t="e">
        <f aca="false">AVERAGE(G110:G145)</f>
        <v>#DIV/0!</v>
      </c>
      <c r="H107" s="0" t="e">
        <f aca="false">AVERAGE(H110:H145)</f>
        <v>#DIV/0!</v>
      </c>
    </row>
    <row r="109" customFormat="false" ht="12.8" hidden="false" customHeight="false" outlineLevel="0" collapsed="false">
      <c r="D109" s="0" t="s">
        <v>79</v>
      </c>
    </row>
    <row r="110" customFormat="false" ht="12.8" hidden="false" customHeight="false" outlineLevel="0" collapsed="false">
      <c r="A110" s="2"/>
      <c r="B110" s="0" t="n">
        <v>576535</v>
      </c>
      <c r="C110" s="0" t="n">
        <v>531584</v>
      </c>
      <c r="D110" s="0" t="n">
        <v>544422</v>
      </c>
      <c r="E110" s="0" t="n">
        <v>450760</v>
      </c>
      <c r="F110" s="0" t="n">
        <v>528385</v>
      </c>
    </row>
    <row r="111" customFormat="false" ht="12.8" hidden="false" customHeight="false" outlineLevel="0" collapsed="false">
      <c r="A111" s="2"/>
      <c r="B111" s="0" t="n">
        <v>529630</v>
      </c>
      <c r="C111" s="0" t="n">
        <v>473304</v>
      </c>
      <c r="D111" s="0" t="n">
        <v>510747</v>
      </c>
      <c r="E111" s="0" t="n">
        <v>615461</v>
      </c>
      <c r="F111" s="0" t="n">
        <v>523227</v>
      </c>
    </row>
    <row r="112" customFormat="false" ht="12.8" hidden="false" customHeight="false" outlineLevel="0" collapsed="false">
      <c r="A112" s="2"/>
      <c r="B112" s="0" t="n">
        <v>545403</v>
      </c>
      <c r="C112" s="0" t="n">
        <v>455561</v>
      </c>
      <c r="D112" s="0" t="n">
        <v>518605</v>
      </c>
      <c r="E112" s="0" t="n">
        <v>618385</v>
      </c>
      <c r="F112" s="0" t="n">
        <v>528052</v>
      </c>
    </row>
    <row r="113" customFormat="false" ht="12.8" hidden="false" customHeight="false" outlineLevel="0" collapsed="false">
      <c r="A113" s="2"/>
      <c r="B113" s="0" t="n">
        <v>416156</v>
      </c>
      <c r="C113" s="0" t="n">
        <v>532519</v>
      </c>
      <c r="D113" s="0" t="n">
        <v>529793</v>
      </c>
      <c r="E113" s="0" t="n">
        <v>531588</v>
      </c>
      <c r="F113" s="0" t="n">
        <v>522752</v>
      </c>
    </row>
    <row r="114" customFormat="false" ht="12.8" hidden="false" customHeight="false" outlineLevel="0" collapsed="false">
      <c r="A114" s="2"/>
      <c r="B114" s="0" t="n">
        <v>492683</v>
      </c>
      <c r="C114" s="0" t="n">
        <v>507296</v>
      </c>
      <c r="D114" s="0" t="n">
        <v>529345</v>
      </c>
      <c r="E114" s="0" t="n">
        <v>509690</v>
      </c>
      <c r="F114" s="0" t="n">
        <v>523604</v>
      </c>
    </row>
    <row r="115" customFormat="false" ht="12.8" hidden="false" customHeight="false" outlineLevel="0" collapsed="false">
      <c r="A115" s="2"/>
      <c r="B115" s="0" t="n">
        <v>533842</v>
      </c>
      <c r="C115" s="0" t="n">
        <v>477907</v>
      </c>
      <c r="D115" s="0" t="n">
        <v>535646</v>
      </c>
      <c r="E115" s="0" t="n">
        <v>558456</v>
      </c>
      <c r="F115" s="0" t="n">
        <v>529222</v>
      </c>
    </row>
    <row r="116" customFormat="false" ht="12.8" hidden="false" customHeight="false" outlineLevel="0" collapsed="false">
      <c r="A116" s="2"/>
      <c r="B116" s="0" t="n">
        <v>509699</v>
      </c>
      <c r="C116" s="0" t="n">
        <v>524715</v>
      </c>
      <c r="D116" s="0" t="n">
        <v>447980</v>
      </c>
      <c r="E116" s="0" t="n">
        <v>509782</v>
      </c>
      <c r="F116" s="0" t="n">
        <v>599022</v>
      </c>
    </row>
    <row r="117" customFormat="false" ht="12.8" hidden="false" customHeight="false" outlineLevel="0" collapsed="false">
      <c r="A117" s="2"/>
      <c r="B117" s="0" t="n">
        <v>605680</v>
      </c>
      <c r="C117" s="0" t="n">
        <v>552048</v>
      </c>
      <c r="D117" s="0" t="n">
        <v>510035</v>
      </c>
      <c r="E117" s="0" t="n">
        <v>524514</v>
      </c>
      <c r="F117" s="0" t="n">
        <v>541597</v>
      </c>
    </row>
    <row r="118" customFormat="false" ht="12.8" hidden="false" customHeight="false" outlineLevel="0" collapsed="false">
      <c r="A118" s="2"/>
      <c r="B118" s="0" t="n">
        <v>529841</v>
      </c>
      <c r="C118" s="0" t="n">
        <v>462019</v>
      </c>
      <c r="D118" s="0" t="n">
        <v>662482</v>
      </c>
      <c r="E118" s="0" t="n">
        <v>515932</v>
      </c>
      <c r="F118" s="0" t="n">
        <v>528823</v>
      </c>
    </row>
    <row r="119" customFormat="false" ht="12.8" hidden="false" customHeight="false" outlineLevel="0" collapsed="false">
      <c r="A119" s="2"/>
      <c r="B119" s="0" t="n">
        <v>551010</v>
      </c>
      <c r="C119" s="0" t="n">
        <v>538625</v>
      </c>
      <c r="D119" s="0" t="n">
        <v>623389</v>
      </c>
      <c r="E119" s="0" t="n">
        <v>397539</v>
      </c>
      <c r="F119" s="0" t="n">
        <v>523323</v>
      </c>
    </row>
    <row r="120" customFormat="false" ht="12.8" hidden="false" customHeight="false" outlineLevel="0" collapsed="false">
      <c r="A120" s="2"/>
      <c r="B120" s="0" t="n">
        <v>528868</v>
      </c>
      <c r="C120" s="0" t="n">
        <v>468850</v>
      </c>
      <c r="D120" s="0" t="n">
        <v>530749</v>
      </c>
      <c r="E120" s="0" t="n">
        <v>634276</v>
      </c>
      <c r="F120" s="0" t="n">
        <v>511862</v>
      </c>
    </row>
    <row r="121" customFormat="false" ht="12.8" hidden="false" customHeight="false" outlineLevel="0" collapsed="false">
      <c r="A121" s="2"/>
      <c r="B121" s="0" t="n">
        <v>515409</v>
      </c>
      <c r="C121" s="0" t="n">
        <v>532223</v>
      </c>
      <c r="D121" s="0" t="n">
        <v>529193</v>
      </c>
      <c r="E121" s="0" t="n">
        <v>562536</v>
      </c>
      <c r="F121" s="0" t="n">
        <v>529469</v>
      </c>
    </row>
    <row r="122" customFormat="false" ht="12.8" hidden="false" customHeight="false" outlineLevel="0" collapsed="false">
      <c r="A122" s="2"/>
      <c r="B122" s="0" t="n">
        <v>591882</v>
      </c>
      <c r="C122" s="0" t="n">
        <v>518867</v>
      </c>
      <c r="D122" s="0" t="n">
        <v>668230</v>
      </c>
      <c r="E122" s="0" t="n">
        <v>614573</v>
      </c>
      <c r="F122" s="0" t="n">
        <v>523318</v>
      </c>
    </row>
    <row r="123" customFormat="false" ht="12.8" hidden="false" customHeight="false" outlineLevel="0" collapsed="false">
      <c r="A123" s="2"/>
      <c r="B123" s="0" t="n">
        <v>643422</v>
      </c>
      <c r="C123" s="0" t="n">
        <v>531296</v>
      </c>
      <c r="D123" s="0" t="n">
        <v>524432</v>
      </c>
      <c r="E123" s="0" t="n">
        <v>530854</v>
      </c>
      <c r="F123" s="0" t="n">
        <v>442769</v>
      </c>
    </row>
    <row r="124" customFormat="false" ht="12.8" hidden="false" customHeight="false" outlineLevel="0" collapsed="false">
      <c r="A124" s="2"/>
      <c r="B124" s="0" t="n">
        <v>535560</v>
      </c>
      <c r="C124" s="0" t="n">
        <v>420913</v>
      </c>
      <c r="D124" s="0" t="n">
        <v>509847</v>
      </c>
      <c r="E124" s="0" t="n">
        <v>470891</v>
      </c>
      <c r="F124" s="0" t="n">
        <v>540650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D91" activeCellId="0" sqref="D91"/>
    </sheetView>
  </sheetViews>
  <sheetFormatPr defaultRowHeight="12.8"/>
  <cols>
    <col collapsed="false" hidden="false" max="1" min="1" style="0" width="14.0408163265306"/>
    <col collapsed="false" hidden="false" max="2" min="2" style="0" width="8.50510204081633"/>
  </cols>
  <sheetData>
    <row r="1" s="1" customFormat="true" ht="12.8" hidden="false" customHeight="false" outlineLevel="0" collapsed="false">
      <c r="A1" s="16" t="s">
        <v>99</v>
      </c>
      <c r="B1" s="16"/>
      <c r="C1" s="16"/>
      <c r="D1" s="16"/>
      <c r="E1" s="16"/>
      <c r="F1" s="16"/>
    </row>
    <row r="3" customFormat="false" ht="12.8" hidden="false" customHeight="false" outlineLevel="0" collapsed="false">
      <c r="A3" s="0" t="s">
        <v>100</v>
      </c>
      <c r="B3" s="0" t="s">
        <v>101</v>
      </c>
      <c r="C3" s="0" t="s">
        <v>69</v>
      </c>
    </row>
    <row r="4" customFormat="false" ht="12.8" hidden="false" customHeight="false" outlineLevel="0" collapsed="false">
      <c r="A4" s="2" t="n">
        <v>100</v>
      </c>
      <c r="B4" s="0" t="n">
        <f aca="false">AVERAGE(C4:E4)</f>
        <v>4</v>
      </c>
      <c r="C4" s="0" t="n">
        <v>3</v>
      </c>
      <c r="D4" s="0" t="n">
        <v>3</v>
      </c>
      <c r="E4" s="0" t="n">
        <v>6</v>
      </c>
    </row>
    <row r="5" customFormat="false" ht="12.8" hidden="false" customHeight="false" outlineLevel="0" collapsed="false">
      <c r="A5" s="2" t="n">
        <v>200</v>
      </c>
      <c r="B5" s="0" t="n">
        <f aca="false">AVERAGE(C5:E5)</f>
        <v>5.66666666666667</v>
      </c>
      <c r="C5" s="0" t="n">
        <v>7</v>
      </c>
      <c r="D5" s="0" t="n">
        <v>5</v>
      </c>
      <c r="E5" s="0" t="n">
        <v>5</v>
      </c>
    </row>
    <row r="6" customFormat="false" ht="12.8" hidden="false" customHeight="false" outlineLevel="0" collapsed="false">
      <c r="A6" s="2" t="n">
        <v>400</v>
      </c>
      <c r="B6" s="0" t="n">
        <f aca="false">AVERAGE(C6:E6)</f>
        <v>6.33333333333333</v>
      </c>
      <c r="C6" s="0" t="n">
        <v>8</v>
      </c>
      <c r="D6" s="0" t="n">
        <v>5</v>
      </c>
      <c r="E6" s="0" t="n">
        <v>6</v>
      </c>
    </row>
    <row r="7" customFormat="false" ht="12.8" hidden="false" customHeight="false" outlineLevel="0" collapsed="false">
      <c r="A7" s="2" t="n">
        <v>800</v>
      </c>
      <c r="B7" s="0" t="n">
        <f aca="false">AVERAGE(C7:E7)</f>
        <v>16</v>
      </c>
      <c r="C7" s="0" t="n">
        <v>17</v>
      </c>
      <c r="D7" s="0" t="n">
        <v>16</v>
      </c>
      <c r="E7" s="0" t="n">
        <v>15</v>
      </c>
    </row>
    <row r="8" customFormat="false" ht="12.8" hidden="false" customHeight="false" outlineLevel="0" collapsed="false">
      <c r="A8" s="2" t="n">
        <v>1200</v>
      </c>
      <c r="B8" s="0" t="n">
        <f aca="false">AVERAGE(C8:E8)</f>
        <v>24.6666666666667</v>
      </c>
      <c r="C8" s="0" t="n">
        <v>17</v>
      </c>
      <c r="D8" s="0" t="n">
        <v>26</v>
      </c>
      <c r="E8" s="0" t="n">
        <v>31</v>
      </c>
    </row>
    <row r="9" customFormat="false" ht="12.8" hidden="false" customHeight="false" outlineLevel="0" collapsed="false">
      <c r="A9" s="2" t="n">
        <v>1600</v>
      </c>
      <c r="B9" s="0" t="n">
        <f aca="false">AVERAGE(C9:E9)</f>
        <v>31</v>
      </c>
      <c r="C9" s="0" t="n">
        <v>33</v>
      </c>
      <c r="D9" s="0" t="n">
        <v>29</v>
      </c>
      <c r="E9" s="0" t="n">
        <v>31</v>
      </c>
    </row>
    <row r="10" customFormat="false" ht="12.8" hidden="false" customHeight="false" outlineLevel="0" collapsed="false">
      <c r="A10" s="2" t="n">
        <v>2000</v>
      </c>
      <c r="B10" s="0" t="n">
        <f aca="false">AVERAGE(C10:E10)</f>
        <v>35.6666666666667</v>
      </c>
      <c r="C10" s="0" t="n">
        <v>35</v>
      </c>
      <c r="D10" s="0" t="n">
        <v>30</v>
      </c>
      <c r="E10" s="0" t="n">
        <v>42</v>
      </c>
    </row>
    <row r="11" customFormat="false" ht="12.8" hidden="false" customHeight="false" outlineLevel="0" collapsed="false">
      <c r="A11" s="2" t="n">
        <v>3000</v>
      </c>
      <c r="B11" s="0" t="n">
        <f aca="false">AVERAGE(C11:E11)</f>
        <v>67</v>
      </c>
      <c r="C11" s="0" t="n">
        <v>67</v>
      </c>
      <c r="D11" s="0" t="n">
        <v>67</v>
      </c>
      <c r="E11" s="0" t="n">
        <v>67</v>
      </c>
    </row>
    <row r="12" customFormat="false" ht="12.8" hidden="false" customHeight="false" outlineLevel="0" collapsed="false">
      <c r="A12" s="2" t="n">
        <v>4000</v>
      </c>
      <c r="B12" s="0" t="n">
        <f aca="false">AVERAGE(C12:E12)</f>
        <v>100.666666666667</v>
      </c>
      <c r="C12" s="0" t="n">
        <v>107</v>
      </c>
      <c r="D12" s="0" t="n">
        <v>86</v>
      </c>
      <c r="E12" s="0" t="n">
        <v>109</v>
      </c>
    </row>
    <row r="13" customFormat="false" ht="12.8" hidden="false" customHeight="false" outlineLevel="0" collapsed="false">
      <c r="A13" s="2" t="n">
        <v>5000</v>
      </c>
      <c r="B13" s="0" t="n">
        <f aca="false">AVERAGE(C13:E13)</f>
        <v>122.333333333333</v>
      </c>
      <c r="C13" s="0" t="n">
        <v>116</v>
      </c>
      <c r="D13" s="0" t="n">
        <v>141</v>
      </c>
      <c r="E13" s="0" t="n">
        <v>110</v>
      </c>
    </row>
    <row r="14" customFormat="false" ht="12.8" hidden="false" customHeight="false" outlineLevel="0" collapsed="false">
      <c r="A14" s="2" t="n">
        <v>6000</v>
      </c>
      <c r="B14" s="0" t="n">
        <f aca="false">AVERAGE(C14:E14)</f>
        <v>170.333333333333</v>
      </c>
      <c r="C14" s="0" t="n">
        <v>136</v>
      </c>
      <c r="D14" s="0" t="n">
        <v>157</v>
      </c>
      <c r="E14" s="0" t="n">
        <v>218</v>
      </c>
    </row>
    <row r="15" customFormat="false" ht="12.8" hidden="false" customHeight="false" outlineLevel="0" collapsed="false">
      <c r="A15" s="2" t="n">
        <v>7000</v>
      </c>
      <c r="B15" s="0" t="n">
        <f aca="false">AVERAGE(C15:E15)</f>
        <v>203.333333333333</v>
      </c>
      <c r="C15" s="0" t="n">
        <v>191</v>
      </c>
      <c r="D15" s="0" t="n">
        <v>206</v>
      </c>
      <c r="E15" s="0" t="n">
        <v>213</v>
      </c>
    </row>
    <row r="16" customFormat="false" ht="12.8" hidden="false" customHeight="false" outlineLevel="0" collapsed="false">
      <c r="A16" s="2" t="n">
        <v>8000</v>
      </c>
      <c r="B16" s="0" t="n">
        <f aca="false">AVERAGE(C16:E16)</f>
        <v>217.333333333333</v>
      </c>
      <c r="C16" s="0" t="n">
        <v>230</v>
      </c>
      <c r="D16" s="0" t="n">
        <v>209</v>
      </c>
      <c r="E16" s="0" t="n">
        <v>213</v>
      </c>
    </row>
    <row r="17" customFormat="false" ht="12.8" hidden="false" customHeight="false" outlineLevel="0" collapsed="false">
      <c r="A17" s="2" t="n">
        <v>9000</v>
      </c>
      <c r="B17" s="0" t="n">
        <f aca="false">AVERAGE(C17:E17)</f>
        <v>249.666666666667</v>
      </c>
      <c r="C17" s="0" t="n">
        <v>280</v>
      </c>
      <c r="D17" s="0" t="n">
        <v>221</v>
      </c>
      <c r="E17" s="0" t="n">
        <v>248</v>
      </c>
    </row>
    <row r="18" customFormat="false" ht="12.8" hidden="false" customHeight="false" outlineLevel="0" collapsed="false">
      <c r="A18" s="2" t="n">
        <v>10000</v>
      </c>
      <c r="B18" s="0" t="n">
        <f aca="false">AVERAGE(C18:E18)</f>
        <v>326.333333333333</v>
      </c>
      <c r="C18" s="0" t="n">
        <v>267</v>
      </c>
      <c r="D18" s="0" t="n">
        <v>254</v>
      </c>
      <c r="E18" s="0" t="n">
        <v>458</v>
      </c>
    </row>
    <row r="19" customFormat="false" ht="12.8" hidden="false" customHeight="false" outlineLevel="0" collapsed="false">
      <c r="A19" s="2" t="n">
        <v>12000</v>
      </c>
      <c r="B19" s="0" t="n">
        <f aca="false">AVERAGE(C19:E19)</f>
        <v>392.333333333333</v>
      </c>
      <c r="C19" s="0" t="n">
        <v>321</v>
      </c>
      <c r="D19" s="0" t="n">
        <v>459</v>
      </c>
      <c r="E19" s="0" t="n">
        <v>397</v>
      </c>
    </row>
    <row r="20" customFormat="false" ht="12.8" hidden="false" customHeight="false" outlineLevel="0" collapsed="false">
      <c r="A20" s="2" t="n">
        <v>14000</v>
      </c>
      <c r="B20" s="0" t="n">
        <f aca="false">AVERAGE(C20:E20)</f>
        <v>450</v>
      </c>
      <c r="C20" s="0" t="n">
        <v>472</v>
      </c>
      <c r="D20" s="0" t="n">
        <v>471</v>
      </c>
      <c r="E20" s="0" t="n">
        <v>407</v>
      </c>
    </row>
    <row r="21" customFormat="false" ht="12.8" hidden="false" customHeight="false" outlineLevel="0" collapsed="false">
      <c r="A21" s="2" t="n">
        <v>16000</v>
      </c>
      <c r="B21" s="0" t="n">
        <f aca="false">AVERAGE(C21:E21)</f>
        <v>516.666666666667</v>
      </c>
      <c r="C21" s="0" t="n">
        <v>512</v>
      </c>
      <c r="D21" s="0" t="n">
        <v>605</v>
      </c>
      <c r="E21" s="0" t="n">
        <v>433</v>
      </c>
    </row>
    <row r="22" customFormat="false" ht="12.8" hidden="false" customHeight="false" outlineLevel="0" collapsed="false">
      <c r="A22" s="2" t="n">
        <v>18000</v>
      </c>
      <c r="B22" s="0" t="n">
        <f aca="false">AVERAGE(C22:E22)</f>
        <v>610</v>
      </c>
      <c r="C22" s="0" t="n">
        <v>598</v>
      </c>
      <c r="D22" s="0" t="n">
        <v>615</v>
      </c>
      <c r="E22" s="0" t="n">
        <v>617</v>
      </c>
    </row>
    <row r="23" customFormat="false" ht="12.8" hidden="false" customHeight="false" outlineLevel="0" collapsed="false">
      <c r="A23" s="2" t="n">
        <v>20000</v>
      </c>
      <c r="B23" s="0" t="n">
        <f aca="false">AVERAGE(C23:E23)</f>
        <v>704.333333333333</v>
      </c>
      <c r="C23" s="0" t="n">
        <v>762</v>
      </c>
      <c r="D23" s="0" t="n">
        <v>668</v>
      </c>
      <c r="E23" s="0" t="n">
        <v>683</v>
      </c>
    </row>
    <row r="28" customFormat="false" ht="12.8" hidden="false" customHeight="false" outlineLevel="0" collapsed="false">
      <c r="A28" s="0" t="s">
        <v>102</v>
      </c>
      <c r="B28" s="0" t="s">
        <v>101</v>
      </c>
      <c r="C28" s="0" t="s">
        <v>69</v>
      </c>
    </row>
    <row r="29" customFormat="false" ht="12.8" hidden="false" customHeight="false" outlineLevel="0" collapsed="false">
      <c r="A29" s="2" t="n">
        <v>100</v>
      </c>
      <c r="B29" s="0" t="n">
        <f aca="false">AVERAGE(C29:E29)</f>
        <v>3.66666666666667</v>
      </c>
      <c r="C29" s="0" t="n">
        <v>4</v>
      </c>
      <c r="D29" s="0" t="n">
        <v>4</v>
      </c>
      <c r="E29" s="0" t="n">
        <v>3</v>
      </c>
      <c r="F29" s="0" t="n">
        <v>3</v>
      </c>
    </row>
    <row r="30" customFormat="false" ht="12.8" hidden="false" customHeight="false" outlineLevel="0" collapsed="false">
      <c r="A30" s="2" t="n">
        <v>200</v>
      </c>
      <c r="B30" s="0" t="n">
        <f aca="false">AVERAGE(C30:E30)</f>
        <v>5.66666666666667</v>
      </c>
      <c r="C30" s="0" t="n">
        <v>6</v>
      </c>
      <c r="D30" s="0" t="n">
        <v>6</v>
      </c>
      <c r="E30" s="0" t="n">
        <v>5</v>
      </c>
      <c r="F30" s="0" t="n">
        <v>5</v>
      </c>
    </row>
    <row r="31" customFormat="false" ht="12.8" hidden="false" customHeight="false" outlineLevel="0" collapsed="false">
      <c r="A31" s="2" t="n">
        <v>400</v>
      </c>
      <c r="B31" s="0" t="n">
        <f aca="false">AVERAGE(C31:E31)</f>
        <v>8.66666666666667</v>
      </c>
      <c r="C31" s="0" t="n">
        <v>8</v>
      </c>
      <c r="D31" s="0" t="n">
        <v>11</v>
      </c>
      <c r="E31" s="0" t="n">
        <v>7</v>
      </c>
      <c r="F31" s="0" t="n">
        <v>7</v>
      </c>
    </row>
    <row r="32" customFormat="false" ht="12.8" hidden="false" customHeight="false" outlineLevel="0" collapsed="false">
      <c r="A32" s="2" t="n">
        <v>800</v>
      </c>
      <c r="B32" s="0" t="n">
        <f aca="false">AVERAGE(C32:E32)</f>
        <v>14.6666666666667</v>
      </c>
      <c r="C32" s="0" t="n">
        <v>11</v>
      </c>
      <c r="D32" s="0" t="n">
        <v>16</v>
      </c>
      <c r="E32" s="0" t="n">
        <v>17</v>
      </c>
      <c r="F32" s="0" t="n">
        <v>15</v>
      </c>
    </row>
    <row r="33" customFormat="false" ht="12.8" hidden="false" customHeight="false" outlineLevel="0" collapsed="false">
      <c r="A33" s="2" t="n">
        <v>1200</v>
      </c>
      <c r="B33" s="0" t="n">
        <f aca="false">AVERAGE(C33:E33)</f>
        <v>27.6666666666667</v>
      </c>
      <c r="C33" s="0" t="n">
        <v>19</v>
      </c>
      <c r="D33" s="0" t="n">
        <v>39</v>
      </c>
      <c r="E33" s="0" t="n">
        <v>25</v>
      </c>
      <c r="F33" s="0" t="n">
        <v>31</v>
      </c>
    </row>
    <row r="34" customFormat="false" ht="12.8" hidden="false" customHeight="false" outlineLevel="0" collapsed="false">
      <c r="A34" s="2" t="n">
        <v>1600</v>
      </c>
      <c r="B34" s="0" t="n">
        <f aca="false">AVERAGE(C34:E34)</f>
        <v>27.6666666666667</v>
      </c>
      <c r="C34" s="0" t="n">
        <v>28</v>
      </c>
      <c r="D34" s="0" t="n">
        <v>26</v>
      </c>
      <c r="E34" s="0" t="n">
        <v>29</v>
      </c>
      <c r="F34" s="0" t="n">
        <v>26</v>
      </c>
    </row>
    <row r="35" customFormat="false" ht="12.8" hidden="false" customHeight="false" outlineLevel="0" collapsed="false">
      <c r="A35" s="2" t="n">
        <v>2000</v>
      </c>
      <c r="B35" s="0" t="n">
        <f aca="false">AVERAGE(C35:E35)</f>
        <v>33.3333333333333</v>
      </c>
      <c r="C35" s="0" t="n">
        <v>29</v>
      </c>
      <c r="D35" s="0" t="n">
        <v>31</v>
      </c>
      <c r="E35" s="0" t="n">
        <v>40</v>
      </c>
      <c r="F35" s="0" t="n">
        <v>27</v>
      </c>
    </row>
    <row r="36" customFormat="false" ht="12.8" hidden="false" customHeight="false" outlineLevel="0" collapsed="false">
      <c r="A36" s="2" t="n">
        <v>3000</v>
      </c>
      <c r="B36" s="0" t="n">
        <f aca="false">AVERAGE(C36:E36)</f>
        <v>60.6666666666667</v>
      </c>
      <c r="C36" s="0" t="n">
        <v>62</v>
      </c>
      <c r="D36" s="0" t="n">
        <v>61</v>
      </c>
      <c r="E36" s="0" t="n">
        <v>59</v>
      </c>
      <c r="F36" s="0" t="n">
        <v>54</v>
      </c>
    </row>
    <row r="37" customFormat="false" ht="12.8" hidden="false" customHeight="false" outlineLevel="0" collapsed="false">
      <c r="A37" s="2" t="n">
        <v>4000</v>
      </c>
      <c r="B37" s="0" t="n">
        <f aca="false">AVERAGE(C37:E37)</f>
        <v>101.333333333333</v>
      </c>
      <c r="C37" s="0" t="n">
        <v>102</v>
      </c>
      <c r="D37" s="0" t="n">
        <v>104</v>
      </c>
      <c r="E37" s="0" t="n">
        <v>98</v>
      </c>
      <c r="F37" s="0" t="n">
        <v>96</v>
      </c>
    </row>
    <row r="38" customFormat="false" ht="12.8" hidden="false" customHeight="false" outlineLevel="0" collapsed="false">
      <c r="A38" s="2" t="n">
        <v>5000</v>
      </c>
      <c r="B38" s="0" t="n">
        <f aca="false">AVERAGE(C38:E38)</f>
        <v>126.333333333333</v>
      </c>
      <c r="C38" s="0" t="n">
        <v>114</v>
      </c>
      <c r="D38" s="0" t="n">
        <v>137</v>
      </c>
      <c r="E38" s="0" t="n">
        <v>128</v>
      </c>
      <c r="F38" s="0" t="n">
        <v>116</v>
      </c>
    </row>
    <row r="39" customFormat="false" ht="12.8" hidden="false" customHeight="false" outlineLevel="0" collapsed="false">
      <c r="A39" s="2" t="n">
        <v>6000</v>
      </c>
      <c r="B39" s="0" t="n">
        <f aca="false">AVERAGE(C39:E39)</f>
        <v>166</v>
      </c>
      <c r="C39" s="0" t="n">
        <v>153</v>
      </c>
      <c r="D39" s="0" t="n">
        <v>165</v>
      </c>
      <c r="E39" s="0" t="n">
        <v>180</v>
      </c>
      <c r="F39" s="0" t="n">
        <v>157</v>
      </c>
    </row>
    <row r="40" customFormat="false" ht="12.8" hidden="false" customHeight="false" outlineLevel="0" collapsed="false">
      <c r="A40" s="2" t="n">
        <v>7000</v>
      </c>
      <c r="B40" s="0" t="n">
        <f aca="false">AVERAGE(C40:E40)</f>
        <v>249</v>
      </c>
      <c r="C40" s="0" t="n">
        <v>182</v>
      </c>
      <c r="D40" s="0" t="n">
        <v>376</v>
      </c>
      <c r="E40" s="0" t="n">
        <v>189</v>
      </c>
      <c r="F40" s="0" t="n">
        <v>232</v>
      </c>
    </row>
    <row r="41" customFormat="false" ht="12.8" hidden="false" customHeight="false" outlineLevel="0" collapsed="false">
      <c r="A41" s="2" t="n">
        <v>8000</v>
      </c>
      <c r="B41" s="0" t="n">
        <f aca="false">AVERAGE(C41:E41)</f>
        <v>196.333333333333</v>
      </c>
      <c r="C41" s="0" t="n">
        <v>205</v>
      </c>
      <c r="D41" s="0" t="n">
        <v>187</v>
      </c>
      <c r="E41" s="0" t="n">
        <v>197</v>
      </c>
      <c r="F41" s="0" t="n">
        <v>210</v>
      </c>
    </row>
    <row r="42" customFormat="false" ht="12.8" hidden="false" customHeight="false" outlineLevel="0" collapsed="false">
      <c r="A42" s="2" t="n">
        <v>9000</v>
      </c>
      <c r="B42" s="0" t="n">
        <f aca="false">AVERAGE(C42:E42)</f>
        <v>225</v>
      </c>
      <c r="C42" s="0" t="n">
        <v>234</v>
      </c>
      <c r="D42" s="0" t="n">
        <v>226</v>
      </c>
      <c r="E42" s="0" t="n">
        <v>215</v>
      </c>
      <c r="F42" s="0" t="n">
        <v>230</v>
      </c>
    </row>
    <row r="43" customFormat="false" ht="12.8" hidden="false" customHeight="false" outlineLevel="0" collapsed="false">
      <c r="A43" s="2" t="n">
        <v>10000</v>
      </c>
      <c r="B43" s="0" t="n">
        <f aca="false">AVERAGE(C43:E43)</f>
        <v>339.666666666667</v>
      </c>
      <c r="C43" s="0" t="n">
        <v>302</v>
      </c>
      <c r="D43" s="0" t="n">
        <v>314</v>
      </c>
      <c r="E43" s="0" t="n">
        <v>403</v>
      </c>
      <c r="F43" s="0" t="n">
        <v>272</v>
      </c>
    </row>
    <row r="44" customFormat="false" ht="12.8" hidden="false" customHeight="false" outlineLevel="0" collapsed="false">
      <c r="A44" s="2" t="n">
        <v>12000</v>
      </c>
      <c r="B44" s="0" t="n">
        <f aca="false">AVERAGE(C44:E44)</f>
        <v>351</v>
      </c>
      <c r="C44" s="0" t="n">
        <v>319</v>
      </c>
      <c r="D44" s="0" t="n">
        <v>351</v>
      </c>
      <c r="E44" s="0" t="n">
        <v>383</v>
      </c>
      <c r="F44" s="0" t="n">
        <v>311</v>
      </c>
    </row>
    <row r="45" customFormat="false" ht="12.8" hidden="false" customHeight="false" outlineLevel="0" collapsed="false">
      <c r="A45" s="2" t="n">
        <v>14000</v>
      </c>
      <c r="B45" s="0" t="n">
        <f aca="false">AVERAGE(C45:E45)</f>
        <v>457</v>
      </c>
      <c r="C45" s="0" t="n">
        <v>432</v>
      </c>
      <c r="D45" s="0" t="n">
        <v>462</v>
      </c>
      <c r="E45" s="0" t="n">
        <v>477</v>
      </c>
      <c r="F45" s="0" t="n">
        <v>504</v>
      </c>
    </row>
    <row r="46" customFormat="false" ht="12.8" hidden="false" customHeight="false" outlineLevel="0" collapsed="false">
      <c r="A46" s="2" t="n">
        <v>16000</v>
      </c>
      <c r="B46" s="0" t="n">
        <f aca="false">AVERAGE(C46:E46)</f>
        <v>478.666666666667</v>
      </c>
      <c r="C46" s="0" t="n">
        <v>477</v>
      </c>
      <c r="D46" s="0" t="n">
        <v>482</v>
      </c>
      <c r="E46" s="0" t="n">
        <v>477</v>
      </c>
      <c r="F46" s="0" t="n">
        <v>464</v>
      </c>
    </row>
    <row r="47" customFormat="false" ht="12.8" hidden="false" customHeight="false" outlineLevel="0" collapsed="false">
      <c r="A47" s="2" t="n">
        <v>18000</v>
      </c>
      <c r="B47" s="0" t="n">
        <f aca="false">AVERAGE(C47:E47)</f>
        <v>604</v>
      </c>
      <c r="C47" s="0" t="n">
        <v>639</v>
      </c>
      <c r="D47" s="0" t="n">
        <v>492</v>
      </c>
      <c r="E47" s="0" t="n">
        <v>681</v>
      </c>
      <c r="F47" s="0" t="n">
        <v>723</v>
      </c>
    </row>
    <row r="48" customFormat="false" ht="12.8" hidden="false" customHeight="false" outlineLevel="0" collapsed="false">
      <c r="A48" s="2" t="n">
        <v>20000</v>
      </c>
      <c r="B48" s="0" t="n">
        <f aca="false">AVERAGE(C48:E48)</f>
        <v>755</v>
      </c>
      <c r="C48" s="0" t="n">
        <v>675</v>
      </c>
      <c r="D48" s="0" t="n">
        <v>895</v>
      </c>
      <c r="E48" s="0" t="n">
        <v>695</v>
      </c>
      <c r="F48" s="0" t="n">
        <v>876</v>
      </c>
    </row>
    <row r="52" customFormat="false" ht="12.8" hidden="false" customHeight="false" outlineLevel="0" collapsed="false">
      <c r="A52" s="0" t="s">
        <v>103</v>
      </c>
      <c r="B52" s="0" t="s">
        <v>101</v>
      </c>
      <c r="C52" s="0" t="s">
        <v>69</v>
      </c>
    </row>
    <row r="53" customFormat="false" ht="12.8" hidden="false" customHeight="false" outlineLevel="0" collapsed="false">
      <c r="A53" s="2" t="n">
        <v>100</v>
      </c>
    </row>
    <row r="54" customFormat="false" ht="12.8" hidden="false" customHeight="false" outlineLevel="0" collapsed="false">
      <c r="A54" s="2" t="n">
        <v>200</v>
      </c>
      <c r="B54" s="0" t="n">
        <f aca="false">AVERAGE(C54:E54)</f>
        <v>0.666666666666667</v>
      </c>
      <c r="C54" s="0" t="n">
        <v>1</v>
      </c>
      <c r="D54" s="0" t="n">
        <v>1</v>
      </c>
      <c r="E54" s="0" t="n">
        <v>0</v>
      </c>
    </row>
    <row r="55" customFormat="false" ht="12.8" hidden="false" customHeight="false" outlineLevel="0" collapsed="false">
      <c r="A55" s="2" t="n">
        <v>400</v>
      </c>
      <c r="B55" s="0" t="n">
        <f aca="false">AVERAGE(C55:E55)</f>
        <v>1</v>
      </c>
      <c r="C55" s="0" t="n">
        <v>1</v>
      </c>
      <c r="D55" s="0" t="n">
        <v>1</v>
      </c>
      <c r="E55" s="0" t="n">
        <v>1</v>
      </c>
    </row>
    <row r="56" customFormat="false" ht="12.8" hidden="false" customHeight="false" outlineLevel="0" collapsed="false">
      <c r="A56" s="2" t="n">
        <v>800</v>
      </c>
      <c r="B56" s="0" t="n">
        <f aca="false">AVERAGE(C56:E56)</f>
        <v>3.33333333333333</v>
      </c>
      <c r="C56" s="0" t="n">
        <v>4</v>
      </c>
      <c r="D56" s="0" t="n">
        <v>4</v>
      </c>
      <c r="E56" s="0" t="n">
        <v>2</v>
      </c>
    </row>
    <row r="57" customFormat="false" ht="12.8" hidden="false" customHeight="false" outlineLevel="0" collapsed="false">
      <c r="A57" s="2" t="n">
        <v>1200</v>
      </c>
      <c r="B57" s="0" t="n">
        <f aca="false">AVERAGE(C57:E57)</f>
        <v>4</v>
      </c>
      <c r="C57" s="0" t="n">
        <v>4</v>
      </c>
      <c r="D57" s="0" t="n">
        <v>4</v>
      </c>
      <c r="E57" s="0" t="n">
        <v>4</v>
      </c>
    </row>
    <row r="58" customFormat="false" ht="12.8" hidden="false" customHeight="false" outlineLevel="0" collapsed="false">
      <c r="A58" s="2" t="n">
        <v>1600</v>
      </c>
      <c r="B58" s="0" t="n">
        <f aca="false">AVERAGE(C58:E58)</f>
        <v>8.33333333333333</v>
      </c>
      <c r="C58" s="0" t="n">
        <v>10</v>
      </c>
      <c r="D58" s="0" t="n">
        <v>9</v>
      </c>
      <c r="E58" s="0" t="n">
        <v>6</v>
      </c>
    </row>
    <row r="59" customFormat="false" ht="12.8" hidden="false" customHeight="false" outlineLevel="0" collapsed="false">
      <c r="A59" s="2" t="n">
        <v>2000</v>
      </c>
      <c r="B59" s="0" t="n">
        <f aca="false">AVERAGE(C59:E59)</f>
        <v>9.66666666666667</v>
      </c>
      <c r="C59" s="0" t="n">
        <v>11</v>
      </c>
      <c r="D59" s="0" t="n">
        <v>10</v>
      </c>
      <c r="E59" s="0" t="n">
        <v>8</v>
      </c>
    </row>
    <row r="60" customFormat="false" ht="12.8" hidden="false" customHeight="false" outlineLevel="0" collapsed="false">
      <c r="A60" s="2" t="n">
        <v>3000</v>
      </c>
      <c r="B60" s="0" t="n">
        <f aca="false">AVERAGE(C60:E60)</f>
        <v>14.3333333333333</v>
      </c>
      <c r="C60" s="0" t="n">
        <v>12</v>
      </c>
      <c r="D60" s="0" t="n">
        <v>18</v>
      </c>
      <c r="E60" s="0" t="n">
        <v>13</v>
      </c>
    </row>
    <row r="61" customFormat="false" ht="12.8" hidden="false" customHeight="false" outlineLevel="0" collapsed="false">
      <c r="A61" s="2" t="n">
        <v>4000</v>
      </c>
      <c r="B61" s="0" t="n">
        <f aca="false">AVERAGE(C61:E61)</f>
        <v>24.3333333333333</v>
      </c>
      <c r="C61" s="0" t="n">
        <v>29</v>
      </c>
      <c r="D61" s="0" t="n">
        <v>23</v>
      </c>
      <c r="E61" s="0" t="n">
        <v>21</v>
      </c>
    </row>
    <row r="62" customFormat="false" ht="12.8" hidden="false" customHeight="false" outlineLevel="0" collapsed="false">
      <c r="A62" s="2" t="n">
        <v>5000</v>
      </c>
      <c r="B62" s="0" t="n">
        <f aca="false">AVERAGE(C62:E62)</f>
        <v>45.3333333333333</v>
      </c>
      <c r="C62" s="0" t="n">
        <v>32</v>
      </c>
      <c r="D62" s="0" t="n">
        <v>41</v>
      </c>
      <c r="E62" s="0" t="n">
        <v>63</v>
      </c>
    </row>
    <row r="63" customFormat="false" ht="12.8" hidden="false" customHeight="false" outlineLevel="0" collapsed="false">
      <c r="A63" s="2" t="n">
        <v>6000</v>
      </c>
      <c r="B63" s="0" t="n">
        <f aca="false">AVERAGE(C63:E63)</f>
        <v>53.3333333333333</v>
      </c>
      <c r="C63" s="0" t="n">
        <v>45</v>
      </c>
      <c r="D63" s="0" t="n">
        <v>57</v>
      </c>
      <c r="E63" s="0" t="n">
        <v>58</v>
      </c>
    </row>
    <row r="64" customFormat="false" ht="12.8" hidden="false" customHeight="false" outlineLevel="0" collapsed="false">
      <c r="A64" s="2" t="n">
        <v>7000</v>
      </c>
      <c r="B64" s="0" t="n">
        <f aca="false">AVERAGE(C64:E64)</f>
        <v>49</v>
      </c>
      <c r="C64" s="0" t="n">
        <v>48</v>
      </c>
      <c r="D64" s="0" t="n">
        <v>54</v>
      </c>
      <c r="E64" s="0" t="n">
        <v>45</v>
      </c>
    </row>
    <row r="65" customFormat="false" ht="12.8" hidden="false" customHeight="false" outlineLevel="0" collapsed="false">
      <c r="A65" s="2" t="n">
        <v>8000</v>
      </c>
      <c r="B65" s="0" t="n">
        <f aca="false">AVERAGE(C65:E65)</f>
        <v>88.3333333333333</v>
      </c>
      <c r="C65" s="0" t="n">
        <v>68</v>
      </c>
      <c r="D65" s="0" t="n">
        <v>85</v>
      </c>
      <c r="E65" s="0" t="n">
        <v>112</v>
      </c>
    </row>
    <row r="66" customFormat="false" ht="12.8" hidden="false" customHeight="false" outlineLevel="0" collapsed="false">
      <c r="A66" s="2" t="n">
        <v>9000</v>
      </c>
      <c r="B66" s="0" t="n">
        <f aca="false">AVERAGE(C66:E66)</f>
        <v>103</v>
      </c>
      <c r="C66" s="0" t="n">
        <v>159</v>
      </c>
      <c r="D66" s="0" t="n">
        <v>77</v>
      </c>
      <c r="E66" s="0" t="n">
        <v>73</v>
      </c>
    </row>
    <row r="67" customFormat="false" ht="12.8" hidden="false" customHeight="false" outlineLevel="0" collapsed="false">
      <c r="A67" s="2" t="n">
        <v>10000</v>
      </c>
      <c r="B67" s="0" t="n">
        <f aca="false">AVERAGE(C67:E67)</f>
        <v>118.333333333333</v>
      </c>
      <c r="C67" s="0" t="n">
        <v>98</v>
      </c>
      <c r="D67" s="0" t="n">
        <v>113</v>
      </c>
      <c r="E67" s="0" t="n">
        <v>144</v>
      </c>
    </row>
    <row r="68" customFormat="false" ht="12.8" hidden="false" customHeight="false" outlineLevel="0" collapsed="false">
      <c r="A68" s="2" t="n">
        <v>12000</v>
      </c>
      <c r="B68" s="0" t="n">
        <f aca="false">AVERAGE(C68:E68)</f>
        <v>133.333333333333</v>
      </c>
      <c r="C68" s="0" t="n">
        <v>81</v>
      </c>
      <c r="D68" s="0" t="n">
        <v>138</v>
      </c>
      <c r="E68" s="0" t="n">
        <v>181</v>
      </c>
    </row>
    <row r="69" customFormat="false" ht="12.8" hidden="false" customHeight="false" outlineLevel="0" collapsed="false">
      <c r="A69" s="2" t="n">
        <v>14000</v>
      </c>
      <c r="B69" s="0" t="n">
        <f aca="false">AVERAGE(C69:E69)</f>
        <v>127.333333333333</v>
      </c>
      <c r="C69" s="0" t="n">
        <v>149</v>
      </c>
      <c r="D69" s="0" t="n">
        <v>112</v>
      </c>
      <c r="E69" s="0" t="n">
        <v>121</v>
      </c>
    </row>
    <row r="70" customFormat="false" ht="12.8" hidden="false" customHeight="false" outlineLevel="0" collapsed="false">
      <c r="A70" s="2" t="n">
        <v>16000</v>
      </c>
      <c r="B70" s="0" t="n">
        <f aca="false">AVERAGE(C70:E70)</f>
        <v>161.333333333333</v>
      </c>
      <c r="C70" s="0" t="n">
        <v>134</v>
      </c>
      <c r="D70" s="0" t="n">
        <v>156</v>
      </c>
      <c r="E70" s="0" t="n">
        <v>194</v>
      </c>
    </row>
    <row r="71" customFormat="false" ht="12.8" hidden="false" customHeight="false" outlineLevel="0" collapsed="false">
      <c r="A71" s="2" t="n">
        <v>18000</v>
      </c>
      <c r="B71" s="0" t="n">
        <f aca="false">AVERAGE(C71:E71)</f>
        <v>233</v>
      </c>
      <c r="C71" s="0" t="n">
        <v>195</v>
      </c>
      <c r="D71" s="0" t="n">
        <v>264</v>
      </c>
      <c r="E71" s="0" t="n">
        <v>240</v>
      </c>
    </row>
    <row r="72" customFormat="false" ht="12.8" hidden="false" customHeight="false" outlineLevel="0" collapsed="false">
      <c r="A72" s="2" t="n">
        <v>20000</v>
      </c>
      <c r="B72" s="0" t="n">
        <f aca="false">AVERAGE(C72:E72)</f>
        <v>297</v>
      </c>
      <c r="C72" s="0" t="n">
        <v>333</v>
      </c>
      <c r="D72" s="0" t="n">
        <v>239</v>
      </c>
      <c r="E72" s="0" t="n">
        <v>319</v>
      </c>
    </row>
    <row r="73" customFormat="false" ht="12.8" hidden="false" customHeight="false" outlineLevel="0" collapsed="false">
      <c r="B73" s="0" t="n">
        <f aca="false">AVERAGE(C73:E73)</f>
        <v>321</v>
      </c>
      <c r="C73" s="0" t="n">
        <v>252</v>
      </c>
      <c r="D73" s="0" t="n">
        <v>383</v>
      </c>
      <c r="E73" s="0" t="n">
        <v>328</v>
      </c>
    </row>
    <row r="76" customFormat="false" ht="12.8" hidden="false" customHeight="false" outlineLevel="0" collapsed="false">
      <c r="A76" s="0" t="s">
        <v>104</v>
      </c>
      <c r="B76" s="0" t="s">
        <v>101</v>
      </c>
      <c r="C76" s="0" t="s">
        <v>69</v>
      </c>
    </row>
    <row r="77" customFormat="false" ht="12.8" hidden="false" customHeight="false" outlineLevel="0" collapsed="false">
      <c r="A77" s="2" t="n">
        <v>100</v>
      </c>
      <c r="B77" s="0" t="n">
        <f aca="false">AVERAGE(D77:G77)</f>
        <v>226.75</v>
      </c>
      <c r="C77" s="0" t="n">
        <v>274</v>
      </c>
      <c r="D77" s="0" t="n">
        <v>273</v>
      </c>
      <c r="E77" s="0" t="n">
        <v>232</v>
      </c>
      <c r="F77" s="0" t="n">
        <v>201</v>
      </c>
      <c r="G77" s="0" t="n">
        <v>201</v>
      </c>
    </row>
    <row r="78" customFormat="false" ht="12.8" hidden="false" customHeight="false" outlineLevel="0" collapsed="false">
      <c r="A78" s="2" t="n">
        <v>200</v>
      </c>
      <c r="B78" s="0" t="n">
        <f aca="false">AVERAGE(D78:G78)</f>
        <v>926.75</v>
      </c>
      <c r="C78" s="0" t="n">
        <v>708</v>
      </c>
      <c r="D78" s="0" t="n">
        <v>708</v>
      </c>
      <c r="E78" s="0" t="n">
        <v>1070</v>
      </c>
      <c r="F78" s="0" t="n">
        <v>859</v>
      </c>
      <c r="G78" s="0" t="n">
        <v>1070</v>
      </c>
    </row>
    <row r="79" customFormat="false" ht="12.8" hidden="false" customHeight="false" outlineLevel="0" collapsed="false">
      <c r="A79" s="2" t="n">
        <v>400</v>
      </c>
      <c r="B79" s="0" t="n">
        <f aca="false">AVERAGE(D79:G79)</f>
        <v>4076.25</v>
      </c>
      <c r="C79" s="0" t="n">
        <v>6504</v>
      </c>
      <c r="D79" s="0" t="n">
        <v>4416</v>
      </c>
      <c r="E79" s="0" t="n">
        <v>5763</v>
      </c>
      <c r="F79" s="0" t="n">
        <v>3200</v>
      </c>
      <c r="G79" s="0" t="n">
        <v>2926</v>
      </c>
    </row>
    <row r="80" customFormat="false" ht="12.8" hidden="false" customHeight="false" outlineLevel="0" collapsed="false">
      <c r="A80" s="2" t="n">
        <v>800</v>
      </c>
      <c r="B80" s="0" t="n">
        <f aca="false">AVERAGE(D80:G80)</f>
        <v>15405.75</v>
      </c>
      <c r="C80" s="0" t="n">
        <v>25645</v>
      </c>
      <c r="D80" s="0" t="n">
        <v>13539</v>
      </c>
      <c r="E80" s="0" t="n">
        <v>17068</v>
      </c>
      <c r="F80" s="0" t="n">
        <v>17199</v>
      </c>
      <c r="G80" s="0" t="n">
        <v>13817</v>
      </c>
    </row>
    <row r="81" customFormat="false" ht="12.8" hidden="false" customHeight="false" outlineLevel="0" collapsed="false">
      <c r="A81" s="2" t="n">
        <v>1200</v>
      </c>
      <c r="B81" s="0" t="n">
        <f aca="false">AVERAGE(D81:G81)</f>
        <v>38090.75</v>
      </c>
      <c r="C81" s="0" t="n">
        <v>35595</v>
      </c>
      <c r="D81" s="0" t="n">
        <v>30653</v>
      </c>
      <c r="E81" s="0" t="n">
        <v>25886</v>
      </c>
      <c r="F81" s="0" t="n">
        <v>57550</v>
      </c>
      <c r="G81" s="0" t="n">
        <v>38274</v>
      </c>
    </row>
    <row r="82" customFormat="false" ht="12.8" hidden="false" customHeight="false" outlineLevel="0" collapsed="false">
      <c r="A82" s="2" t="n">
        <v>1600</v>
      </c>
      <c r="B82" s="0" t="n">
        <f aca="false">AVERAGE(D82:G82)</f>
        <v>76304.75</v>
      </c>
      <c r="C82" s="0" t="n">
        <v>49850</v>
      </c>
      <c r="D82" s="0" t="n">
        <v>67646</v>
      </c>
      <c r="E82" s="0" t="n">
        <v>67829</v>
      </c>
      <c r="F82" s="0" t="n">
        <v>67759</v>
      </c>
      <c r="G82" s="0" t="n">
        <v>101985</v>
      </c>
    </row>
    <row r="83" customFormat="false" ht="12.8" hidden="false" customHeight="false" outlineLevel="0" collapsed="false">
      <c r="A83" s="2" t="n">
        <v>2000</v>
      </c>
      <c r="B83" s="0" t="n">
        <f aca="false">AVERAGE(D83:G83)</f>
        <v>102355.25</v>
      </c>
      <c r="C83" s="0" t="n">
        <v>105873</v>
      </c>
      <c r="D83" s="0" t="n">
        <v>69998</v>
      </c>
      <c r="E83" s="0" t="n">
        <v>158561</v>
      </c>
      <c r="F83" s="0" t="n">
        <v>74974</v>
      </c>
      <c r="G83" s="0" t="n">
        <v>105888</v>
      </c>
    </row>
    <row r="84" customFormat="false" ht="12.8" hidden="false" customHeight="false" outlineLevel="0" collapsed="false">
      <c r="A84" s="2" t="n">
        <v>3000</v>
      </c>
      <c r="B84" s="0" t="n">
        <f aca="false">AVERAGE(D84:G84)</f>
        <v>205172</v>
      </c>
      <c r="C84" s="0" t="n">
        <v>195640</v>
      </c>
      <c r="D84" s="0" t="n">
        <v>237603</v>
      </c>
      <c r="E84" s="0" t="n">
        <v>195308</v>
      </c>
      <c r="F84" s="0" t="n">
        <v>197505</v>
      </c>
      <c r="G84" s="0" t="n">
        <v>190272</v>
      </c>
    </row>
    <row r="85" customFormat="false" ht="12.8" hidden="false" customHeight="false" outlineLevel="0" collapsed="false">
      <c r="A85" s="2" t="n">
        <v>4000</v>
      </c>
      <c r="B85" s="0" t="n">
        <f aca="false">AVERAGE(D85:G85)</f>
        <v>377409.75</v>
      </c>
      <c r="C85" s="0" t="n">
        <v>381521</v>
      </c>
      <c r="D85" s="0" t="n">
        <v>308264</v>
      </c>
      <c r="E85" s="0" t="n">
        <v>383661</v>
      </c>
      <c r="F85" s="0" t="n">
        <v>395833</v>
      </c>
      <c r="G85" s="0" t="n">
        <v>421881</v>
      </c>
    </row>
    <row r="86" customFormat="false" ht="12.8" hidden="false" customHeight="false" outlineLevel="0" collapsed="false">
      <c r="A86" s="2" t="n">
        <v>5000</v>
      </c>
      <c r="B86" s="0" t="n">
        <f aca="false">AVERAGE(D86:G86)</f>
        <v>574992</v>
      </c>
      <c r="C86" s="0" t="n">
        <v>596333</v>
      </c>
      <c r="D86" s="0" t="n">
        <v>569933</v>
      </c>
      <c r="E86" s="0" t="n">
        <v>528142</v>
      </c>
      <c r="F86" s="0" t="n">
        <v>633974</v>
      </c>
      <c r="G86" s="0" t="n">
        <v>567919</v>
      </c>
    </row>
    <row r="87" customFormat="false" ht="12.8" hidden="false" customHeight="false" outlineLevel="0" collapsed="false">
      <c r="A87" s="2" t="n">
        <v>6000</v>
      </c>
      <c r="B87" s="0" t="n">
        <f aca="false">AVERAGE(D87:G87)</f>
        <v>769920.75</v>
      </c>
      <c r="C87" s="0" t="n">
        <v>842941</v>
      </c>
      <c r="D87" s="0" t="n">
        <v>757238</v>
      </c>
      <c r="E87" s="0" t="n">
        <v>771252</v>
      </c>
      <c r="F87" s="0" t="n">
        <v>758587</v>
      </c>
      <c r="G87" s="0" t="n">
        <v>792606</v>
      </c>
    </row>
    <row r="88" customFormat="false" ht="12.8" hidden="false" customHeight="false" outlineLevel="0" collapsed="false">
      <c r="A88" s="2" t="n">
        <v>7000</v>
      </c>
      <c r="B88" s="0" t="n">
        <f aca="false">AVERAGE(D88:G88)</f>
        <v>999313.25</v>
      </c>
      <c r="C88" s="0" t="n">
        <v>987321</v>
      </c>
      <c r="D88" s="0" t="n">
        <v>947683</v>
      </c>
      <c r="E88" s="0" t="n">
        <v>986632</v>
      </c>
      <c r="F88" s="0" t="n">
        <v>1076035</v>
      </c>
      <c r="G88" s="0" t="n">
        <v>986903</v>
      </c>
    </row>
    <row r="89" customFormat="false" ht="12.8" hidden="false" customHeight="false" outlineLevel="0" collapsed="false">
      <c r="A89" s="2" t="n">
        <v>8000</v>
      </c>
      <c r="B89" s="0" t="n">
        <f aca="false">AVERAGE(D89:G89)</f>
        <v>1283649</v>
      </c>
      <c r="C89" s="0" t="n">
        <v>1282652</v>
      </c>
      <c r="D89" s="0" t="n">
        <v>1366928</v>
      </c>
      <c r="E89" s="0" t="n">
        <v>1249314</v>
      </c>
      <c r="F89" s="0" t="n">
        <v>1271592</v>
      </c>
      <c r="G89" s="0" t="n">
        <v>1246762</v>
      </c>
    </row>
    <row r="90" customFormat="false" ht="12.8" hidden="false" customHeight="false" outlineLevel="0" collapsed="false">
      <c r="A90" s="2" t="n">
        <v>9000</v>
      </c>
      <c r="B90" s="0" t="n">
        <f aca="false">AVERAGE(D90:G90)</f>
        <v>1558808.25</v>
      </c>
      <c r="C90" s="0" t="n">
        <v>1541633</v>
      </c>
      <c r="D90" s="0" t="n">
        <v>1486751</v>
      </c>
      <c r="E90" s="0" t="n">
        <v>1600422</v>
      </c>
      <c r="F90" s="0" t="n">
        <v>1583469</v>
      </c>
      <c r="G90" s="0" t="n">
        <v>1564591</v>
      </c>
    </row>
    <row r="91" customFormat="false" ht="12.8" hidden="false" customHeight="false" outlineLevel="0" collapsed="false">
      <c r="A91" s="2" t="n">
        <v>10000</v>
      </c>
      <c r="B91" s="0" t="n">
        <f aca="false">AVERAGE(D91:G91)</f>
        <v>1964818</v>
      </c>
      <c r="C91" s="0" t="n">
        <v>1876931</v>
      </c>
      <c r="D91" s="0" t="n">
        <v>2114019</v>
      </c>
      <c r="E91" s="0" t="n">
        <v>1874488</v>
      </c>
      <c r="F91" s="0" t="n">
        <v>1913723</v>
      </c>
      <c r="G91" s="0" t="n">
        <v>1957042</v>
      </c>
    </row>
    <row r="92" customFormat="false" ht="12.8" hidden="false" customHeight="false" outlineLevel="0" collapsed="false">
      <c r="A92" s="2" t="n">
        <v>12000</v>
      </c>
      <c r="B92" s="0" t="n">
        <f aca="false">AVERAGE(D92:G92)</f>
        <v>2755916.25</v>
      </c>
      <c r="C92" s="0" t="n">
        <v>2645855</v>
      </c>
      <c r="D92" s="0" t="n">
        <v>2813997</v>
      </c>
      <c r="E92" s="0" t="n">
        <v>2690011</v>
      </c>
      <c r="F92" s="0" t="n">
        <v>2755553</v>
      </c>
      <c r="G92" s="0" t="n">
        <v>2764104</v>
      </c>
    </row>
    <row r="94" s="1" customFormat="true" ht="12.8" hidden="false" customHeight="false" outlineLevel="0" collapsed="false">
      <c r="A94" s="1" t="s">
        <v>105</v>
      </c>
    </row>
    <row r="96" customFormat="false" ht="12.8" hidden="false" customHeight="false" outlineLevel="0" collapsed="false">
      <c r="A96" s="0" t="s">
        <v>106</v>
      </c>
      <c r="B96" s="0" t="s">
        <v>107</v>
      </c>
      <c r="I96" s="0" t="s">
        <v>60</v>
      </c>
    </row>
    <row r="97" customFormat="false" ht="12.8" hidden="false" customHeight="false" outlineLevel="0" collapsed="false">
      <c r="A97" s="0" t="s">
        <v>0</v>
      </c>
      <c r="B97" s="0" t="s">
        <v>108</v>
      </c>
      <c r="H97" s="0" t="s">
        <v>109</v>
      </c>
      <c r="I97" s="0" t="n">
        <v>21656</v>
      </c>
    </row>
    <row r="98" customFormat="false" ht="12.8" hidden="false" customHeight="false" outlineLevel="0" collapsed="false">
      <c r="A98" s="0" t="s">
        <v>10</v>
      </c>
      <c r="B98" s="0" t="s">
        <v>110</v>
      </c>
      <c r="I98" s="0" t="n">
        <v>898584</v>
      </c>
    </row>
    <row r="99" customFormat="false" ht="12.8" hidden="false" customHeight="false" outlineLevel="0" collapsed="false">
      <c r="A99" s="0" t="s">
        <v>111</v>
      </c>
      <c r="B99" s="0" t="s">
        <v>112</v>
      </c>
      <c r="I99" s="0" t="n">
        <v>7424</v>
      </c>
    </row>
    <row r="103" s="1" customFormat="true" ht="12.8" hidden="false" customHeight="false" outlineLevel="0" collapsed="false">
      <c r="A103" s="1" t="s">
        <v>113</v>
      </c>
    </row>
    <row r="105" customFormat="false" ht="12.8" hidden="false" customHeight="false" outlineLevel="0" collapsed="false">
      <c r="A105" s="0" t="s">
        <v>106</v>
      </c>
      <c r="B105" s="0" t="s">
        <v>114</v>
      </c>
      <c r="D105" s="0" t="s">
        <v>115</v>
      </c>
    </row>
    <row r="106" customFormat="false" ht="12.8" hidden="false" customHeight="false" outlineLevel="0" collapsed="false">
      <c r="A106" s="0" t="s">
        <v>0</v>
      </c>
      <c r="B106" s="0" t="n">
        <v>25</v>
      </c>
    </row>
    <row r="107" customFormat="false" ht="12.8" hidden="false" customHeight="false" outlineLevel="0" collapsed="false">
      <c r="A107" s="0" t="s">
        <v>116</v>
      </c>
      <c r="B107" s="0" t="n">
        <v>27</v>
      </c>
    </row>
    <row r="108" customFormat="false" ht="12.8" hidden="false" customHeight="false" outlineLevel="0" collapsed="false">
      <c r="A108" s="0" t="s">
        <v>111</v>
      </c>
      <c r="B108" s="0" t="n">
        <v>49</v>
      </c>
    </row>
    <row r="110" customFormat="false" ht="12.8" hidden="false" customHeight="false" outlineLevel="0" collapsed="false">
      <c r="B110" s="0" t="s">
        <v>117</v>
      </c>
    </row>
    <row r="112" customFormat="false" ht="12.8" hidden="false" customHeight="false" outlineLevel="0" collapsed="false">
      <c r="A112" s="1" t="s">
        <v>61</v>
      </c>
    </row>
    <row r="113" customFormat="false" ht="12.8" hidden="false" customHeight="false" outlineLevel="0" collapsed="false">
      <c r="A113" s="0" t="s">
        <v>62</v>
      </c>
      <c r="B113" s="0" t="s">
        <v>118</v>
      </c>
    </row>
    <row r="114" customFormat="false" ht="12.8" hidden="false" customHeight="false" outlineLevel="0" collapsed="false">
      <c r="A114" s="2" t="n">
        <v>1000</v>
      </c>
      <c r="B114" s="0" t="s">
        <v>119</v>
      </c>
      <c r="D114" s="0" t="s">
        <v>120</v>
      </c>
    </row>
    <row r="115" customFormat="false" ht="12.8" hidden="false" customHeight="false" outlineLevel="0" collapsed="false">
      <c r="A115" s="2" t="n">
        <v>4000</v>
      </c>
      <c r="B115" s="0" t="s">
        <v>119</v>
      </c>
    </row>
    <row r="116" customFormat="false" ht="12.8" hidden="false" customHeight="false" outlineLevel="0" collapsed="false">
      <c r="A116" s="2" t="n">
        <v>6000</v>
      </c>
      <c r="B116" s="0" t="s">
        <v>119</v>
      </c>
    </row>
    <row r="117" customFormat="false" ht="12.8" hidden="false" customHeight="false" outlineLevel="0" collapsed="false">
      <c r="A117" s="2" t="n">
        <v>10000</v>
      </c>
      <c r="B117" s="0" t="s">
        <v>119</v>
      </c>
    </row>
    <row r="118" customFormat="false" ht="12.8" hidden="false" customHeight="false" outlineLevel="0" collapsed="false">
      <c r="A118" s="2" t="n">
        <v>15000</v>
      </c>
      <c r="B118" s="0" t="s">
        <v>119</v>
      </c>
    </row>
    <row r="119" customFormat="false" ht="12.8" hidden="false" customHeight="false" outlineLevel="0" collapsed="false">
      <c r="A119" s="0" t="s">
        <v>64</v>
      </c>
    </row>
    <row r="120" customFormat="false" ht="12.8" hidden="false" customHeight="false" outlineLevel="0" collapsed="false">
      <c r="A120" s="2" t="n">
        <v>1000</v>
      </c>
      <c r="B120" s="0" t="s">
        <v>119</v>
      </c>
    </row>
    <row r="121" customFormat="false" ht="12.8" hidden="false" customHeight="false" outlineLevel="0" collapsed="false">
      <c r="A121" s="2" t="n">
        <v>4000</v>
      </c>
      <c r="B121" s="0" t="s">
        <v>119</v>
      </c>
    </row>
    <row r="122" customFormat="false" ht="12.8" hidden="false" customHeight="false" outlineLevel="0" collapsed="false">
      <c r="A122" s="2" t="n">
        <v>6000</v>
      </c>
      <c r="B122" s="0" t="s">
        <v>119</v>
      </c>
    </row>
    <row r="123" customFormat="false" ht="12.8" hidden="false" customHeight="false" outlineLevel="0" collapsed="false">
      <c r="A123" s="2" t="n">
        <v>10000</v>
      </c>
      <c r="B123" s="0" t="s">
        <v>119</v>
      </c>
    </row>
    <row r="124" customFormat="false" ht="12.8" hidden="false" customHeight="false" outlineLevel="0" collapsed="false">
      <c r="A124" s="2" t="n">
        <v>15000</v>
      </c>
      <c r="B124" s="0" t="s">
        <v>119</v>
      </c>
    </row>
    <row r="125" customFormat="false" ht="12.8" hidden="false" customHeight="false" outlineLevel="0" collapsed="false">
      <c r="A125" s="0" t="s">
        <v>65</v>
      </c>
    </row>
    <row r="126" customFormat="false" ht="12.8" hidden="false" customHeight="false" outlineLevel="0" collapsed="false">
      <c r="A126" s="2" t="n">
        <v>1000</v>
      </c>
      <c r="B126" s="0" t="n">
        <v>4.008</v>
      </c>
    </row>
    <row r="127" customFormat="false" ht="12.8" hidden="false" customHeight="false" outlineLevel="0" collapsed="false">
      <c r="A127" s="2" t="n">
        <v>4000</v>
      </c>
      <c r="B127" s="0" t="n">
        <v>16.008</v>
      </c>
    </row>
    <row r="128" customFormat="false" ht="12.8" hidden="false" customHeight="false" outlineLevel="0" collapsed="false">
      <c r="A128" s="2" t="n">
        <v>6000</v>
      </c>
      <c r="B128" s="0" t="n">
        <v>24.008</v>
      </c>
    </row>
    <row r="129" customFormat="false" ht="12.8" hidden="false" customHeight="false" outlineLevel="0" collapsed="false">
      <c r="A129" s="2" t="n">
        <v>10000</v>
      </c>
      <c r="B129" s="0" t="n">
        <v>40.008</v>
      </c>
    </row>
    <row r="130" customFormat="false" ht="12.8" hidden="false" customHeight="false" outlineLevel="0" collapsed="false">
      <c r="A130" s="2" t="n">
        <v>15000</v>
      </c>
      <c r="B130" s="0" t="n">
        <v>60.008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2016-07-21T10:49:02Z</dcterms:created>
  <dc:creator/>
  <dc:description/>
  <dc:language>en-GB</dc:language>
  <cp:lastModifiedBy/>
  <dcterms:modified xsi:type="dcterms:W3CDTF">2016-08-22T15:03:36Z</dcterms:modified>
  <cp:revision>94</cp:revision>
  <dc:subject/>
  <dc:title/>
</cp:coreProperties>
</file>