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9\Documents\Projects\Python\Accounting\docs\"/>
    </mc:Choice>
  </mc:AlternateContent>
  <xr:revisionPtr revIDLastSave="0" documentId="13_ncr:1_{F6C98388-16F8-4A80-B8E9-6701AAD85A3F}" xr6:coauthVersionLast="47" xr6:coauthVersionMax="47" xr10:uidLastSave="{00000000-0000-0000-0000-000000000000}"/>
  <bookViews>
    <workbookView xWindow="28680" yWindow="-120" windowWidth="29040" windowHeight="15840" xr2:uid="{482F166F-E765-4A62-B796-B8F72A430B84}"/>
  </bookViews>
  <sheets>
    <sheet name="Шабло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8" i="1" l="1"/>
  <c r="B245" i="1"/>
  <c r="F245" i="1" s="1"/>
  <c r="F180" i="1" s="1"/>
  <c r="H245" i="1"/>
  <c r="H288" i="1"/>
  <c r="F188" i="1"/>
  <c r="F190" i="1" a="1"/>
  <c r="F190" i="1" s="1"/>
  <c r="E190" i="1" s="1"/>
  <c r="E194" i="1"/>
  <c r="E195" i="1"/>
  <c r="E196" i="1"/>
  <c r="P7" i="1" a="1"/>
  <c r="P7" i="1" s="1"/>
  <c r="P6" i="1" a="1"/>
  <c r="P6" i="1" s="1"/>
  <c r="P5" i="1" a="1"/>
  <c r="P5" i="1" s="1"/>
  <c r="P4" i="1" a="1"/>
  <c r="P4" i="1" s="1"/>
  <c r="O5" i="1" a="1"/>
  <c r="O5" i="1" s="1"/>
  <c r="O4" i="1" a="1"/>
  <c r="O4" i="1" s="1"/>
  <c r="F183" i="1"/>
  <c r="E183" i="1"/>
  <c r="E181" i="1"/>
  <c r="F189" i="1" a="1"/>
  <c r="F189" i="1" s="1"/>
  <c r="E189" i="1" s="1"/>
  <c r="E187" i="1"/>
  <c r="E193" i="1"/>
  <c r="E186" i="1"/>
  <c r="G183" i="1"/>
  <c r="G181" i="1"/>
  <c r="J245" i="1"/>
  <c r="I245" i="1"/>
  <c r="G245" i="1"/>
  <c r="E182" i="1" s="1"/>
  <c r="E245" i="1"/>
  <c r="G180" i="1" s="1"/>
  <c r="K288" i="1"/>
  <c r="J288" i="1"/>
  <c r="I288" i="1"/>
  <c r="L288" i="1"/>
  <c r="G288" i="1"/>
  <c r="F288" i="1"/>
  <c r="F181" i="1" s="1"/>
  <c r="E288" i="1"/>
  <c r="D288" i="1"/>
  <c r="C288" i="1"/>
  <c r="A288" i="1"/>
  <c r="K287" i="1"/>
  <c r="L287" i="1" s="1"/>
  <c r="K286" i="1"/>
  <c r="L286" i="1" s="1"/>
  <c r="K285" i="1"/>
  <c r="L285" i="1" s="1"/>
  <c r="K284" i="1"/>
  <c r="L284" i="1" s="1"/>
  <c r="K283" i="1"/>
  <c r="L283" i="1" s="1"/>
  <c r="K282" i="1"/>
  <c r="L282" i="1" s="1"/>
  <c r="K281" i="1"/>
  <c r="L281" i="1" s="1"/>
  <c r="K280" i="1"/>
  <c r="L280" i="1" s="1"/>
  <c r="K279" i="1"/>
  <c r="L279" i="1" s="1"/>
  <c r="K278" i="1"/>
  <c r="L278" i="1" s="1"/>
  <c r="K277" i="1"/>
  <c r="L277" i="1" s="1"/>
  <c r="K276" i="1"/>
  <c r="L276" i="1" s="1"/>
  <c r="K275" i="1"/>
  <c r="L275" i="1" s="1"/>
  <c r="K274" i="1"/>
  <c r="L274" i="1" s="1"/>
  <c r="K273" i="1"/>
  <c r="L273" i="1" s="1"/>
  <c r="K272" i="1"/>
  <c r="L272" i="1" s="1"/>
  <c r="K271" i="1"/>
  <c r="L271" i="1" s="1"/>
  <c r="K270" i="1"/>
  <c r="L270" i="1" s="1"/>
  <c r="K269" i="1"/>
  <c r="L269" i="1" s="1"/>
  <c r="K268" i="1"/>
  <c r="L268" i="1" s="1"/>
  <c r="K267" i="1"/>
  <c r="L267" i="1" s="1"/>
  <c r="K266" i="1"/>
  <c r="L266" i="1" s="1"/>
  <c r="K265" i="1"/>
  <c r="L265" i="1" s="1"/>
  <c r="K264" i="1"/>
  <c r="L264" i="1" s="1"/>
  <c r="K263" i="1"/>
  <c r="L263" i="1" s="1"/>
  <c r="K262" i="1"/>
  <c r="L262" i="1" s="1"/>
  <c r="K261" i="1"/>
  <c r="L261" i="1" s="1"/>
  <c r="K260" i="1"/>
  <c r="L260" i="1" s="1"/>
  <c r="K259" i="1"/>
  <c r="L259" i="1" s="1"/>
  <c r="K258" i="1"/>
  <c r="L258" i="1" s="1"/>
  <c r="K257" i="1"/>
  <c r="L257" i="1" s="1"/>
  <c r="K256" i="1"/>
  <c r="L256" i="1" s="1"/>
  <c r="K255" i="1"/>
  <c r="L255" i="1" s="1"/>
  <c r="K254" i="1"/>
  <c r="L254" i="1" s="1"/>
  <c r="K253" i="1"/>
  <c r="L253" i="1" s="1"/>
  <c r="F287" i="1"/>
  <c r="E287" i="1"/>
  <c r="E286" i="1"/>
  <c r="F286" i="1" s="1"/>
  <c r="F285" i="1"/>
  <c r="E285" i="1"/>
  <c r="E284" i="1"/>
  <c r="F284" i="1" s="1"/>
  <c r="F283" i="1"/>
  <c r="E283" i="1"/>
  <c r="E282" i="1"/>
  <c r="F282" i="1" s="1"/>
  <c r="F281" i="1"/>
  <c r="E281" i="1"/>
  <c r="E280" i="1"/>
  <c r="F280" i="1" s="1"/>
  <c r="F279" i="1"/>
  <c r="E279" i="1"/>
  <c r="E278" i="1"/>
  <c r="F278" i="1" s="1"/>
  <c r="F277" i="1"/>
  <c r="E277" i="1"/>
  <c r="E276" i="1"/>
  <c r="F276" i="1" s="1"/>
  <c r="F275" i="1"/>
  <c r="E275" i="1"/>
  <c r="E274" i="1"/>
  <c r="F274" i="1" s="1"/>
  <c r="F273" i="1"/>
  <c r="E273" i="1"/>
  <c r="E272" i="1"/>
  <c r="F272" i="1" s="1"/>
  <c r="F271" i="1"/>
  <c r="E271" i="1"/>
  <c r="E270" i="1"/>
  <c r="F270" i="1" s="1"/>
  <c r="F269" i="1"/>
  <c r="E269" i="1"/>
  <c r="E268" i="1"/>
  <c r="F268" i="1" s="1"/>
  <c r="F267" i="1"/>
  <c r="E267" i="1"/>
  <c r="E266" i="1"/>
  <c r="F266" i="1" s="1"/>
  <c r="F265" i="1"/>
  <c r="E265" i="1"/>
  <c r="E264" i="1"/>
  <c r="F264" i="1" s="1"/>
  <c r="F263" i="1"/>
  <c r="E263" i="1"/>
  <c r="E262" i="1"/>
  <c r="F262" i="1" s="1"/>
  <c r="F261" i="1"/>
  <c r="E261" i="1"/>
  <c r="E260" i="1"/>
  <c r="F260" i="1" s="1"/>
  <c r="F259" i="1"/>
  <c r="E259" i="1"/>
  <c r="E258" i="1"/>
  <c r="F258" i="1" s="1"/>
  <c r="F257" i="1"/>
  <c r="E257" i="1"/>
  <c r="E256" i="1"/>
  <c r="F256" i="1" s="1"/>
  <c r="F255" i="1"/>
  <c r="E255" i="1"/>
  <c r="E254" i="1"/>
  <c r="F254" i="1" s="1"/>
  <c r="F253" i="1"/>
  <c r="E253" i="1"/>
  <c r="F244" i="1"/>
  <c r="E244" i="1"/>
  <c r="E243" i="1"/>
  <c r="F243" i="1" s="1"/>
  <c r="F242" i="1"/>
  <c r="E242" i="1"/>
  <c r="E241" i="1"/>
  <c r="F241" i="1" s="1"/>
  <c r="F240" i="1"/>
  <c r="E240" i="1"/>
  <c r="E239" i="1"/>
  <c r="F239" i="1" s="1"/>
  <c r="F238" i="1"/>
  <c r="E238" i="1"/>
  <c r="E237" i="1"/>
  <c r="F237" i="1" s="1"/>
  <c r="F236" i="1"/>
  <c r="E236" i="1"/>
  <c r="E235" i="1"/>
  <c r="F235" i="1" s="1"/>
  <c r="F234" i="1"/>
  <c r="E234" i="1"/>
  <c r="E233" i="1"/>
  <c r="F233" i="1" s="1"/>
  <c r="F232" i="1"/>
  <c r="E232" i="1"/>
  <c r="E231" i="1"/>
  <c r="F231" i="1" s="1"/>
  <c r="F230" i="1"/>
  <c r="E230" i="1"/>
  <c r="E229" i="1"/>
  <c r="F229" i="1" s="1"/>
  <c r="F228" i="1"/>
  <c r="E228" i="1"/>
  <c r="E227" i="1"/>
  <c r="F227" i="1" s="1"/>
  <c r="F226" i="1"/>
  <c r="E226" i="1"/>
  <c r="E225" i="1"/>
  <c r="F225" i="1" s="1"/>
  <c r="F224" i="1"/>
  <c r="E224" i="1"/>
  <c r="E223" i="1"/>
  <c r="F223" i="1" s="1"/>
  <c r="F222" i="1"/>
  <c r="E222" i="1"/>
  <c r="E221" i="1"/>
  <c r="F221" i="1" s="1"/>
  <c r="F220" i="1"/>
  <c r="E220" i="1"/>
  <c r="E219" i="1"/>
  <c r="F219" i="1" s="1"/>
  <c r="F218" i="1"/>
  <c r="E218" i="1"/>
  <c r="E217" i="1"/>
  <c r="F217" i="1" s="1"/>
  <c r="F216" i="1"/>
  <c r="E216" i="1"/>
  <c r="E215" i="1"/>
  <c r="F215" i="1" s="1"/>
  <c r="F214" i="1"/>
  <c r="E214" i="1"/>
  <c r="E213" i="1"/>
  <c r="F213" i="1" s="1"/>
  <c r="F212" i="1"/>
  <c r="E212" i="1"/>
  <c r="E211" i="1"/>
  <c r="F211" i="1" s="1"/>
  <c r="E210" i="1"/>
  <c r="F210" i="1" s="1"/>
  <c r="K244" i="1"/>
  <c r="L244" i="1" s="1"/>
  <c r="K243" i="1"/>
  <c r="L243" i="1" s="1"/>
  <c r="K242" i="1"/>
  <c r="L242" i="1" s="1"/>
  <c r="K241" i="1"/>
  <c r="L241" i="1" s="1"/>
  <c r="K240" i="1"/>
  <c r="L240" i="1" s="1"/>
  <c r="K239" i="1"/>
  <c r="L239" i="1" s="1"/>
  <c r="K238" i="1"/>
  <c r="L238" i="1" s="1"/>
  <c r="K237" i="1"/>
  <c r="L237" i="1" s="1"/>
  <c r="K236" i="1"/>
  <c r="L236" i="1" s="1"/>
  <c r="K235" i="1"/>
  <c r="L235" i="1" s="1"/>
  <c r="K234" i="1"/>
  <c r="L234" i="1" s="1"/>
  <c r="K233" i="1"/>
  <c r="L233" i="1" s="1"/>
  <c r="K232" i="1"/>
  <c r="L232" i="1" s="1"/>
  <c r="K231" i="1"/>
  <c r="L231" i="1" s="1"/>
  <c r="K230" i="1"/>
  <c r="L230" i="1" s="1"/>
  <c r="K229" i="1"/>
  <c r="L229" i="1" s="1"/>
  <c r="K228" i="1"/>
  <c r="L228" i="1" s="1"/>
  <c r="K227" i="1"/>
  <c r="L227" i="1" s="1"/>
  <c r="K226" i="1"/>
  <c r="L226" i="1" s="1"/>
  <c r="K225" i="1"/>
  <c r="L225" i="1" s="1"/>
  <c r="K224" i="1"/>
  <c r="L224" i="1" s="1"/>
  <c r="K223" i="1"/>
  <c r="L223" i="1" s="1"/>
  <c r="K222" i="1"/>
  <c r="L222" i="1" s="1"/>
  <c r="K221" i="1"/>
  <c r="L221" i="1" s="1"/>
  <c r="K220" i="1"/>
  <c r="L220" i="1" s="1"/>
  <c r="K219" i="1"/>
  <c r="L219" i="1" s="1"/>
  <c r="K218" i="1"/>
  <c r="L218" i="1" s="1"/>
  <c r="K217" i="1"/>
  <c r="L217" i="1" s="1"/>
  <c r="K216" i="1"/>
  <c r="L216" i="1" s="1"/>
  <c r="K215" i="1"/>
  <c r="L215" i="1" s="1"/>
  <c r="K214" i="1"/>
  <c r="L214" i="1" s="1"/>
  <c r="K213" i="1"/>
  <c r="L213" i="1" s="1"/>
  <c r="K212" i="1"/>
  <c r="L212" i="1" s="1"/>
  <c r="K211" i="1"/>
  <c r="L211" i="1" s="1"/>
  <c r="K210" i="1"/>
  <c r="K245" i="1" s="1"/>
  <c r="G182" i="1" s="1"/>
  <c r="D245" i="1"/>
  <c r="A197" i="1"/>
  <c r="C245" i="1"/>
  <c r="A245" i="1"/>
  <c r="E180" i="1" s="1"/>
  <c r="B197" i="1"/>
  <c r="P19" i="1" s="1"/>
  <c r="L198" i="1"/>
  <c r="J198" i="1"/>
  <c r="K198" i="1" s="1"/>
  <c r="F191" i="1" l="1" a="1"/>
  <c r="F191" i="1" s="1"/>
  <c r="N28" i="1"/>
  <c r="N36" i="1" s="1"/>
  <c r="L210" i="1"/>
  <c r="G192" i="1"/>
  <c r="O7" i="1" a="1"/>
  <c r="O7" i="1" s="1"/>
  <c r="Q7" i="1" s="1"/>
  <c r="G191" i="1"/>
  <c r="G198" i="1" s="1"/>
  <c r="L201" i="1" s="1"/>
  <c r="O6" i="1" a="1"/>
  <c r="O6" i="1" s="1"/>
  <c r="Q6" i="1" s="1"/>
  <c r="L245" i="1"/>
  <c r="F182" i="1" s="1"/>
  <c r="P14" i="1"/>
  <c r="Q5" i="1"/>
  <c r="Q4" i="1"/>
  <c r="F192" i="1" l="1" a="1"/>
  <c r="F192" i="1" s="1"/>
  <c r="E192" i="1" s="1"/>
  <c r="E191" i="1"/>
  <c r="O14" i="1"/>
  <c r="Q14" i="1" s="1"/>
  <c r="E198" i="1" l="1"/>
  <c r="F198" i="1" s="1"/>
  <c r="H198" i="1" s="1"/>
  <c r="L203" i="1"/>
  <c r="O28" i="1" s="1"/>
  <c r="O36" i="1" l="1"/>
  <c r="P36" i="1" s="1"/>
  <c r="P28" i="1"/>
  <c r="N45" i="1" l="1"/>
  <c r="P45" i="1" s="1"/>
  <c r="N55" i="1" s="1"/>
  <c r="P5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<sst xmlns="http://schemas.openxmlformats.org/spreadsheetml/2006/main" count="106" uniqueCount="52">
  <si>
    <t>Оборот</t>
  </si>
  <si>
    <t>BUY</t>
  </si>
  <si>
    <t>SELL</t>
  </si>
  <si>
    <t>Оборот bybit / huobi / exnode / garantex USDT</t>
  </si>
  <si>
    <t>Биржа</t>
  </si>
  <si>
    <t>RUB</t>
  </si>
  <si>
    <t>курс</t>
  </si>
  <si>
    <t>USDT</t>
  </si>
  <si>
    <t>биржа</t>
  </si>
  <si>
    <t>buy</t>
  </si>
  <si>
    <t>sell</t>
  </si>
  <si>
    <t>разница</t>
  </si>
  <si>
    <t>exnode</t>
  </si>
  <si>
    <t>garantex</t>
  </si>
  <si>
    <t>bybit</t>
  </si>
  <si>
    <t>huobi</t>
  </si>
  <si>
    <t>ostatok &lt;</t>
  </si>
  <si>
    <t>ostatok &gt;</t>
  </si>
  <si>
    <t>komsa</t>
  </si>
  <si>
    <t>Оборот garantex</t>
  </si>
  <si>
    <t>Прибыль (грязными)</t>
  </si>
  <si>
    <t>garantex otc</t>
  </si>
  <si>
    <t>sell bybit / huobi</t>
  </si>
  <si>
    <t>Общее</t>
  </si>
  <si>
    <t xml:space="preserve">КУРС RUB/USDT
</t>
  </si>
  <si>
    <t>Зарплата</t>
  </si>
  <si>
    <t>0,2 за смену</t>
  </si>
  <si>
    <t>ночная смена</t>
  </si>
  <si>
    <t>итого</t>
  </si>
  <si>
    <t>Прибыль чистыми</t>
  </si>
  <si>
    <t>btc</t>
  </si>
  <si>
    <t>eth</t>
  </si>
  <si>
    <t>погрешность</t>
  </si>
  <si>
    <t>ostatok yesterday</t>
  </si>
  <si>
    <t>komsa spot</t>
  </si>
  <si>
    <t>(-) ostatok spot</t>
  </si>
  <si>
    <t>(-) ostatok</t>
  </si>
  <si>
    <t>SPREAD</t>
  </si>
  <si>
    <t>Сверка</t>
  </si>
  <si>
    <t>Доход, RUB</t>
  </si>
  <si>
    <t>BTC SPOT BYBIT</t>
  </si>
  <si>
    <t>BTC SPOT HUOBI</t>
  </si>
  <si>
    <t>BTC/RUB</t>
  </si>
  <si>
    <t>кол-во BTC</t>
  </si>
  <si>
    <t>BTC/USDT</t>
  </si>
  <si>
    <t>курс USDT</t>
  </si>
  <si>
    <t>ETH SPOT BYBIT</t>
  </si>
  <si>
    <t>ETH SPOT HUOBI</t>
  </si>
  <si>
    <t>ETH/RUB</t>
  </si>
  <si>
    <t>кол-во ETH</t>
  </si>
  <si>
    <t>ETH/USDT</t>
  </si>
  <si>
    <t>OTC garantex
(ТОЛЬКО ФОРМУЛА)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</si>
</sst>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omic Sans MS"/>
      <family val="4"/>
      <charset val="204"/>
    </font>
    <font>
      <b/>
      <sz val="11"/>
      <color theme="1"/>
      <name val="Comic Sans MS"/>
      <family val="4"/>
      <charset val="204"/>
    </font>
    <font>
      <b/>
      <sz val="11"/>
      <color rgb="FFEA4335"/>
      <name val="Comic Sans MS"/>
      <family val="4"/>
      <charset val="204"/>
    </font>
    <font>
      <b/>
      <sz val="11"/>
      <color rgb="FFFF0000"/>
      <name val="Comic Sans MS"/>
      <family val="4"/>
      <charset val="204"/>
    </font>
    <font>
      <sz val="12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2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FF9F-A551-4B97-B4F6-918D9BF1CC21}">
  <dimension ref="A1:R289"/>
  <sheetViews>
    <sheetView tabSelected="1" topLeftCell="A262" zoomScaleNormal="100" workbookViewId="0">
      <selection activeCell="H288" sqref="H288:H289"/>
    </sheetView>
  </sheetViews>
  <sheetFormatPr defaultColWidth="8.85546875" defaultRowHeight="16.5" x14ac:dyDescent="0.25"/>
  <cols>
    <col min="1" max="1" width="22.85546875" style="1" customWidth="1"/>
    <col min="2" max="2" width="25.5703125" style="1" customWidth="1"/>
    <col min="3" max="3" width="20.5703125" style="1" customWidth="1"/>
    <col min="4" max="4" width="14.5703125" style="1" customWidth="1"/>
    <col min="5" max="5" width="13.5703125" style="1" customWidth="1"/>
    <col min="6" max="6" width="18.140625" style="1" customWidth="1"/>
    <col min="7" max="7" width="11" style="1" customWidth="1"/>
    <col min="8" max="8" width="10.28515625" style="1" bestFit="1" customWidth="1"/>
    <col min="9" max="9" width="12.28515625" style="1" bestFit="1" customWidth="1"/>
    <col min="10" max="10" width="12.5703125" style="1" bestFit="1" customWidth="1"/>
    <col min="11" max="11" width="12.5703125" style="1" customWidth="1"/>
    <col min="12" max="12" width="11.7109375" style="1" bestFit="1" customWidth="1"/>
    <col min="13" max="13" width="8.85546875" style="1"/>
    <col min="14" max="14" width="14" style="1" bestFit="1" customWidth="1"/>
    <col min="15" max="15" width="18" style="1" bestFit="1" customWidth="1"/>
    <col min="16" max="16" width="12" style="1" customWidth="1"/>
    <col min="17" max="17" width="16.42578125" style="1" customWidth="1"/>
    <col min="18" max="18" width="20" style="1" customWidth="1"/>
    <col min="19" max="16384" width="8.85546875" style="1"/>
  </cols>
  <sheetData>
    <row r="1" spans="1:17" ht="18" x14ac:dyDescent="0.25">
      <c r="A1" s="63" t="s">
        <v>0</v>
      </c>
      <c r="B1" s="65" t="s">
        <v>51</v>
      </c>
      <c r="D1" s="66" t="s">
        <v>1</v>
      </c>
      <c r="E1" s="67"/>
      <c r="F1" s="67"/>
      <c r="G1" s="68"/>
      <c r="I1" s="69" t="s">
        <v>2</v>
      </c>
      <c r="J1" s="70"/>
      <c r="K1" s="70"/>
      <c r="L1" s="71"/>
      <c r="N1" s="72" t="s">
        <v>3</v>
      </c>
      <c r="O1" s="73"/>
      <c r="P1" s="73"/>
      <c r="Q1" s="74"/>
    </row>
    <row r="2" spans="1:17" ht="18" x14ac:dyDescent="0.25">
      <c r="A2" s="64"/>
      <c r="B2" s="64"/>
      <c r="D2" s="4" t="s">
        <v>4</v>
      </c>
      <c r="E2" s="4" t="s">
        <v>5</v>
      </c>
      <c r="F2" s="4" t="s">
        <v>6</v>
      </c>
      <c r="G2" s="4" t="s">
        <v>7</v>
      </c>
      <c r="I2" s="4" t="s">
        <v>4</v>
      </c>
      <c r="J2" s="4" t="s">
        <v>5</v>
      </c>
      <c r="K2" s="4" t="s">
        <v>6</v>
      </c>
      <c r="L2" s="4" t="s">
        <v>7</v>
      </c>
      <c r="N2" s="75"/>
      <c r="O2" s="76"/>
      <c r="P2" s="76"/>
      <c r="Q2" s="77"/>
    </row>
    <row r="3" spans="1:17" ht="18" x14ac:dyDescent="0.25">
      <c r="A3" s="2"/>
      <c r="B3" s="3"/>
      <c r="D3" s="2"/>
      <c r="G3" s="3"/>
      <c r="I3" s="2"/>
      <c r="L3" s="3"/>
      <c r="N3" s="5" t="s">
        <v>8</v>
      </c>
      <c r="O3" s="5" t="s">
        <v>9</v>
      </c>
      <c r="P3" s="5" t="s">
        <v>10</v>
      </c>
      <c r="Q3" s="5" t="s">
        <v>11</v>
      </c>
    </row>
    <row r="4" spans="1:17" x14ac:dyDescent="0.2">
      <c r="A4" s="2"/>
      <c r="B4" s="3"/>
      <c r="D4" s="2"/>
      <c r="G4" s="3"/>
      <c r="I4" s="2"/>
      <c r="L4" s="3"/>
      <c r="N4" s="2" t="s">
        <v>12</v>
      </c>
      <c r="O4" s="31" cm="1">
        <f t="array" ref="O4">IF(COUNTIF($D$3:$D$196,"exnode")&gt;0, SUM(_xlfn._xlws.FILTER($G$3:$G$196,$D$3:$D$196="exnode")), 0)</f>
        <v>0</v>
      </c>
      <c r="P4" s="31" cm="1">
        <f t="array" ref="P4">IF(COUNTIF($I$3:$I$196,"exnode")&gt;0, SUM(_xlfn._xlws.FILTER($L$3:$L$196,$I$3:$I$196="exnode")), 0)</f>
        <v>0</v>
      </c>
      <c r="Q4" s="3">
        <f>O4-P4</f>
        <v>0</v>
      </c>
    </row>
    <row r="5" spans="1:17" x14ac:dyDescent="0.2">
      <c r="A5" s="2"/>
      <c r="B5" s="3"/>
      <c r="D5" s="2"/>
      <c r="G5" s="3"/>
      <c r="I5" s="2"/>
      <c r="L5" s="3"/>
      <c r="N5" s="2" t="s">
        <v>13</v>
      </c>
      <c r="O5" s="31" cm="1">
        <f t="array" ref="O5">IF(COUNTIF($D$3:$D$196,"garantex")&gt;0, SUM(_xlfn._xlws.FILTER($G$3:$G$196,$D$3:$D$196="garantex")), 0)</f>
        <v>0</v>
      </c>
      <c r="P5" s="31" cm="1">
        <f t="array" ref="P5">IF(COUNTIF($I$3:$I$196,"garantex")&gt;0, SUM(_xlfn._xlws.FILTER($L$3:$L$196,$I$3:$I$196="garantex")), 0)</f>
        <v>0</v>
      </c>
      <c r="Q5" s="3">
        <f t="shared" ref="Q5:Q7" si="0">O5-P5</f>
        <v>0</v>
      </c>
    </row>
    <row r="6" spans="1:17" x14ac:dyDescent="0.2">
      <c r="A6" s="2"/>
      <c r="B6" s="3"/>
      <c r="D6" s="2"/>
      <c r="G6" s="3"/>
      <c r="I6" s="2"/>
      <c r="L6" s="3"/>
      <c r="N6" s="2" t="s">
        <v>14</v>
      </c>
      <c r="O6" s="31" cm="1">
        <f t="array" ref="O6">IF(COUNTIF($D$3:$D$196,"bybit")&gt;0, SUM(_xlfn._xlws.FILTER($G$3:$G$196,$D$3:$D$196="bybit")), 0)</f>
        <v>0</v>
      </c>
      <c r="P6" s="31" cm="1">
        <f t="array" ref="P6">IF(COUNTIF($I$3:$I$196,"bybit")&gt;0, SUM(_xlfn._xlws.FILTER($L$3:$L$196,$I$3:$I$196="bybit")), 0)</f>
        <v>0</v>
      </c>
      <c r="Q6" s="3">
        <f t="shared" si="0"/>
        <v>0</v>
      </c>
    </row>
    <row r="7" spans="1:17" ht="18" x14ac:dyDescent="0.2">
      <c r="A7" s="2"/>
      <c r="B7" s="3"/>
      <c r="D7" s="2"/>
      <c r="G7" s="3"/>
      <c r="I7" s="2"/>
      <c r="L7" s="3"/>
      <c r="N7" s="6" t="s">
        <v>15</v>
      </c>
      <c r="O7" s="31" cm="1">
        <f t="array" ref="O7">IF(COUNTIF($D$3:$D$196,"huobi")&gt;0, SUM(_xlfn._xlws.FILTER($G$3:$G$196,$D$3:$D$196="huobi")), 0)</f>
        <v>0</v>
      </c>
      <c r="P7" s="31" cm="1">
        <f t="array" ref="P7">IF(COUNTIF($I$3:$I$196,"huobi")&gt;0, SUM(_xlfn._xlws.FILTER($L$3:$L$196,$I$3:$I$196="huobi")), 0)</f>
        <v>0</v>
      </c>
      <c r="Q7" s="3">
        <f t="shared" si="0"/>
        <v>0</v>
      </c>
    </row>
    <row r="8" spans="1:17" x14ac:dyDescent="0.25">
      <c r="A8" s="2"/>
      <c r="B8" s="3"/>
      <c r="D8" s="2"/>
      <c r="G8" s="3"/>
      <c r="I8" s="2"/>
      <c r="L8" s="3"/>
      <c r="N8" s="2"/>
      <c r="O8" s="7"/>
      <c r="P8" s="7"/>
      <c r="Q8" s="3"/>
    </row>
    <row r="9" spans="1:17" x14ac:dyDescent="0.25">
      <c r="A9" s="2"/>
      <c r="B9" s="3"/>
      <c r="D9" s="2"/>
      <c r="G9" s="3"/>
      <c r="I9" s="2"/>
      <c r="L9" s="3"/>
      <c r="N9" s="2"/>
      <c r="O9" s="7"/>
      <c r="P9" s="7"/>
      <c r="Q9" s="3"/>
    </row>
    <row r="10" spans="1:17" x14ac:dyDescent="0.25">
      <c r="A10" s="2"/>
      <c r="B10" s="3"/>
      <c r="D10" s="2"/>
      <c r="G10" s="3"/>
      <c r="I10" s="2"/>
      <c r="L10" s="3"/>
      <c r="N10" s="2"/>
      <c r="O10" s="7"/>
      <c r="P10" s="7"/>
      <c r="Q10" s="3"/>
    </row>
    <row r="11" spans="1:17" x14ac:dyDescent="0.25">
      <c r="A11" s="2"/>
      <c r="B11" s="3"/>
      <c r="D11" s="2"/>
      <c r="G11" s="3"/>
      <c r="I11" s="2"/>
      <c r="L11" s="3"/>
      <c r="N11" s="2" t="s">
        <v>16</v>
      </c>
      <c r="O11" s="7"/>
      <c r="P11" s="7"/>
      <c r="Q11" s="3"/>
    </row>
    <row r="12" spans="1:17" x14ac:dyDescent="0.25">
      <c r="A12" s="2"/>
      <c r="B12" s="3"/>
      <c r="D12" s="2"/>
      <c r="G12" s="3"/>
      <c r="I12" s="2"/>
      <c r="L12" s="3"/>
      <c r="N12" s="2" t="s">
        <v>17</v>
      </c>
      <c r="O12" s="7"/>
      <c r="P12" s="7"/>
      <c r="Q12" s="3"/>
    </row>
    <row r="13" spans="1:17" x14ac:dyDescent="0.25">
      <c r="A13" s="2"/>
      <c r="B13" s="3"/>
      <c r="D13" s="2"/>
      <c r="G13" s="3"/>
      <c r="I13" s="2"/>
      <c r="L13" s="3"/>
      <c r="N13" s="2" t="s">
        <v>18</v>
      </c>
      <c r="O13" s="7"/>
      <c r="P13" s="7"/>
      <c r="Q13" s="3"/>
    </row>
    <row r="14" spans="1:17" ht="18" x14ac:dyDescent="0.25">
      <c r="A14" s="2"/>
      <c r="B14" s="3"/>
      <c r="D14" s="2"/>
      <c r="G14" s="3"/>
      <c r="I14" s="2"/>
      <c r="L14" s="3"/>
      <c r="N14" s="8"/>
      <c r="O14" s="9">
        <f>SUM(O4:O13)</f>
        <v>0</v>
      </c>
      <c r="P14" s="9">
        <f>SUM(P4:P13)</f>
        <v>0</v>
      </c>
      <c r="Q14" s="10">
        <f>O14-P14</f>
        <v>0</v>
      </c>
    </row>
    <row r="15" spans="1:17" x14ac:dyDescent="0.25">
      <c r="A15" s="2"/>
      <c r="B15" s="3"/>
      <c r="D15" s="2"/>
      <c r="G15" s="3"/>
      <c r="I15" s="2"/>
      <c r="L15" s="3"/>
    </row>
    <row r="16" spans="1:17" x14ac:dyDescent="0.25">
      <c r="A16" s="2"/>
      <c r="B16" s="3"/>
      <c r="D16" s="2"/>
      <c r="G16" s="3"/>
      <c r="I16" s="2"/>
      <c r="L16" s="3"/>
      <c r="N16" s="11"/>
      <c r="O16" s="11"/>
      <c r="P16" s="11"/>
      <c r="Q16" s="11"/>
    </row>
    <row r="17" spans="1:18" x14ac:dyDescent="0.25">
      <c r="A17" s="2"/>
      <c r="B17" s="3"/>
      <c r="D17" s="2"/>
      <c r="G17" s="3"/>
      <c r="I17" s="2"/>
      <c r="L17" s="3"/>
      <c r="N17" s="56" t="s">
        <v>19</v>
      </c>
      <c r="O17" s="56"/>
      <c r="P17" s="56"/>
      <c r="Q17" s="56"/>
    </row>
    <row r="18" spans="1:18" x14ac:dyDescent="0.25">
      <c r="A18" s="2"/>
      <c r="B18" s="3"/>
      <c r="D18" s="2"/>
      <c r="G18" s="3"/>
      <c r="I18" s="2"/>
      <c r="L18" s="3"/>
      <c r="N18" s="56"/>
      <c r="O18" s="56"/>
      <c r="P18" s="56"/>
      <c r="Q18" s="56"/>
    </row>
    <row r="19" spans="1:18" x14ac:dyDescent="0.25">
      <c r="A19" s="2"/>
      <c r="B19" s="3"/>
      <c r="D19" s="2"/>
      <c r="G19" s="3"/>
      <c r="I19" s="2"/>
      <c r="L19" s="3"/>
      <c r="N19" s="62" t="s">
        <v>5</v>
      </c>
      <c r="O19" s="62"/>
      <c r="P19" s="57">
        <f>B197</f>
        <v>0</v>
      </c>
      <c r="Q19" s="57"/>
    </row>
    <row r="20" spans="1:18" x14ac:dyDescent="0.25">
      <c r="A20" s="2"/>
      <c r="B20" s="3"/>
      <c r="D20" s="2"/>
      <c r="G20" s="3"/>
      <c r="I20" s="2"/>
      <c r="L20" s="3"/>
      <c r="N20" s="62"/>
      <c r="O20" s="62"/>
      <c r="P20" s="57"/>
      <c r="Q20" s="57"/>
    </row>
    <row r="21" spans="1:18" x14ac:dyDescent="0.25">
      <c r="A21" s="2"/>
      <c r="B21" s="3"/>
      <c r="D21" s="2"/>
      <c r="G21" s="3"/>
      <c r="I21" s="2"/>
      <c r="L21" s="3"/>
      <c r="N21" s="11"/>
      <c r="O21" s="11"/>
      <c r="P21" s="11"/>
      <c r="Q21" s="11"/>
    </row>
    <row r="22" spans="1:18" x14ac:dyDescent="0.25">
      <c r="A22" s="2"/>
      <c r="B22" s="3"/>
      <c r="D22" s="2"/>
      <c r="G22" s="3"/>
      <c r="I22" s="2"/>
      <c r="L22" s="3"/>
      <c r="N22" s="11"/>
      <c r="O22" s="11"/>
      <c r="P22" s="11"/>
      <c r="Q22" s="11"/>
    </row>
    <row r="23" spans="1:18" x14ac:dyDescent="0.25">
      <c r="A23" s="2"/>
      <c r="B23" s="3"/>
      <c r="D23" s="2"/>
      <c r="G23" s="3"/>
      <c r="I23" s="2"/>
      <c r="L23" s="3"/>
      <c r="N23" s="55" t="s">
        <v>20</v>
      </c>
      <c r="O23" s="55"/>
      <c r="P23" s="55"/>
      <c r="Q23" s="55"/>
    </row>
    <row r="24" spans="1:18" x14ac:dyDescent="0.25">
      <c r="A24" s="2"/>
      <c r="B24" s="3"/>
      <c r="D24" s="2"/>
      <c r="G24" s="3"/>
      <c r="I24" s="2"/>
      <c r="L24" s="3"/>
      <c r="N24" s="55"/>
      <c r="O24" s="55"/>
      <c r="P24" s="55"/>
      <c r="Q24" s="55"/>
    </row>
    <row r="25" spans="1:18" x14ac:dyDescent="0.25">
      <c r="A25" s="2"/>
      <c r="B25" s="3"/>
      <c r="D25" s="2"/>
      <c r="G25" s="3"/>
      <c r="I25" s="2"/>
      <c r="K25" s="7"/>
      <c r="L25" s="3"/>
      <c r="N25" s="55" t="s">
        <v>5</v>
      </c>
      <c r="O25" s="55"/>
      <c r="P25" s="55"/>
      <c r="Q25" s="55"/>
    </row>
    <row r="26" spans="1:18" x14ac:dyDescent="0.25">
      <c r="A26" s="2"/>
      <c r="B26" s="3"/>
      <c r="D26" s="2"/>
      <c r="G26" s="3"/>
      <c r="I26" s="2"/>
      <c r="K26" s="7"/>
      <c r="L26" s="3"/>
      <c r="N26" s="55"/>
      <c r="O26" s="55"/>
      <c r="P26" s="55"/>
      <c r="Q26" s="55"/>
    </row>
    <row r="27" spans="1:18" ht="18" x14ac:dyDescent="0.25">
      <c r="A27" s="2"/>
      <c r="B27" s="3"/>
      <c r="D27" s="2"/>
      <c r="G27" s="3"/>
      <c r="I27" s="2"/>
      <c r="K27" s="7"/>
      <c r="L27" s="3"/>
      <c r="N27" s="30" t="s">
        <v>21</v>
      </c>
      <c r="O27" s="30" t="s">
        <v>22</v>
      </c>
      <c r="P27" s="55" t="s">
        <v>23</v>
      </c>
      <c r="Q27" s="55"/>
    </row>
    <row r="28" spans="1:18" x14ac:dyDescent="0.25">
      <c r="A28" s="2"/>
      <c r="B28" s="3"/>
      <c r="D28" s="2"/>
      <c r="G28" s="3"/>
      <c r="I28" s="2"/>
      <c r="K28" s="7"/>
      <c r="L28" s="3"/>
      <c r="N28" s="57">
        <f>B197</f>
        <v>0</v>
      </c>
      <c r="O28" s="57">
        <f>L203</f>
        <v>0</v>
      </c>
      <c r="P28" s="61">
        <f>N28+O28</f>
        <v>0</v>
      </c>
      <c r="Q28" s="61"/>
    </row>
    <row r="29" spans="1:18" x14ac:dyDescent="0.25">
      <c r="A29" s="2"/>
      <c r="B29" s="3"/>
      <c r="D29" s="2"/>
      <c r="G29" s="3"/>
      <c r="I29" s="2"/>
      <c r="K29" s="7"/>
      <c r="L29" s="3"/>
      <c r="N29" s="57"/>
      <c r="O29" s="57"/>
      <c r="P29" s="61"/>
      <c r="Q29" s="61"/>
    </row>
    <row r="30" spans="1:18" x14ac:dyDescent="0.25">
      <c r="A30" s="2"/>
      <c r="B30" s="3"/>
      <c r="D30" s="2"/>
      <c r="G30" s="3"/>
      <c r="I30" s="2"/>
      <c r="L30" s="3"/>
    </row>
    <row r="31" spans="1:18" x14ac:dyDescent="0.25">
      <c r="A31" s="2"/>
      <c r="B31" s="3"/>
      <c r="D31" s="2"/>
      <c r="G31" s="3"/>
      <c r="I31" s="2"/>
      <c r="L31" s="3"/>
      <c r="N31" s="55" t="s">
        <v>20</v>
      </c>
      <c r="O31" s="55"/>
      <c r="P31" s="55"/>
      <c r="Q31" s="55"/>
      <c r="R31" s="56" t="s">
        <v>24</v>
      </c>
    </row>
    <row r="32" spans="1:18" x14ac:dyDescent="0.25">
      <c r="A32" s="2"/>
      <c r="B32" s="3"/>
      <c r="D32" s="2"/>
      <c r="G32" s="3"/>
      <c r="I32" s="2"/>
      <c r="L32" s="3"/>
      <c r="N32" s="55"/>
      <c r="O32" s="55"/>
      <c r="P32" s="55"/>
      <c r="Q32" s="55"/>
      <c r="R32" s="56"/>
    </row>
    <row r="33" spans="1:18" x14ac:dyDescent="0.25">
      <c r="A33" s="2"/>
      <c r="B33" s="3"/>
      <c r="D33" s="2"/>
      <c r="G33" s="3"/>
      <c r="I33" s="2"/>
      <c r="L33" s="3"/>
      <c r="N33" s="55" t="s">
        <v>7</v>
      </c>
      <c r="O33" s="55"/>
      <c r="P33" s="55"/>
      <c r="Q33" s="55"/>
      <c r="R33" s="56"/>
    </row>
    <row r="34" spans="1:18" x14ac:dyDescent="0.25">
      <c r="A34" s="2"/>
      <c r="B34" s="3"/>
      <c r="D34" s="2"/>
      <c r="G34" s="3"/>
      <c r="I34" s="2"/>
      <c r="L34" s="3"/>
      <c r="N34" s="55"/>
      <c r="O34" s="55"/>
      <c r="P34" s="55"/>
      <c r="Q34" s="55"/>
      <c r="R34" s="56">
        <v>99.92</v>
      </c>
    </row>
    <row r="35" spans="1:18" ht="18" x14ac:dyDescent="0.25">
      <c r="A35" s="2"/>
      <c r="B35" s="3"/>
      <c r="D35" s="2"/>
      <c r="G35" s="3"/>
      <c r="I35" s="2"/>
      <c r="L35" s="3"/>
      <c r="N35" s="30" t="s">
        <v>21</v>
      </c>
      <c r="O35" s="30" t="s">
        <v>22</v>
      </c>
      <c r="P35" s="55" t="s">
        <v>23</v>
      </c>
      <c r="Q35" s="55"/>
      <c r="R35" s="56"/>
    </row>
    <row r="36" spans="1:18" ht="15.6" customHeight="1" x14ac:dyDescent="0.25">
      <c r="A36" s="2"/>
      <c r="B36" s="3"/>
      <c r="D36" s="2"/>
      <c r="G36" s="3"/>
      <c r="I36" s="2"/>
      <c r="L36" s="3"/>
      <c r="N36" s="57">
        <f>N28/R34</f>
        <v>0</v>
      </c>
      <c r="O36" s="59">
        <f>O28/R34</f>
        <v>0</v>
      </c>
      <c r="P36" s="61">
        <f>N36+O36</f>
        <v>0</v>
      </c>
      <c r="Q36" s="61"/>
      <c r="R36" s="56"/>
    </row>
    <row r="37" spans="1:18" ht="15.6" customHeight="1" x14ac:dyDescent="0.25">
      <c r="A37" s="2"/>
      <c r="B37" s="3"/>
      <c r="D37" s="2"/>
      <c r="G37" s="3"/>
      <c r="I37" s="2"/>
      <c r="L37" s="3"/>
      <c r="N37" s="57"/>
      <c r="O37" s="60"/>
      <c r="P37" s="61"/>
      <c r="Q37" s="61"/>
      <c r="R37" s="56"/>
    </row>
    <row r="38" spans="1:18" x14ac:dyDescent="0.25">
      <c r="A38" s="2"/>
      <c r="B38" s="3"/>
      <c r="D38" s="2"/>
      <c r="G38" s="3"/>
      <c r="I38" s="2"/>
      <c r="L38" s="3"/>
    </row>
    <row r="39" spans="1:18" x14ac:dyDescent="0.25">
      <c r="A39" s="2"/>
      <c r="B39" s="3"/>
      <c r="D39" s="2"/>
      <c r="G39" s="3"/>
      <c r="I39" s="2"/>
      <c r="L39" s="3"/>
    </row>
    <row r="40" spans="1:18" x14ac:dyDescent="0.25">
      <c r="A40" s="2"/>
      <c r="B40" s="3"/>
      <c r="D40" s="2"/>
      <c r="G40" s="3"/>
      <c r="I40" s="2"/>
      <c r="L40" s="3"/>
      <c r="N40" s="55" t="s">
        <v>25</v>
      </c>
      <c r="O40" s="55"/>
      <c r="P40" s="55"/>
    </row>
    <row r="41" spans="1:18" x14ac:dyDescent="0.25">
      <c r="A41" s="2"/>
      <c r="B41" s="3"/>
      <c r="D41" s="2"/>
      <c r="G41" s="3"/>
      <c r="I41" s="2"/>
      <c r="L41" s="3"/>
      <c r="N41" s="55"/>
      <c r="O41" s="55"/>
      <c r="P41" s="55"/>
    </row>
    <row r="42" spans="1:18" x14ac:dyDescent="0.25">
      <c r="A42" s="2"/>
      <c r="B42" s="3"/>
      <c r="D42" s="2"/>
      <c r="G42" s="3"/>
      <c r="I42" s="2"/>
      <c r="L42" s="3"/>
      <c r="N42" s="56" t="s">
        <v>26</v>
      </c>
      <c r="O42" s="56" t="s">
        <v>27</v>
      </c>
      <c r="P42" s="56" t="s">
        <v>28</v>
      </c>
    </row>
    <row r="43" spans="1:18" x14ac:dyDescent="0.25">
      <c r="A43" s="2"/>
      <c r="B43" s="3"/>
      <c r="D43" s="2"/>
      <c r="G43" s="3"/>
      <c r="I43" s="2"/>
      <c r="L43" s="3"/>
      <c r="N43" s="56"/>
      <c r="O43" s="56"/>
      <c r="P43" s="56"/>
    </row>
    <row r="44" spans="1:18" x14ac:dyDescent="0.25">
      <c r="A44" s="2"/>
      <c r="B44" s="3"/>
      <c r="D44" s="2"/>
      <c r="G44" s="3"/>
      <c r="I44" s="2"/>
      <c r="L44" s="3"/>
      <c r="N44" s="56"/>
      <c r="O44" s="56"/>
      <c r="P44" s="56"/>
    </row>
    <row r="45" spans="1:18" x14ac:dyDescent="0.25">
      <c r="A45" s="2"/>
      <c r="B45" s="3"/>
      <c r="D45" s="2"/>
      <c r="G45" s="3"/>
      <c r="I45" s="2"/>
      <c r="L45" s="3"/>
      <c r="N45" s="57">
        <f>0.02*P28</f>
        <v>0</v>
      </c>
      <c r="O45" s="57">
        <v>0</v>
      </c>
      <c r="P45" s="57">
        <f>N45+O45</f>
        <v>0</v>
      </c>
    </row>
    <row r="46" spans="1:18" x14ac:dyDescent="0.25">
      <c r="A46" s="2"/>
      <c r="B46" s="3"/>
      <c r="D46" s="2"/>
      <c r="G46" s="3"/>
      <c r="I46" s="2"/>
      <c r="L46" s="3"/>
      <c r="N46" s="57"/>
      <c r="O46" s="57"/>
      <c r="P46" s="57"/>
    </row>
    <row r="47" spans="1:18" x14ac:dyDescent="0.25">
      <c r="A47" s="2"/>
      <c r="B47" s="3"/>
      <c r="D47" s="2"/>
      <c r="G47" s="3"/>
      <c r="I47" s="2"/>
      <c r="L47" s="3"/>
    </row>
    <row r="48" spans="1:18" x14ac:dyDescent="0.25">
      <c r="A48" s="2"/>
      <c r="B48" s="3"/>
      <c r="D48" s="2"/>
      <c r="G48" s="3"/>
      <c r="I48" s="2"/>
      <c r="L48" s="3"/>
    </row>
    <row r="49" spans="1:18" x14ac:dyDescent="0.25">
      <c r="A49" s="2"/>
      <c r="B49" s="3"/>
      <c r="D49" s="2"/>
      <c r="G49" s="3"/>
      <c r="I49" s="2"/>
      <c r="L49" s="3"/>
      <c r="N49" s="58" t="s">
        <v>29</v>
      </c>
      <c r="O49" s="58"/>
      <c r="P49" s="58"/>
      <c r="Q49" s="58"/>
      <c r="R49" s="58"/>
    </row>
    <row r="50" spans="1:18" x14ac:dyDescent="0.25">
      <c r="A50" s="2"/>
      <c r="B50" s="3"/>
      <c r="D50" s="2"/>
      <c r="G50" s="3"/>
      <c r="I50" s="2"/>
      <c r="L50" s="3"/>
      <c r="N50" s="58"/>
      <c r="O50" s="58"/>
      <c r="P50" s="58"/>
      <c r="Q50" s="58"/>
      <c r="R50" s="58"/>
    </row>
    <row r="51" spans="1:18" x14ac:dyDescent="0.25">
      <c r="A51" s="2"/>
      <c r="B51" s="3"/>
      <c r="D51" s="2"/>
      <c r="G51" s="3"/>
      <c r="I51" s="2"/>
      <c r="L51" s="3"/>
      <c r="N51" s="58"/>
      <c r="O51" s="58"/>
      <c r="P51" s="58"/>
      <c r="Q51" s="58"/>
      <c r="R51" s="58"/>
    </row>
    <row r="52" spans="1:18" x14ac:dyDescent="0.25">
      <c r="A52" s="2"/>
      <c r="B52" s="3"/>
      <c r="D52" s="2"/>
      <c r="G52" s="3"/>
      <c r="I52" s="2"/>
      <c r="L52" s="3"/>
      <c r="N52" s="58"/>
      <c r="O52" s="58"/>
      <c r="P52" s="58"/>
      <c r="Q52" s="58"/>
      <c r="R52" s="58"/>
    </row>
    <row r="53" spans="1:18" x14ac:dyDescent="0.25">
      <c r="A53" s="2"/>
      <c r="B53" s="3"/>
      <c r="D53" s="2"/>
      <c r="G53" s="3"/>
      <c r="I53" s="2"/>
      <c r="L53" s="3"/>
      <c r="N53" s="56" t="s">
        <v>5</v>
      </c>
      <c r="O53" s="56"/>
      <c r="P53" s="56" t="s">
        <v>7</v>
      </c>
      <c r="Q53" s="56"/>
      <c r="R53" s="56"/>
    </row>
    <row r="54" spans="1:18" x14ac:dyDescent="0.25">
      <c r="A54" s="2"/>
      <c r="B54" s="3"/>
      <c r="D54" s="2"/>
      <c r="G54" s="3"/>
      <c r="I54" s="2"/>
      <c r="L54" s="3"/>
      <c r="N54" s="56"/>
      <c r="O54" s="56"/>
      <c r="P54" s="56"/>
      <c r="Q54" s="56"/>
      <c r="R54" s="56"/>
    </row>
    <row r="55" spans="1:18" x14ac:dyDescent="0.25">
      <c r="A55" s="2"/>
      <c r="B55" s="3"/>
      <c r="D55" s="2"/>
      <c r="G55" s="3"/>
      <c r="I55" s="2"/>
      <c r="L55" s="3"/>
      <c r="N55" s="57">
        <f>P28-P45</f>
        <v>0</v>
      </c>
      <c r="O55" s="57"/>
      <c r="P55" s="57">
        <f>N55/R34</f>
        <v>0</v>
      </c>
      <c r="Q55" s="57"/>
      <c r="R55" s="57"/>
    </row>
    <row r="56" spans="1:18" x14ac:dyDescent="0.25">
      <c r="A56" s="2"/>
      <c r="B56" s="3"/>
      <c r="D56" s="2"/>
      <c r="G56" s="3"/>
      <c r="I56" s="2"/>
      <c r="L56" s="3"/>
      <c r="N56" s="57"/>
      <c r="O56" s="57"/>
      <c r="P56" s="57"/>
      <c r="Q56" s="57"/>
      <c r="R56" s="57"/>
    </row>
    <row r="57" spans="1:18" x14ac:dyDescent="0.25">
      <c r="A57" s="2"/>
      <c r="B57" s="3"/>
      <c r="D57" s="2"/>
      <c r="G57" s="3"/>
      <c r="I57" s="2"/>
      <c r="L57" s="3"/>
    </row>
    <row r="58" spans="1:18" x14ac:dyDescent="0.25">
      <c r="A58" s="2"/>
      <c r="B58" s="3"/>
      <c r="D58" s="2"/>
      <c r="G58" s="3"/>
      <c r="I58" s="2"/>
      <c r="L58" s="3"/>
    </row>
    <row r="59" spans="1:18" x14ac:dyDescent="0.25">
      <c r="A59" s="2"/>
      <c r="B59" s="3"/>
      <c r="D59" s="2"/>
      <c r="G59" s="3"/>
      <c r="I59" s="2"/>
      <c r="L59" s="3"/>
    </row>
    <row r="60" spans="1:18" x14ac:dyDescent="0.25">
      <c r="A60" s="2"/>
      <c r="B60" s="3"/>
      <c r="D60" s="2"/>
      <c r="G60" s="3"/>
      <c r="I60" s="2"/>
      <c r="L60" s="3"/>
    </row>
    <row r="61" spans="1:18" x14ac:dyDescent="0.25">
      <c r="A61" s="2"/>
      <c r="B61" s="3"/>
      <c r="D61" s="2"/>
      <c r="G61" s="3"/>
      <c r="I61" s="2"/>
      <c r="L61" s="3"/>
    </row>
    <row r="62" spans="1:18" x14ac:dyDescent="0.25">
      <c r="A62" s="2"/>
      <c r="B62" s="3"/>
      <c r="D62" s="2"/>
      <c r="G62" s="3"/>
      <c r="I62" s="2"/>
      <c r="L62" s="3"/>
    </row>
    <row r="63" spans="1:18" x14ac:dyDescent="0.25">
      <c r="A63" s="2"/>
      <c r="B63" s="3"/>
      <c r="D63" s="2"/>
      <c r="G63" s="3"/>
      <c r="I63" s="2"/>
      <c r="L63" s="3"/>
    </row>
    <row r="64" spans="1:18" x14ac:dyDescent="0.25">
      <c r="A64" s="2"/>
      <c r="B64" s="3"/>
      <c r="D64" s="2"/>
      <c r="G64" s="3"/>
      <c r="I64" s="2"/>
      <c r="L64" s="3"/>
    </row>
    <row r="65" spans="1:12" x14ac:dyDescent="0.25">
      <c r="A65" s="2"/>
      <c r="B65" s="3"/>
      <c r="D65" s="2"/>
      <c r="G65" s="3"/>
      <c r="I65" s="2"/>
      <c r="L65" s="3"/>
    </row>
    <row r="66" spans="1:12" x14ac:dyDescent="0.25">
      <c r="A66" s="2"/>
      <c r="B66" s="3"/>
      <c r="D66" s="2"/>
      <c r="G66" s="3"/>
      <c r="I66" s="2"/>
      <c r="L66" s="3"/>
    </row>
    <row r="67" spans="1:12" x14ac:dyDescent="0.25">
      <c r="A67" s="2"/>
      <c r="B67" s="3"/>
      <c r="D67" s="2"/>
      <c r="G67" s="3"/>
      <c r="I67" s="2"/>
      <c r="L67" s="3"/>
    </row>
    <row r="68" spans="1:12" x14ac:dyDescent="0.25">
      <c r="A68" s="2"/>
      <c r="B68" s="3"/>
      <c r="D68" s="2"/>
      <c r="G68" s="3"/>
      <c r="I68" s="2"/>
      <c r="L68" s="3"/>
    </row>
    <row r="69" spans="1:12" x14ac:dyDescent="0.25">
      <c r="A69" s="2"/>
      <c r="B69" s="3"/>
      <c r="D69" s="2"/>
      <c r="G69" s="3"/>
      <c r="I69" s="2"/>
      <c r="L69" s="3"/>
    </row>
    <row r="70" spans="1:12" x14ac:dyDescent="0.25">
      <c r="A70" s="2"/>
      <c r="B70" s="3"/>
      <c r="D70" s="2"/>
      <c r="G70" s="3"/>
      <c r="I70" s="2"/>
      <c r="L70" s="3"/>
    </row>
    <row r="71" spans="1:12" x14ac:dyDescent="0.25">
      <c r="A71" s="2"/>
      <c r="B71" s="3"/>
      <c r="D71" s="2"/>
      <c r="G71" s="3"/>
      <c r="I71" s="2"/>
      <c r="L71" s="3"/>
    </row>
    <row r="72" spans="1:12" x14ac:dyDescent="0.25">
      <c r="A72" s="2"/>
      <c r="B72" s="3"/>
      <c r="D72" s="2"/>
      <c r="G72" s="3"/>
      <c r="I72" s="2"/>
      <c r="L72" s="3"/>
    </row>
    <row r="73" spans="1:12" x14ac:dyDescent="0.25">
      <c r="A73" s="2"/>
      <c r="B73" s="3"/>
      <c r="D73" s="2"/>
      <c r="G73" s="3"/>
      <c r="I73" s="2"/>
      <c r="L73" s="3"/>
    </row>
    <row r="74" spans="1:12" x14ac:dyDescent="0.25">
      <c r="A74" s="2"/>
      <c r="B74" s="3"/>
      <c r="D74" s="2"/>
      <c r="G74" s="3"/>
      <c r="I74" s="2"/>
      <c r="L74" s="3"/>
    </row>
    <row r="75" spans="1:12" x14ac:dyDescent="0.25">
      <c r="A75" s="2"/>
      <c r="B75" s="3"/>
      <c r="D75" s="2"/>
      <c r="G75" s="3"/>
      <c r="I75" s="2"/>
      <c r="L75" s="3"/>
    </row>
    <row r="76" spans="1:12" x14ac:dyDescent="0.25">
      <c r="A76" s="2"/>
      <c r="B76" s="3"/>
      <c r="D76" s="2"/>
      <c r="G76" s="3"/>
      <c r="I76" s="2"/>
      <c r="L76" s="3"/>
    </row>
    <row r="77" spans="1:12" x14ac:dyDescent="0.25">
      <c r="A77" s="2"/>
      <c r="B77" s="3"/>
      <c r="D77" s="2"/>
      <c r="G77" s="3"/>
      <c r="I77" s="2"/>
      <c r="L77" s="3"/>
    </row>
    <row r="78" spans="1:12" x14ac:dyDescent="0.25">
      <c r="A78" s="2"/>
      <c r="B78" s="3"/>
      <c r="D78" s="2"/>
      <c r="G78" s="3"/>
      <c r="I78" s="2"/>
      <c r="L78" s="3"/>
    </row>
    <row r="79" spans="1:12" x14ac:dyDescent="0.25">
      <c r="A79" s="2"/>
      <c r="B79" s="3"/>
      <c r="D79" s="2"/>
      <c r="G79" s="3"/>
      <c r="I79" s="2"/>
      <c r="L79" s="3"/>
    </row>
    <row r="80" spans="1:12" x14ac:dyDescent="0.25">
      <c r="A80" s="2"/>
      <c r="B80" s="3"/>
      <c r="D80" s="2"/>
      <c r="G80" s="3"/>
      <c r="I80" s="2"/>
      <c r="L80" s="3"/>
    </row>
    <row r="81" spans="1:12" ht="18" x14ac:dyDescent="0.25">
      <c r="A81" s="2"/>
      <c r="B81" s="3"/>
      <c r="D81" s="6"/>
      <c r="G81" s="3"/>
      <c r="I81" s="2"/>
      <c r="L81" s="3"/>
    </row>
    <row r="82" spans="1:12" ht="18" x14ac:dyDescent="0.25">
      <c r="A82" s="2"/>
      <c r="B82" s="3"/>
      <c r="D82" s="6"/>
      <c r="G82" s="3"/>
      <c r="I82" s="2"/>
      <c r="L82" s="3"/>
    </row>
    <row r="83" spans="1:12" ht="18" x14ac:dyDescent="0.25">
      <c r="A83" s="2"/>
      <c r="B83" s="3"/>
      <c r="D83" s="6"/>
      <c r="G83" s="3"/>
      <c r="I83" s="2"/>
      <c r="L83" s="3"/>
    </row>
    <row r="84" spans="1:12" ht="18" x14ac:dyDescent="0.25">
      <c r="A84" s="2"/>
      <c r="B84" s="3"/>
      <c r="D84" s="6"/>
      <c r="G84" s="3"/>
      <c r="I84" s="2"/>
      <c r="L84" s="3"/>
    </row>
    <row r="85" spans="1:12" ht="18" x14ac:dyDescent="0.25">
      <c r="A85" s="2"/>
      <c r="B85" s="3"/>
      <c r="D85" s="6"/>
      <c r="G85" s="3"/>
      <c r="I85" s="2"/>
      <c r="L85" s="3"/>
    </row>
    <row r="86" spans="1:12" x14ac:dyDescent="0.25">
      <c r="A86" s="2"/>
      <c r="B86" s="3"/>
      <c r="D86" s="2"/>
      <c r="G86" s="3"/>
      <c r="I86" s="2"/>
      <c r="L86" s="3"/>
    </row>
    <row r="87" spans="1:12" x14ac:dyDescent="0.25">
      <c r="A87" s="2"/>
      <c r="B87" s="3"/>
      <c r="D87" s="2"/>
      <c r="G87" s="3"/>
      <c r="I87" s="2"/>
      <c r="L87" s="3"/>
    </row>
    <row r="88" spans="1:12" x14ac:dyDescent="0.25">
      <c r="A88" s="2"/>
      <c r="B88" s="3"/>
      <c r="D88" s="2"/>
      <c r="G88" s="3"/>
      <c r="I88" s="2"/>
      <c r="L88" s="3"/>
    </row>
    <row r="89" spans="1:12" x14ac:dyDescent="0.25">
      <c r="A89" s="2"/>
      <c r="B89" s="3"/>
      <c r="D89" s="2"/>
      <c r="G89" s="3"/>
      <c r="I89" s="2"/>
      <c r="L89" s="3"/>
    </row>
    <row r="90" spans="1:12" x14ac:dyDescent="0.25">
      <c r="A90" s="2"/>
      <c r="B90" s="3"/>
      <c r="D90" s="2"/>
      <c r="G90" s="3"/>
      <c r="I90" s="2"/>
      <c r="L90" s="3"/>
    </row>
    <row r="91" spans="1:12" x14ac:dyDescent="0.25">
      <c r="A91" s="2"/>
      <c r="B91" s="3"/>
      <c r="D91" s="2"/>
      <c r="G91" s="3"/>
      <c r="I91" s="2"/>
      <c r="L91" s="3"/>
    </row>
    <row r="92" spans="1:12" x14ac:dyDescent="0.25">
      <c r="A92" s="2"/>
      <c r="B92" s="3"/>
      <c r="D92" s="2"/>
      <c r="G92" s="3"/>
      <c r="I92" s="2"/>
      <c r="L92" s="3"/>
    </row>
    <row r="93" spans="1:12" x14ac:dyDescent="0.25">
      <c r="A93" s="2"/>
      <c r="B93" s="3"/>
      <c r="D93" s="2"/>
      <c r="G93" s="3"/>
      <c r="I93" s="2"/>
      <c r="L93" s="3"/>
    </row>
    <row r="94" spans="1:12" x14ac:dyDescent="0.25">
      <c r="A94" s="2"/>
      <c r="B94" s="3"/>
      <c r="D94" s="2"/>
      <c r="G94" s="3"/>
      <c r="I94" s="2"/>
      <c r="L94" s="3"/>
    </row>
    <row r="95" spans="1:12" x14ac:dyDescent="0.25">
      <c r="A95" s="2"/>
      <c r="B95" s="3"/>
      <c r="D95" s="2"/>
      <c r="G95" s="3"/>
      <c r="I95" s="2"/>
      <c r="L95" s="3"/>
    </row>
    <row r="96" spans="1:12" x14ac:dyDescent="0.25">
      <c r="A96" s="2"/>
      <c r="B96" s="3"/>
      <c r="D96" s="2"/>
      <c r="G96" s="3"/>
      <c r="I96" s="2"/>
      <c r="L96" s="3"/>
    </row>
    <row r="97" spans="1:12" x14ac:dyDescent="0.25">
      <c r="A97" s="2"/>
      <c r="B97" s="3"/>
      <c r="D97" s="2"/>
      <c r="G97" s="3"/>
      <c r="I97" s="2"/>
      <c r="L97" s="3"/>
    </row>
    <row r="98" spans="1:12" x14ac:dyDescent="0.25">
      <c r="A98" s="2"/>
      <c r="B98" s="3"/>
      <c r="D98" s="2"/>
      <c r="G98" s="3"/>
      <c r="I98" s="2"/>
      <c r="L98" s="3"/>
    </row>
    <row r="99" spans="1:12" x14ac:dyDescent="0.25">
      <c r="A99" s="2"/>
      <c r="B99" s="3"/>
      <c r="D99" s="2"/>
      <c r="G99" s="3"/>
      <c r="I99" s="2"/>
      <c r="L99" s="3"/>
    </row>
    <row r="100" spans="1:12" x14ac:dyDescent="0.25">
      <c r="A100" s="2"/>
      <c r="B100" s="3"/>
      <c r="D100" s="2"/>
      <c r="G100" s="3"/>
      <c r="I100" s="2"/>
      <c r="L100" s="3"/>
    </row>
    <row r="101" spans="1:12" x14ac:dyDescent="0.25">
      <c r="A101" s="2"/>
      <c r="B101" s="3"/>
      <c r="D101" s="2"/>
      <c r="G101" s="3"/>
      <c r="I101" s="2"/>
      <c r="L101" s="3"/>
    </row>
    <row r="102" spans="1:12" x14ac:dyDescent="0.25">
      <c r="A102" s="2"/>
      <c r="B102" s="3"/>
      <c r="D102" s="2"/>
      <c r="G102" s="3"/>
      <c r="I102" s="2"/>
      <c r="L102" s="3"/>
    </row>
    <row r="103" spans="1:12" x14ac:dyDescent="0.25">
      <c r="A103" s="2"/>
      <c r="B103" s="3"/>
      <c r="D103" s="2"/>
      <c r="G103" s="3"/>
      <c r="I103" s="2"/>
      <c r="L103" s="3"/>
    </row>
    <row r="104" spans="1:12" x14ac:dyDescent="0.25">
      <c r="A104" s="2"/>
      <c r="B104" s="3"/>
      <c r="D104" s="2"/>
      <c r="G104" s="3"/>
      <c r="I104" s="2"/>
      <c r="L104" s="3"/>
    </row>
    <row r="105" spans="1:12" x14ac:dyDescent="0.25">
      <c r="A105" s="2"/>
      <c r="B105" s="3"/>
      <c r="D105" s="2"/>
      <c r="G105" s="3"/>
      <c r="I105" s="2"/>
      <c r="L105" s="3"/>
    </row>
    <row r="106" spans="1:12" x14ac:dyDescent="0.25">
      <c r="A106" s="2"/>
      <c r="B106" s="3"/>
      <c r="D106" s="2"/>
      <c r="G106" s="3"/>
      <c r="I106" s="2"/>
      <c r="L106" s="3"/>
    </row>
    <row r="107" spans="1:12" x14ac:dyDescent="0.25">
      <c r="A107" s="2"/>
      <c r="B107" s="3"/>
      <c r="D107" s="2"/>
      <c r="G107" s="3"/>
      <c r="I107" s="2"/>
      <c r="L107" s="3"/>
    </row>
    <row r="108" spans="1:12" x14ac:dyDescent="0.25">
      <c r="A108" s="2"/>
      <c r="B108" s="3"/>
      <c r="D108" s="2"/>
      <c r="G108" s="3"/>
      <c r="I108" s="2"/>
      <c r="L108" s="3"/>
    </row>
    <row r="109" spans="1:12" x14ac:dyDescent="0.25">
      <c r="A109" s="2"/>
      <c r="B109" s="3"/>
      <c r="D109" s="2"/>
      <c r="G109" s="3"/>
      <c r="I109" s="2"/>
      <c r="L109" s="3"/>
    </row>
    <row r="110" spans="1:12" x14ac:dyDescent="0.25">
      <c r="A110" s="2"/>
      <c r="B110" s="3"/>
      <c r="D110" s="2"/>
      <c r="G110" s="3"/>
      <c r="I110" s="2"/>
      <c r="L110" s="3"/>
    </row>
    <row r="111" spans="1:12" x14ac:dyDescent="0.25">
      <c r="A111" s="2"/>
      <c r="B111" s="3"/>
      <c r="D111" s="2"/>
      <c r="G111" s="3"/>
      <c r="I111" s="2"/>
      <c r="L111" s="3"/>
    </row>
    <row r="112" spans="1:12" x14ac:dyDescent="0.25">
      <c r="A112" s="2"/>
      <c r="B112" s="3"/>
      <c r="D112" s="2"/>
      <c r="G112" s="3"/>
      <c r="I112" s="2"/>
      <c r="L112" s="3"/>
    </row>
    <row r="113" spans="1:12" x14ac:dyDescent="0.25">
      <c r="A113" s="2"/>
      <c r="B113" s="3"/>
      <c r="D113" s="2"/>
      <c r="G113" s="3"/>
      <c r="I113" s="2"/>
      <c r="L113" s="3"/>
    </row>
    <row r="114" spans="1:12" x14ac:dyDescent="0.25">
      <c r="A114" s="2"/>
      <c r="B114" s="3"/>
      <c r="D114" s="2"/>
      <c r="G114" s="3"/>
      <c r="I114" s="2"/>
      <c r="L114" s="3"/>
    </row>
    <row r="115" spans="1:12" x14ac:dyDescent="0.25">
      <c r="A115" s="2"/>
      <c r="B115" s="3"/>
      <c r="D115" s="2"/>
      <c r="G115" s="3"/>
      <c r="I115" s="2"/>
      <c r="L115" s="3"/>
    </row>
    <row r="116" spans="1:12" x14ac:dyDescent="0.25">
      <c r="A116" s="2"/>
      <c r="B116" s="3"/>
      <c r="D116" s="2"/>
      <c r="G116" s="3"/>
      <c r="I116" s="2"/>
      <c r="L116" s="3"/>
    </row>
    <row r="117" spans="1:12" x14ac:dyDescent="0.25">
      <c r="A117" s="2"/>
      <c r="B117" s="3"/>
      <c r="D117" s="2"/>
      <c r="G117" s="3"/>
      <c r="I117" s="2"/>
      <c r="L117" s="3"/>
    </row>
    <row r="118" spans="1:12" x14ac:dyDescent="0.25">
      <c r="A118" s="2"/>
      <c r="B118" s="3"/>
      <c r="D118" s="2"/>
      <c r="G118" s="3"/>
      <c r="I118" s="2"/>
      <c r="L118" s="3"/>
    </row>
    <row r="119" spans="1:12" x14ac:dyDescent="0.25">
      <c r="A119" s="2"/>
      <c r="B119" s="3"/>
      <c r="D119" s="2"/>
      <c r="G119" s="3"/>
      <c r="I119" s="2"/>
      <c r="L119" s="3"/>
    </row>
    <row r="120" spans="1:12" x14ac:dyDescent="0.25">
      <c r="A120" s="2"/>
      <c r="B120" s="3"/>
      <c r="D120" s="2"/>
      <c r="G120" s="3"/>
      <c r="I120" s="2"/>
      <c r="L120" s="3"/>
    </row>
    <row r="121" spans="1:12" x14ac:dyDescent="0.25">
      <c r="A121" s="2"/>
      <c r="B121" s="3"/>
      <c r="D121" s="2"/>
      <c r="G121" s="3"/>
      <c r="I121" s="2"/>
      <c r="L121" s="3"/>
    </row>
    <row r="122" spans="1:12" x14ac:dyDescent="0.25">
      <c r="A122" s="2"/>
      <c r="B122" s="3"/>
      <c r="D122" s="2"/>
      <c r="G122" s="3"/>
      <c r="I122" s="2"/>
      <c r="L122" s="3"/>
    </row>
    <row r="123" spans="1:12" x14ac:dyDescent="0.25">
      <c r="A123" s="2"/>
      <c r="B123" s="3"/>
      <c r="D123" s="2"/>
      <c r="G123" s="3"/>
      <c r="I123" s="2"/>
      <c r="L123" s="3"/>
    </row>
    <row r="124" spans="1:12" x14ac:dyDescent="0.25">
      <c r="A124" s="2"/>
      <c r="B124" s="3"/>
      <c r="D124" s="2"/>
      <c r="G124" s="3"/>
      <c r="I124" s="2"/>
      <c r="L124" s="3"/>
    </row>
    <row r="125" spans="1:12" x14ac:dyDescent="0.25">
      <c r="A125" s="2"/>
      <c r="B125" s="3"/>
      <c r="D125" s="2"/>
      <c r="G125" s="3"/>
      <c r="I125" s="2"/>
      <c r="L125" s="3"/>
    </row>
    <row r="126" spans="1:12" x14ac:dyDescent="0.25">
      <c r="A126" s="2"/>
      <c r="B126" s="3"/>
      <c r="D126" s="2"/>
      <c r="G126" s="3"/>
      <c r="I126" s="2"/>
      <c r="L126" s="3"/>
    </row>
    <row r="127" spans="1:12" x14ac:dyDescent="0.25">
      <c r="A127" s="2"/>
      <c r="B127" s="3"/>
      <c r="D127" s="2"/>
      <c r="G127" s="3"/>
      <c r="I127" s="2"/>
      <c r="L127" s="3"/>
    </row>
    <row r="128" spans="1:12" x14ac:dyDescent="0.25">
      <c r="A128" s="2"/>
      <c r="B128" s="3"/>
      <c r="D128" s="2"/>
      <c r="G128" s="3"/>
      <c r="I128" s="2"/>
      <c r="L128" s="3"/>
    </row>
    <row r="129" spans="1:12" x14ac:dyDescent="0.25">
      <c r="A129" s="2"/>
      <c r="B129" s="3"/>
      <c r="D129" s="2"/>
      <c r="G129" s="3"/>
      <c r="I129" s="2"/>
      <c r="L129" s="3"/>
    </row>
    <row r="130" spans="1:12" x14ac:dyDescent="0.25">
      <c r="A130" s="2"/>
      <c r="B130" s="3"/>
      <c r="D130" s="2"/>
      <c r="G130" s="3"/>
      <c r="I130" s="2"/>
      <c r="L130" s="3"/>
    </row>
    <row r="131" spans="1:12" x14ac:dyDescent="0.25">
      <c r="A131" s="2"/>
      <c r="B131" s="3"/>
      <c r="D131" s="2"/>
      <c r="G131" s="3"/>
      <c r="I131" s="2"/>
      <c r="L131" s="3"/>
    </row>
    <row r="132" spans="1:12" x14ac:dyDescent="0.25">
      <c r="A132" s="2"/>
      <c r="B132" s="3"/>
      <c r="D132" s="2"/>
      <c r="G132" s="3"/>
      <c r="I132" s="2"/>
      <c r="L132" s="3"/>
    </row>
    <row r="133" spans="1:12" x14ac:dyDescent="0.25">
      <c r="A133" s="2"/>
      <c r="B133" s="3"/>
      <c r="D133" s="2"/>
      <c r="G133" s="3"/>
      <c r="I133" s="2"/>
      <c r="L133" s="3"/>
    </row>
    <row r="134" spans="1:12" x14ac:dyDescent="0.25">
      <c r="A134" s="2"/>
      <c r="B134" s="3"/>
      <c r="D134" s="2"/>
      <c r="G134" s="3"/>
      <c r="I134" s="2"/>
      <c r="L134" s="3"/>
    </row>
    <row r="135" spans="1:12" x14ac:dyDescent="0.25">
      <c r="A135" s="2"/>
      <c r="B135" s="3"/>
      <c r="D135" s="2"/>
      <c r="G135" s="3"/>
      <c r="I135" s="2"/>
      <c r="L135" s="3"/>
    </row>
    <row r="136" spans="1:12" x14ac:dyDescent="0.25">
      <c r="A136" s="2"/>
      <c r="B136" s="3"/>
      <c r="D136" s="2"/>
      <c r="G136" s="3"/>
      <c r="I136" s="2"/>
      <c r="L136" s="3"/>
    </row>
    <row r="137" spans="1:12" x14ac:dyDescent="0.25">
      <c r="A137" s="2"/>
      <c r="B137" s="3"/>
      <c r="D137" s="2"/>
      <c r="G137" s="3"/>
      <c r="I137" s="2"/>
      <c r="L137" s="3"/>
    </row>
    <row r="138" spans="1:12" x14ac:dyDescent="0.25">
      <c r="A138" s="2"/>
      <c r="B138" s="3"/>
      <c r="D138" s="2"/>
      <c r="G138" s="3"/>
      <c r="I138" s="2"/>
      <c r="L138" s="3"/>
    </row>
    <row r="139" spans="1:12" x14ac:dyDescent="0.25">
      <c r="A139" s="2"/>
      <c r="B139" s="3"/>
      <c r="D139" s="2"/>
      <c r="G139" s="3"/>
      <c r="I139" s="2"/>
      <c r="L139" s="3"/>
    </row>
    <row r="140" spans="1:12" x14ac:dyDescent="0.25">
      <c r="A140" s="2"/>
      <c r="B140" s="3"/>
      <c r="D140" s="2"/>
      <c r="G140" s="3"/>
      <c r="I140" s="2"/>
      <c r="L140" s="3"/>
    </row>
    <row r="141" spans="1:12" x14ac:dyDescent="0.25">
      <c r="A141" s="2"/>
      <c r="B141" s="3"/>
      <c r="D141" s="2"/>
      <c r="G141" s="3"/>
      <c r="I141" s="2"/>
      <c r="L141" s="3"/>
    </row>
    <row r="142" spans="1:12" x14ac:dyDescent="0.25">
      <c r="A142" s="2"/>
      <c r="B142" s="3"/>
      <c r="D142" s="2"/>
      <c r="G142" s="3"/>
      <c r="I142" s="2"/>
      <c r="L142" s="3"/>
    </row>
    <row r="143" spans="1:12" x14ac:dyDescent="0.25">
      <c r="A143" s="2"/>
      <c r="B143" s="3"/>
      <c r="D143" s="2"/>
      <c r="G143" s="3"/>
      <c r="I143" s="2"/>
      <c r="L143" s="3"/>
    </row>
    <row r="144" spans="1:12" x14ac:dyDescent="0.25">
      <c r="A144" s="2"/>
      <c r="B144" s="3"/>
      <c r="D144" s="2"/>
      <c r="G144" s="3"/>
      <c r="I144" s="2"/>
      <c r="L144" s="3"/>
    </row>
    <row r="145" spans="1:12" x14ac:dyDescent="0.25">
      <c r="A145" s="2"/>
      <c r="B145" s="3"/>
      <c r="D145" s="2"/>
      <c r="G145" s="3"/>
      <c r="I145" s="2"/>
      <c r="L145" s="3"/>
    </row>
    <row r="146" spans="1:12" x14ac:dyDescent="0.25">
      <c r="A146" s="2"/>
      <c r="B146" s="3"/>
      <c r="D146" s="2"/>
      <c r="G146" s="3"/>
      <c r="I146" s="2"/>
      <c r="L146" s="3"/>
    </row>
    <row r="147" spans="1:12" x14ac:dyDescent="0.25">
      <c r="A147" s="2"/>
      <c r="B147" s="3"/>
      <c r="D147" s="2"/>
      <c r="G147" s="3"/>
      <c r="I147" s="2"/>
      <c r="L147" s="3"/>
    </row>
    <row r="148" spans="1:12" x14ac:dyDescent="0.25">
      <c r="A148" s="2"/>
      <c r="B148" s="3"/>
      <c r="D148" s="2"/>
      <c r="G148" s="3"/>
      <c r="I148" s="2"/>
      <c r="L148" s="3"/>
    </row>
    <row r="149" spans="1:12" x14ac:dyDescent="0.25">
      <c r="A149" s="2"/>
      <c r="B149" s="3"/>
      <c r="D149" s="2"/>
      <c r="G149" s="3"/>
      <c r="I149" s="2"/>
      <c r="L149" s="3"/>
    </row>
    <row r="150" spans="1:12" x14ac:dyDescent="0.25">
      <c r="A150" s="2"/>
      <c r="B150" s="3"/>
      <c r="D150" s="2"/>
      <c r="G150" s="3"/>
      <c r="I150" s="2"/>
      <c r="L150" s="3"/>
    </row>
    <row r="151" spans="1:12" x14ac:dyDescent="0.25">
      <c r="A151" s="2"/>
      <c r="B151" s="3"/>
      <c r="D151" s="2"/>
      <c r="G151" s="3"/>
      <c r="I151" s="2"/>
      <c r="L151" s="3"/>
    </row>
    <row r="152" spans="1:12" x14ac:dyDescent="0.25">
      <c r="A152" s="2"/>
      <c r="B152" s="3"/>
      <c r="D152" s="2"/>
      <c r="G152" s="3"/>
      <c r="I152" s="2"/>
      <c r="L152" s="3"/>
    </row>
    <row r="153" spans="1:12" x14ac:dyDescent="0.25">
      <c r="A153" s="2"/>
      <c r="B153" s="3"/>
      <c r="D153" s="2"/>
      <c r="G153" s="3"/>
      <c r="I153" s="2"/>
      <c r="L153" s="3"/>
    </row>
    <row r="154" spans="1:12" x14ac:dyDescent="0.25">
      <c r="A154" s="2"/>
      <c r="B154" s="3"/>
      <c r="D154" s="2"/>
      <c r="G154" s="3"/>
      <c r="I154" s="2"/>
      <c r="L154" s="3"/>
    </row>
    <row r="155" spans="1:12" x14ac:dyDescent="0.25">
      <c r="A155" s="2"/>
      <c r="B155" s="3"/>
      <c r="D155" s="2"/>
      <c r="G155" s="3"/>
      <c r="I155" s="2"/>
      <c r="L155" s="3"/>
    </row>
    <row r="156" spans="1:12" x14ac:dyDescent="0.25">
      <c r="A156" s="2"/>
      <c r="B156" s="3"/>
      <c r="D156" s="2"/>
      <c r="G156" s="3"/>
      <c r="I156" s="2"/>
      <c r="L156" s="3"/>
    </row>
    <row r="157" spans="1:12" x14ac:dyDescent="0.25">
      <c r="A157" s="2"/>
      <c r="B157" s="3"/>
      <c r="D157" s="2"/>
      <c r="G157" s="3"/>
      <c r="I157" s="2"/>
      <c r="L157" s="3"/>
    </row>
    <row r="158" spans="1:12" x14ac:dyDescent="0.25">
      <c r="A158" s="2"/>
      <c r="B158" s="3"/>
      <c r="D158" s="2"/>
      <c r="G158" s="3"/>
      <c r="I158" s="2"/>
      <c r="L158" s="3"/>
    </row>
    <row r="159" spans="1:12" x14ac:dyDescent="0.25">
      <c r="A159" s="2"/>
      <c r="B159" s="3"/>
      <c r="D159" s="2"/>
      <c r="G159" s="3"/>
      <c r="I159" s="2"/>
      <c r="L159" s="3"/>
    </row>
    <row r="160" spans="1:12" x14ac:dyDescent="0.25">
      <c r="A160" s="2"/>
      <c r="B160" s="3"/>
      <c r="D160" s="2"/>
      <c r="G160" s="3"/>
      <c r="I160" s="2"/>
      <c r="L160" s="3"/>
    </row>
    <row r="161" spans="1:12" x14ac:dyDescent="0.25">
      <c r="A161" s="2"/>
      <c r="B161" s="3"/>
      <c r="D161" s="2"/>
      <c r="G161" s="3"/>
      <c r="I161" s="2"/>
      <c r="L161" s="3"/>
    </row>
    <row r="162" spans="1:12" x14ac:dyDescent="0.25">
      <c r="A162" s="2"/>
      <c r="B162" s="3"/>
      <c r="D162" s="2"/>
      <c r="G162" s="3"/>
      <c r="I162" s="2"/>
      <c r="L162" s="3"/>
    </row>
    <row r="163" spans="1:12" x14ac:dyDescent="0.25">
      <c r="A163" s="2"/>
      <c r="B163" s="3"/>
      <c r="D163" s="2"/>
      <c r="G163" s="3"/>
      <c r="I163" s="2"/>
      <c r="L163" s="3"/>
    </row>
    <row r="164" spans="1:12" x14ac:dyDescent="0.25">
      <c r="A164" s="2"/>
      <c r="B164" s="3"/>
      <c r="D164" s="2"/>
      <c r="G164" s="3"/>
      <c r="I164" s="2"/>
      <c r="L164" s="3"/>
    </row>
    <row r="165" spans="1:12" x14ac:dyDescent="0.25">
      <c r="A165" s="2"/>
      <c r="B165" s="3"/>
      <c r="D165" s="2"/>
      <c r="G165" s="3"/>
      <c r="I165" s="2"/>
      <c r="L165" s="3"/>
    </row>
    <row r="166" spans="1:12" x14ac:dyDescent="0.25">
      <c r="A166" s="2"/>
      <c r="B166" s="3"/>
      <c r="D166" s="2"/>
      <c r="G166" s="3"/>
      <c r="I166" s="2"/>
      <c r="L166" s="3"/>
    </row>
    <row r="167" spans="1:12" x14ac:dyDescent="0.25">
      <c r="A167" s="2"/>
      <c r="B167" s="3"/>
      <c r="D167" s="2"/>
      <c r="G167" s="3"/>
      <c r="I167" s="2"/>
      <c r="L167" s="3"/>
    </row>
    <row r="168" spans="1:12" x14ac:dyDescent="0.25">
      <c r="A168" s="2"/>
      <c r="B168" s="3"/>
      <c r="D168" s="2"/>
      <c r="G168" s="3"/>
      <c r="I168" s="2"/>
      <c r="L168" s="3"/>
    </row>
    <row r="169" spans="1:12" x14ac:dyDescent="0.25">
      <c r="A169" s="2"/>
      <c r="B169" s="3"/>
      <c r="D169" s="2"/>
      <c r="G169" s="3"/>
      <c r="I169" s="2"/>
      <c r="L169" s="3"/>
    </row>
    <row r="170" spans="1:12" x14ac:dyDescent="0.25">
      <c r="A170" s="2"/>
      <c r="B170" s="3"/>
      <c r="D170" s="2"/>
      <c r="G170" s="3"/>
      <c r="I170" s="2"/>
      <c r="L170" s="3"/>
    </row>
    <row r="171" spans="1:12" x14ac:dyDescent="0.25">
      <c r="A171" s="2"/>
      <c r="B171" s="3"/>
      <c r="D171" s="2"/>
      <c r="G171" s="3"/>
      <c r="I171" s="2"/>
      <c r="L171" s="3"/>
    </row>
    <row r="172" spans="1:12" x14ac:dyDescent="0.25">
      <c r="A172" s="2"/>
      <c r="B172" s="3"/>
      <c r="D172" s="2"/>
      <c r="G172" s="3"/>
      <c r="I172" s="2"/>
      <c r="L172" s="3"/>
    </row>
    <row r="173" spans="1:12" x14ac:dyDescent="0.25">
      <c r="A173" s="2"/>
      <c r="B173" s="3"/>
      <c r="D173" s="2"/>
      <c r="G173" s="3"/>
      <c r="I173" s="2"/>
      <c r="L173" s="3"/>
    </row>
    <row r="174" spans="1:12" x14ac:dyDescent="0.25">
      <c r="A174" s="2"/>
      <c r="B174" s="3"/>
      <c r="D174" s="2"/>
      <c r="G174" s="3"/>
      <c r="I174" s="2"/>
      <c r="L174" s="3"/>
    </row>
    <row r="175" spans="1:12" x14ac:dyDescent="0.25">
      <c r="A175" s="2"/>
      <c r="B175" s="3"/>
      <c r="D175" s="2"/>
      <c r="G175" s="3"/>
      <c r="I175" s="2"/>
      <c r="L175" s="3"/>
    </row>
    <row r="176" spans="1:12" x14ac:dyDescent="0.25">
      <c r="A176" s="2"/>
      <c r="B176" s="3"/>
      <c r="D176" s="2"/>
      <c r="G176" s="3"/>
      <c r="I176" s="2"/>
      <c r="L176" s="3"/>
    </row>
    <row r="177" spans="1:12" x14ac:dyDescent="0.25">
      <c r="A177" s="2"/>
      <c r="B177" s="3"/>
      <c r="D177" s="2"/>
      <c r="G177" s="3"/>
      <c r="I177" s="2"/>
      <c r="L177" s="3"/>
    </row>
    <row r="178" spans="1:12" x14ac:dyDescent="0.25">
      <c r="A178" s="2"/>
      <c r="B178" s="3"/>
      <c r="D178" s="2"/>
      <c r="G178" s="3"/>
      <c r="I178" s="2"/>
      <c r="L178" s="3"/>
    </row>
    <row r="179" spans="1:12" x14ac:dyDescent="0.25">
      <c r="A179" s="2"/>
      <c r="B179" s="3"/>
      <c r="D179" s="2"/>
      <c r="G179" s="3"/>
      <c r="I179" s="2"/>
      <c r="L179" s="3"/>
    </row>
    <row r="180" spans="1:12" ht="18" x14ac:dyDescent="0.25">
      <c r="A180" s="2"/>
      <c r="B180" s="3"/>
      <c r="C180" s="12" t="s">
        <v>30</v>
      </c>
      <c r="D180" s="13" t="s">
        <v>14</v>
      </c>
      <c r="E180" s="12">
        <f>A245</f>
        <v>0</v>
      </c>
      <c r="F180" s="12">
        <f>F245</f>
        <v>0</v>
      </c>
      <c r="G180" s="14">
        <f>E245</f>
        <v>0</v>
      </c>
      <c r="I180" s="2"/>
      <c r="L180" s="3"/>
    </row>
    <row r="181" spans="1:12" ht="18" x14ac:dyDescent="0.25">
      <c r="A181" s="2"/>
      <c r="B181" s="3"/>
      <c r="C181" s="12" t="s">
        <v>31</v>
      </c>
      <c r="D181" s="13" t="s">
        <v>14</v>
      </c>
      <c r="E181" s="12">
        <f>A288</f>
        <v>0</v>
      </c>
      <c r="F181" s="12">
        <f>F288</f>
        <v>0</v>
      </c>
      <c r="G181" s="14">
        <f>E288</f>
        <v>0</v>
      </c>
      <c r="I181" s="2"/>
      <c r="L181" s="3"/>
    </row>
    <row r="182" spans="1:12" ht="18" x14ac:dyDescent="0.25">
      <c r="A182" s="2"/>
      <c r="B182" s="3"/>
      <c r="C182" s="12" t="s">
        <v>30</v>
      </c>
      <c r="D182" s="13" t="s">
        <v>15</v>
      </c>
      <c r="E182" s="12">
        <f>G245</f>
        <v>0</v>
      </c>
      <c r="F182" s="12">
        <f>L245</f>
        <v>0</v>
      </c>
      <c r="G182" s="14">
        <f>K245</f>
        <v>0</v>
      </c>
      <c r="I182" s="2"/>
      <c r="L182" s="3"/>
    </row>
    <row r="183" spans="1:12" ht="18" x14ac:dyDescent="0.25">
      <c r="A183" s="2"/>
      <c r="B183" s="3"/>
      <c r="C183" s="12" t="s">
        <v>31</v>
      </c>
      <c r="D183" s="13" t="s">
        <v>15</v>
      </c>
      <c r="E183" s="12">
        <f>G288</f>
        <v>0</v>
      </c>
      <c r="F183" s="12">
        <f>L288</f>
        <v>0</v>
      </c>
      <c r="G183" s="14">
        <f>K288</f>
        <v>0</v>
      </c>
      <c r="I183" s="2"/>
      <c r="L183" s="3"/>
    </row>
    <row r="184" spans="1:12" x14ac:dyDescent="0.25">
      <c r="A184" s="2"/>
      <c r="B184" s="3"/>
      <c r="D184" s="2"/>
      <c r="G184" s="3"/>
      <c r="I184" s="2"/>
      <c r="L184" s="3"/>
    </row>
    <row r="185" spans="1:12" x14ac:dyDescent="0.25">
      <c r="A185" s="2"/>
      <c r="B185" s="3"/>
      <c r="C185" s="1" t="s">
        <v>32</v>
      </c>
      <c r="D185" s="15"/>
      <c r="E185" s="16"/>
      <c r="F185" s="16"/>
      <c r="G185" s="17"/>
      <c r="I185" s="2"/>
      <c r="L185" s="3"/>
    </row>
    <row r="186" spans="1:12" x14ac:dyDescent="0.25">
      <c r="A186" s="2"/>
      <c r="B186" s="3"/>
      <c r="C186" s="1" t="s">
        <v>33</v>
      </c>
      <c r="D186" s="2" t="s">
        <v>14</v>
      </c>
      <c r="E186" s="1">
        <f>IFERROR(F186*G186,0)</f>
        <v>0</v>
      </c>
      <c r="G186" s="3"/>
      <c r="I186" s="2"/>
      <c r="L186" s="3"/>
    </row>
    <row r="187" spans="1:12" x14ac:dyDescent="0.25">
      <c r="A187" s="2"/>
      <c r="B187" s="3"/>
      <c r="C187" s="1" t="s">
        <v>33</v>
      </c>
      <c r="D187" s="2" t="s">
        <v>15</v>
      </c>
      <c r="E187" s="1">
        <f t="shared" ref="E187:E193" si="1">IFERROR(F187*G187,0)</f>
        <v>0</v>
      </c>
      <c r="G187" s="3"/>
      <c r="I187" s="2"/>
      <c r="L187" s="3"/>
    </row>
    <row r="188" spans="1:12" x14ac:dyDescent="0.25">
      <c r="A188" s="2"/>
      <c r="B188" s="3"/>
      <c r="C188" s="1" t="s">
        <v>33</v>
      </c>
      <c r="D188" s="2" t="s">
        <v>12</v>
      </c>
      <c r="F188" s="1">
        <f>IFERROR(E188/G188,0)</f>
        <v>0</v>
      </c>
      <c r="G188" s="3"/>
      <c r="I188" s="2"/>
      <c r="L188" s="3"/>
    </row>
    <row r="189" spans="1:12" x14ac:dyDescent="0.25">
      <c r="A189" s="2"/>
      <c r="B189" s="3"/>
      <c r="C189" s="1" t="s">
        <v>18</v>
      </c>
      <c r="D189" s="2" t="s">
        <v>12</v>
      </c>
      <c r="E189" s="1">
        <f t="shared" si="1"/>
        <v>0</v>
      </c>
      <c r="F189" s="1" cm="1">
        <f t="array" ref="F189">IFERROR(IF(COUNTIF($D$3:$D$135,"exnode")&gt;0, AVERAGE(_xlfn._xlws.FILTER($F$3:$F$118,$D$3:$D$118="exnode")), 0),0)</f>
        <v>0</v>
      </c>
      <c r="G189" s="78"/>
      <c r="I189" s="2"/>
      <c r="L189" s="3"/>
    </row>
    <row r="190" spans="1:12" x14ac:dyDescent="0.2">
      <c r="A190" s="2"/>
      <c r="B190" s="3"/>
      <c r="C190" s="1" t="s">
        <v>18</v>
      </c>
      <c r="D190" s="2" t="s">
        <v>13</v>
      </c>
      <c r="E190" s="1">
        <f t="shared" si="1"/>
        <v>0</v>
      </c>
      <c r="F190" s="32" cm="1">
        <f t="array" ref="F190">IFERROR(IF(COUNTIF($D$3:$D$135,"garantex")&gt;0, AVERAGE(_xlfn._xlws.FILTER($F$3:$F$118,$D$3:$D$118="garantex")), 0),0)</f>
        <v>0</v>
      </c>
      <c r="G190" s="78"/>
      <c r="I190" s="2"/>
      <c r="L190" s="3"/>
    </row>
    <row r="191" spans="1:12" x14ac:dyDescent="0.2">
      <c r="A191" s="2"/>
      <c r="B191" s="3"/>
      <c r="C191" s="1" t="s">
        <v>34</v>
      </c>
      <c r="D191" s="2" t="s">
        <v>14</v>
      </c>
      <c r="E191" s="1">
        <f t="shared" si="1"/>
        <v>0</v>
      </c>
      <c r="F191" s="32" cm="1">
        <f t="array" ref="F191">IFERROR(AVERAGE(_xlfn._xlws.FILTER(F180:F181,F180:F181&lt;&gt;0)),0)</f>
        <v>0</v>
      </c>
      <c r="G191" s="3">
        <f>-0.06*0.01*(SUM(G180:G181))</f>
        <v>0</v>
      </c>
      <c r="I191" s="2"/>
      <c r="L191" s="3"/>
    </row>
    <row r="192" spans="1:12" x14ac:dyDescent="0.25">
      <c r="A192" s="2"/>
      <c r="B192" s="3"/>
      <c r="C192" s="1" t="s">
        <v>34</v>
      </c>
      <c r="D192" s="2" t="s">
        <v>15</v>
      </c>
      <c r="E192" s="1">
        <f t="shared" si="1"/>
        <v>0</v>
      </c>
      <c r="F192" s="1" cm="1">
        <f t="array" ref="F192">IFERROR(AVERAGE(_xlfn._xlws.FILTER(F182:F183,F182:F183&lt;&gt;0)),0)</f>
        <v>0</v>
      </c>
      <c r="G192" s="3">
        <f>-0.17*0.01*(SUM(G182:G183))</f>
        <v>0</v>
      </c>
      <c r="I192" s="2"/>
      <c r="L192" s="3"/>
    </row>
    <row r="193" spans="1:12" x14ac:dyDescent="0.25">
      <c r="A193" s="2"/>
      <c r="B193" s="3"/>
      <c r="C193" s="1" t="s">
        <v>35</v>
      </c>
      <c r="D193" s="2" t="s">
        <v>14</v>
      </c>
      <c r="E193" s="1">
        <f t="shared" si="1"/>
        <v>0</v>
      </c>
      <c r="G193" s="3"/>
      <c r="I193" s="2"/>
      <c r="L193" s="3"/>
    </row>
    <row r="194" spans="1:12" x14ac:dyDescent="0.25">
      <c r="A194" s="2"/>
      <c r="B194" s="3"/>
      <c r="C194" s="1" t="s">
        <v>36</v>
      </c>
      <c r="D194" s="2" t="s">
        <v>14</v>
      </c>
      <c r="E194" s="1">
        <f>IFERROR(F194*G194,0)</f>
        <v>0</v>
      </c>
      <c r="G194" s="3"/>
      <c r="I194" s="2"/>
      <c r="L194" s="3"/>
    </row>
    <row r="195" spans="1:12" x14ac:dyDescent="0.25">
      <c r="A195" s="2"/>
      <c r="B195" s="3"/>
      <c r="C195" s="1" t="s">
        <v>36</v>
      </c>
      <c r="D195" s="2" t="s">
        <v>15</v>
      </c>
      <c r="E195" s="1">
        <f>IFERROR(F195*G195,0)</f>
        <v>0</v>
      </c>
      <c r="G195" s="3"/>
      <c r="I195" s="2"/>
      <c r="L195" s="3"/>
    </row>
    <row r="196" spans="1:12" x14ac:dyDescent="0.25">
      <c r="A196" s="2"/>
      <c r="B196" s="3"/>
      <c r="C196" s="1" t="s">
        <v>36</v>
      </c>
      <c r="D196" s="18" t="s">
        <v>12</v>
      </c>
      <c r="E196" s="1">
        <f>IFERROR(F196*G196,0)</f>
        <v>0</v>
      </c>
      <c r="F196" s="19"/>
      <c r="G196" s="20"/>
      <c r="I196" s="2"/>
      <c r="L196" s="3"/>
    </row>
    <row r="197" spans="1:12" x14ac:dyDescent="0.25">
      <c r="A197" s="51">
        <f>SUM(A3:A196)</f>
        <v>0</v>
      </c>
      <c r="B197" s="53">
        <f>SUM(B2:B196)</f>
        <v>0</v>
      </c>
      <c r="D197" s="21"/>
      <c r="E197" s="22"/>
      <c r="F197" s="22"/>
      <c r="G197" s="23"/>
      <c r="H197" s="26" t="s">
        <v>37</v>
      </c>
      <c r="I197" s="21"/>
      <c r="J197" s="22"/>
      <c r="K197" s="22"/>
      <c r="L197" s="23"/>
    </row>
    <row r="198" spans="1:12" ht="18" x14ac:dyDescent="0.25">
      <c r="A198" s="52"/>
      <c r="B198" s="54"/>
      <c r="D198" s="8"/>
      <c r="E198" s="24">
        <f>SUM(E3:E196)</f>
        <v>0</v>
      </c>
      <c r="F198" s="24" t="e">
        <f>E198/G198</f>
        <v>#DIV/0!</v>
      </c>
      <c r="G198" s="25">
        <f t="shared" ref="G198" si="2">SUM(G3:G196)</f>
        <v>0</v>
      </c>
      <c r="H198" s="27" t="e">
        <f>K198-F198</f>
        <v>#DIV/0!</v>
      </c>
      <c r="I198" s="8"/>
      <c r="J198" s="24">
        <f>SUM(J3:J196)</f>
        <v>0</v>
      </c>
      <c r="K198" s="24" t="e">
        <f>J198/L198</f>
        <v>#DIV/0!</v>
      </c>
      <c r="L198" s="25">
        <f t="shared" ref="L198" si="3">SUM(L3:L196)</f>
        <v>0</v>
      </c>
    </row>
    <row r="201" spans="1:12" ht="18" x14ac:dyDescent="0.25">
      <c r="J201" s="26" t="s">
        <v>38</v>
      </c>
      <c r="K201" s="26"/>
      <c r="L201" s="27">
        <f>L198-G198</f>
        <v>0</v>
      </c>
    </row>
    <row r="202" spans="1:12" x14ac:dyDescent="0.25">
      <c r="J202" s="26"/>
      <c r="K202" s="26"/>
      <c r="L202" s="26"/>
    </row>
    <row r="203" spans="1:12" ht="18" x14ac:dyDescent="0.25">
      <c r="J203" s="26" t="s">
        <v>39</v>
      </c>
      <c r="K203" s="26"/>
      <c r="L203" s="27">
        <f>J198-E198</f>
        <v>0</v>
      </c>
    </row>
    <row r="205" spans="1:12" ht="17.25" thickBot="1" x14ac:dyDescent="0.3">
      <c r="E205" s="11"/>
      <c r="F205" s="11"/>
    </row>
    <row r="206" spans="1:12" x14ac:dyDescent="0.25">
      <c r="A206" s="39" t="s">
        <v>40</v>
      </c>
      <c r="B206" s="40"/>
      <c r="C206" s="40"/>
      <c r="D206" s="40"/>
      <c r="E206" s="40"/>
      <c r="F206" s="41"/>
      <c r="G206" s="39" t="s">
        <v>41</v>
      </c>
      <c r="H206" s="40"/>
      <c r="I206" s="40"/>
      <c r="J206" s="40"/>
      <c r="K206" s="40"/>
      <c r="L206" s="41"/>
    </row>
    <row r="207" spans="1:12" x14ac:dyDescent="0.25">
      <c r="A207" s="42"/>
      <c r="B207" s="43"/>
      <c r="C207" s="43"/>
      <c r="D207" s="43"/>
      <c r="E207" s="43"/>
      <c r="F207" s="44"/>
      <c r="G207" s="42"/>
      <c r="H207" s="43"/>
      <c r="I207" s="43"/>
      <c r="J207" s="43"/>
      <c r="K207" s="43"/>
      <c r="L207" s="44"/>
    </row>
    <row r="208" spans="1:12" x14ac:dyDescent="0.25">
      <c r="A208" s="45" t="s">
        <v>5</v>
      </c>
      <c r="B208" s="35" t="s">
        <v>42</v>
      </c>
      <c r="C208" s="35" t="s">
        <v>43</v>
      </c>
      <c r="D208" s="35" t="s">
        <v>44</v>
      </c>
      <c r="E208" s="35" t="s">
        <v>7</v>
      </c>
      <c r="F208" s="37" t="s">
        <v>45</v>
      </c>
      <c r="G208" s="45" t="s">
        <v>5</v>
      </c>
      <c r="H208" s="35" t="s">
        <v>42</v>
      </c>
      <c r="I208" s="35" t="s">
        <v>43</v>
      </c>
      <c r="J208" s="35" t="s">
        <v>44</v>
      </c>
      <c r="K208" s="35" t="s">
        <v>7</v>
      </c>
      <c r="L208" s="37" t="s">
        <v>45</v>
      </c>
    </row>
    <row r="209" spans="1:12" x14ac:dyDescent="0.25">
      <c r="A209" s="46"/>
      <c r="B209" s="36"/>
      <c r="C209" s="36"/>
      <c r="D209" s="36"/>
      <c r="E209" s="36"/>
      <c r="F209" s="38"/>
      <c r="G209" s="46"/>
      <c r="H209" s="36"/>
      <c r="I209" s="36"/>
      <c r="J209" s="36"/>
      <c r="K209" s="36"/>
      <c r="L209" s="38"/>
    </row>
    <row r="210" spans="1:12" x14ac:dyDescent="0.25">
      <c r="A210" s="33"/>
      <c r="B210" s="34"/>
      <c r="C210" s="34"/>
      <c r="D210" s="7"/>
      <c r="E210" s="7">
        <f t="shared" ref="E210:E244" si="4">IFERROR(C210*D210,0)</f>
        <v>0</v>
      </c>
      <c r="F210" s="29">
        <f t="shared" ref="F210:F244" si="5">IFERROR(A210/E210,0)</f>
        <v>0</v>
      </c>
      <c r="G210" s="33"/>
      <c r="H210" s="34"/>
      <c r="I210" s="34"/>
      <c r="J210" s="7"/>
      <c r="K210" s="7">
        <f>IFERROR(I210*J210,0)</f>
        <v>0</v>
      </c>
      <c r="L210" s="29">
        <f>IFERROR(G210/K210,0)</f>
        <v>0</v>
      </c>
    </row>
    <row r="211" spans="1:12" x14ac:dyDescent="0.25">
      <c r="A211" s="28"/>
      <c r="B211" s="7"/>
      <c r="C211" s="7"/>
      <c r="D211" s="7"/>
      <c r="E211" s="7">
        <f t="shared" si="4"/>
        <v>0</v>
      </c>
      <c r="F211" s="29">
        <f t="shared" si="5"/>
        <v>0</v>
      </c>
      <c r="G211" s="28"/>
      <c r="H211" s="7"/>
      <c r="I211" s="7"/>
      <c r="J211" s="7"/>
      <c r="K211" s="7">
        <f t="shared" ref="K211:K244" si="6">IFERROR(I211*J211,0)</f>
        <v>0</v>
      </c>
      <c r="L211" s="29">
        <f t="shared" ref="L211:L244" si="7">IFERROR(G211/K211,0)</f>
        <v>0</v>
      </c>
    </row>
    <row r="212" spans="1:12" x14ac:dyDescent="0.25">
      <c r="A212" s="28"/>
      <c r="B212" s="7"/>
      <c r="C212" s="7"/>
      <c r="D212" s="7"/>
      <c r="E212" s="7">
        <f t="shared" si="4"/>
        <v>0</v>
      </c>
      <c r="F212" s="29">
        <f t="shared" si="5"/>
        <v>0</v>
      </c>
      <c r="G212" s="28"/>
      <c r="H212" s="7"/>
      <c r="I212" s="7"/>
      <c r="J212" s="7"/>
      <c r="K212" s="7">
        <f t="shared" si="6"/>
        <v>0</v>
      </c>
      <c r="L212" s="29">
        <f t="shared" si="7"/>
        <v>0</v>
      </c>
    </row>
    <row r="213" spans="1:12" x14ac:dyDescent="0.25">
      <c r="A213" s="28"/>
      <c r="B213" s="7"/>
      <c r="C213" s="7"/>
      <c r="D213" s="7"/>
      <c r="E213" s="7">
        <f t="shared" si="4"/>
        <v>0</v>
      </c>
      <c r="F213" s="29">
        <f t="shared" si="5"/>
        <v>0</v>
      </c>
      <c r="G213" s="28"/>
      <c r="H213" s="7"/>
      <c r="I213" s="7"/>
      <c r="J213" s="7"/>
      <c r="K213" s="7">
        <f t="shared" si="6"/>
        <v>0</v>
      </c>
      <c r="L213" s="29">
        <f t="shared" si="7"/>
        <v>0</v>
      </c>
    </row>
    <row r="214" spans="1:12" x14ac:dyDescent="0.25">
      <c r="A214" s="28"/>
      <c r="B214" s="7"/>
      <c r="C214" s="7"/>
      <c r="D214" s="7"/>
      <c r="E214" s="7">
        <f t="shared" si="4"/>
        <v>0</v>
      </c>
      <c r="F214" s="29">
        <f t="shared" si="5"/>
        <v>0</v>
      </c>
      <c r="G214" s="28"/>
      <c r="H214" s="7"/>
      <c r="I214" s="7"/>
      <c r="J214" s="7"/>
      <c r="K214" s="7">
        <f t="shared" si="6"/>
        <v>0</v>
      </c>
      <c r="L214" s="29">
        <f t="shared" si="7"/>
        <v>0</v>
      </c>
    </row>
    <row r="215" spans="1:12" x14ac:dyDescent="0.25">
      <c r="A215" s="28"/>
      <c r="B215" s="7"/>
      <c r="C215" s="7"/>
      <c r="D215" s="7"/>
      <c r="E215" s="7">
        <f t="shared" si="4"/>
        <v>0</v>
      </c>
      <c r="F215" s="29">
        <f t="shared" si="5"/>
        <v>0</v>
      </c>
      <c r="G215" s="28"/>
      <c r="H215" s="7"/>
      <c r="I215" s="7"/>
      <c r="J215" s="7"/>
      <c r="K215" s="7">
        <f t="shared" si="6"/>
        <v>0</v>
      </c>
      <c r="L215" s="29">
        <f t="shared" si="7"/>
        <v>0</v>
      </c>
    </row>
    <row r="216" spans="1:12" x14ac:dyDescent="0.25">
      <c r="A216" s="28"/>
      <c r="B216" s="7"/>
      <c r="C216" s="7"/>
      <c r="D216" s="7"/>
      <c r="E216" s="7">
        <f t="shared" si="4"/>
        <v>0</v>
      </c>
      <c r="F216" s="29">
        <f t="shared" si="5"/>
        <v>0</v>
      </c>
      <c r="G216" s="28"/>
      <c r="H216" s="7"/>
      <c r="I216" s="7"/>
      <c r="J216" s="7"/>
      <c r="K216" s="7">
        <f t="shared" si="6"/>
        <v>0</v>
      </c>
      <c r="L216" s="29">
        <f t="shared" si="7"/>
        <v>0</v>
      </c>
    </row>
    <row r="217" spans="1:12" x14ac:dyDescent="0.25">
      <c r="E217" s="7">
        <f t="shared" si="4"/>
        <v>0</v>
      </c>
      <c r="F217" s="29">
        <f t="shared" si="5"/>
        <v>0</v>
      </c>
      <c r="K217" s="7">
        <f t="shared" si="6"/>
        <v>0</v>
      </c>
      <c r="L217" s="29">
        <f t="shared" si="7"/>
        <v>0</v>
      </c>
    </row>
    <row r="218" spans="1:12" x14ac:dyDescent="0.25">
      <c r="E218" s="7">
        <f t="shared" si="4"/>
        <v>0</v>
      </c>
      <c r="F218" s="29">
        <f t="shared" si="5"/>
        <v>0</v>
      </c>
      <c r="K218" s="7">
        <f t="shared" si="6"/>
        <v>0</v>
      </c>
      <c r="L218" s="29">
        <f t="shared" si="7"/>
        <v>0</v>
      </c>
    </row>
    <row r="219" spans="1:12" x14ac:dyDescent="0.25">
      <c r="E219" s="7">
        <f t="shared" si="4"/>
        <v>0</v>
      </c>
      <c r="F219" s="29">
        <f t="shared" si="5"/>
        <v>0</v>
      </c>
      <c r="K219" s="7">
        <f t="shared" si="6"/>
        <v>0</v>
      </c>
      <c r="L219" s="29">
        <f t="shared" si="7"/>
        <v>0</v>
      </c>
    </row>
    <row r="220" spans="1:12" x14ac:dyDescent="0.25">
      <c r="E220" s="7">
        <f t="shared" si="4"/>
        <v>0</v>
      </c>
      <c r="F220" s="29">
        <f t="shared" si="5"/>
        <v>0</v>
      </c>
      <c r="K220" s="7">
        <f t="shared" si="6"/>
        <v>0</v>
      </c>
      <c r="L220" s="29">
        <f t="shared" si="7"/>
        <v>0</v>
      </c>
    </row>
    <row r="221" spans="1:12" x14ac:dyDescent="0.25">
      <c r="E221" s="7">
        <f t="shared" si="4"/>
        <v>0</v>
      </c>
      <c r="F221" s="29">
        <f t="shared" si="5"/>
        <v>0</v>
      </c>
      <c r="K221" s="7">
        <f t="shared" si="6"/>
        <v>0</v>
      </c>
      <c r="L221" s="29">
        <f t="shared" si="7"/>
        <v>0</v>
      </c>
    </row>
    <row r="222" spans="1:12" ht="14.45" customHeight="1" x14ac:dyDescent="0.25">
      <c r="E222" s="7">
        <f t="shared" si="4"/>
        <v>0</v>
      </c>
      <c r="F222" s="29">
        <f t="shared" si="5"/>
        <v>0</v>
      </c>
      <c r="K222" s="7">
        <f t="shared" si="6"/>
        <v>0</v>
      </c>
      <c r="L222" s="29">
        <f t="shared" si="7"/>
        <v>0</v>
      </c>
    </row>
    <row r="223" spans="1:12" ht="14.45" customHeight="1" x14ac:dyDescent="0.25">
      <c r="E223" s="7">
        <f t="shared" si="4"/>
        <v>0</v>
      </c>
      <c r="F223" s="29">
        <f t="shared" si="5"/>
        <v>0</v>
      </c>
      <c r="K223" s="7">
        <f t="shared" si="6"/>
        <v>0</v>
      </c>
      <c r="L223" s="29">
        <f t="shared" si="7"/>
        <v>0</v>
      </c>
    </row>
    <row r="224" spans="1:12" x14ac:dyDescent="0.25">
      <c r="E224" s="7">
        <f t="shared" si="4"/>
        <v>0</v>
      </c>
      <c r="F224" s="29">
        <f t="shared" si="5"/>
        <v>0</v>
      </c>
      <c r="K224" s="7">
        <f t="shared" si="6"/>
        <v>0</v>
      </c>
      <c r="L224" s="29">
        <f t="shared" si="7"/>
        <v>0</v>
      </c>
    </row>
    <row r="225" spans="1:12" x14ac:dyDescent="0.25">
      <c r="E225" s="7">
        <f t="shared" si="4"/>
        <v>0</v>
      </c>
      <c r="F225" s="29">
        <f t="shared" si="5"/>
        <v>0</v>
      </c>
      <c r="K225" s="7">
        <f t="shared" si="6"/>
        <v>0</v>
      </c>
      <c r="L225" s="29">
        <f t="shared" si="7"/>
        <v>0</v>
      </c>
    </row>
    <row r="226" spans="1:12" x14ac:dyDescent="0.25">
      <c r="E226" s="7">
        <f t="shared" si="4"/>
        <v>0</v>
      </c>
      <c r="F226" s="29">
        <f t="shared" si="5"/>
        <v>0</v>
      </c>
      <c r="K226" s="7">
        <f t="shared" si="6"/>
        <v>0</v>
      </c>
      <c r="L226" s="29">
        <f t="shared" si="7"/>
        <v>0</v>
      </c>
    </row>
    <row r="227" spans="1:12" x14ac:dyDescent="0.25">
      <c r="E227" s="7">
        <f t="shared" si="4"/>
        <v>0</v>
      </c>
      <c r="F227" s="29">
        <f t="shared" si="5"/>
        <v>0</v>
      </c>
      <c r="K227" s="7">
        <f t="shared" si="6"/>
        <v>0</v>
      </c>
      <c r="L227" s="29">
        <f t="shared" si="7"/>
        <v>0</v>
      </c>
    </row>
    <row r="228" spans="1:12" x14ac:dyDescent="0.25">
      <c r="E228" s="7">
        <f t="shared" si="4"/>
        <v>0</v>
      </c>
      <c r="F228" s="29">
        <f t="shared" si="5"/>
        <v>0</v>
      </c>
      <c r="K228" s="7">
        <f t="shared" si="6"/>
        <v>0</v>
      </c>
      <c r="L228" s="29">
        <f t="shared" si="7"/>
        <v>0</v>
      </c>
    </row>
    <row r="229" spans="1:12" x14ac:dyDescent="0.25">
      <c r="E229" s="7">
        <f t="shared" si="4"/>
        <v>0</v>
      </c>
      <c r="F229" s="29">
        <f t="shared" si="5"/>
        <v>0</v>
      </c>
      <c r="K229" s="7">
        <f t="shared" si="6"/>
        <v>0</v>
      </c>
      <c r="L229" s="29">
        <f t="shared" si="7"/>
        <v>0</v>
      </c>
    </row>
    <row r="230" spans="1:12" x14ac:dyDescent="0.25">
      <c r="E230" s="7">
        <f t="shared" si="4"/>
        <v>0</v>
      </c>
      <c r="F230" s="29">
        <f t="shared" si="5"/>
        <v>0</v>
      </c>
      <c r="K230" s="7">
        <f t="shared" si="6"/>
        <v>0</v>
      </c>
      <c r="L230" s="29">
        <f t="shared" si="7"/>
        <v>0</v>
      </c>
    </row>
    <row r="231" spans="1:12" x14ac:dyDescent="0.25">
      <c r="E231" s="7">
        <f t="shared" si="4"/>
        <v>0</v>
      </c>
      <c r="F231" s="29">
        <f t="shared" si="5"/>
        <v>0</v>
      </c>
      <c r="K231" s="7">
        <f t="shared" si="6"/>
        <v>0</v>
      </c>
      <c r="L231" s="29">
        <f t="shared" si="7"/>
        <v>0</v>
      </c>
    </row>
    <row r="232" spans="1:12" x14ac:dyDescent="0.25">
      <c r="E232" s="7">
        <f t="shared" si="4"/>
        <v>0</v>
      </c>
      <c r="F232" s="29">
        <f t="shared" si="5"/>
        <v>0</v>
      </c>
      <c r="K232" s="7">
        <f t="shared" si="6"/>
        <v>0</v>
      </c>
      <c r="L232" s="29">
        <f t="shared" si="7"/>
        <v>0</v>
      </c>
    </row>
    <row r="233" spans="1:12" x14ac:dyDescent="0.25">
      <c r="E233" s="7">
        <f t="shared" si="4"/>
        <v>0</v>
      </c>
      <c r="F233" s="29">
        <f t="shared" si="5"/>
        <v>0</v>
      </c>
      <c r="K233" s="7">
        <f t="shared" si="6"/>
        <v>0</v>
      </c>
      <c r="L233" s="29">
        <f t="shared" si="7"/>
        <v>0</v>
      </c>
    </row>
    <row r="234" spans="1:12" x14ac:dyDescent="0.25">
      <c r="E234" s="7">
        <f t="shared" si="4"/>
        <v>0</v>
      </c>
      <c r="F234" s="29">
        <f t="shared" si="5"/>
        <v>0</v>
      </c>
      <c r="K234" s="7">
        <f t="shared" si="6"/>
        <v>0</v>
      </c>
      <c r="L234" s="29">
        <f t="shared" si="7"/>
        <v>0</v>
      </c>
    </row>
    <row r="235" spans="1:12" x14ac:dyDescent="0.25">
      <c r="E235" s="7">
        <f t="shared" si="4"/>
        <v>0</v>
      </c>
      <c r="F235" s="29">
        <f t="shared" si="5"/>
        <v>0</v>
      </c>
      <c r="K235" s="7">
        <f t="shared" si="6"/>
        <v>0</v>
      </c>
      <c r="L235" s="29">
        <f t="shared" si="7"/>
        <v>0</v>
      </c>
    </row>
    <row r="236" spans="1:12" x14ac:dyDescent="0.25">
      <c r="E236" s="7">
        <f t="shared" si="4"/>
        <v>0</v>
      </c>
      <c r="F236" s="29">
        <f t="shared" si="5"/>
        <v>0</v>
      </c>
      <c r="K236" s="7">
        <f t="shared" si="6"/>
        <v>0</v>
      </c>
      <c r="L236" s="29">
        <f t="shared" si="7"/>
        <v>0</v>
      </c>
    </row>
    <row r="237" spans="1:12" x14ac:dyDescent="0.25">
      <c r="E237" s="7">
        <f t="shared" si="4"/>
        <v>0</v>
      </c>
      <c r="F237" s="29">
        <f t="shared" si="5"/>
        <v>0</v>
      </c>
      <c r="K237" s="7">
        <f t="shared" si="6"/>
        <v>0</v>
      </c>
      <c r="L237" s="29">
        <f t="shared" si="7"/>
        <v>0</v>
      </c>
    </row>
    <row r="238" spans="1:12" x14ac:dyDescent="0.25">
      <c r="E238" s="7">
        <f t="shared" si="4"/>
        <v>0</v>
      </c>
      <c r="F238" s="29">
        <f t="shared" si="5"/>
        <v>0</v>
      </c>
      <c r="K238" s="7">
        <f t="shared" si="6"/>
        <v>0</v>
      </c>
      <c r="L238" s="29">
        <f t="shared" si="7"/>
        <v>0</v>
      </c>
    </row>
    <row r="239" spans="1:12" x14ac:dyDescent="0.25">
      <c r="E239" s="7">
        <f t="shared" si="4"/>
        <v>0</v>
      </c>
      <c r="F239" s="29">
        <f t="shared" si="5"/>
        <v>0</v>
      </c>
      <c r="K239" s="7">
        <f t="shared" si="6"/>
        <v>0</v>
      </c>
      <c r="L239" s="29">
        <f t="shared" si="7"/>
        <v>0</v>
      </c>
    </row>
    <row r="240" spans="1:12" x14ac:dyDescent="0.25">
      <c r="A240" s="28"/>
      <c r="B240" s="7"/>
      <c r="C240" s="7"/>
      <c r="D240" s="7"/>
      <c r="E240" s="7">
        <f t="shared" si="4"/>
        <v>0</v>
      </c>
      <c r="F240" s="29">
        <f t="shared" si="5"/>
        <v>0</v>
      </c>
      <c r="G240" s="28"/>
      <c r="H240" s="7"/>
      <c r="I240" s="7"/>
      <c r="J240" s="7"/>
      <c r="K240" s="7">
        <f t="shared" si="6"/>
        <v>0</v>
      </c>
      <c r="L240" s="29">
        <f t="shared" si="7"/>
        <v>0</v>
      </c>
    </row>
    <row r="241" spans="1:12" x14ac:dyDescent="0.25">
      <c r="A241" s="28"/>
      <c r="B241" s="7"/>
      <c r="C241" s="7"/>
      <c r="D241" s="7"/>
      <c r="E241" s="7">
        <f t="shared" si="4"/>
        <v>0</v>
      </c>
      <c r="F241" s="29">
        <f t="shared" si="5"/>
        <v>0</v>
      </c>
      <c r="G241" s="28"/>
      <c r="H241" s="7"/>
      <c r="I241" s="7"/>
      <c r="J241" s="7"/>
      <c r="K241" s="7">
        <f t="shared" si="6"/>
        <v>0</v>
      </c>
      <c r="L241" s="29">
        <f t="shared" si="7"/>
        <v>0</v>
      </c>
    </row>
    <row r="242" spans="1:12" ht="16.899999999999999" customHeight="1" x14ac:dyDescent="0.25">
      <c r="A242" s="28"/>
      <c r="B242" s="7"/>
      <c r="C242" s="7"/>
      <c r="D242" s="7"/>
      <c r="E242" s="7">
        <f t="shared" si="4"/>
        <v>0</v>
      </c>
      <c r="F242" s="29">
        <f t="shared" si="5"/>
        <v>0</v>
      </c>
      <c r="G242" s="28"/>
      <c r="H242" s="7"/>
      <c r="I242" s="7"/>
      <c r="J242" s="7"/>
      <c r="K242" s="7">
        <f t="shared" si="6"/>
        <v>0</v>
      </c>
      <c r="L242" s="29">
        <f t="shared" si="7"/>
        <v>0</v>
      </c>
    </row>
    <row r="243" spans="1:12" ht="16.899999999999999" customHeight="1" x14ac:dyDescent="0.25">
      <c r="A243" s="28"/>
      <c r="B243" s="7"/>
      <c r="C243" s="7"/>
      <c r="D243" s="7"/>
      <c r="E243" s="7">
        <f t="shared" si="4"/>
        <v>0</v>
      </c>
      <c r="F243" s="29">
        <f t="shared" si="5"/>
        <v>0</v>
      </c>
      <c r="G243" s="28"/>
      <c r="H243" s="7"/>
      <c r="I243" s="7"/>
      <c r="J243" s="7"/>
      <c r="K243" s="7">
        <f t="shared" si="6"/>
        <v>0</v>
      </c>
      <c r="L243" s="29">
        <f t="shared" si="7"/>
        <v>0</v>
      </c>
    </row>
    <row r="244" spans="1:12" x14ac:dyDescent="0.25">
      <c r="A244" s="28"/>
      <c r="B244" s="7"/>
      <c r="C244" s="7"/>
      <c r="D244" s="7"/>
      <c r="E244" s="7">
        <f t="shared" si="4"/>
        <v>0</v>
      </c>
      <c r="F244" s="29">
        <f t="shared" si="5"/>
        <v>0</v>
      </c>
      <c r="G244" s="28"/>
      <c r="H244" s="7"/>
      <c r="I244" s="7"/>
      <c r="J244" s="7"/>
      <c r="K244" s="7">
        <f t="shared" si="6"/>
        <v>0</v>
      </c>
      <c r="L244" s="29">
        <f t="shared" si="7"/>
        <v>0</v>
      </c>
    </row>
    <row r="245" spans="1:12" ht="15.6" customHeight="1" x14ac:dyDescent="0.25">
      <c r="A245" s="49">
        <f>IFERROR(SUM(A210:A244),0)</f>
        <v>0</v>
      </c>
      <c r="B245" s="49">
        <f>IFERROR(A245/C245,0)</f>
        <v>0</v>
      </c>
      <c r="C245" s="49">
        <f t="shared" ref="B245:E245" si="8">IFERROR(SUM(C210:C244),0)</f>
        <v>0</v>
      </c>
      <c r="D245" s="49">
        <f>IFERROR(AVERAGE(D210:D244),0)</f>
        <v>0</v>
      </c>
      <c r="E245" s="47">
        <f t="shared" si="8"/>
        <v>0</v>
      </c>
      <c r="F245" s="47">
        <f>IFERROR(B245/D245,0)</f>
        <v>0</v>
      </c>
      <c r="G245" s="47">
        <f>IFERROR(SUM(G210:G244),0)</f>
        <v>0</v>
      </c>
      <c r="H245" s="47">
        <f>IFERROR(G245/I245,0)</f>
        <v>0</v>
      </c>
      <c r="I245" s="47">
        <f t="shared" ref="I245" si="9">IFERROR(SUM(I210:I244),0)</f>
        <v>0</v>
      </c>
      <c r="J245" s="47">
        <f>IFERROR(AVERAGE(J210:J244),0)</f>
        <v>0</v>
      </c>
      <c r="K245" s="49">
        <f t="shared" ref="K245" si="10">IFERROR(SUM(K210:K244),0)</f>
        <v>0</v>
      </c>
      <c r="L245" s="49">
        <f>IFERROR(H245/J245,0)</f>
        <v>0</v>
      </c>
    </row>
    <row r="246" spans="1:12" ht="16.149999999999999" customHeight="1" thickBot="1" x14ac:dyDescent="0.3">
      <c r="A246" s="50"/>
      <c r="B246" s="50"/>
      <c r="C246" s="50"/>
      <c r="D246" s="50"/>
      <c r="E246" s="48"/>
      <c r="F246" s="48"/>
      <c r="G246" s="48"/>
      <c r="H246" s="48"/>
      <c r="I246" s="48"/>
      <c r="J246" s="48"/>
      <c r="K246" s="50"/>
      <c r="L246" s="50"/>
    </row>
    <row r="248" spans="1:12" ht="17.25" thickBot="1" x14ac:dyDescent="0.3"/>
    <row r="249" spans="1:12" x14ac:dyDescent="0.25">
      <c r="A249" s="39" t="s">
        <v>46</v>
      </c>
      <c r="B249" s="40"/>
      <c r="C249" s="40"/>
      <c r="D249" s="40"/>
      <c r="E249" s="40"/>
      <c r="F249" s="41"/>
      <c r="G249" s="39" t="s">
        <v>47</v>
      </c>
      <c r="H249" s="40"/>
      <c r="I249" s="40"/>
      <c r="J249" s="40"/>
      <c r="K249" s="40"/>
      <c r="L249" s="41"/>
    </row>
    <row r="250" spans="1:12" x14ac:dyDescent="0.25">
      <c r="A250" s="42"/>
      <c r="B250" s="43"/>
      <c r="C250" s="43"/>
      <c r="D250" s="43"/>
      <c r="E250" s="43"/>
      <c r="F250" s="44"/>
      <c r="G250" s="42"/>
      <c r="H250" s="43"/>
      <c r="I250" s="43"/>
      <c r="J250" s="43"/>
      <c r="K250" s="43"/>
      <c r="L250" s="44"/>
    </row>
    <row r="251" spans="1:12" x14ac:dyDescent="0.25">
      <c r="A251" s="45" t="s">
        <v>5</v>
      </c>
      <c r="B251" s="35" t="s">
        <v>48</v>
      </c>
      <c r="C251" s="35" t="s">
        <v>49</v>
      </c>
      <c r="D251" s="35" t="s">
        <v>50</v>
      </c>
      <c r="E251" s="35" t="s">
        <v>7</v>
      </c>
      <c r="F251" s="37" t="s">
        <v>45</v>
      </c>
      <c r="G251" s="45" t="s">
        <v>5</v>
      </c>
      <c r="H251" s="35" t="s">
        <v>48</v>
      </c>
      <c r="I251" s="35" t="s">
        <v>49</v>
      </c>
      <c r="J251" s="35" t="s">
        <v>50</v>
      </c>
      <c r="K251" s="35" t="s">
        <v>7</v>
      </c>
      <c r="L251" s="37" t="s">
        <v>45</v>
      </c>
    </row>
    <row r="252" spans="1:12" x14ac:dyDescent="0.25">
      <c r="A252" s="46"/>
      <c r="B252" s="36"/>
      <c r="C252" s="36"/>
      <c r="D252" s="36"/>
      <c r="E252" s="36"/>
      <c r="F252" s="38"/>
      <c r="G252" s="46"/>
      <c r="H252" s="36"/>
      <c r="I252" s="36"/>
      <c r="J252" s="36"/>
      <c r="K252" s="36"/>
      <c r="L252" s="38"/>
    </row>
    <row r="253" spans="1:12" x14ac:dyDescent="0.25">
      <c r="A253" s="33"/>
      <c r="B253" s="34"/>
      <c r="C253" s="34"/>
      <c r="D253" s="7"/>
      <c r="E253" s="7">
        <f t="shared" ref="E253:E287" si="11">IFERROR(C253*D253,0)</f>
        <v>0</v>
      </c>
      <c r="F253" s="29">
        <f t="shared" ref="F253:F287" si="12">IFERROR(A253/E253,0)</f>
        <v>0</v>
      </c>
      <c r="G253" s="33"/>
      <c r="H253" s="34"/>
      <c r="I253" s="34"/>
      <c r="J253" s="7"/>
      <c r="K253" s="7">
        <f t="shared" ref="K253:K287" si="13">IFERROR(I253*J253,0)</f>
        <v>0</v>
      </c>
      <c r="L253" s="29">
        <f t="shared" ref="L253:L287" si="14">IFERROR(G253/K253,0)</f>
        <v>0</v>
      </c>
    </row>
    <row r="254" spans="1:12" x14ac:dyDescent="0.25">
      <c r="A254" s="28"/>
      <c r="B254" s="7"/>
      <c r="C254" s="7"/>
      <c r="D254" s="7"/>
      <c r="E254" s="7">
        <f t="shared" si="11"/>
        <v>0</v>
      </c>
      <c r="F254" s="29">
        <f t="shared" si="12"/>
        <v>0</v>
      </c>
      <c r="G254" s="28"/>
      <c r="H254" s="7"/>
      <c r="I254" s="7"/>
      <c r="J254" s="7"/>
      <c r="K254" s="7">
        <f t="shared" si="13"/>
        <v>0</v>
      </c>
      <c r="L254" s="29">
        <f t="shared" si="14"/>
        <v>0</v>
      </c>
    </row>
    <row r="255" spans="1:12" x14ac:dyDescent="0.25">
      <c r="A255" s="28"/>
      <c r="B255" s="7"/>
      <c r="C255" s="7"/>
      <c r="D255" s="7"/>
      <c r="E255" s="7">
        <f t="shared" si="11"/>
        <v>0</v>
      </c>
      <c r="F255" s="29">
        <f t="shared" si="12"/>
        <v>0</v>
      </c>
      <c r="G255" s="28"/>
      <c r="H255" s="7"/>
      <c r="I255" s="7"/>
      <c r="J255" s="7"/>
      <c r="K255" s="7">
        <f t="shared" si="13"/>
        <v>0</v>
      </c>
      <c r="L255" s="29">
        <f t="shared" si="14"/>
        <v>0</v>
      </c>
    </row>
    <row r="256" spans="1:12" x14ac:dyDescent="0.25">
      <c r="A256" s="28"/>
      <c r="B256" s="7"/>
      <c r="C256" s="7"/>
      <c r="D256" s="7"/>
      <c r="E256" s="7">
        <f t="shared" si="11"/>
        <v>0</v>
      </c>
      <c r="F256" s="29">
        <f t="shared" si="12"/>
        <v>0</v>
      </c>
      <c r="G256" s="28"/>
      <c r="H256" s="7"/>
      <c r="I256" s="7"/>
      <c r="J256" s="7"/>
      <c r="K256" s="7">
        <f t="shared" si="13"/>
        <v>0</v>
      </c>
      <c r="L256" s="29">
        <f t="shared" si="14"/>
        <v>0</v>
      </c>
    </row>
    <row r="257" spans="1:12" x14ac:dyDescent="0.25">
      <c r="A257" s="28"/>
      <c r="B257" s="7"/>
      <c r="C257" s="7"/>
      <c r="D257" s="7"/>
      <c r="E257" s="7">
        <f t="shared" si="11"/>
        <v>0</v>
      </c>
      <c r="F257" s="29">
        <f t="shared" si="12"/>
        <v>0</v>
      </c>
      <c r="G257" s="28"/>
      <c r="H257" s="7"/>
      <c r="I257" s="7"/>
      <c r="J257" s="7"/>
      <c r="K257" s="7">
        <f t="shared" si="13"/>
        <v>0</v>
      </c>
      <c r="L257" s="29">
        <f t="shared" si="14"/>
        <v>0</v>
      </c>
    </row>
    <row r="258" spans="1:12" x14ac:dyDescent="0.25">
      <c r="A258" s="28"/>
      <c r="B258" s="7"/>
      <c r="C258" s="7"/>
      <c r="D258" s="7"/>
      <c r="E258" s="7">
        <f t="shared" si="11"/>
        <v>0</v>
      </c>
      <c r="F258" s="29">
        <f t="shared" si="12"/>
        <v>0</v>
      </c>
      <c r="G258" s="28"/>
      <c r="H258" s="7"/>
      <c r="I258" s="7"/>
      <c r="J258" s="7"/>
      <c r="K258" s="7">
        <f t="shared" si="13"/>
        <v>0</v>
      </c>
      <c r="L258" s="29">
        <f t="shared" si="14"/>
        <v>0</v>
      </c>
    </row>
    <row r="259" spans="1:12" x14ac:dyDescent="0.25">
      <c r="A259" s="28"/>
      <c r="B259" s="7"/>
      <c r="C259" s="7"/>
      <c r="D259" s="7"/>
      <c r="E259" s="7">
        <f t="shared" si="11"/>
        <v>0</v>
      </c>
      <c r="F259" s="29">
        <f t="shared" si="12"/>
        <v>0</v>
      </c>
      <c r="G259" s="28"/>
      <c r="H259" s="7"/>
      <c r="I259" s="7"/>
      <c r="J259" s="7"/>
      <c r="K259" s="7">
        <f t="shared" si="13"/>
        <v>0</v>
      </c>
      <c r="L259" s="29">
        <f t="shared" si="14"/>
        <v>0</v>
      </c>
    </row>
    <row r="260" spans="1:12" x14ac:dyDescent="0.25">
      <c r="A260" s="28"/>
      <c r="B260" s="7"/>
      <c r="C260" s="7"/>
      <c r="D260" s="7"/>
      <c r="E260" s="7">
        <f t="shared" si="11"/>
        <v>0</v>
      </c>
      <c r="F260" s="29">
        <f t="shared" si="12"/>
        <v>0</v>
      </c>
      <c r="G260" s="28"/>
      <c r="H260" s="7"/>
      <c r="I260" s="7"/>
      <c r="J260" s="7"/>
      <c r="K260" s="7">
        <f t="shared" si="13"/>
        <v>0</v>
      </c>
      <c r="L260" s="29">
        <f t="shared" si="14"/>
        <v>0</v>
      </c>
    </row>
    <row r="261" spans="1:12" x14ac:dyDescent="0.25">
      <c r="A261" s="28"/>
      <c r="B261" s="7"/>
      <c r="C261" s="7"/>
      <c r="D261" s="7"/>
      <c r="E261" s="7">
        <f t="shared" si="11"/>
        <v>0</v>
      </c>
      <c r="F261" s="29">
        <f t="shared" si="12"/>
        <v>0</v>
      </c>
      <c r="G261" s="28"/>
      <c r="H261" s="7"/>
      <c r="I261" s="7"/>
      <c r="J261" s="7"/>
      <c r="K261" s="7">
        <f t="shared" si="13"/>
        <v>0</v>
      </c>
      <c r="L261" s="29">
        <f t="shared" si="14"/>
        <v>0</v>
      </c>
    </row>
    <row r="262" spans="1:12" x14ac:dyDescent="0.25">
      <c r="A262" s="28"/>
      <c r="B262" s="7"/>
      <c r="C262" s="7"/>
      <c r="D262" s="7"/>
      <c r="E262" s="7">
        <f t="shared" si="11"/>
        <v>0</v>
      </c>
      <c r="F262" s="29">
        <f t="shared" si="12"/>
        <v>0</v>
      </c>
      <c r="G262" s="28"/>
      <c r="H262" s="7"/>
      <c r="I262" s="7"/>
      <c r="J262" s="7"/>
      <c r="K262" s="7">
        <f t="shared" si="13"/>
        <v>0</v>
      </c>
      <c r="L262" s="29">
        <f t="shared" si="14"/>
        <v>0</v>
      </c>
    </row>
    <row r="263" spans="1:12" x14ac:dyDescent="0.25">
      <c r="A263" s="28"/>
      <c r="B263" s="7"/>
      <c r="C263" s="7"/>
      <c r="D263" s="7"/>
      <c r="E263" s="7">
        <f t="shared" si="11"/>
        <v>0</v>
      </c>
      <c r="F263" s="29">
        <f t="shared" si="12"/>
        <v>0</v>
      </c>
      <c r="G263" s="28"/>
      <c r="H263" s="7"/>
      <c r="I263" s="7"/>
      <c r="J263" s="7"/>
      <c r="K263" s="7">
        <f t="shared" si="13"/>
        <v>0</v>
      </c>
      <c r="L263" s="29">
        <f t="shared" si="14"/>
        <v>0</v>
      </c>
    </row>
    <row r="264" spans="1:12" x14ac:dyDescent="0.25">
      <c r="E264" s="7">
        <f t="shared" si="11"/>
        <v>0</v>
      </c>
      <c r="F264" s="29">
        <f t="shared" si="12"/>
        <v>0</v>
      </c>
      <c r="K264" s="7">
        <f t="shared" si="13"/>
        <v>0</v>
      </c>
      <c r="L264" s="29">
        <f t="shared" si="14"/>
        <v>0</v>
      </c>
    </row>
    <row r="265" spans="1:12" x14ac:dyDescent="0.25">
      <c r="E265" s="7">
        <f t="shared" si="11"/>
        <v>0</v>
      </c>
      <c r="F265" s="29">
        <f t="shared" si="12"/>
        <v>0</v>
      </c>
      <c r="K265" s="7">
        <f t="shared" si="13"/>
        <v>0</v>
      </c>
      <c r="L265" s="29">
        <f t="shared" si="14"/>
        <v>0</v>
      </c>
    </row>
    <row r="266" spans="1:12" x14ac:dyDescent="0.25">
      <c r="E266" s="7">
        <f t="shared" si="11"/>
        <v>0</v>
      </c>
      <c r="F266" s="29">
        <f t="shared" si="12"/>
        <v>0</v>
      </c>
      <c r="K266" s="7">
        <f t="shared" si="13"/>
        <v>0</v>
      </c>
      <c r="L266" s="29">
        <f t="shared" si="14"/>
        <v>0</v>
      </c>
    </row>
    <row r="267" spans="1:12" x14ac:dyDescent="0.25">
      <c r="E267" s="7">
        <f t="shared" si="11"/>
        <v>0</v>
      </c>
      <c r="F267" s="29">
        <f t="shared" si="12"/>
        <v>0</v>
      </c>
      <c r="K267" s="7">
        <f t="shared" si="13"/>
        <v>0</v>
      </c>
      <c r="L267" s="29">
        <f t="shared" si="14"/>
        <v>0</v>
      </c>
    </row>
    <row r="268" spans="1:12" x14ac:dyDescent="0.25">
      <c r="E268" s="7">
        <f t="shared" si="11"/>
        <v>0</v>
      </c>
      <c r="F268" s="29">
        <f t="shared" si="12"/>
        <v>0</v>
      </c>
      <c r="K268" s="7">
        <f t="shared" si="13"/>
        <v>0</v>
      </c>
      <c r="L268" s="29">
        <f t="shared" si="14"/>
        <v>0</v>
      </c>
    </row>
    <row r="269" spans="1:12" x14ac:dyDescent="0.25">
      <c r="E269" s="7">
        <f t="shared" si="11"/>
        <v>0</v>
      </c>
      <c r="F269" s="29">
        <f t="shared" si="12"/>
        <v>0</v>
      </c>
      <c r="K269" s="7">
        <f t="shared" si="13"/>
        <v>0</v>
      </c>
      <c r="L269" s="29">
        <f t="shared" si="14"/>
        <v>0</v>
      </c>
    </row>
    <row r="270" spans="1:12" x14ac:dyDescent="0.25">
      <c r="E270" s="7">
        <f t="shared" si="11"/>
        <v>0</v>
      </c>
      <c r="F270" s="29">
        <f t="shared" si="12"/>
        <v>0</v>
      </c>
      <c r="K270" s="7">
        <f t="shared" si="13"/>
        <v>0</v>
      </c>
      <c r="L270" s="29">
        <f t="shared" si="14"/>
        <v>0</v>
      </c>
    </row>
    <row r="271" spans="1:12" x14ac:dyDescent="0.25">
      <c r="E271" s="7">
        <f t="shared" si="11"/>
        <v>0</v>
      </c>
      <c r="F271" s="29">
        <f t="shared" si="12"/>
        <v>0</v>
      </c>
      <c r="K271" s="7">
        <f t="shared" si="13"/>
        <v>0</v>
      </c>
      <c r="L271" s="29">
        <f t="shared" si="14"/>
        <v>0</v>
      </c>
    </row>
    <row r="272" spans="1:12" x14ac:dyDescent="0.25">
      <c r="E272" s="7">
        <f t="shared" si="11"/>
        <v>0</v>
      </c>
      <c r="F272" s="29">
        <f t="shared" si="12"/>
        <v>0</v>
      </c>
      <c r="K272" s="7">
        <f t="shared" si="13"/>
        <v>0</v>
      </c>
      <c r="L272" s="29">
        <f t="shared" si="14"/>
        <v>0</v>
      </c>
    </row>
    <row r="273" spans="1:14" x14ac:dyDescent="0.25">
      <c r="E273" s="7">
        <f t="shared" si="11"/>
        <v>0</v>
      </c>
      <c r="F273" s="29">
        <f t="shared" si="12"/>
        <v>0</v>
      </c>
      <c r="K273" s="7">
        <f t="shared" si="13"/>
        <v>0</v>
      </c>
      <c r="L273" s="29">
        <f t="shared" si="14"/>
        <v>0</v>
      </c>
    </row>
    <row r="274" spans="1:14" x14ac:dyDescent="0.25">
      <c r="E274" s="7">
        <f t="shared" si="11"/>
        <v>0</v>
      </c>
      <c r="F274" s="29">
        <f t="shared" si="12"/>
        <v>0</v>
      </c>
      <c r="K274" s="7">
        <f t="shared" si="13"/>
        <v>0</v>
      </c>
      <c r="L274" s="29">
        <f t="shared" si="14"/>
        <v>0</v>
      </c>
    </row>
    <row r="275" spans="1:14" x14ac:dyDescent="0.25">
      <c r="E275" s="7">
        <f t="shared" si="11"/>
        <v>0</v>
      </c>
      <c r="F275" s="29">
        <f t="shared" si="12"/>
        <v>0</v>
      </c>
      <c r="K275" s="7">
        <f t="shared" si="13"/>
        <v>0</v>
      </c>
      <c r="L275" s="29">
        <f t="shared" si="14"/>
        <v>0</v>
      </c>
    </row>
    <row r="276" spans="1:14" x14ac:dyDescent="0.25">
      <c r="E276" s="7">
        <f t="shared" si="11"/>
        <v>0</v>
      </c>
      <c r="F276" s="29">
        <f t="shared" si="12"/>
        <v>0</v>
      </c>
      <c r="K276" s="7">
        <f t="shared" si="13"/>
        <v>0</v>
      </c>
      <c r="L276" s="29">
        <f t="shared" si="14"/>
        <v>0</v>
      </c>
    </row>
    <row r="277" spans="1:14" x14ac:dyDescent="0.25">
      <c r="E277" s="7">
        <f t="shared" si="11"/>
        <v>0</v>
      </c>
      <c r="F277" s="29">
        <f t="shared" si="12"/>
        <v>0</v>
      </c>
      <c r="K277" s="7">
        <f t="shared" si="13"/>
        <v>0</v>
      </c>
      <c r="L277" s="29">
        <f t="shared" si="14"/>
        <v>0</v>
      </c>
    </row>
    <row r="278" spans="1:14" x14ac:dyDescent="0.25">
      <c r="E278" s="7">
        <f t="shared" si="11"/>
        <v>0</v>
      </c>
      <c r="F278" s="29">
        <f t="shared" si="12"/>
        <v>0</v>
      </c>
      <c r="K278" s="7">
        <f t="shared" si="13"/>
        <v>0</v>
      </c>
      <c r="L278" s="29">
        <f t="shared" si="14"/>
        <v>0</v>
      </c>
    </row>
    <row r="279" spans="1:14" x14ac:dyDescent="0.25">
      <c r="E279" s="7">
        <f t="shared" si="11"/>
        <v>0</v>
      </c>
      <c r="F279" s="29">
        <f t="shared" si="12"/>
        <v>0</v>
      </c>
      <c r="K279" s="7">
        <f t="shared" si="13"/>
        <v>0</v>
      </c>
      <c r="L279" s="29">
        <f t="shared" si="14"/>
        <v>0</v>
      </c>
    </row>
    <row r="280" spans="1:14" x14ac:dyDescent="0.25">
      <c r="E280" s="7">
        <f t="shared" si="11"/>
        <v>0</v>
      </c>
      <c r="F280" s="29">
        <f t="shared" si="12"/>
        <v>0</v>
      </c>
      <c r="K280" s="7">
        <f t="shared" si="13"/>
        <v>0</v>
      </c>
      <c r="L280" s="29">
        <f t="shared" si="14"/>
        <v>0</v>
      </c>
    </row>
    <row r="281" spans="1:14" x14ac:dyDescent="0.25">
      <c r="E281" s="7">
        <f t="shared" si="11"/>
        <v>0</v>
      </c>
      <c r="F281" s="29">
        <f t="shared" si="12"/>
        <v>0</v>
      </c>
      <c r="K281" s="7">
        <f t="shared" si="13"/>
        <v>0</v>
      </c>
      <c r="L281" s="29">
        <f t="shared" si="14"/>
        <v>0</v>
      </c>
    </row>
    <row r="282" spans="1:14" x14ac:dyDescent="0.25">
      <c r="E282" s="7">
        <f t="shared" si="11"/>
        <v>0</v>
      </c>
      <c r="F282" s="29">
        <f t="shared" si="12"/>
        <v>0</v>
      </c>
      <c r="K282" s="7">
        <f t="shared" si="13"/>
        <v>0</v>
      </c>
      <c r="L282" s="29">
        <f t="shared" si="14"/>
        <v>0</v>
      </c>
    </row>
    <row r="283" spans="1:14" x14ac:dyDescent="0.25">
      <c r="E283" s="7">
        <f t="shared" si="11"/>
        <v>0</v>
      </c>
      <c r="F283" s="29">
        <f t="shared" si="12"/>
        <v>0</v>
      </c>
      <c r="K283" s="7">
        <f t="shared" si="13"/>
        <v>0</v>
      </c>
      <c r="L283" s="29">
        <f t="shared" si="14"/>
        <v>0</v>
      </c>
    </row>
    <row r="284" spans="1:14" x14ac:dyDescent="0.25">
      <c r="E284" s="7">
        <f t="shared" si="11"/>
        <v>0</v>
      </c>
      <c r="F284" s="29">
        <f t="shared" si="12"/>
        <v>0</v>
      </c>
      <c r="K284" s="7">
        <f t="shared" si="13"/>
        <v>0</v>
      </c>
      <c r="L284" s="29">
        <f t="shared" si="14"/>
        <v>0</v>
      </c>
    </row>
    <row r="285" spans="1:14" x14ac:dyDescent="0.25">
      <c r="E285" s="7">
        <f t="shared" si="11"/>
        <v>0</v>
      </c>
      <c r="F285" s="29">
        <f t="shared" si="12"/>
        <v>0</v>
      </c>
      <c r="K285" s="7">
        <f t="shared" si="13"/>
        <v>0</v>
      </c>
      <c r="L285" s="29">
        <f t="shared" si="14"/>
        <v>0</v>
      </c>
      <c r="N285" s="7"/>
    </row>
    <row r="286" spans="1:14" x14ac:dyDescent="0.25">
      <c r="E286" s="7">
        <f t="shared" si="11"/>
        <v>0</v>
      </c>
      <c r="F286" s="29">
        <f t="shared" si="12"/>
        <v>0</v>
      </c>
      <c r="K286" s="7">
        <f t="shared" si="13"/>
        <v>0</v>
      </c>
      <c r="L286" s="29">
        <f t="shared" si="14"/>
        <v>0</v>
      </c>
    </row>
    <row r="287" spans="1:14" x14ac:dyDescent="0.25">
      <c r="A287" s="28"/>
      <c r="B287" s="7"/>
      <c r="C287" s="7"/>
      <c r="D287" s="7"/>
      <c r="E287" s="7">
        <f t="shared" si="11"/>
        <v>0</v>
      </c>
      <c r="F287" s="29">
        <f t="shared" si="12"/>
        <v>0</v>
      </c>
      <c r="G287" s="28"/>
      <c r="H287" s="7"/>
      <c r="I287" s="7"/>
      <c r="J287" s="7"/>
      <c r="K287" s="7">
        <f t="shared" si="13"/>
        <v>0</v>
      </c>
      <c r="L287" s="29">
        <f t="shared" si="14"/>
        <v>0</v>
      </c>
    </row>
    <row r="288" spans="1:14" x14ac:dyDescent="0.25">
      <c r="A288" s="49">
        <f>IFERROR(SUM(A253:A287),0)</f>
        <v>0</v>
      </c>
      <c r="B288" s="49">
        <f>IFERROR(A288/C288,0)</f>
        <v>0</v>
      </c>
      <c r="C288" s="49">
        <f t="shared" ref="C288" si="15">IFERROR(SUM(C253:C287),0)</f>
        <v>0</v>
      </c>
      <c r="D288" s="49">
        <f>IFERROR(AVERAGE(D253:D287),0)</f>
        <v>0</v>
      </c>
      <c r="E288" s="49">
        <f t="shared" ref="E288" si="16">IFERROR(SUM(E253:E287),0)</f>
        <v>0</v>
      </c>
      <c r="F288" s="49">
        <f>IFERROR(B288/D288,0)</f>
        <v>0</v>
      </c>
      <c r="G288" s="49">
        <f>IFERROR(SUM(G253:G287),0)</f>
        <v>0</v>
      </c>
      <c r="H288" s="49">
        <f>IFERROR(G288/I288,0)</f>
        <v>0</v>
      </c>
      <c r="I288" s="49">
        <f t="shared" ref="I288" si="17">IFERROR(SUM(I253:I287),0)</f>
        <v>0</v>
      </c>
      <c r="J288" s="49">
        <f>IFERROR(AVERAGE(J253:J287),0)</f>
        <v>0</v>
      </c>
      <c r="K288" s="49">
        <f t="shared" ref="K288" si="18">IFERROR(SUM(K253:K287),0)</f>
        <v>0</v>
      </c>
      <c r="L288" s="47">
        <f>IFERROR(H288/J288,0)</f>
        <v>0</v>
      </c>
      <c r="M288" s="7"/>
    </row>
    <row r="289" spans="1:12" ht="17.25" thickBot="1" x14ac:dyDescent="0.3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48"/>
    </row>
  </sheetData>
  <mergeCells count="88">
    <mergeCell ref="A288:A289"/>
    <mergeCell ref="B288:B289"/>
    <mergeCell ref="C288:C289"/>
    <mergeCell ref="D288:D289"/>
    <mergeCell ref="E288:E289"/>
    <mergeCell ref="F288:F289"/>
    <mergeCell ref="G288:G289"/>
    <mergeCell ref="H288:H289"/>
    <mergeCell ref="I288:I289"/>
    <mergeCell ref="J288:J289"/>
    <mergeCell ref="K288:K289"/>
    <mergeCell ref="L288:L289"/>
    <mergeCell ref="N28:N29"/>
    <mergeCell ref="O28:O29"/>
    <mergeCell ref="P28:Q29"/>
    <mergeCell ref="L245:L246"/>
    <mergeCell ref="A1:A2"/>
    <mergeCell ref="B1:B2"/>
    <mergeCell ref="D1:G1"/>
    <mergeCell ref="I1:L1"/>
    <mergeCell ref="N1:Q2"/>
    <mergeCell ref="N17:Q18"/>
    <mergeCell ref="N19:O20"/>
    <mergeCell ref="P19:Q20"/>
    <mergeCell ref="N23:Q24"/>
    <mergeCell ref="N25:Q26"/>
    <mergeCell ref="P27:Q27"/>
    <mergeCell ref="N31:Q32"/>
    <mergeCell ref="R31:R33"/>
    <mergeCell ref="N33:Q34"/>
    <mergeCell ref="R34:R37"/>
    <mergeCell ref="P35:Q35"/>
    <mergeCell ref="N36:N37"/>
    <mergeCell ref="O36:O37"/>
    <mergeCell ref="P36:Q37"/>
    <mergeCell ref="A197:A198"/>
    <mergeCell ref="B197:B198"/>
    <mergeCell ref="N40:P41"/>
    <mergeCell ref="N42:N44"/>
    <mergeCell ref="O42:O44"/>
    <mergeCell ref="P42:P44"/>
    <mergeCell ref="N45:N46"/>
    <mergeCell ref="O45:O46"/>
    <mergeCell ref="P45:P46"/>
    <mergeCell ref="N49:R52"/>
    <mergeCell ref="N53:O54"/>
    <mergeCell ref="P53:R54"/>
    <mergeCell ref="N55:O56"/>
    <mergeCell ref="P55:R56"/>
    <mergeCell ref="F245:F246"/>
    <mergeCell ref="A206:F207"/>
    <mergeCell ref="G206:L207"/>
    <mergeCell ref="A208:A209"/>
    <mergeCell ref="B208:B209"/>
    <mergeCell ref="C208:C209"/>
    <mergeCell ref="D208:D209"/>
    <mergeCell ref="E208:E209"/>
    <mergeCell ref="F208:F209"/>
    <mergeCell ref="G208:G209"/>
    <mergeCell ref="H208:H209"/>
    <mergeCell ref="A245:A246"/>
    <mergeCell ref="B245:B246"/>
    <mergeCell ref="C245:C246"/>
    <mergeCell ref="D245:D246"/>
    <mergeCell ref="E245:E246"/>
    <mergeCell ref="I208:I209"/>
    <mergeCell ref="J208:J209"/>
    <mergeCell ref="K208:K209"/>
    <mergeCell ref="L208:L209"/>
    <mergeCell ref="G245:G246"/>
    <mergeCell ref="H245:H246"/>
    <mergeCell ref="I245:I246"/>
    <mergeCell ref="J245:J246"/>
    <mergeCell ref="K245:K246"/>
    <mergeCell ref="I251:I252"/>
    <mergeCell ref="J251:J252"/>
    <mergeCell ref="K251:K252"/>
    <mergeCell ref="L251:L252"/>
    <mergeCell ref="A249:F250"/>
    <mergeCell ref="G249:L250"/>
    <mergeCell ref="A251:A252"/>
    <mergeCell ref="B251:B252"/>
    <mergeCell ref="C251:C252"/>
    <mergeCell ref="D251:D252"/>
    <mergeCell ref="E251:E252"/>
    <mergeCell ref="F251:F252"/>
    <mergeCell ref="G251:G252"/>
    <mergeCell ref="H251:H2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Alexander Ershov</cp:lastModifiedBy>
  <dcterms:created xsi:type="dcterms:W3CDTF">2023-10-04T19:41:53Z</dcterms:created>
  <dcterms:modified xsi:type="dcterms:W3CDTF">2023-10-07T15:39:56Z</dcterms:modified>
</cp:coreProperties>
</file>