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4-IVC\Desktop\Материалы\"/>
    </mc:Choice>
  </mc:AlternateContent>
  <xr:revisionPtr revIDLastSave="0" documentId="13_ncr:1_{AC9EDFCF-1A52-493A-8D01-51344CA163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4" i="1" l="1" a="1"/>
  <c r="I14" i="1" s="1"/>
  <c r="G10" i="1" a="1"/>
  <c r="G10" i="1" s="1"/>
  <c r="E30" i="1"/>
  <c r="A31" i="1"/>
  <c r="A32" i="1"/>
  <c r="A30" i="1"/>
  <c r="B30" i="1" a="1"/>
  <c r="B30" i="1" s="1"/>
  <c r="E26" i="1"/>
  <c r="A27" i="1"/>
  <c r="A28" i="1"/>
  <c r="A26" i="1"/>
  <c r="B26" i="1" a="1"/>
  <c r="B26" i="1" s="1"/>
  <c r="E22" i="1"/>
  <c r="A23" i="1"/>
  <c r="A24" i="1"/>
  <c r="A22" i="1"/>
  <c r="B22" i="1" a="1"/>
  <c r="B22" i="1" s="1"/>
  <c r="E18" i="1"/>
  <c r="A19" i="1"/>
  <c r="A20" i="1"/>
  <c r="A18" i="1"/>
  <c r="B18" i="1" a="1"/>
  <c r="B18" i="1" s="1"/>
  <c r="F14" i="1"/>
  <c r="E14" i="1"/>
  <c r="A15" i="1"/>
  <c r="A16" i="1"/>
  <c r="A14" i="1"/>
  <c r="B14" i="1" a="1"/>
  <c r="B14" i="1" s="1"/>
  <c r="H5" i="1"/>
  <c r="E7" i="1"/>
  <c r="B7" i="1"/>
  <c r="A7" i="1"/>
  <c r="E6" i="1"/>
  <c r="C6" i="1"/>
  <c r="A6" i="1"/>
  <c r="E5" i="1"/>
  <c r="C5" i="1"/>
  <c r="B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<sst xmlns="http://schemas.openxmlformats.org/spreadsheetml/2006/main" count="14" uniqueCount="14">
  <si>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Массив альфа</t>
  </si>
  <si>
    <t>вета</t>
  </si>
  <si>
    <t>x(0)</t>
  </si>
  <si>
    <t>x(1)</t>
  </si>
  <si>
    <t>x(2)</t>
  </si>
  <si>
    <t>альфа 3</t>
  </si>
  <si>
    <t>ro</t>
  </si>
  <si>
    <t>x(3)</t>
  </si>
  <si>
    <t>x(4)</t>
  </si>
  <si>
    <t>x(5)</t>
  </si>
  <si>
    <t>Обратная матрица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</si>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</sst>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zoomScale="110" zoomScaleNormal="110" workbookViewId="0">
      <selection activeCell="E30" sqref="E30"/>
    </sheetView>
  </sheetViews>
  <sheetFormatPr defaultRowHeight="15" x14ac:dyDescent="0.25"/>
  <cols>
    <col min="4" max="4" width="2.85546875" customWidth="1"/>
  </cols>
  <sheetData>
    <row r="1" spans="1:11" x14ac:dyDescent="0.25">
      <c r="A1" s="1">
        <v>0.78</v>
      </c>
      <c r="B1">
        <v>-0.02</v>
      </c>
      <c r="C1">
        <v>-0.12</v>
      </c>
      <c r="E1">
        <v>0.56000000000000005</v>
      </c>
    </row>
    <row r="2" spans="1:11" x14ac:dyDescent="0.25">
      <c r="A2">
        <v>0.02</v>
      </c>
      <c r="B2" s="1">
        <v>-0.86</v>
      </c>
      <c r="C2">
        <v>0.04</v>
      </c>
      <c r="E2">
        <v>0.77</v>
      </c>
    </row>
    <row r="3" spans="1:11" x14ac:dyDescent="0.25">
      <c r="A3">
        <v>0.12</v>
      </c>
      <c r="B3">
        <v>0.44</v>
      </c>
      <c r="C3" s="1">
        <v>-0.72</v>
      </c>
      <c r="E3">
        <v>1.01</v>
      </c>
    </row>
    <row r="4" spans="1:11" x14ac:dyDescent="0.25">
      <c r="A4" t="s">
        <v>0</v>
      </c>
      <c r="E4" t="s">
        <v>1</v>
      </c>
    </row>
    <row r="5" spans="1:11" x14ac:dyDescent="0.25">
      <c r="A5" s="2">
        <v>0</v>
      </c>
      <c r="B5" s="2">
        <f>-B1/A1</f>
        <v>2.564102564102564E-2</v>
      </c>
      <c r="C5" s="2">
        <f>-C1/A1</f>
        <v>0.15384615384615383</v>
      </c>
      <c r="E5" s="3">
        <f>E1/A1</f>
        <v>0.71794871794871795</v>
      </c>
      <c r="G5" t="s">
        <v>5</v>
      </c>
      <c r="H5">
        <f>SQRT(B5^2+C5^2+A6^2+C6^2+A7^2+B7^2)</f>
        <v>0.65441946300794651</v>
      </c>
      <c r="K5" s="3"/>
    </row>
    <row r="6" spans="1:11" x14ac:dyDescent="0.25">
      <c r="A6" s="2">
        <f>-A2/B2</f>
        <v>2.3255813953488372E-2</v>
      </c>
      <c r="B6" s="2">
        <v>0</v>
      </c>
      <c r="C6" s="2">
        <f>-C2/B2</f>
        <v>4.6511627906976744E-2</v>
      </c>
      <c r="E6" s="3">
        <f>E2/B2</f>
        <v>-0.89534883720930236</v>
      </c>
      <c r="K6" s="3"/>
    </row>
    <row r="7" spans="1:11" x14ac:dyDescent="0.25">
      <c r="A7" s="2">
        <f>-A3/C3</f>
        <v>0.16666666666666666</v>
      </c>
      <c r="B7" s="2">
        <f>-B3/C3</f>
        <v>0.61111111111111116</v>
      </c>
      <c r="C7" s="2">
        <v>0</v>
      </c>
      <c r="E7" s="3">
        <f>E3/C3</f>
        <v>-1.4027777777777779</v>
      </c>
      <c r="H7" s="3"/>
    </row>
    <row r="9" spans="1:11" x14ac:dyDescent="0.25">
      <c r="A9" t="s">
        <v>2</v>
      </c>
      <c r="G9" t="s">
        <v>10</v>
      </c>
    </row>
    <row r="10" spans="1:11" x14ac:dyDescent="0.25">
      <c r="A10" s="2">
        <v>0.71794871794871795</v>
      </c>
      <c r="G10" cm="1">
        <f t="array" ref="G10:I12">MINVERSE(A1:C3)</f>
        <v>1.3209668353007309</v>
      </c>
      <c r="H10">
        <v>-0.1475548060708263</v>
      </c>
      <c r="I10">
        <v>-0.22835862844294549</v>
      </c>
    </row>
    <row r="11" spans="1:11" x14ac:dyDescent="0.25">
      <c r="A11" s="2">
        <v>-0.89534883720930236</v>
      </c>
      <c r="G11">
        <v>4.2158516020236084E-2</v>
      </c>
      <c r="H11">
        <v>-1.2015177065767284</v>
      </c>
      <c r="I11">
        <v>-7.377740303541315E-2</v>
      </c>
    </row>
    <row r="12" spans="1:11" x14ac:dyDescent="0.25">
      <c r="A12" s="2">
        <v>-1.4027777777777779</v>
      </c>
      <c r="G12">
        <v>0.24592467678471047</v>
      </c>
      <c r="H12">
        <v>-0.7588532883642497</v>
      </c>
      <c r="I12">
        <v>-1.4720348510399102</v>
      </c>
    </row>
    <row r="13" spans="1:11" x14ac:dyDescent="0.25">
      <c r="A13" t="s">
        <v>3</v>
      </c>
    </row>
    <row r="14" spans="1:11" x14ac:dyDescent="0.25">
      <c r="A14" s="2">
        <f>E5+B14</f>
        <v>0.47917908964420597</v>
      </c>
      <c r="B14" cm="1">
        <f t="array" ref="B14:B16">MMULT(A5:C7,A10:A12)</f>
        <v>-0.23876962830451201</v>
      </c>
      <c r="D14" t="s">
        <v>6</v>
      </c>
      <c r="E14">
        <f>SQRT((A10-A14)^2+(A11-A15)^2+(A12-A16)^2)</f>
        <v>0.49206073361871822</v>
      </c>
      <c r="F14" s="4">
        <f>(0.01*(1-H5))/H5</f>
        <v>5.280719118646646E-3</v>
      </c>
      <c r="H14" t="s">
        <v>11</v>
      </c>
      <c r="I14" cm="1">
        <f t="array" ref="I14:I16">MMULT(G10:I12,E1:E3)</f>
        <v>0.3954820123664981</v>
      </c>
    </row>
    <row r="15" spans="1:11" x14ac:dyDescent="0.25">
      <c r="A15" s="2">
        <f t="shared" ref="A15:A16" si="0">E6+B15</f>
        <v>-0.94389783343271716</v>
      </c>
      <c r="B15">
        <v>-4.8548996223414825E-2</v>
      </c>
      <c r="H15" t="s">
        <v>12</v>
      </c>
      <c r="I15">
        <v>-0.97607504215851593</v>
      </c>
    </row>
    <row r="16" spans="1:11" x14ac:dyDescent="0.25">
      <c r="A16" s="2">
        <f t="shared" si="0"/>
        <v>-1.8302772808586765</v>
      </c>
      <c r="B16">
        <v>-0.42749950308089846</v>
      </c>
      <c r="H16" t="s">
        <v>13</v>
      </c>
      <c r="I16">
        <v>-1.9333544125913436</v>
      </c>
    </row>
    <row r="17" spans="1:5" x14ac:dyDescent="0.25">
      <c r="A17" t="s">
        <v>4</v>
      </c>
    </row>
    <row r="18" spans="1:5" x14ac:dyDescent="0.25">
      <c r="A18" s="5">
        <f>E5+B18</f>
        <v>0.41216508926705708</v>
      </c>
      <c r="B18" cm="1">
        <f t="array" ref="B18:B20">MMULT(A5:C7,A14:A16)</f>
        <v>-0.30578362868166087</v>
      </c>
      <c r="E18">
        <f>SQRT((A14-A18)^2+(A15-A19)^2+(A16-A20)^2)</f>
        <v>9.9815359384514649E-2</v>
      </c>
    </row>
    <row r="19" spans="1:5" x14ac:dyDescent="0.25">
      <c r="A19" s="5">
        <f t="shared" ref="A19:A20" si="1">E6+B19</f>
        <v>-0.96933431330402675</v>
      </c>
      <c r="B19">
        <v>-7.3985476094724348E-2</v>
      </c>
    </row>
    <row r="20" spans="1:5" x14ac:dyDescent="0.25">
      <c r="A20" s="5">
        <f t="shared" si="1"/>
        <v>-1.8997410499348486</v>
      </c>
      <c r="B20">
        <v>-0.49696327215707065</v>
      </c>
    </row>
    <row r="21" spans="1:5" x14ac:dyDescent="0.25">
      <c r="A21" t="s">
        <v>7</v>
      </c>
    </row>
    <row r="22" spans="1:5" x14ac:dyDescent="0.25">
      <c r="A22" s="5">
        <f>B22+E5</f>
        <v>0.40082613813043289</v>
      </c>
      <c r="B22" cm="1">
        <f t="array" ref="B22:B24">MMULT(A5:C7,A18:A20)</f>
        <v>-0.31712257981828507</v>
      </c>
      <c r="E22">
        <f>SQRT((A18-A22)^2+(A19-A23)^2+(A20-A24)^2)</f>
        <v>2.9412947571766625E-2</v>
      </c>
    </row>
    <row r="23" spans="1:5" x14ac:dyDescent="0.25">
      <c r="A23" s="5">
        <f t="shared" ref="A23:A24" si="2">B23+E6</f>
        <v>-0.97412365140936374</v>
      </c>
      <c r="B23">
        <v>-7.8774814200061397E-2</v>
      </c>
    </row>
    <row r="24" spans="1:5" x14ac:dyDescent="0.25">
      <c r="A24" s="5">
        <f t="shared" si="2"/>
        <v>-1.9264545654746181</v>
      </c>
      <c r="B24">
        <v>-0.52367678769684023</v>
      </c>
    </row>
    <row r="25" spans="1:5" x14ac:dyDescent="0.25">
      <c r="A25" t="s">
        <v>8</v>
      </c>
    </row>
    <row r="26" spans="1:5" x14ac:dyDescent="0.25">
      <c r="A26" s="5">
        <f>B26+E5</f>
        <v>0.39659356296776743</v>
      </c>
      <c r="B26" cm="1">
        <f t="array" ref="B26:B28">MMULT(A5:C7,A22:A24)</f>
        <v>-0.32135515498095052</v>
      </c>
      <c r="E26">
        <f>SQRT((A22-A26)^2+(A23-A27)^2+(A24-A28)^2)</f>
        <v>6.5866028187409635E-3</v>
      </c>
    </row>
    <row r="27" spans="1:5" x14ac:dyDescent="0.25">
      <c r="A27" s="5">
        <f t="shared" ref="A27:A28" si="3">B27+E6</f>
        <v>-0.97562983704229778</v>
      </c>
      <c r="B27">
        <v>-8.0280999832995414E-2</v>
      </c>
    </row>
    <row r="28" spans="1:5" x14ac:dyDescent="0.25">
      <c r="A28" s="5">
        <f t="shared" si="3"/>
        <v>-1.9312712083950947</v>
      </c>
      <c r="B28">
        <v>-0.5284934306173168</v>
      </c>
    </row>
    <row r="29" spans="1:5" x14ac:dyDescent="0.25">
      <c r="A29" t="s">
        <v>9</v>
      </c>
    </row>
    <row r="30" spans="1:5" x14ac:dyDescent="0.25">
      <c r="A30" s="5">
        <f>B30+E5</f>
        <v>0.3958139208355676</v>
      </c>
      <c r="B30" cm="1">
        <f t="array" ref="B30:B32">MMULT(A5:C7,A26:A28)</f>
        <v>-0.32213479711315035</v>
      </c>
      <c r="E30">
        <f>SQRT((A26-A30)^2+(A27-A31)^2+(A28-A32)^2)</f>
        <v>1.8317467589365414E-3</v>
      </c>
    </row>
    <row r="31" spans="1:5" x14ac:dyDescent="0.25">
      <c r="A31" s="5">
        <f t="shared" ref="A31:A32" si="4">B31+E6</f>
        <v>-0.97595229892610291</v>
      </c>
      <c r="B31">
        <v>-8.0603461716800509E-2</v>
      </c>
    </row>
    <row r="32" spans="1:5" x14ac:dyDescent="0.25">
      <c r="A32" s="5">
        <f t="shared" si="4"/>
        <v>-1.9328970843645543</v>
      </c>
      <c r="B32">
        <v>-0.53011930658677642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Student-SP4</dc:creator>
  <cp:lastModifiedBy>SP4-IVC</cp:lastModifiedBy>
  <dcterms:created xsi:type="dcterms:W3CDTF">2021-10-06T07:30:37Z</dcterms:created>
  <dcterms:modified xsi:type="dcterms:W3CDTF">2022-10-10T10:56:54Z</dcterms:modified>
</cp:coreProperties>
</file>