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Matrix" sheetId="1" r:id="rId4"/>
  </sheets>
  <definedNames>
    <definedName hidden="1" localSheetId="0" name="_xlnm._FilterDatabase">'C2Matrix'!$A$2:$BC$105</definedName>
  </definedNames>
  <calcPr/>
</workbook>
</file>

<file path=xl/sharedStrings.xml><?xml version="1.0" encoding="utf-8"?>
<sst xmlns="http://schemas.openxmlformats.org/spreadsheetml/2006/main" count="2534" uniqueCount="507">
  <si>
    <t>C2 Info</t>
  </si>
  <si>
    <t>C2 Matrix Info</t>
  </si>
  <si>
    <t>Language</t>
  </si>
  <si>
    <t>UI</t>
  </si>
  <si>
    <t>Implant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</si>
  <si>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</si>
  <si>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</si>
  <si>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</si>
  <si>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</si>
  <si>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</si>
  <si>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</si>
  <si>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</si>
  <si>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</si>
  <si>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</si>
  <si>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</si>
  <si>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</si>
  <si>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</si>
  <si>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</si>
  <si>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</si>
  <si>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</si>
  <si>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</si>
  <si>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</si>
  <si>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Multi-User</t>
  </si>
  <si>
    <t>Dark Mode</t>
  </si>
  <si>
    <t>API</t>
  </si>
  <si>
    <t>Windows</t>
  </si>
  <si>
    <t>Linux</t>
  </si>
  <si>
    <t>macOS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</si>
  <si>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</si>
  <si>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</si>
  <si>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</si>
  <si>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</si>
  <si>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</si>
  <si>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</si>
  <si>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</si>
  <si>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</si>
  <si>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</si>
  <si>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</si>
  <si>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</si>
  <si>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LDAP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</si>
  <si>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</si>
  <si>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</si>
  <si>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</si>
  <si>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</si>
  <si>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</si>
  <si>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</si>
  <si>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</si>
  <si>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</si>
  <si>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</si>
  <si>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</si>
  <si>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In Wild</t>
  </si>
  <si>
    <t>ATT&amp;CK Mapping</t>
  </si>
  <si>
    <t>Dashboard</t>
  </si>
  <si>
    <t>Blog</t>
  </si>
  <si>
    <t>C2-Matrix Indicators</t>
  </si>
  <si>
    <t>JARM</t>
  </si>
  <si>
    <t>Actively Maint. &lt;12 mo</t>
  </si>
  <si>
    <t>Slack</t>
  </si>
  <si>
    <t>Slack Members</t>
  </si>
  <si>
    <t>GH Issues</t>
  </si>
  <si>
    <t>Notes</t>
  </si>
  <si>
    <t>Alan</t>
  </si>
  <si>
    <t>Created Commons</t>
  </si>
  <si>
    <t>NA</t>
  </si>
  <si>
    <t>https://github.com/enkomio/AlanFramework</t>
  </si>
  <si>
    <t>@s4tan</t>
  </si>
  <si>
    <t>binary</t>
  </si>
  <si>
    <t>.NET</t>
  </si>
  <si>
    <t>C/Asm</t>
  </si>
  <si>
    <t>No</t>
  </si>
  <si>
    <t>Yes</t>
  </si>
  <si>
    <t>All code is executed in memory</t>
  </si>
  <si>
    <t>Ares</t>
  </si>
  <si>
    <t>https://github.com/sweetsoftware/Ares</t>
  </si>
  <si>
    <t>@nas_bench</t>
  </si>
  <si>
    <t>N/A</t>
  </si>
  <si>
    <t>Python</t>
  </si>
  <si>
    <t>Web</t>
  </si>
  <si>
    <t>Yes and only dark mode</t>
  </si>
  <si>
    <t>None</t>
  </si>
  <si>
    <t>AsyncRAT-C#</t>
  </si>
  <si>
    <t>MIT</t>
  </si>
  <si>
    <t>https://github.com/NYAN-x-CAT/AsyncRAT-C-Sharp</t>
  </si>
  <si>
    <t>Contribute</t>
  </si>
  <si>
    <t>1dd40d40d00040d1dc1dd40d1dd40d3df2d6a0c2caaa0dc59908f0d3602943</t>
  </si>
  <si>
    <t>AtlasC2</t>
  </si>
  <si>
    <t>https://github.com/Gr1mmie/AtlasC2</t>
  </si>
  <si>
    <t>https://grimmie.net/atlasc2-carrying-the-weight-of-net-assemblies/</t>
  </si>
  <si>
    <t>@gr1mmie</t>
  </si>
  <si>
    <t>@Adam_Mashinchi</t>
  </si>
  <si>
    <t>C#</t>
  </si>
  <si>
    <t>CLI</t>
  </si>
  <si>
    <t>BabyShark</t>
  </si>
  <si>
    <t>https://github.com/UnkL4b/BabyShark</t>
  </si>
  <si>
    <t>@UnkL4b</t>
  </si>
  <si>
    <t>Beta 1.0</t>
  </si>
  <si>
    <t>Bash</t>
  </si>
  <si>
    <t>Badrats</t>
  </si>
  <si>
    <t>GNU GPL3</t>
  </si>
  <si>
    <t>https://gitlab.com/KevinJClark/badrats</t>
  </si>
  <si>
    <t>@GuhnooPlusLinux</t>
  </si>
  <si>
    <t>BlackMamba</t>
  </si>
  <si>
    <t>https://github.com/loseys/BlackMamba</t>
  </si>
  <si>
    <t>Brute Ratel</t>
  </si>
  <si>
    <t>Commercial</t>
  </si>
  <si>
    <t>https://bruteratel.com/</t>
  </si>
  <si>
    <t>@NinjaParanoid</t>
  </si>
  <si>
    <t>Golang</t>
  </si>
  <si>
    <t>C, x64 Asm</t>
  </si>
  <si>
    <t>GUI</t>
  </si>
  <si>
    <t>Bunraku</t>
  </si>
  <si>
    <t>Apache 2</t>
  </si>
  <si>
    <t>https://github.com/theshadowboxers/bunraku</t>
  </si>
  <si>
    <t>C3</t>
  </si>
  <si>
    <t>BSD3</t>
  </si>
  <si>
    <t>https://github.com/FSecureLABS/C3</t>
  </si>
  <si>
    <t>https://labs.f-secure.com/tools/c3/</t>
  </si>
  <si>
    <t>@FSecureLabs</t>
  </si>
  <si>
    <t>@ajpc500</t>
  </si>
  <si>
    <t>.NET Core</t>
  </si>
  <si>
    <t>C++</t>
  </si>
  <si>
    <t>- hunting for C3 - https://labs.f-secure.com/blog/hunting-for-c3/ - dropbox channel - https://labs.f-secure.com/blog/attack-detection-fundamentals-c2-and-exfiltration-lab-3 - UNC share file detection - https://labs.f-secure.com/blog/attack-detection-fundamentals-discovery-and-lateral-movement-lab-3/ - Printer C2 detection - https://labs.f-secure.com/blog/print-c2/ - Yara Rule from FireEye - https://www.fireeye.com/blog/threat-research/2021/05/shining-a-light-on-darkside-ransomware-operations.html - Yara rule for C3 in-memory shellcode - https://gist.github.com/ajpc500/9ae6eb427375438f906b0bf394813bc5 - C3 DLL usage (sigma rule) - https://github.com/SigmaHQ/sigma/blob/master/rules/windows/process_creation/process_creation_c3_load_by_rundll32.yml</t>
  </si>
  <si>
    <t>#c3 bloodhoundgang.herokuapp.com</t>
  </si>
  <si>
    <t>Asana - Dropbox - GoogleDrive - GitHub - Slack - O365 - LDAP - Printer - Unc Share File - MSSQL</t>
  </si>
  <si>
    <t>CALDERA</t>
  </si>
  <si>
    <t>https://github.com/mitre/caldera</t>
  </si>
  <si>
    <t>@jorgeorchilles</t>
  </si>
  <si>
    <t>pip3</t>
  </si>
  <si>
    <t>Go</t>
  </si>
  <si>
    <t>http://mitre-caldera.slack.com/</t>
  </si>
  <si>
    <t>Callidus</t>
  </si>
  <si>
    <t>https://github.com/3xpl01tc0d3r/Callidus</t>
  </si>
  <si>
    <t>@chiragsavla94</t>
  </si>
  <si>
    <t>.Net Core</t>
  </si>
  <si>
    <t>O365 services: Outlook, OneNote, Teams</t>
  </si>
  <si>
    <t>CHAOS</t>
  </si>
  <si>
    <t>https://github.com/tiagorlampert/CHAOS</t>
  </si>
  <si>
    <t>@tiagorlampert</t>
  </si>
  <si>
    <t>@leekirkpatrick4</t>
  </si>
  <si>
    <t>Cobalt Strike</t>
  </si>
  <si>
    <t>https://www.cobaltstrike.com/</t>
  </si>
  <si>
    <t>@TimMedin</t>
  </si>
  <si>
    <t>Java</t>
  </si>
  <si>
    <t>C</t>
  </si>
  <si>
    <t>07d14d16d21d21d07c42d41d00041d24a458a375eef0c576d23a7bab9a9fb1</t>
  </si>
  <si>
    <t>Covenant</t>
  </si>
  <si>
    <t>https://github.com/cobbr/Covenant</t>
  </si>
  <si>
    <t>https://cobbr.io/tags#covenant</t>
  </si>
  <si>
    <t>@cobbr_io</t>
  </si>
  <si>
    <t>Docker</t>
  </si>
  <si>
    <t>Encrypted Key Exchange</t>
  </si>
  <si>
    <t>#covenant bloodhoundhq.slack.com</t>
  </si>
  <si>
    <t>DaaC2</t>
  </si>
  <si>
    <t>https://github.com/crawl3r/DaaC2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</si>
  <si>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</si>
  <si>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</si>
  <si>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</si>
  <si>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</si>
  <si>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</si>
  <si>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</si>
  <si>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</si>
  <si>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</si>
  <si>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DarkFinger</t>
  </si>
  <si>
    <t>https://github.com/hyp3rlinx/DarkFinger-C2</t>
  </si>
  <si>
    <t>@hyp3rlinx</t>
  </si>
  <si>
    <t>Batch</t>
  </si>
  <si>
    <t>DBC2</t>
  </si>
  <si>
    <t>https://github.com/Arno0x/DBC2</t>
  </si>
  <si>
    <t>Dropbox</t>
  </si>
  <si>
    <t>DcRat</t>
  </si>
  <si>
    <t>https://github.com/qwqdanchun/DcRat</t>
  </si>
  <si>
    <t>@qwqdanchun</t>
  </si>
  <si>
    <t>DeimosC2</t>
  </si>
  <si>
    <t>https://github.com/DeimosC2/DeimosC2</t>
  </si>
  <si>
    <t>@CharlesDardaman</t>
  </si>
  <si>
    <t>@jasc22</t>
  </si>
  <si>
    <t>1.1.0 Beta</t>
  </si>
  <si>
    <t>00000000000000000041d00000041d9535d5979f591ae8e547c5e5743e5b64</t>
  </si>
  <si>
    <t>Disctopia</t>
  </si>
  <si>
    <t>https://github.com/3ct0s/disctopia-c2</t>
  </si>
  <si>
    <t>Eggshell</t>
  </si>
  <si>
    <t>GNU GPL2</t>
  </si>
  <si>
    <t>https://github.com/neoneggplant/EggShell</t>
  </si>
  <si>
    <t>emp3r0r</t>
  </si>
  <si>
    <t>https://github.com/jm33-m0/emp3r0r</t>
  </si>
  <si>
    <t>Empire</t>
  </si>
  <si>
    <t>https://github.com/BC-SECURITY/Empire</t>
  </si>
  <si>
    <t>@BCSecurity1</t>
  </si>
  <si>
    <t>3.0.5</t>
  </si>
  <si>
    <t>install.sh</t>
  </si>
  <si>
    <t>PowerShell</t>
  </si>
  <si>
    <t>0ad0ad0000ad0ad22c42d42d000000088658245da669bb571fc2a62dd80912</t>
  </si>
  <si>
    <t>#psempire bloodhoundhq.slack.com</t>
  </si>
  <si>
    <t>Dropbox, OneDrive</t>
  </si>
  <si>
    <t>EvilOSX</t>
  </si>
  <si>
    <t>https://github.com/Marten4n6/EvilOSX</t>
  </si>
  <si>
    <t>@cabbagesalad2</t>
  </si>
  <si>
    <t>7.2.1</t>
  </si>
  <si>
    <t>Faction C2</t>
  </si>
  <si>
    <t>Taken down</t>
  </si>
  <si>
    <t>https://c2lol.blob.core.windows.net/text/faction.txt</t>
  </si>
  <si>
    <t>TLS</t>
  </si>
  <si>
    <t>#factionc2 bloodhoundhq.slack.com</t>
  </si>
  <si>
    <t>FlyingAFalseFlag</t>
  </si>
  <si>
    <t>https://github.com/monoxgas/FlyingAFalseFlag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</si>
  <si>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</si>
  <si>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</si>
  <si>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</si>
  <si>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</si>
  <si>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</si>
  <si>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</si>
  <si>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</si>
  <si>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GC2-sheet</t>
  </si>
  <si>
    <t>https://github.com/looCiprian/GC2-sheet</t>
  </si>
  <si>
    <t>@loogrz</t>
  </si>
  <si>
    <t>Google Sheets and Drive</t>
  </si>
  <si>
    <t>GoBot2</t>
  </si>
  <si>
    <t>https://github.com/SaturnsVoid/GoBot2</t>
  </si>
  <si>
    <t>godoh</t>
  </si>
  <si>
    <t>https://github.com/sensepost/goDoH</t>
  </si>
  <si>
    <t>@leonjza</t>
  </si>
  <si>
    <t>GRAT2</t>
  </si>
  <si>
    <t>https://github.com/r3nhat/GRAT2</t>
  </si>
  <si>
    <t>@r3n_hat</t>
  </si>
  <si>
    <t>Encrypted Communication using XOR</t>
  </si>
  <si>
    <t>HARS</t>
  </si>
  <si>
    <t>https://github.com/onSec-fr/Http-Asynchronous-Reverse-Shell</t>
  </si>
  <si>
    <t>python</t>
  </si>
  <si>
    <t>Haven</t>
  </si>
  <si>
    <t>Contact Sales</t>
  </si>
  <si>
    <t>https://pivotlabs.dev/haven/</t>
  </si>
  <si>
    <t>https://docs.pivotlabs.dev/index.html</t>
  </si>
  <si>
    <t>HTTP-RevShell</t>
  </si>
  <si>
    <t>https://github.com/3v4Si0N/HTTP-revshell</t>
  </si>
  <si>
    <t>@3v4Si0N</t>
  </si>
  <si>
    <t>ibombshell</t>
  </si>
  <si>
    <t>https://github.com/ElevenPaths/ibombshell</t>
  </si>
  <si>
    <t>0.0.3b</t>
  </si>
  <si>
    <t>INNUENDO</t>
  </si>
  <si>
    <t>https://www.immunityinc.com/products/innuendo/</t>
  </si>
  <si>
    <t>@daveaitel</t>
  </si>
  <si>
    <t>Khepri</t>
  </si>
  <si>
    <t>https://github.com/geemion/Khepri</t>
  </si>
  <si>
    <t>Koadic C3</t>
  </si>
  <si>
    <t>https://github.com/zerosum0x0/koadic</t>
  </si>
  <si>
    <t>0xA (10)</t>
  </si>
  <si>
    <t>JScript/VBScript</t>
  </si>
  <si>
    <t>Requires valid cert for HTTPS</t>
  </si>
  <si>
    <t>Link</t>
  </si>
  <si>
    <t>https://github.com/postrequest/link</t>
  </si>
  <si>
    <t>LOLBITS</t>
  </si>
  <si>
    <t>https://github.com/Kudaes/LOLBITS</t>
  </si>
  <si>
    <t>@Kurosh2907</t>
  </si>
  <si>
    <t>MacC2</t>
  </si>
  <si>
    <t>https://github.com/cedowens/MacC2</t>
  </si>
  <si>
    <t>2ad2ad0002ad2ad22c42d42d000000faabb8fd156aa8b4d8a37853e1063261</t>
  </si>
  <si>
    <t>MacShellSwift</t>
  </si>
  <si>
    <t>https://github.com/cedowens/MacShellSwift</t>
  </si>
  <si>
    <t>@cedowens</t>
  </si>
  <si>
    <t>Swift</t>
  </si>
  <si>
    <t>2ad000000000000000000000000000eeebf944d0b023a00f510f06a29b4f46</t>
  </si>
  <si>
    <t>MACE</t>
  </si>
  <si>
    <t>https://github.com/nickvangilder/most-average-c2-ever</t>
  </si>
  <si>
    <t>MeetC2</t>
  </si>
  <si>
    <t>https://github.com/CMatri/MeetC2</t>
  </si>
  <si>
    <t>Merlin</t>
  </si>
  <si>
    <t>https://github.com/Ne0nd0g/merlin</t>
  </si>
  <si>
    <t>https://merlin-c2.readthedocs.io/en/latest/</t>
  </si>
  <si>
    <t>@merlin_c2</t>
  </si>
  <si>
    <t>0.8.0</t>
  </si>
  <si>
    <t>Binary</t>
  </si>
  <si>
    <t>aPAKE OPAQUE</t>
  </si>
  <si>
    <t>29d21b20d29d29d21c41d21b21b41d494e0df9532e75299f15ba73156cee38</t>
  </si>
  <si>
    <t>#merlin bloodhoundhq.slack.com</t>
  </si>
  <si>
    <r>
      <rPr>
        <rFont val="Calibri"/>
        <color rgb="FF000000"/>
        <sz val="11.0"/>
      </rPr>
      <t xml:space="preserve">Gandalf: </t>
    </r>
    <r>
      <rPr>
        <rFont val="Calibri"/>
        <color rgb="FF1155CC"/>
        <sz val="11.0"/>
        <u/>
      </rPr>
      <t>https://github.com/r00t0v3rr1d3/merlin/tree/dev</t>
    </r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</si>
  <si>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</si>
  <si>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</si>
  <si>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</si>
  <si>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</si>
  <si>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</si>
  <si>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</si>
  <si>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</si>
  <si>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</si>
  <si>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</si>
  <si>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07d14d16d21d21d00042d43d000000aa99ce74e2c6d013c745aa52b5cc042d</t>
  </si>
  <si>
    <t>metasploit.slack.com</t>
  </si>
  <si>
    <t>Meteor</t>
  </si>
  <si>
    <t>https://github.com/degenerat3/meteor</t>
  </si>
  <si>
    <t>Meterpeter</t>
  </si>
  <si>
    <t>https://github.com/r00t-3xp10it/meterpeter</t>
  </si>
  <si>
    <t>MicroBackdoor</t>
  </si>
  <si>
    <t>https://github.com/Cr4sh/MicroBackdoor</t>
  </si>
  <si>
    <t>@d_olex</t>
  </si>
  <si>
    <t>MikeC2</t>
  </si>
  <si>
    <t>https://github.com/mlgualtieri/PurpleTeamSummit/tree/main/Summit-May2021</t>
  </si>
  <si>
    <t>@mlgualtieri</t>
  </si>
  <si>
    <t>C# / PHP</t>
  </si>
  <si>
    <t>PHP</t>
  </si>
  <si>
    <t>The MikeC2 agent is best loaded with MikeDrop</t>
  </si>
  <si>
    <t>Mistica</t>
  </si>
  <si>
    <t>https://github.com/IncideDigital/Mistica</t>
  </si>
  <si>
    <t>Mythic</t>
  </si>
  <si>
    <t>https://github.com/its-a-feature/Mythic</t>
  </si>
  <si>
    <t>https://docs.mythic-c2.net/</t>
  </si>
  <si>
    <t>@its_a_feature_</t>
  </si>
  <si>
    <t>2ad2ad0002ad2ad00042d42d000000ad9bf51cc3f5a1e29eecb81d0c7b06eb</t>
  </si>
  <si>
    <t>#ApFell bloodhoundgang.herokuapp.com</t>
  </si>
  <si>
    <t>Mythic-Apollo</t>
  </si>
  <si>
    <t>https://github.com/MythicAgents/Apollo</t>
  </si>
  <si>
    <t>@djhohnstein</t>
  </si>
  <si>
    <t>Implant for Mythic</t>
  </si>
  <si>
    <t>Mythic-Medusa</t>
  </si>
  <si>
    <t>https://github.com/MythicAgents/Medusa</t>
  </si>
  <si>
    <t>Nebula</t>
  </si>
  <si>
    <t>https://github.com/gl4ssesbo1/Nebula</t>
  </si>
  <si>
    <t>Nighthawk</t>
  </si>
  <si>
    <t>£22,500</t>
  </si>
  <si>
    <t>https://www.mdsec.co.uk/nighthawk/</t>
  </si>
  <si>
    <t>@MDSecLabs</t>
  </si>
  <si>
    <t>@domchell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</si>
  <si>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</si>
  <si>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</si>
  <si>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</si>
  <si>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</si>
  <si>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</si>
  <si>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</si>
  <si>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</si>
  <si>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</si>
  <si>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</si>
  <si>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@xp3nt4</t>
  </si>
  <si>
    <t>Node.Js</t>
  </si>
  <si>
    <t>Cli</t>
  </si>
  <si>
    <t>Implants can be built and customized easily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</si>
  <si>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</si>
  <si>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</si>
  <si>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</si>
  <si>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</si>
  <si>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</si>
  <si>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OffensiveNotion</t>
  </si>
  <si>
    <t>https://github.com/mttaggart/OffensiveNotion</t>
  </si>
  <si>
    <t>@mttaggart @huskyhacksmk</t>
  </si>
  <si>
    <t>OST Stage 1</t>
  </si>
  <si>
    <t>Check Site</t>
  </si>
  <si>
    <t>https://outflank.nl/services/outflank-security-tooling/</t>
  </si>
  <si>
    <t>@OutflankNL</t>
  </si>
  <si>
    <t>@MarcOverIP</t>
  </si>
  <si>
    <t>SaaS</t>
  </si>
  <si>
    <t>Yes, private</t>
  </si>
  <si>
    <t>Focus on Stage 1 type of functionality. Available as part of larger OST offering with multiple initial access and post-ex capabilities</t>
  </si>
  <si>
    <t>Oyabun C2</t>
  </si>
  <si>
    <t>https://redcodelabs.io/oyabun/</t>
  </si>
  <si>
    <t>Palinka</t>
  </si>
  <si>
    <t>https://github.com/lapolis/palinka_c2</t>
  </si>
  <si>
    <t>@l4p0lis</t>
  </si>
  <si>
    <t>PetaQ</t>
  </si>
  <si>
    <t>https://github.com/fozavci/petaqc2</t>
  </si>
  <si>
    <t>PickleC2</t>
  </si>
  <si>
    <t>https://github.com/xRET2pwn/PickleC2</t>
  </si>
  <si>
    <t>https://picklec2.readthedocs.io/en/latest/</t>
  </si>
  <si>
    <t>@RET2_pwn</t>
  </si>
  <si>
    <t>PoshC2</t>
  </si>
  <si>
    <t>https://github.com/nettitude/PoshC2/</t>
  </si>
  <si>
    <t>https://poshc2.readthedocs.io/en/latest/</t>
  </si>
  <si>
    <t>@Nettitude_Labs</t>
  </si>
  <si>
    <t>7.4.0</t>
  </si>
  <si>
    <t>PowerShell/C#/Python</t>
  </si>
  <si>
    <t>poshc2.slack.com</t>
  </si>
  <si>
    <t>https://labs.nettitude.com/blog/detecting-poshc2-indicators-of-compromise/</t>
  </si>
  <si>
    <t>PowerHub</t>
  </si>
  <si>
    <t>https://github.com/AdrianVollmer/PowerHub</t>
  </si>
  <si>
    <t>@mr_mitm</t>
  </si>
  <si>
    <t>Prelude</t>
  </si>
  <si>
    <t>https://github.com/preludeorg/</t>
  </si>
  <si>
    <t>https://www.prelude.org/</t>
  </si>
  <si>
    <t>@preludeorg</t>
  </si>
  <si>
    <t>@bfuzzy1</t>
  </si>
  <si>
    <t>0.9.12</t>
  </si>
  <si>
    <t>NodeJS</t>
  </si>
  <si>
    <t>Go/Python/JS</t>
  </si>
  <si>
    <t>Pre-shared key/TLS</t>
  </si>
  <si>
    <t>Community is free, Professional $50 per user, Enterprise $1,000 a month up to 10 users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</si>
  <si>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</si>
  <si>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</si>
  <si>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</si>
  <si>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</si>
  <si>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</si>
  <si>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</si>
  <si>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</si>
  <si>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</si>
  <si>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</si>
  <si>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</si>
  <si>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</si>
  <si>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</si>
  <si>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</si>
  <si>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</si>
  <si>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</si>
  <si>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</si>
  <si>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RATel</t>
  </si>
  <si>
    <t>https://github.com/FrenchCisco/RATel</t>
  </si>
  <si>
    <t>Red Team Toolkit</t>
  </si>
  <si>
    <t>https://www.netspi.com/technology/red-team-toolkit/</t>
  </si>
  <si>
    <t>@SilentBreakSec</t>
  </si>
  <si>
    <t>@dmay3r</t>
  </si>
  <si>
    <t>RedHerd Framework</t>
  </si>
  <si>
    <t>https://github.com/redherd-project/redherd-framework</t>
  </si>
  <si>
    <t>https://redherd.readthedocs.io</t>
  </si>
  <si>
    <t>@RedHerdProject</t>
  </si>
  <si>
    <t>0.0.4</t>
  </si>
  <si>
    <t>JavaScript / Docker</t>
  </si>
  <si>
    <t>Node.js</t>
  </si>
  <si>
    <t>Yes*</t>
  </si>
  <si>
    <t>Yes (SSH)</t>
  </si>
  <si>
    <t>Yes**</t>
  </si>
  <si>
    <t>(*) Implant refers to the supported OS for the assets. (**) ATT&amp;CK Mapping is easly integrated through custom topics, the default is CKC Mapping.</t>
  </si>
  <si>
    <t>redViper</t>
  </si>
  <si>
    <t>https://github.com/itsKindred/redViper</t>
  </si>
  <si>
    <t>ReverseTCPShell</t>
  </si>
  <si>
    <t>https://github.com/ZHacker13/ReverseTCPShell</t>
  </si>
  <si>
    <t>@ZHacker13</t>
  </si>
  <si>
    <t>Direct, constant TCP connection</t>
  </si>
  <si>
    <t>sak1to-shell</t>
  </si>
  <si>
    <t>https://github.com/d4rk007/sak1to-shell</t>
  </si>
  <si>
    <t>SCYTHE</t>
  </si>
  <si>
    <t>https://github.com/scythe-io</t>
  </si>
  <si>
    <t>https://scythe.io</t>
  </si>
  <si>
    <t>@scythe_io</t>
  </si>
  <si>
    <t>Curve25519</t>
  </si>
  <si>
    <t>2ad2ad16d2ad2ad22c42d42d0000006f254909a73bf62f6b28507e9fb451b5</t>
  </si>
  <si>
    <t>Serpentine</t>
  </si>
  <si>
    <t>https://github.com/jafarlihi/serpentine</t>
  </si>
  <si>
    <t>Shad0w</t>
  </si>
  <si>
    <t>https://github.com/bats3c/shad0w</t>
  </si>
  <si>
    <t>@_batsec_</t>
  </si>
  <si>
    <t>Shadow Workers</t>
  </si>
  <si>
    <t>https://github.com/shadow-workers/shadow-workers</t>
  </si>
  <si>
    <t>SharpC2</t>
  </si>
  <si>
    <t>https://github.com/SharpC2/SharpC2/tree/dev</t>
  </si>
  <si>
    <t>https://rastamouse.me/2020/05/sharpc2/</t>
  </si>
  <si>
    <t>@_RastaMouse @_xpn_</t>
  </si>
  <si>
    <t>SilentTrinity</t>
  </si>
  <si>
    <t>https://github.com/byt3bl33d3r/SILENTTRINITY</t>
  </si>
  <si>
    <t>@byt3bl33d3r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</si>
  <si>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</si>
  <si>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</si>
  <si>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</si>
  <si>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</si>
  <si>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</si>
  <si>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</si>
  <si>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</si>
  <si>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</si>
  <si>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Slack-C2Bot</t>
  </si>
  <si>
    <t>https://github.com/praetorian-inc/slack-c2bot</t>
  </si>
  <si>
    <t>Slackor</t>
  </si>
  <si>
    <t>https://github.com/n00py/Slackor</t>
  </si>
  <si>
    <t>Sliver</t>
  </si>
  <si>
    <t>https://github.com/BishopFox/sliver</t>
  </si>
  <si>
    <t>@LittleJoeTables @rkervell @bishopfox</t>
  </si>
  <si>
    <t>0.0.6</t>
  </si>
  <si>
    <t>mTLS</t>
  </si>
  <si>
    <t>2ad2ad0002ad2ad00041d2ad2ad41da5207249a18099be84ef3c8811adc883</t>
  </si>
  <si>
    <t>Good for evasion</t>
  </si>
  <si>
    <t>SQLC2</t>
  </si>
  <si>
    <t>https://github.com/NetSPI/SQLC2</t>
  </si>
  <si>
    <t>Throwback</t>
  </si>
  <si>
    <t>https://github.com/silentbreaksec/Throwback</t>
  </si>
  <si>
    <t>@malcomvetter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</si>
  <si>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</si>
  <si>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</si>
  <si>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</si>
  <si>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</si>
  <si>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</si>
  <si>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</si>
  <si>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</si>
  <si>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ToRat</t>
  </si>
  <si>
    <t>Unlicense</t>
  </si>
  <si>
    <t>https://github.com/lu4p/ToRat</t>
  </si>
  <si>
    <t>@lu4p3</t>
  </si>
  <si>
    <t>Trevor</t>
  </si>
  <si>
    <t>https://github.com/trustedsec/trevorc2/</t>
  </si>
  <si>
    <t>@HackingDave</t>
  </si>
  <si>
    <t>Python/PowerShell</t>
  </si>
  <si>
    <t>https://nasbench.medium.com/understanding-detecting-c2-frameworks-trevorc2-2a9ce6f1f425</t>
  </si>
  <si>
    <t>TripleCross</t>
  </si>
  <si>
    <t>https://github.com/h3xduck/TripleCross</t>
  </si>
  <si>
    <t>@h3xduck</t>
  </si>
  <si>
    <t>Violent Fungus</t>
  </si>
  <si>
    <t>https://github.com/sogonsec/ViolentFungus-C2</t>
  </si>
  <si>
    <t>Void-RAT</t>
  </si>
  <si>
    <t>https://github.com/KadeDev/Void-RAT</t>
  </si>
  <si>
    <t>Voodoo</t>
  </si>
  <si>
    <t>https://www.voodooops.com/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</si>
  <si>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</si>
  <si>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</si>
  <si>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</si>
  <si>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</si>
  <si>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</si>
  <si>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</si>
  <si>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</si>
  <si>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WarFox</t>
  </si>
  <si>
    <t>https://github.com/FULLSHADE/WarFox/</t>
  </si>
  <si>
    <t>WEASEL</t>
  </si>
  <si>
    <t>https://github.com/facebookincubator/WEASEL</t>
  </si>
  <si>
    <t>@ucsenoi</t>
  </si>
  <si>
    <t>Beacons via DNS</t>
  </si>
  <si>
    <t>Zuthaka</t>
  </si>
  <si>
    <t>https://github.com/pucarasec/zuthaka</t>
  </si>
  <si>
    <t>@pucara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</si>
</sst>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41">
    <font>
      <sz val="10.0"/>
      <color rgb="FF000000"/>
      <name val="Arial"/>
      <scheme val="minor"/>
    </font>
    <font>
      <sz val="11.0"/>
      <color rgb="FFFFFFFF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1155CC"/>
      <name val="Calibri"/>
    </font>
    <font>
      <b/>
      <u/>
      <sz val="11.0"/>
      <color rgb="FF1155CC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sz val="11.0"/>
      <color rgb="FF222222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color rgb="FF000000"/>
      <name val="Roboto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theme="1"/>
      <name val="Calibri"/>
    </font>
    <font>
      <u/>
      <color rgb="FF0000FF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164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0" fillId="10" fontId="6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shrinkToFit="0" vertical="bottom" wrapText="0"/>
    </xf>
    <xf borderId="0" fillId="11" fontId="6" numFmtId="0" xfId="0" applyAlignment="1" applyFill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10" fontId="6" numFmtId="0" xfId="0" applyAlignment="1" applyFont="1">
      <alignment vertical="bottom"/>
    </xf>
    <xf borderId="0" fillId="1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2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164" xfId="0" applyAlignment="1" applyFont="1" applyNumberFormat="1">
      <alignment readingOrder="0" vertical="bottom"/>
    </xf>
    <xf borderId="0" fillId="0" fontId="13" numFmtId="0" xfId="0" applyAlignment="1" applyFont="1">
      <alignment readingOrder="0"/>
    </xf>
    <xf borderId="0" fillId="0" fontId="9" numFmtId="164" xfId="0" applyAlignment="1" applyFont="1" applyNumberFormat="1">
      <alignment horizontal="right" vertical="bottom"/>
    </xf>
    <xf borderId="0" fillId="10" fontId="6" numFmtId="0" xfId="0" applyAlignment="1" applyFont="1">
      <alignment horizontal="center" vertical="bottom"/>
    </xf>
    <xf borderId="0" fillId="12" fontId="6" numFmtId="0" xfId="0" applyAlignment="1" applyFill="1" applyFont="1">
      <alignment horizontal="center" vertical="bottom"/>
    </xf>
    <xf borderId="0" fillId="0" fontId="6" numFmtId="165" xfId="0" applyAlignment="1" applyFont="1" applyNumberFormat="1">
      <alignment horizontal="center"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3" fontId="14" numFmtId="0" xfId="0" applyAlignment="1" applyFill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4" xfId="0" applyAlignment="1" applyFont="1" applyNumberFormat="1">
      <alignment vertical="bottom"/>
    </xf>
    <xf borderId="0" fillId="0" fontId="1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2" fillId="0" fontId="19" numFmtId="0" xfId="0" applyAlignment="1" applyBorder="1" applyFont="1">
      <alignment horizontal="center" shrinkToFit="0" wrapText="1"/>
    </xf>
    <xf borderId="0" fillId="0" fontId="20" numFmtId="0" xfId="0" applyAlignment="1" applyFont="1">
      <alignment horizontal="left" shrinkToFit="0" vertical="bottom" wrapText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shrinkToFit="0" vertical="bottom" wrapText="0"/>
    </xf>
    <xf borderId="0" fillId="0" fontId="9" numFmtId="0" xfId="0" applyFont="1"/>
    <xf borderId="0" fillId="13" fontId="6" numFmtId="0" xfId="0" applyAlignment="1" applyFont="1">
      <alignment readingOrder="0"/>
    </xf>
    <xf borderId="0" fillId="0" fontId="21" numFmtId="0" xfId="0" applyAlignment="1" applyFont="1">
      <alignment readingOrder="0" shrinkToFit="0" wrapText="0"/>
    </xf>
    <xf borderId="0" fillId="0" fontId="6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23" numFmtId="0" xfId="0" applyAlignment="1" applyFont="1">
      <alignment horizontal="left" readingOrder="0" shrinkToFit="0" vertical="bottom" wrapText="0"/>
    </xf>
    <xf borderId="0" fillId="0" fontId="6" numFmtId="164" xfId="0" applyAlignment="1" applyFont="1" applyNumberFormat="1">
      <alignment horizontal="center" vertical="bottom"/>
    </xf>
    <xf borderId="0" fillId="0" fontId="24" numFmtId="0" xfId="0" applyAlignment="1" applyFont="1">
      <alignment readingOrder="0" shrinkToFit="0" wrapText="0"/>
    </xf>
    <xf borderId="0" fillId="0" fontId="6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0" fillId="13" fontId="25" numFmtId="0" xfId="0" applyAlignment="1" applyFont="1">
      <alignment readingOrder="0"/>
    </xf>
    <xf borderId="0" fillId="0" fontId="26" numFmtId="0" xfId="0" applyAlignment="1" applyFont="1">
      <alignment vertical="bottom"/>
    </xf>
    <xf borderId="0" fillId="0" fontId="9" numFmtId="164" xfId="0" applyAlignment="1" applyFont="1" applyNumberFormat="1">
      <alignment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left" shrinkToFit="0" vertical="bottom" wrapText="0"/>
    </xf>
    <xf borderId="0" fillId="12" fontId="6" numFmtId="0" xfId="0" applyAlignment="1" applyFont="1">
      <alignment horizontal="center" vertical="bottom"/>
    </xf>
    <xf borderId="0" fillId="0" fontId="27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center" vertical="bottom"/>
    </xf>
    <xf borderId="0" fillId="0" fontId="28" numFmtId="0" xfId="0" applyAlignment="1" applyFont="1">
      <alignment vertical="bottom"/>
    </xf>
    <xf borderId="0" fillId="10" fontId="9" numFmtId="0" xfId="0" applyAlignment="1" applyFont="1">
      <alignment horizontal="center" vertical="bottom"/>
    </xf>
    <xf borderId="0" fillId="13" fontId="2" numFmtId="0" xfId="0" applyAlignment="1" applyFont="1">
      <alignment readingOrder="0" vertical="bottom"/>
    </xf>
    <xf borderId="0" fillId="13" fontId="6" numFmtId="0" xfId="0" applyAlignment="1" applyFont="1">
      <alignment horizontal="center" readingOrder="0" vertical="bottom"/>
    </xf>
    <xf borderId="0" fillId="0" fontId="29" numFmtId="0" xfId="0" applyAlignment="1" applyFont="1">
      <alignment readingOrder="0"/>
    </xf>
    <xf borderId="0" fillId="13" fontId="6" numFmtId="0" xfId="0" applyAlignment="1" applyFont="1">
      <alignment readingOrder="0" vertical="bottom"/>
    </xf>
    <xf borderId="0" fillId="13" fontId="6" numFmtId="164" xfId="0" applyAlignment="1" applyFont="1" applyNumberFormat="1">
      <alignment horizontal="right" readingOrder="0" vertical="bottom"/>
    </xf>
    <xf borderId="0" fillId="13" fontId="30" numFmtId="0" xfId="0" applyAlignment="1" applyFont="1">
      <alignment horizontal="center" readingOrder="0" vertical="bottom"/>
    </xf>
    <xf borderId="0" fillId="10" fontId="31" numFmtId="0" xfId="0" applyAlignment="1" applyFont="1">
      <alignment horizontal="center" readingOrder="0" vertical="bottom"/>
    </xf>
    <xf borderId="0" fillId="13" fontId="14" numFmtId="0" xfId="0" applyAlignment="1" applyFont="1">
      <alignment vertical="bottom"/>
    </xf>
    <xf borderId="0" fillId="13" fontId="6" numFmtId="0" xfId="0" applyAlignment="1" applyFont="1">
      <alignment horizontal="center" vertical="bottom"/>
    </xf>
    <xf borderId="0" fillId="0" fontId="6" numFmtId="0" xfId="0" applyAlignment="1" applyFont="1">
      <alignment readingOrder="0" shrinkToFit="0" vertical="bottom" wrapText="0"/>
    </xf>
    <xf borderId="0" fillId="0" fontId="32" numFmtId="0" xfId="0" applyAlignment="1" applyFont="1">
      <alignment readingOrder="0" shrinkToFit="0" vertical="bottom" wrapText="0"/>
    </xf>
    <xf borderId="0" fillId="13" fontId="6" numFmtId="0" xfId="0" applyAlignment="1" applyFont="1">
      <alignment readingOrder="0" shrinkToFit="0" vertical="bottom" wrapText="0"/>
    </xf>
    <xf borderId="0" fillId="0" fontId="6" numFmtId="165" xfId="0" applyAlignment="1" applyFont="1" applyNumberFormat="1">
      <alignment horizontal="center" vertical="bottom"/>
    </xf>
    <xf borderId="0" fillId="13" fontId="33" numFmtId="0" xfId="0" applyAlignment="1" applyFont="1">
      <alignment readingOrder="0"/>
    </xf>
    <xf borderId="0" fillId="0" fontId="6" numFmtId="49" xfId="0" applyAlignment="1" applyFont="1" applyNumberFormat="1">
      <alignment horizontal="center" readingOrder="0" shrinkToFit="0" vertical="bottom" wrapText="0"/>
    </xf>
    <xf borderId="0" fillId="0" fontId="34" numFmtId="0" xfId="0" applyAlignment="1" applyFont="1">
      <alignment readingOrder="0" vertical="bottom"/>
    </xf>
    <xf borderId="0" fillId="0" fontId="35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36" numFmtId="0" xfId="0" applyAlignment="1" applyFont="1">
      <alignment vertical="bottom"/>
    </xf>
    <xf borderId="3" fillId="0" fontId="37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shrinkToFit="0" wrapText="0"/>
    </xf>
    <xf borderId="0" fillId="0" fontId="28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owto.thec2matrix.com/contribute" TargetMode="External"/><Relationship Id="rId190" Type="http://schemas.openxmlformats.org/officeDocument/2006/relationships/hyperlink" Target="https://github.com/h3xduck/TripleCross" TargetMode="External"/><Relationship Id="rId42" Type="http://schemas.openxmlformats.org/officeDocument/2006/relationships/hyperlink" Target="https://github.com/3ct0s/disctopia-c2" TargetMode="External"/><Relationship Id="rId41" Type="http://schemas.openxmlformats.org/officeDocument/2006/relationships/hyperlink" Target="https://github.com/DeimosC2/DeimosC2" TargetMode="External"/><Relationship Id="rId44" Type="http://schemas.openxmlformats.org/officeDocument/2006/relationships/hyperlink" Target="https://github.com/nasbench/C2-Matrix-Indicators/tree/main/disctopia-c2/1.0.1" TargetMode="External"/><Relationship Id="rId194" Type="http://schemas.openxmlformats.org/officeDocument/2006/relationships/hyperlink" Target="https://github.com/KadeDev/Void-RAT" TargetMode="External"/><Relationship Id="rId43" Type="http://schemas.openxmlformats.org/officeDocument/2006/relationships/hyperlink" Target="https://howto.thec2matrix.com/contribute" TargetMode="External"/><Relationship Id="rId193" Type="http://schemas.openxmlformats.org/officeDocument/2006/relationships/hyperlink" Target="https://howto.thec2matrix.com/contribute" TargetMode="External"/><Relationship Id="rId46" Type="http://schemas.openxmlformats.org/officeDocument/2006/relationships/hyperlink" Target="https://github.com/neoneggplant/EggShell" TargetMode="External"/><Relationship Id="rId192" Type="http://schemas.openxmlformats.org/officeDocument/2006/relationships/hyperlink" Target="https://github.com/sogonsec/ViolentFungus-C2" TargetMode="External"/><Relationship Id="rId45" Type="http://schemas.openxmlformats.org/officeDocument/2006/relationships/hyperlink" Target="https://github.com/nasbench/C2-Matrix-Indicators/tree/main/disctopia-c2/1.0.1" TargetMode="External"/><Relationship Id="rId191" Type="http://schemas.openxmlformats.org/officeDocument/2006/relationships/hyperlink" Target="https://howto.thec2matrix.com/contribute" TargetMode="External"/><Relationship Id="rId48" Type="http://schemas.openxmlformats.org/officeDocument/2006/relationships/hyperlink" Target="https://github.com/jm33-m0/emp3r0r" TargetMode="External"/><Relationship Id="rId187" Type="http://schemas.openxmlformats.org/officeDocument/2006/relationships/hyperlink" Target="https://howto.thec2matrix.com/contribute" TargetMode="External"/><Relationship Id="rId47" Type="http://schemas.openxmlformats.org/officeDocument/2006/relationships/hyperlink" Target="https://howto.thec2matrix.com/contribute" TargetMode="External"/><Relationship Id="rId186" Type="http://schemas.openxmlformats.org/officeDocument/2006/relationships/hyperlink" Target="https://twitter.com/lu4p3" TargetMode="External"/><Relationship Id="rId185" Type="http://schemas.openxmlformats.org/officeDocument/2006/relationships/hyperlink" Target="https://github.com/lu4p/ToRat" TargetMode="External"/><Relationship Id="rId49" Type="http://schemas.openxmlformats.org/officeDocument/2006/relationships/hyperlink" Target="https://howto.thec2matrix.com/contribute" TargetMode="External"/><Relationship Id="rId184" Type="http://schemas.openxmlformats.org/officeDocument/2006/relationships/hyperlink" Target="https://howto.thec2matrix.com/contribute" TargetMode="External"/><Relationship Id="rId189" Type="http://schemas.openxmlformats.org/officeDocument/2006/relationships/hyperlink" Target="https://nasbench.medium.com/understanding-detecting-c2-frameworks-trevorc2-2a9ce6f1f425" TargetMode="External"/><Relationship Id="rId188" Type="http://schemas.openxmlformats.org/officeDocument/2006/relationships/hyperlink" Target="https://github.com/trustedsec/trevorc2/" TargetMode="External"/><Relationship Id="rId31" Type="http://schemas.openxmlformats.org/officeDocument/2006/relationships/hyperlink" Target="https://github.com/crawl3r/DaaC2" TargetMode="External"/><Relationship Id="rId30" Type="http://schemas.openxmlformats.org/officeDocument/2006/relationships/hyperlink" Target="https://cobbr.io/tags" TargetMode="External"/><Relationship Id="rId33" Type="http://schemas.openxmlformats.org/officeDocument/2006/relationships/hyperlink" Target="https://github.com/h0mbre/Dali" TargetMode="External"/><Relationship Id="rId183" Type="http://schemas.openxmlformats.org/officeDocument/2006/relationships/hyperlink" Target="https://github.com/Mr-Un1k0d3r/ThunderShell" TargetMode="External"/><Relationship Id="rId32" Type="http://schemas.openxmlformats.org/officeDocument/2006/relationships/hyperlink" Target="https://howto.thec2matrix.com/contribute" TargetMode="External"/><Relationship Id="rId182" Type="http://schemas.openxmlformats.org/officeDocument/2006/relationships/hyperlink" Target="https://github.com/silentbreaksec/Throwback" TargetMode="External"/><Relationship Id="rId35" Type="http://schemas.openxmlformats.org/officeDocument/2006/relationships/hyperlink" Target="https://github.com/hyp3rlinx/DarkFinger-C2" TargetMode="External"/><Relationship Id="rId181" Type="http://schemas.openxmlformats.org/officeDocument/2006/relationships/hyperlink" Target="https://howto.thec2matrix.com/contribute" TargetMode="External"/><Relationship Id="rId34" Type="http://schemas.openxmlformats.org/officeDocument/2006/relationships/hyperlink" Target="https://h0mbre.github.io/Image_Based_C2_PoC/" TargetMode="External"/><Relationship Id="rId180" Type="http://schemas.openxmlformats.org/officeDocument/2006/relationships/hyperlink" Target="https://github.com/NetSPI/SQLC2" TargetMode="External"/><Relationship Id="rId37" Type="http://schemas.openxmlformats.org/officeDocument/2006/relationships/hyperlink" Target="https://github.com/Arno0x/DBC2" TargetMode="External"/><Relationship Id="rId176" Type="http://schemas.openxmlformats.org/officeDocument/2006/relationships/hyperlink" Target="https://github.com/n00py/Slackor" TargetMode="External"/><Relationship Id="rId36" Type="http://schemas.openxmlformats.org/officeDocument/2006/relationships/hyperlink" Target="https://nasbench.medium.com/understanding-detecting-c2-frameworks-darkfinger-c2-539c79282a1c" TargetMode="External"/><Relationship Id="rId175" Type="http://schemas.openxmlformats.org/officeDocument/2006/relationships/hyperlink" Target="https://github.com/nasbench/C2-Matrix-Indicators/tree/main/slack-c2bot" TargetMode="External"/><Relationship Id="rId39" Type="http://schemas.openxmlformats.org/officeDocument/2006/relationships/hyperlink" Target="https://github.com/qwqdanchun/DcRat" TargetMode="External"/><Relationship Id="rId174" Type="http://schemas.openxmlformats.org/officeDocument/2006/relationships/hyperlink" Target="https://howto.thec2matrix.com/contribute" TargetMode="External"/><Relationship Id="rId38" Type="http://schemas.openxmlformats.org/officeDocument/2006/relationships/hyperlink" Target="https://howto.thec2matrix.com/contribute" TargetMode="External"/><Relationship Id="rId173" Type="http://schemas.openxmlformats.org/officeDocument/2006/relationships/hyperlink" Target="https://github.com/praetorian-inc/slack-c2bot" TargetMode="External"/><Relationship Id="rId179" Type="http://schemas.openxmlformats.org/officeDocument/2006/relationships/hyperlink" Target="https://www.proofpoint.com/us/blog/security-briefs/ta551-uses-sliver-red-team-tool-new-activity" TargetMode="External"/><Relationship Id="rId178" Type="http://schemas.openxmlformats.org/officeDocument/2006/relationships/hyperlink" Target="https://github.com/BishopFox/sliver" TargetMode="External"/><Relationship Id="rId177" Type="http://schemas.openxmlformats.org/officeDocument/2006/relationships/hyperlink" Target="https://howto.thec2matrix.com/contribute" TargetMode="External"/><Relationship Id="rId20" Type="http://schemas.openxmlformats.org/officeDocument/2006/relationships/hyperlink" Target="https://labs.f-secure.com/tools/c3/" TargetMode="External"/><Relationship Id="rId22" Type="http://schemas.openxmlformats.org/officeDocument/2006/relationships/hyperlink" Target="https://github.com/mitre/caldera" TargetMode="External"/><Relationship Id="rId21" Type="http://schemas.openxmlformats.org/officeDocument/2006/relationships/hyperlink" Target="https://labs.f-secure.com/blog/introducing-ldap-c2-for-c3" TargetMode="External"/><Relationship Id="rId24" Type="http://schemas.openxmlformats.org/officeDocument/2006/relationships/hyperlink" Target="https://github.com/3xpl01tc0d3r/Callidus" TargetMode="External"/><Relationship Id="rId23" Type="http://schemas.openxmlformats.org/officeDocument/2006/relationships/hyperlink" Target="http://mitre-caldera.slack.com/" TargetMode="External"/><Relationship Id="rId26" Type="http://schemas.openxmlformats.org/officeDocument/2006/relationships/hyperlink" Target="https://github.com/tiagorlampert/CHAOS" TargetMode="External"/><Relationship Id="rId25" Type="http://schemas.openxmlformats.org/officeDocument/2006/relationships/hyperlink" Target="https://3xpl01tc0d3r.blogspot.com/2020/03/introduction-to-callidus.html" TargetMode="External"/><Relationship Id="rId28" Type="http://schemas.openxmlformats.org/officeDocument/2006/relationships/hyperlink" Target="https://www.cobaltstrike.com/" TargetMode="External"/><Relationship Id="rId27" Type="http://schemas.openxmlformats.org/officeDocument/2006/relationships/hyperlink" Target="https://community.rsa.com/community/products/netwitness/blog/2020/05/14/using-rsa-netwitness-to-detect-chaos-c2" TargetMode="External"/><Relationship Id="rId29" Type="http://schemas.openxmlformats.org/officeDocument/2006/relationships/hyperlink" Target="https://github.com/cobbr/Covenant" TargetMode="External"/><Relationship Id="rId11" Type="http://schemas.openxmlformats.org/officeDocument/2006/relationships/hyperlink" Target="https://github.com/UnkL4b/BabyShark" TargetMode="External"/><Relationship Id="rId10" Type="http://schemas.openxmlformats.org/officeDocument/2006/relationships/hyperlink" Target="https://grimmie.net/atlasc2-carrying-the-weight-of-net-assemblies/" TargetMode="External"/><Relationship Id="rId13" Type="http://schemas.openxmlformats.org/officeDocument/2006/relationships/hyperlink" Target="https://howto.thec2matrix.com/contribute" TargetMode="External"/><Relationship Id="rId12" Type="http://schemas.openxmlformats.org/officeDocument/2006/relationships/hyperlink" Target="https://gitlab.com/KevinJClark/badrats" TargetMode="External"/><Relationship Id="rId15" Type="http://schemas.openxmlformats.org/officeDocument/2006/relationships/hyperlink" Target="https://howto.thec2matrix.com/contribute" TargetMode="External"/><Relationship Id="rId198" Type="http://schemas.openxmlformats.org/officeDocument/2006/relationships/hyperlink" Target="http://s2universe.slack.com" TargetMode="External"/><Relationship Id="rId14" Type="http://schemas.openxmlformats.org/officeDocument/2006/relationships/hyperlink" Target="https://github.com/loseys/BlackMamba" TargetMode="External"/><Relationship Id="rId197" Type="http://schemas.openxmlformats.org/officeDocument/2006/relationships/hyperlink" Target="http://run.py" TargetMode="External"/><Relationship Id="rId17" Type="http://schemas.openxmlformats.org/officeDocument/2006/relationships/hyperlink" Target="https://github.com/theshadowboxers/bunraku" TargetMode="External"/><Relationship Id="rId196" Type="http://schemas.openxmlformats.org/officeDocument/2006/relationships/hyperlink" Target="https://www.voodooops.com/" TargetMode="External"/><Relationship Id="rId16" Type="http://schemas.openxmlformats.org/officeDocument/2006/relationships/hyperlink" Target="https://bruteratel.com/" TargetMode="External"/><Relationship Id="rId195" Type="http://schemas.openxmlformats.org/officeDocument/2006/relationships/hyperlink" Target="https://howto.thec2matrix.com/contribute" TargetMode="External"/><Relationship Id="rId19" Type="http://schemas.openxmlformats.org/officeDocument/2006/relationships/hyperlink" Target="https://github.com/FSecureLABS/C3" TargetMode="External"/><Relationship Id="rId18" Type="http://schemas.openxmlformats.org/officeDocument/2006/relationships/hyperlink" Target="https://howto.thec2matrix.com/contribute" TargetMode="External"/><Relationship Id="rId199" Type="http://schemas.openxmlformats.org/officeDocument/2006/relationships/hyperlink" Target="https://github.com/FULLSHADE/WarFox/" TargetMode="External"/><Relationship Id="rId84" Type="http://schemas.openxmlformats.org/officeDocument/2006/relationships/hyperlink" Target="https://merlin-c2.readthedocs.io/en/latest/" TargetMode="External"/><Relationship Id="rId83" Type="http://schemas.openxmlformats.org/officeDocument/2006/relationships/hyperlink" Target="https://github.com/Ne0nd0g/merlin" TargetMode="External"/><Relationship Id="rId86" Type="http://schemas.openxmlformats.org/officeDocument/2006/relationships/hyperlink" Target="https://github.com/rapid7/metasploit-framework" TargetMode="External"/><Relationship Id="rId85" Type="http://schemas.openxmlformats.org/officeDocument/2006/relationships/hyperlink" Target="https://github.com/r00t0v3rr1d3/merlin/tree/dev" TargetMode="External"/><Relationship Id="rId88" Type="http://schemas.openxmlformats.org/officeDocument/2006/relationships/hyperlink" Target="https://howto.thec2matrix.com/contribute" TargetMode="External"/><Relationship Id="rId150" Type="http://schemas.openxmlformats.org/officeDocument/2006/relationships/hyperlink" Target="https://www.netspi.com/technology/red-team-toolkit/" TargetMode="External"/><Relationship Id="rId87" Type="http://schemas.openxmlformats.org/officeDocument/2006/relationships/hyperlink" Target="https://github.com/degenerat3/meteor" TargetMode="External"/><Relationship Id="rId89" Type="http://schemas.openxmlformats.org/officeDocument/2006/relationships/hyperlink" Target="https://github.com/r00t-3xp10it/meterpeter" TargetMode="External"/><Relationship Id="rId80" Type="http://schemas.openxmlformats.org/officeDocument/2006/relationships/hyperlink" Target="https://github.com/nickvangilder/most-average-c2-ever" TargetMode="External"/><Relationship Id="rId82" Type="http://schemas.openxmlformats.org/officeDocument/2006/relationships/hyperlink" Target="https://github.com/CMatri/MeetC2" TargetMode="External"/><Relationship Id="rId81" Type="http://schemas.openxmlformats.org/officeDocument/2006/relationships/hyperlink" Target="https://howto.thec2matrix.com/contribute" TargetMode="External"/><Relationship Id="rId1" Type="http://schemas.openxmlformats.org/officeDocument/2006/relationships/hyperlink" Target="https://github.com/nasbench/C2-Matrix-Indicators/" TargetMode="External"/><Relationship Id="rId2" Type="http://schemas.openxmlformats.org/officeDocument/2006/relationships/hyperlink" Target="https://howto.thec2matrix.com/detection/jarm" TargetMode="External"/><Relationship Id="rId3" Type="http://schemas.openxmlformats.org/officeDocument/2006/relationships/hyperlink" Target="https://github.com/enkomio/AlanFramework" TargetMode="External"/><Relationship Id="rId149" Type="http://schemas.openxmlformats.org/officeDocument/2006/relationships/hyperlink" Target="https://howto.thec2matrix.com/contribute" TargetMode="External"/><Relationship Id="rId4" Type="http://schemas.openxmlformats.org/officeDocument/2006/relationships/hyperlink" Target="https://github.com/sweetsoftware/Ares" TargetMode="External"/><Relationship Id="rId148" Type="http://schemas.openxmlformats.org/officeDocument/2006/relationships/hyperlink" Target="https://github.com/FrenchCisco/RATel" TargetMode="External"/><Relationship Id="rId9" Type="http://schemas.openxmlformats.org/officeDocument/2006/relationships/hyperlink" Target="https://github.com/Gr1mmie/AtlasC2" TargetMode="External"/><Relationship Id="rId143" Type="http://schemas.openxmlformats.org/officeDocument/2006/relationships/hyperlink" Target="https://github.com/n1nj4sec/pupy" TargetMode="External"/><Relationship Id="rId142" Type="http://schemas.openxmlformats.org/officeDocument/2006/relationships/hyperlink" Target="http://install.sh" TargetMode="External"/><Relationship Id="rId141" Type="http://schemas.openxmlformats.org/officeDocument/2006/relationships/hyperlink" Target="https://howto.thec2matrix.com/contribute" TargetMode="External"/><Relationship Id="rId140" Type="http://schemas.openxmlformats.org/officeDocument/2006/relationships/hyperlink" Target="https://github.com/entynetproject/proton" TargetMode="External"/><Relationship Id="rId5" Type="http://schemas.openxmlformats.org/officeDocument/2006/relationships/hyperlink" Target="https://github.com/nasbench/C2-Matrix-Indicators/tree/main/Ares" TargetMode="External"/><Relationship Id="rId147" Type="http://schemas.openxmlformats.org/officeDocument/2006/relationships/hyperlink" Target="https://community.rsa.com/community/products/netwitness/blog/2020/05/26/using-rsa-netwitness-to-detect-quasarrat" TargetMode="External"/><Relationship Id="rId6" Type="http://schemas.openxmlformats.org/officeDocument/2006/relationships/hyperlink" Target="https://github.com/nasbench/C2-Matrix-Indicators/tree/main/Ares" TargetMode="External"/><Relationship Id="rId146" Type="http://schemas.openxmlformats.org/officeDocument/2006/relationships/hyperlink" Target="https://attack.mitre.org/software/S0262/" TargetMode="External"/><Relationship Id="rId7" Type="http://schemas.openxmlformats.org/officeDocument/2006/relationships/hyperlink" Target="https://github.com/NYAN-x-CAT/AsyncRAT-C-Sharp" TargetMode="External"/><Relationship Id="rId145" Type="http://schemas.openxmlformats.org/officeDocument/2006/relationships/hyperlink" Target="https://github.com/quasar/QuasarRAT" TargetMode="External"/><Relationship Id="rId8" Type="http://schemas.openxmlformats.org/officeDocument/2006/relationships/hyperlink" Target="https://howto.thec2matrix.com/contribute" TargetMode="External"/><Relationship Id="rId144" Type="http://schemas.openxmlformats.org/officeDocument/2006/relationships/hyperlink" Target="https://howto.thec2matrix.com/contribute" TargetMode="External"/><Relationship Id="rId73" Type="http://schemas.openxmlformats.org/officeDocument/2006/relationships/hyperlink" Target="https://github.com/zerosum0x0/koadic" TargetMode="External"/><Relationship Id="rId72" Type="http://schemas.openxmlformats.org/officeDocument/2006/relationships/hyperlink" Target="https://howto.thec2matrix.com/contribute" TargetMode="External"/><Relationship Id="rId75" Type="http://schemas.openxmlformats.org/officeDocument/2006/relationships/hyperlink" Target="https://github.com/Kudaes/LOLBITS" TargetMode="External"/><Relationship Id="rId74" Type="http://schemas.openxmlformats.org/officeDocument/2006/relationships/hyperlink" Target="https://github.com/postrequest/link" TargetMode="External"/><Relationship Id="rId77" Type="http://schemas.openxmlformats.org/officeDocument/2006/relationships/hyperlink" Target="https://github.com/cedowens/MacC2" TargetMode="External"/><Relationship Id="rId76" Type="http://schemas.openxmlformats.org/officeDocument/2006/relationships/hyperlink" Target="https://howto.thec2matrix.com/contribute" TargetMode="External"/><Relationship Id="rId79" Type="http://schemas.openxmlformats.org/officeDocument/2006/relationships/hyperlink" Target="https://github.com/cedowens/MacShellSwift" TargetMode="External"/><Relationship Id="rId78" Type="http://schemas.openxmlformats.org/officeDocument/2006/relationships/hyperlink" Target="https://howto.thec2matrix.com/contribute" TargetMode="External"/><Relationship Id="rId71" Type="http://schemas.openxmlformats.org/officeDocument/2006/relationships/hyperlink" Target="https://github.com/geemion/Khepri" TargetMode="External"/><Relationship Id="rId70" Type="http://schemas.openxmlformats.org/officeDocument/2006/relationships/hyperlink" Target="http://install.sh" TargetMode="External"/><Relationship Id="rId139" Type="http://schemas.openxmlformats.org/officeDocument/2006/relationships/hyperlink" Target="http://prismatica.io/" TargetMode="External"/><Relationship Id="rId138" Type="http://schemas.openxmlformats.org/officeDocument/2006/relationships/hyperlink" Target="https://github.com/Project-Prismatica" TargetMode="External"/><Relationship Id="rId137" Type="http://schemas.openxmlformats.org/officeDocument/2006/relationships/hyperlink" Target="https://www.prelude.org/" TargetMode="External"/><Relationship Id="rId132" Type="http://schemas.openxmlformats.org/officeDocument/2006/relationships/hyperlink" Target="http://poshc2.slack.com" TargetMode="External"/><Relationship Id="rId131" Type="http://schemas.openxmlformats.org/officeDocument/2006/relationships/hyperlink" Target="https://community.rsa.com/community/products/netwitness/blog/2019/12/02/using-rsa-netwitness-to-detect-command-and-control-poshc2-v50" TargetMode="External"/><Relationship Id="rId130" Type="http://schemas.openxmlformats.org/officeDocument/2006/relationships/hyperlink" Target="https://howto.thec2matrix.com/c2/poshc2" TargetMode="External"/><Relationship Id="rId136" Type="http://schemas.openxmlformats.org/officeDocument/2006/relationships/hyperlink" Target="https://github.com/preludeorg/operator-support" TargetMode="External"/><Relationship Id="rId135" Type="http://schemas.openxmlformats.org/officeDocument/2006/relationships/hyperlink" Target="https://github.com/AdrianVollmer/PowerHub" TargetMode="External"/><Relationship Id="rId134" Type="http://schemas.openxmlformats.org/officeDocument/2006/relationships/hyperlink" Target="https://labs.nettitude.com/blog/detecting-poshc2-indicators-of-compromise/" TargetMode="External"/><Relationship Id="rId133" Type="http://schemas.openxmlformats.org/officeDocument/2006/relationships/hyperlink" Target="https://labs.nettitude.com/blog/detecting-poshc2-indicators-of-compromise/" TargetMode="External"/><Relationship Id="rId62" Type="http://schemas.openxmlformats.org/officeDocument/2006/relationships/hyperlink" Target="https://github.com/onSec-fr/Http-Asynchronous-Reverse-Shell" TargetMode="External"/><Relationship Id="rId61" Type="http://schemas.openxmlformats.org/officeDocument/2006/relationships/hyperlink" Target="https://github.com/r3nhat/GRAT2" TargetMode="External"/><Relationship Id="rId64" Type="http://schemas.openxmlformats.org/officeDocument/2006/relationships/hyperlink" Target="https://docs.pivotlabs.dev/index.html" TargetMode="External"/><Relationship Id="rId63" Type="http://schemas.openxmlformats.org/officeDocument/2006/relationships/hyperlink" Target="https://pivotlabs.dev/haven/" TargetMode="External"/><Relationship Id="rId66" Type="http://schemas.openxmlformats.org/officeDocument/2006/relationships/hyperlink" Target="https://github.com/3v4Si0N/HTTP-revshell" TargetMode="External"/><Relationship Id="rId172" Type="http://schemas.openxmlformats.org/officeDocument/2006/relationships/hyperlink" Target="https://howto.thec2matrix.com/contribute" TargetMode="External"/><Relationship Id="rId65" Type="http://schemas.openxmlformats.org/officeDocument/2006/relationships/hyperlink" Target="https://howto.thec2matrix.com/contribute" TargetMode="External"/><Relationship Id="rId171" Type="http://schemas.openxmlformats.org/officeDocument/2006/relationships/hyperlink" Target="https://github.com/slyd0g/" TargetMode="External"/><Relationship Id="rId68" Type="http://schemas.openxmlformats.org/officeDocument/2006/relationships/hyperlink" Target="https://github.com/ElevenPaths/ibombshell" TargetMode="External"/><Relationship Id="rId170" Type="http://schemas.openxmlformats.org/officeDocument/2006/relationships/hyperlink" Target="https://github.com/byt3bl33d3r/SILENTTRINITY" TargetMode="External"/><Relationship Id="rId67" Type="http://schemas.openxmlformats.org/officeDocument/2006/relationships/hyperlink" Target="https://howto.thec2matrix.com/contribute" TargetMode="External"/><Relationship Id="rId60" Type="http://schemas.openxmlformats.org/officeDocument/2006/relationships/hyperlink" Target="https://github.com/sensepost/goDoH" TargetMode="External"/><Relationship Id="rId165" Type="http://schemas.openxmlformats.org/officeDocument/2006/relationships/hyperlink" Target="https://github.com/shadow-workers/shadow-workers" TargetMode="External"/><Relationship Id="rId69" Type="http://schemas.openxmlformats.org/officeDocument/2006/relationships/hyperlink" Target="https://www.immunityinc.com/products/innuendo/" TargetMode="External"/><Relationship Id="rId164" Type="http://schemas.openxmlformats.org/officeDocument/2006/relationships/hyperlink" Target="https://howto.thec2matrix.com/contribute" TargetMode="External"/><Relationship Id="rId163" Type="http://schemas.openxmlformats.org/officeDocument/2006/relationships/hyperlink" Target="https://github.com/bats3c/shad0w" TargetMode="External"/><Relationship Id="rId162" Type="http://schemas.openxmlformats.org/officeDocument/2006/relationships/hyperlink" Target="https://howto.thec2matrix.com/contribute" TargetMode="External"/><Relationship Id="rId169" Type="http://schemas.openxmlformats.org/officeDocument/2006/relationships/hyperlink" Target="https://howto.thec2matrix.com/contribute" TargetMode="External"/><Relationship Id="rId168" Type="http://schemas.openxmlformats.org/officeDocument/2006/relationships/hyperlink" Target="https://rastamouse.me/2020/05/sharpc2/" TargetMode="External"/><Relationship Id="rId167" Type="http://schemas.openxmlformats.org/officeDocument/2006/relationships/hyperlink" Target="https://github.com/SharpC2/SharpC2/tree/dev" TargetMode="External"/><Relationship Id="rId166" Type="http://schemas.openxmlformats.org/officeDocument/2006/relationships/hyperlink" Target="https://howto.thec2matrix.com/contribute" TargetMode="External"/><Relationship Id="rId51" Type="http://schemas.openxmlformats.org/officeDocument/2006/relationships/hyperlink" Target="http://install.sh" TargetMode="External"/><Relationship Id="rId50" Type="http://schemas.openxmlformats.org/officeDocument/2006/relationships/hyperlink" Target="https://github.com/BC-SECURITY/Empire" TargetMode="External"/><Relationship Id="rId53" Type="http://schemas.openxmlformats.org/officeDocument/2006/relationships/hyperlink" Target="https://c2lol.blob.core.windows.net/text/faction.txt" TargetMode="External"/><Relationship Id="rId52" Type="http://schemas.openxmlformats.org/officeDocument/2006/relationships/hyperlink" Target="https://github.com/Marten4n6/EvilOSX" TargetMode="External"/><Relationship Id="rId55" Type="http://schemas.openxmlformats.org/officeDocument/2006/relationships/hyperlink" Target="https://github.com/monoxgas/FlyingAFalseFlag" TargetMode="External"/><Relationship Id="rId161" Type="http://schemas.openxmlformats.org/officeDocument/2006/relationships/hyperlink" Target="https://github.com/jafarlihi/serpentine" TargetMode="External"/><Relationship Id="rId54" Type="http://schemas.openxmlformats.org/officeDocument/2006/relationships/hyperlink" Target="http://install.sh" TargetMode="External"/><Relationship Id="rId160" Type="http://schemas.openxmlformats.org/officeDocument/2006/relationships/hyperlink" Target="https://scythe.io" TargetMode="External"/><Relationship Id="rId57" Type="http://schemas.openxmlformats.org/officeDocument/2006/relationships/hyperlink" Target="https://github.com/looCiprian/GC2-sheet" TargetMode="External"/><Relationship Id="rId56" Type="http://schemas.openxmlformats.org/officeDocument/2006/relationships/hyperlink" Target="https://github.com/Ziconius/FudgeC2" TargetMode="External"/><Relationship Id="rId159" Type="http://schemas.openxmlformats.org/officeDocument/2006/relationships/hyperlink" Target="https://github.com/scythe-io" TargetMode="External"/><Relationship Id="rId59" Type="http://schemas.openxmlformats.org/officeDocument/2006/relationships/hyperlink" Target="https://howto.thec2matrix.com/contribute" TargetMode="External"/><Relationship Id="rId154" Type="http://schemas.openxmlformats.org/officeDocument/2006/relationships/hyperlink" Target="https://github.com/itsKindred/redViper" TargetMode="External"/><Relationship Id="rId58" Type="http://schemas.openxmlformats.org/officeDocument/2006/relationships/hyperlink" Target="https://github.com/SaturnsVoid/GoBot2" TargetMode="External"/><Relationship Id="rId153" Type="http://schemas.openxmlformats.org/officeDocument/2006/relationships/hyperlink" Target="https://redherd.readthedocs.io" TargetMode="External"/><Relationship Id="rId152" Type="http://schemas.openxmlformats.org/officeDocument/2006/relationships/hyperlink" Target="https://github.com/redherd-project/redherd-framework" TargetMode="External"/><Relationship Id="rId151" Type="http://schemas.openxmlformats.org/officeDocument/2006/relationships/hyperlink" Target="http://install.sh" TargetMode="External"/><Relationship Id="rId158" Type="http://schemas.openxmlformats.org/officeDocument/2006/relationships/hyperlink" Target="https://howto.thec2matrix.com/contribute" TargetMode="External"/><Relationship Id="rId157" Type="http://schemas.openxmlformats.org/officeDocument/2006/relationships/hyperlink" Target="https://github.com/d4rk007/sak1to-shell" TargetMode="External"/><Relationship Id="rId156" Type="http://schemas.openxmlformats.org/officeDocument/2006/relationships/hyperlink" Target="https://github.com/ZHacker13/ReverseTCPShell" TargetMode="External"/><Relationship Id="rId155" Type="http://schemas.openxmlformats.org/officeDocument/2006/relationships/hyperlink" Target="https://howto.thec2matrix.com/contribute" TargetMode="External"/><Relationship Id="rId107" Type="http://schemas.openxmlformats.org/officeDocument/2006/relationships/hyperlink" Target="https://github.com/ahmedkhlief/Ninja/" TargetMode="External"/><Relationship Id="rId106" Type="http://schemas.openxmlformats.org/officeDocument/2006/relationships/hyperlink" Target="https://www.mdsec.co.uk/nighthawk/" TargetMode="External"/><Relationship Id="rId105" Type="http://schemas.openxmlformats.org/officeDocument/2006/relationships/hyperlink" Target="https://howto.thec2matrix.com/contribute" TargetMode="External"/><Relationship Id="rId104" Type="http://schemas.openxmlformats.org/officeDocument/2006/relationships/hyperlink" Target="https://github.com/gl4ssesbo1/Nebula" TargetMode="External"/><Relationship Id="rId109" Type="http://schemas.openxmlformats.org/officeDocument/2006/relationships/hyperlink" Target="https://github.com/EnginDemirbilek/NorthStarC2" TargetMode="External"/><Relationship Id="rId108" Type="http://schemas.openxmlformats.org/officeDocument/2006/relationships/hyperlink" Target="https://shells.systems/introducing-ninja-c2-the-c2-built-for-stealth-red-team-operations/" TargetMode="External"/><Relationship Id="rId103" Type="http://schemas.openxmlformats.org/officeDocument/2006/relationships/hyperlink" Target="https://howto.thec2matrix.com/contribute" TargetMode="External"/><Relationship Id="rId102" Type="http://schemas.openxmlformats.org/officeDocument/2006/relationships/hyperlink" Target="https://github.com/MythicAgents/Medusa" TargetMode="External"/><Relationship Id="rId101" Type="http://schemas.openxmlformats.org/officeDocument/2006/relationships/hyperlink" Target="https://howto.thec2matrix.com/contribute" TargetMode="External"/><Relationship Id="rId100" Type="http://schemas.openxmlformats.org/officeDocument/2006/relationships/hyperlink" Target="https://github.com/MythicAgents/Apollo" TargetMode="External"/><Relationship Id="rId129" Type="http://schemas.openxmlformats.org/officeDocument/2006/relationships/hyperlink" Target="http://install.sh" TargetMode="External"/><Relationship Id="rId128" Type="http://schemas.openxmlformats.org/officeDocument/2006/relationships/hyperlink" Target="https://poshc2.readthedocs.io/en/latest/" TargetMode="External"/><Relationship Id="rId127" Type="http://schemas.openxmlformats.org/officeDocument/2006/relationships/hyperlink" Target="https://github.com/nettitude/PoshC2/" TargetMode="External"/><Relationship Id="rId126" Type="http://schemas.openxmlformats.org/officeDocument/2006/relationships/hyperlink" Target="https://howto.thec2matrix.com/contribute" TargetMode="External"/><Relationship Id="rId121" Type="http://schemas.openxmlformats.org/officeDocument/2006/relationships/hyperlink" Target="https://howto.thec2matrix.com/contribute" TargetMode="External"/><Relationship Id="rId120" Type="http://schemas.openxmlformats.org/officeDocument/2006/relationships/hyperlink" Target="https://github.com/lapolis/palinka_c2" TargetMode="External"/><Relationship Id="rId125" Type="http://schemas.openxmlformats.org/officeDocument/2006/relationships/hyperlink" Target="https://picklec2.readthedocs.io/en/latest/" TargetMode="External"/><Relationship Id="rId124" Type="http://schemas.openxmlformats.org/officeDocument/2006/relationships/hyperlink" Target="https://github.com/xRET2pwn/PickleC2" TargetMode="External"/><Relationship Id="rId123" Type="http://schemas.openxmlformats.org/officeDocument/2006/relationships/hyperlink" Target="https://howto.thec2matrix.com/contribute" TargetMode="External"/><Relationship Id="rId122" Type="http://schemas.openxmlformats.org/officeDocument/2006/relationships/hyperlink" Target="https://github.com/fozavci/petaqc2" TargetMode="External"/><Relationship Id="rId95" Type="http://schemas.openxmlformats.org/officeDocument/2006/relationships/hyperlink" Target="https://github.com/IncideDigital/Mistica" TargetMode="External"/><Relationship Id="rId94" Type="http://schemas.openxmlformats.org/officeDocument/2006/relationships/hyperlink" Target="https://howto.thec2matrix.com/contribute" TargetMode="External"/><Relationship Id="rId97" Type="http://schemas.openxmlformats.org/officeDocument/2006/relationships/hyperlink" Target="https://github.com/its-a-feature/Mythic" TargetMode="External"/><Relationship Id="rId96" Type="http://schemas.openxmlformats.org/officeDocument/2006/relationships/hyperlink" Target="https://howto.thec2matrix.com/contribute" TargetMode="External"/><Relationship Id="rId99" Type="http://schemas.openxmlformats.org/officeDocument/2006/relationships/hyperlink" Target="https://howto.thec2matrix.com/c2/mythic" TargetMode="External"/><Relationship Id="rId98" Type="http://schemas.openxmlformats.org/officeDocument/2006/relationships/hyperlink" Target="https://docs.mythic-c2.net/" TargetMode="External"/><Relationship Id="rId91" Type="http://schemas.openxmlformats.org/officeDocument/2006/relationships/hyperlink" Target="https://github.com/Cr4sh/MicroBackdoor" TargetMode="External"/><Relationship Id="rId90" Type="http://schemas.openxmlformats.org/officeDocument/2006/relationships/hyperlink" Target="https://howto.thec2matrix.com/contribute" TargetMode="External"/><Relationship Id="rId93" Type="http://schemas.openxmlformats.org/officeDocument/2006/relationships/hyperlink" Target="https://github.com/mlgualtieri/PurpleTeamSummit/tree/main/Summit-May2021" TargetMode="External"/><Relationship Id="rId92" Type="http://schemas.openxmlformats.org/officeDocument/2006/relationships/hyperlink" Target="https://howto.thec2matrix.com/contribute" TargetMode="External"/><Relationship Id="rId118" Type="http://schemas.openxmlformats.org/officeDocument/2006/relationships/hyperlink" Target="https://redcodelabs.io/oyabun/" TargetMode="External"/><Relationship Id="rId117" Type="http://schemas.openxmlformats.org/officeDocument/2006/relationships/hyperlink" Target="https://outflank.nl/services/outflank-security-tooling/" TargetMode="External"/><Relationship Id="rId116" Type="http://schemas.openxmlformats.org/officeDocument/2006/relationships/hyperlink" Target="https://github.com/mttaggart/OffensiveNotion" TargetMode="External"/><Relationship Id="rId115" Type="http://schemas.openxmlformats.org/officeDocument/2006/relationships/hyperlink" Target="https://shells.systems/unveiling-octopus-the-pre-operation-c2-for-red-teamers/" TargetMode="External"/><Relationship Id="rId119" Type="http://schemas.openxmlformats.org/officeDocument/2006/relationships/hyperlink" Target="https://howto.thec2matrix.com/contribute" TargetMode="External"/><Relationship Id="rId110" Type="http://schemas.openxmlformats.org/officeDocument/2006/relationships/hyperlink" Target="https://howto.thec2matrix.com/contribute" TargetMode="External"/><Relationship Id="rId114" Type="http://schemas.openxmlformats.org/officeDocument/2006/relationships/hyperlink" Target="https://github.com/mhaskar/Octopus" TargetMode="External"/><Relationship Id="rId113" Type="http://schemas.openxmlformats.org/officeDocument/2006/relationships/hyperlink" Target="https://howto.thec2matrix.com/c2/nuages" TargetMode="External"/><Relationship Id="rId112" Type="http://schemas.openxmlformats.org/officeDocument/2006/relationships/hyperlink" Target="http://setup.sh/" TargetMode="External"/><Relationship Id="rId111" Type="http://schemas.openxmlformats.org/officeDocument/2006/relationships/hyperlink" Target="https://github.com/p3nt4/Nuages" TargetMode="External"/><Relationship Id="rId204" Type="http://schemas.openxmlformats.org/officeDocument/2006/relationships/drawing" Target="../drawings/drawing1.xml"/><Relationship Id="rId203" Type="http://schemas.openxmlformats.org/officeDocument/2006/relationships/hyperlink" Target="https://howto.thec2matrix.com/contribute" TargetMode="External"/><Relationship Id="rId202" Type="http://schemas.openxmlformats.org/officeDocument/2006/relationships/hyperlink" Target="https://github.com/pucarasec/zuthaka" TargetMode="External"/><Relationship Id="rId201" Type="http://schemas.openxmlformats.org/officeDocument/2006/relationships/hyperlink" Target="https://github.com/facebookincubator/WEASEL" TargetMode="External"/><Relationship Id="rId200" Type="http://schemas.openxmlformats.org/officeDocument/2006/relationships/hyperlink" Target="https://howto.thec2matrix.com/contribu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0"/>
    <col customWidth="1" min="2" max="2" width="14.75"/>
    <col customWidth="1" min="3" max="3" width="10.63"/>
    <col customWidth="1" min="5" max="5" width="23.75"/>
    <col customWidth="1" min="7" max="7" width="14.25"/>
    <col customWidth="1" min="8" max="8" width="9.63"/>
    <col customWidth="1" min="9" max="9" width="9.0"/>
    <col customWidth="1" min="10" max="10" width="15.5"/>
    <col customWidth="1" min="11" max="11" width="9.13"/>
    <col customWidth="1" min="12" max="12" width="10.25"/>
    <col customWidth="1" min="13" max="13" width="6.25"/>
    <col customWidth="1" min="14" max="14" width="13.88"/>
    <col customWidth="1" min="15" max="15" width="17.5"/>
    <col customWidth="1" min="16" max="16" width="11.5"/>
    <col customWidth="1" min="17" max="17" width="5.13"/>
    <col customWidth="1" min="18" max="18" width="9.38"/>
    <col customWidth="1" min="19" max="19" width="6.0"/>
    <col customWidth="1" min="20" max="20" width="10.5"/>
    <col customWidth="1" min="21" max="21" width="7.38"/>
    <col customWidth="1" min="22" max="22" width="8.63"/>
    <col customWidth="1" min="23" max="23" width="6.25"/>
    <col customWidth="1" min="24" max="24" width="7.38"/>
    <col customWidth="1" min="25" max="26" width="8.25"/>
    <col customWidth="1" min="27" max="27" width="6.63"/>
    <col customWidth="1" min="28" max="28" width="6.75"/>
    <col customWidth="1" min="29" max="29" width="7.38"/>
    <col customWidth="1" min="30" max="30" width="6.13"/>
    <col customWidth="1" min="31" max="34" width="7.63"/>
    <col customWidth="1" min="35" max="35" width="18.5"/>
    <col customWidth="1" min="36" max="36" width="8.13"/>
    <col customWidth="1" min="38" max="38" width="13.25"/>
    <col customWidth="1" min="39" max="39" width="14.38"/>
    <col customWidth="1" min="41" max="41" width="9.88"/>
    <col customWidth="1" min="42" max="42" width="9.75"/>
    <col customWidth="1" min="43" max="43" width="9.88"/>
    <col customWidth="1" min="44" max="44" width="9.13"/>
    <col customWidth="1" min="45" max="45" width="8.88"/>
    <col customWidth="1" min="46" max="47" width="16.38"/>
    <col customWidth="1" min="48" max="51" width="14.75"/>
    <col customWidth="1" min="52" max="52" width="21.0"/>
    <col customWidth="1" min="53" max="53" width="14.75"/>
    <col customWidth="1" min="54" max="54" width="10.63"/>
    <col customWidth="1" min="55" max="55" width="29.0"/>
  </cols>
  <sheetData>
    <row r="1">
      <c r="A1" s="1"/>
      <c r="B1" s="2" t="s">
        <v>0</v>
      </c>
      <c r="G1" s="3" t="s">
        <v>1</v>
      </c>
      <c r="N1" s="4" t="s">
        <v>2</v>
      </c>
      <c r="P1" s="5" t="s">
        <v>3</v>
      </c>
      <c r="T1" s="6" t="s">
        <v>4</v>
      </c>
      <c r="W1" s="7" t="s">
        <v>5</v>
      </c>
      <c r="AH1" s="7"/>
      <c r="AI1" s="8" t="s">
        <v>6</v>
      </c>
      <c r="AV1" s="2" t="s">
        <v>7</v>
      </c>
      <c r="AY1" s="7" t="s">
        <v>8</v>
      </c>
    </row>
    <row r="2">
      <c r="A2" s="9" t="s">
        <v>9</v>
      </c>
      <c r="B2" s="10" t="s">
        <v>10</v>
      </c>
      <c r="C2" s="10" t="s">
        <v>11</v>
      </c>
      <c r="D2" s="9" t="s">
        <v>12</v>
      </c>
      <c r="E2" s="9" t="s">
        <v>13</v>
      </c>
      <c r="F2" s="9" t="s">
        <v>14</v>
      </c>
      <c r="G2" s="10" t="s">
        <v>15</v>
      </c>
      <c r="H2" s="10" t="s">
        <v>16</v>
      </c>
      <c r="I2" s="9" t="s">
        <v>17</v>
      </c>
      <c r="J2" s="9" t="s">
        <v>18</v>
      </c>
      <c r="K2" s="9" t="s">
        <v>19</v>
      </c>
      <c r="L2" s="11" t="str">
        <f>HYPERLINK("https://howto.thec2matrix.com/slingshot-c2-matrix-edition","Slingshot")</f>
        <v>Slingshot</v>
      </c>
      <c r="M2" s="9" t="s">
        <v>20</v>
      </c>
      <c r="N2" s="9" t="s">
        <v>21</v>
      </c>
      <c r="O2" s="9" t="s">
        <v>4</v>
      </c>
      <c r="P2" s="9" t="s">
        <v>22</v>
      </c>
      <c r="Q2" s="9" t="s">
        <v>3</v>
      </c>
      <c r="R2" s="12" t="s">
        <v>23</v>
      </c>
      <c r="S2" s="9" t="s">
        <v>24</v>
      </c>
      <c r="T2" s="10" t="s">
        <v>25</v>
      </c>
      <c r="U2" s="10" t="s">
        <v>26</v>
      </c>
      <c r="V2" s="10" t="s">
        <v>27</v>
      </c>
      <c r="W2" s="9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9" t="s">
        <v>33</v>
      </c>
      <c r="AC2" s="9" t="s">
        <v>34</v>
      </c>
      <c r="AD2" s="9" t="s">
        <v>35</v>
      </c>
      <c r="AE2" s="9" t="s">
        <v>36</v>
      </c>
      <c r="AF2" s="9" t="s">
        <v>37</v>
      </c>
      <c r="AG2" s="9" t="s">
        <v>38</v>
      </c>
      <c r="AH2" s="9" t="s">
        <v>39</v>
      </c>
      <c r="AI2" s="9" t="s">
        <v>40</v>
      </c>
      <c r="AJ2" s="9" t="s">
        <v>41</v>
      </c>
      <c r="AK2" s="9" t="s">
        <v>42</v>
      </c>
      <c r="AL2" s="9" t="s">
        <v>43</v>
      </c>
      <c r="AM2" s="9" t="s">
        <v>44</v>
      </c>
      <c r="AN2" s="9" t="s">
        <v>45</v>
      </c>
      <c r="AO2" s="12" t="s">
        <v>46</v>
      </c>
      <c r="AP2" s="9" t="s">
        <v>47</v>
      </c>
      <c r="AQ2" s="9" t="s">
        <v>48</v>
      </c>
      <c r="AR2" s="9" t="s">
        <v>49</v>
      </c>
      <c r="AS2" s="9" t="s">
        <v>50</v>
      </c>
      <c r="AT2" s="9" t="s">
        <v>51</v>
      </c>
      <c r="AU2" s="9" t="s">
        <v>52</v>
      </c>
      <c r="AV2" s="9" t="s">
        <v>53</v>
      </c>
      <c r="AW2" s="13" t="s">
        <v>54</v>
      </c>
      <c r="AX2" s="14" t="s">
        <v>55</v>
      </c>
      <c r="AY2" s="12" t="s">
        <v>56</v>
      </c>
      <c r="AZ2" s="9" t="s">
        <v>57</v>
      </c>
      <c r="BA2" s="9" t="s">
        <v>58</v>
      </c>
      <c r="BB2" s="9" t="s">
        <v>59</v>
      </c>
      <c r="BC2" s="9" t="s">
        <v>60</v>
      </c>
    </row>
    <row r="3">
      <c r="A3" s="15" t="s">
        <v>61</v>
      </c>
      <c r="B3" s="16" t="s">
        <v>62</v>
      </c>
      <c r="C3" s="16" t="s">
        <v>63</v>
      </c>
      <c r="D3" s="17" t="s">
        <v>64</v>
      </c>
      <c r="E3" s="18"/>
      <c r="F3" s="19" t="s">
        <v>65</v>
      </c>
      <c r="G3" s="19" t="s">
        <v>65</v>
      </c>
      <c r="H3" s="20">
        <v>44449.0</v>
      </c>
      <c r="I3" s="16">
        <v>4.0</v>
      </c>
      <c r="J3" s="16" t="s">
        <v>66</v>
      </c>
      <c r="K3" s="21"/>
      <c r="L3" s="22"/>
      <c r="M3" s="21"/>
      <c r="N3" s="16" t="s">
        <v>67</v>
      </c>
      <c r="O3" s="16" t="s">
        <v>68</v>
      </c>
      <c r="P3" s="16" t="s">
        <v>69</v>
      </c>
      <c r="Q3" s="23" t="s">
        <v>69</v>
      </c>
      <c r="R3" s="24" t="s">
        <v>69</v>
      </c>
      <c r="S3" s="24" t="s">
        <v>69</v>
      </c>
      <c r="T3" s="25" t="s">
        <v>70</v>
      </c>
      <c r="U3" s="24" t="s">
        <v>69</v>
      </c>
      <c r="V3" s="24" t="s">
        <v>69</v>
      </c>
      <c r="W3" s="16" t="s">
        <v>69</v>
      </c>
      <c r="X3" s="25" t="s">
        <v>70</v>
      </c>
      <c r="Y3" s="23" t="s">
        <v>69</v>
      </c>
      <c r="Z3" s="23" t="s">
        <v>69</v>
      </c>
      <c r="AA3" s="23" t="s">
        <v>69</v>
      </c>
      <c r="AB3" s="23" t="s">
        <v>69</v>
      </c>
      <c r="AC3" s="23" t="s">
        <v>69</v>
      </c>
      <c r="AD3" s="23" t="s">
        <v>69</v>
      </c>
      <c r="AE3" s="23" t="s">
        <v>69</v>
      </c>
      <c r="AF3" s="23" t="s">
        <v>69</v>
      </c>
      <c r="AG3" s="23" t="s">
        <v>69</v>
      </c>
      <c r="AH3" s="23" t="s">
        <v>69</v>
      </c>
      <c r="AI3" s="16" t="s">
        <v>70</v>
      </c>
      <c r="AJ3" s="16" t="s">
        <v>69</v>
      </c>
      <c r="AK3" s="16" t="s">
        <v>69</v>
      </c>
      <c r="AL3" s="16" t="s">
        <v>69</v>
      </c>
      <c r="AM3" s="25" t="s">
        <v>70</v>
      </c>
      <c r="AN3" s="25" t="s">
        <v>70</v>
      </c>
      <c r="AO3" s="16" t="s">
        <v>69</v>
      </c>
      <c r="AP3" s="23" t="s">
        <v>69</v>
      </c>
      <c r="AQ3" s="16" t="s">
        <v>69</v>
      </c>
      <c r="AR3" s="25" t="s">
        <v>70</v>
      </c>
      <c r="AS3" s="26"/>
      <c r="AT3" s="27"/>
      <c r="AU3" s="24"/>
      <c r="AV3" s="28"/>
      <c r="AW3" s="22"/>
      <c r="AX3" s="22"/>
      <c r="AY3" s="29" t="s">
        <v>70</v>
      </c>
      <c r="AZ3" s="24" t="s">
        <v>69</v>
      </c>
      <c r="BA3" s="24" t="s">
        <v>69</v>
      </c>
      <c r="BB3" s="22"/>
      <c r="BC3" s="21" t="s">
        <v>71</v>
      </c>
    </row>
    <row r="4">
      <c r="A4" s="15" t="s">
        <v>72</v>
      </c>
      <c r="B4" s="16" t="s">
        <v>63</v>
      </c>
      <c r="C4" s="16" t="s">
        <v>63</v>
      </c>
      <c r="D4" s="17" t="s">
        <v>73</v>
      </c>
      <c r="E4" s="18"/>
      <c r="F4" s="19"/>
      <c r="G4" s="30" t="s">
        <v>74</v>
      </c>
      <c r="H4" s="31">
        <v>44343.0</v>
      </c>
      <c r="I4" s="26" t="s">
        <v>75</v>
      </c>
      <c r="J4" s="26" t="s">
        <v>76</v>
      </c>
      <c r="K4" s="22"/>
      <c r="L4" s="22"/>
      <c r="M4" s="22"/>
      <c r="N4" s="26" t="s">
        <v>76</v>
      </c>
      <c r="O4" s="26" t="s">
        <v>76</v>
      </c>
      <c r="P4" s="26" t="s">
        <v>69</v>
      </c>
      <c r="Q4" s="30" t="s">
        <v>77</v>
      </c>
      <c r="R4" s="32" t="s">
        <v>78</v>
      </c>
      <c r="S4" s="32" t="s">
        <v>70</v>
      </c>
      <c r="T4" s="33" t="s">
        <v>70</v>
      </c>
      <c r="U4" s="33" t="s">
        <v>70</v>
      </c>
      <c r="V4" s="33" t="s">
        <v>70</v>
      </c>
      <c r="W4" s="24" t="s">
        <v>69</v>
      </c>
      <c r="X4" s="33" t="s">
        <v>70</v>
      </c>
      <c r="Y4" s="34" t="s">
        <v>69</v>
      </c>
      <c r="Z4" s="30" t="s">
        <v>69</v>
      </c>
      <c r="AA4" s="34" t="s">
        <v>69</v>
      </c>
      <c r="AB4" s="34" t="s">
        <v>69</v>
      </c>
      <c r="AC4" s="34" t="s">
        <v>69</v>
      </c>
      <c r="AD4" s="34" t="s">
        <v>69</v>
      </c>
      <c r="AE4" s="34" t="s">
        <v>69</v>
      </c>
      <c r="AF4" s="30" t="s">
        <v>69</v>
      </c>
      <c r="AG4" s="34" t="s">
        <v>69</v>
      </c>
      <c r="AH4" s="34" t="s">
        <v>69</v>
      </c>
      <c r="AI4" s="24" t="s">
        <v>79</v>
      </c>
      <c r="AJ4" s="24" t="s">
        <v>69</v>
      </c>
      <c r="AK4" s="24" t="s">
        <v>69</v>
      </c>
      <c r="AL4" s="24" t="s">
        <v>69</v>
      </c>
      <c r="AM4" s="33" t="s">
        <v>70</v>
      </c>
      <c r="AN4" s="33" t="s">
        <v>70</v>
      </c>
      <c r="AO4" s="24" t="s">
        <v>69</v>
      </c>
      <c r="AP4" s="34" t="s">
        <v>69</v>
      </c>
      <c r="AQ4" s="24" t="s">
        <v>69</v>
      </c>
      <c r="AR4" s="33" t="s">
        <v>70</v>
      </c>
      <c r="AS4" s="26" t="s">
        <v>69</v>
      </c>
      <c r="AT4" s="27"/>
      <c r="AU4" s="33" t="s">
        <v>70</v>
      </c>
      <c r="AV4" s="35" t="s">
        <v>70</v>
      </c>
      <c r="AW4" s="35" t="s">
        <v>70</v>
      </c>
      <c r="AX4" s="36"/>
      <c r="AY4" s="29" t="s">
        <v>69</v>
      </c>
      <c r="AZ4" s="22"/>
      <c r="BA4" s="22"/>
      <c r="BB4" s="22"/>
      <c r="BC4" s="27"/>
    </row>
    <row r="5">
      <c r="A5" s="15" t="s">
        <v>80</v>
      </c>
      <c r="B5" s="16" t="s">
        <v>81</v>
      </c>
      <c r="C5" s="16" t="s">
        <v>63</v>
      </c>
      <c r="D5" s="17" t="s">
        <v>82</v>
      </c>
      <c r="E5" s="18"/>
      <c r="F5" s="19"/>
      <c r="G5" s="37" t="s">
        <v>83</v>
      </c>
      <c r="H5" s="30"/>
      <c r="I5" s="36"/>
      <c r="J5" s="36"/>
      <c r="K5" s="17"/>
      <c r="L5" s="36"/>
      <c r="M5" s="36"/>
      <c r="N5" s="38"/>
      <c r="O5" s="38"/>
      <c r="P5" s="36"/>
      <c r="Q5" s="36"/>
      <c r="R5" s="38"/>
      <c r="S5" s="38"/>
      <c r="T5" s="38"/>
      <c r="U5" s="38"/>
      <c r="V5" s="38"/>
      <c r="W5" s="38"/>
      <c r="X5" s="38"/>
      <c r="Y5" s="38"/>
      <c r="Z5" s="36"/>
      <c r="AA5" s="38"/>
      <c r="AB5" s="38"/>
      <c r="AC5" s="38"/>
      <c r="AD5" s="38"/>
      <c r="AE5" s="38"/>
      <c r="AF5" s="36"/>
      <c r="AG5" s="38"/>
      <c r="AH5" s="38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6"/>
      <c r="AT5" s="40"/>
      <c r="AU5" s="40"/>
      <c r="AV5" s="36"/>
      <c r="AW5" s="36"/>
      <c r="AX5" s="36" t="s">
        <v>84</v>
      </c>
      <c r="AY5" s="29" t="s">
        <v>69</v>
      </c>
      <c r="AZ5" s="36"/>
      <c r="BA5" s="36" t="s">
        <v>63</v>
      </c>
      <c r="BB5" s="36">
        <v>158.0</v>
      </c>
      <c r="BC5" s="41"/>
    </row>
    <row r="6">
      <c r="A6" s="15" t="s">
        <v>85</v>
      </c>
      <c r="B6" s="16" t="s">
        <v>81</v>
      </c>
      <c r="C6" s="16" t="s">
        <v>63</v>
      </c>
      <c r="D6" s="17" t="s">
        <v>86</v>
      </c>
      <c r="E6" s="18" t="s">
        <v>87</v>
      </c>
      <c r="F6" s="19" t="s">
        <v>88</v>
      </c>
      <c r="G6" s="23" t="s">
        <v>89</v>
      </c>
      <c r="H6" s="42">
        <v>44640.0</v>
      </c>
      <c r="I6" s="36"/>
      <c r="J6" s="36" t="s">
        <v>90</v>
      </c>
      <c r="K6" s="17" t="s">
        <v>70</v>
      </c>
      <c r="L6" s="36"/>
      <c r="M6" s="36"/>
      <c r="N6" s="9" t="s">
        <v>90</v>
      </c>
      <c r="O6" s="9" t="s">
        <v>90</v>
      </c>
      <c r="P6" s="36"/>
      <c r="Q6" s="36" t="s">
        <v>91</v>
      </c>
      <c r="R6" s="38"/>
      <c r="S6" s="38"/>
      <c r="T6" s="38"/>
      <c r="U6" s="38"/>
      <c r="V6" s="38"/>
      <c r="W6" s="38"/>
      <c r="X6" s="9" t="s">
        <v>70</v>
      </c>
      <c r="Y6" s="38"/>
      <c r="Z6" s="36"/>
      <c r="AA6" s="38"/>
      <c r="AB6" s="38"/>
      <c r="AC6" s="38"/>
      <c r="AD6" s="38"/>
      <c r="AE6" s="38"/>
      <c r="AF6" s="36"/>
      <c r="AG6" s="38"/>
      <c r="AH6" s="38"/>
      <c r="AI6" s="39"/>
      <c r="AJ6" s="39"/>
      <c r="AK6" s="39"/>
      <c r="AL6" s="38"/>
      <c r="AM6" s="39"/>
      <c r="AN6" s="39"/>
      <c r="AO6" s="39"/>
      <c r="AP6" s="39"/>
      <c r="AQ6" s="39"/>
      <c r="AR6" s="39"/>
      <c r="AS6" s="36"/>
      <c r="AT6" s="40"/>
      <c r="AU6" s="40"/>
      <c r="AV6" s="18"/>
      <c r="AW6" s="36"/>
      <c r="AX6" s="36"/>
      <c r="AY6" s="29"/>
      <c r="AZ6" s="36"/>
      <c r="BA6" s="36"/>
      <c r="BB6" s="36"/>
      <c r="BC6" s="41"/>
    </row>
    <row r="7">
      <c r="A7" s="15" t="s">
        <v>92</v>
      </c>
      <c r="B7" s="16" t="s">
        <v>63</v>
      </c>
      <c r="C7" s="16" t="s">
        <v>63</v>
      </c>
      <c r="D7" s="43" t="s">
        <v>93</v>
      </c>
      <c r="E7" s="18"/>
      <c r="F7" s="22" t="s">
        <v>94</v>
      </c>
      <c r="G7" s="30" t="s">
        <v>74</v>
      </c>
      <c r="H7" s="44">
        <v>44355.0</v>
      </c>
      <c r="I7" s="26" t="s">
        <v>95</v>
      </c>
      <c r="J7" s="26"/>
      <c r="K7" s="22"/>
      <c r="L7" s="26"/>
      <c r="M7" s="26"/>
      <c r="N7" s="24" t="s">
        <v>76</v>
      </c>
      <c r="O7" s="24" t="s">
        <v>96</v>
      </c>
      <c r="P7" s="26" t="s">
        <v>69</v>
      </c>
      <c r="Q7" s="26" t="s">
        <v>77</v>
      </c>
      <c r="R7" s="32" t="s">
        <v>78</v>
      </c>
      <c r="S7" s="24" t="s">
        <v>69</v>
      </c>
      <c r="T7" s="24" t="s">
        <v>69</v>
      </c>
      <c r="U7" s="33" t="s">
        <v>70</v>
      </c>
      <c r="V7" s="24" t="s">
        <v>69</v>
      </c>
      <c r="W7" s="24" t="s">
        <v>69</v>
      </c>
      <c r="X7" s="33" t="s">
        <v>70</v>
      </c>
      <c r="Y7" s="34" t="s">
        <v>69</v>
      </c>
      <c r="Z7" s="30" t="s">
        <v>69</v>
      </c>
      <c r="AA7" s="34" t="s">
        <v>69</v>
      </c>
      <c r="AB7" s="34" t="s">
        <v>69</v>
      </c>
      <c r="AC7" s="34" t="s">
        <v>69</v>
      </c>
      <c r="AD7" s="34" t="s">
        <v>69</v>
      </c>
      <c r="AE7" s="34" t="s">
        <v>69</v>
      </c>
      <c r="AF7" s="30" t="s">
        <v>69</v>
      </c>
      <c r="AG7" s="34" t="s">
        <v>69</v>
      </c>
      <c r="AH7" s="34" t="s">
        <v>69</v>
      </c>
      <c r="AI7" s="24" t="s">
        <v>79</v>
      </c>
      <c r="AJ7" s="24" t="s">
        <v>69</v>
      </c>
      <c r="AK7" s="24" t="s">
        <v>69</v>
      </c>
      <c r="AL7" s="24" t="s">
        <v>69</v>
      </c>
      <c r="AM7" s="24" t="s">
        <v>69</v>
      </c>
      <c r="AN7" s="24" t="s">
        <v>69</v>
      </c>
      <c r="AO7" s="24" t="s">
        <v>69</v>
      </c>
      <c r="AP7" s="27" t="s">
        <v>69</v>
      </c>
      <c r="AQ7" s="24" t="s">
        <v>69</v>
      </c>
      <c r="AR7" s="33" t="s">
        <v>70</v>
      </c>
      <c r="AS7" s="26" t="s">
        <v>69</v>
      </c>
      <c r="AT7" s="27"/>
      <c r="AU7" s="33" t="s">
        <v>70</v>
      </c>
      <c r="AV7" s="36"/>
      <c r="AW7" s="26"/>
      <c r="AX7" s="26"/>
      <c r="AY7" s="45" t="s">
        <v>70</v>
      </c>
      <c r="AZ7" s="26"/>
      <c r="BA7" s="26"/>
      <c r="BB7" s="26"/>
      <c r="BC7" s="27"/>
    </row>
    <row r="8">
      <c r="A8" s="15" t="s">
        <v>97</v>
      </c>
      <c r="B8" s="16" t="s">
        <v>98</v>
      </c>
      <c r="C8" s="16" t="s">
        <v>63</v>
      </c>
      <c r="D8" s="17" t="s">
        <v>99</v>
      </c>
      <c r="E8" s="18"/>
      <c r="F8" s="19" t="s">
        <v>100</v>
      </c>
      <c r="G8" s="37" t="s">
        <v>83</v>
      </c>
      <c r="H8" s="42"/>
      <c r="I8" s="16"/>
      <c r="J8" s="26"/>
      <c r="K8" s="22"/>
      <c r="L8" s="26"/>
      <c r="M8" s="26"/>
      <c r="N8" s="24"/>
      <c r="O8" s="24"/>
      <c r="P8" s="26"/>
      <c r="Q8" s="26"/>
      <c r="R8" s="24"/>
      <c r="S8" s="24"/>
      <c r="T8" s="26"/>
      <c r="U8" s="24"/>
      <c r="V8" s="24"/>
      <c r="W8" s="26"/>
      <c r="X8" s="26"/>
      <c r="Y8" s="24"/>
      <c r="Z8" s="26"/>
      <c r="AA8" s="26"/>
      <c r="AB8" s="26"/>
      <c r="AC8" s="24"/>
      <c r="AD8" s="24"/>
      <c r="AE8" s="24"/>
      <c r="AF8" s="26"/>
      <c r="AG8" s="26"/>
      <c r="AH8" s="26"/>
      <c r="AI8" s="26"/>
      <c r="AJ8" s="24"/>
      <c r="AK8" s="26"/>
      <c r="AL8" s="26"/>
      <c r="AM8" s="26"/>
      <c r="AN8" s="26"/>
      <c r="AO8" s="24"/>
      <c r="AP8" s="36"/>
      <c r="AQ8" s="36"/>
      <c r="AR8" s="36"/>
      <c r="AS8" s="36"/>
      <c r="AT8" s="36"/>
      <c r="AU8" s="36"/>
      <c r="AV8" s="36"/>
      <c r="AW8" s="26"/>
      <c r="AX8" s="26"/>
      <c r="AY8" s="45"/>
      <c r="AZ8" s="26"/>
      <c r="BA8" s="26"/>
      <c r="BB8" s="26"/>
      <c r="BC8" s="27"/>
    </row>
    <row r="9">
      <c r="A9" s="15" t="s">
        <v>101</v>
      </c>
      <c r="B9" s="16" t="s">
        <v>81</v>
      </c>
      <c r="C9" s="16" t="s">
        <v>63</v>
      </c>
      <c r="D9" s="17" t="s">
        <v>102</v>
      </c>
      <c r="E9" s="18"/>
      <c r="F9" s="19"/>
      <c r="G9" s="37" t="s">
        <v>83</v>
      </c>
      <c r="H9" s="42"/>
      <c r="I9" s="16"/>
      <c r="J9" s="26"/>
      <c r="K9" s="22"/>
      <c r="L9" s="26"/>
      <c r="M9" s="26"/>
      <c r="N9" s="24"/>
      <c r="O9" s="24"/>
      <c r="P9" s="26"/>
      <c r="Q9" s="26"/>
      <c r="R9" s="24"/>
      <c r="S9" s="24"/>
      <c r="T9" s="26"/>
      <c r="U9" s="24"/>
      <c r="V9" s="24"/>
      <c r="W9" s="26"/>
      <c r="X9" s="26"/>
      <c r="Y9" s="24"/>
      <c r="Z9" s="26"/>
      <c r="AA9" s="26"/>
      <c r="AB9" s="26"/>
      <c r="AC9" s="24"/>
      <c r="AD9" s="24"/>
      <c r="AE9" s="24"/>
      <c r="AF9" s="26"/>
      <c r="AG9" s="26"/>
      <c r="AH9" s="26"/>
      <c r="AI9" s="26"/>
      <c r="AJ9" s="24"/>
      <c r="AK9" s="26"/>
      <c r="AL9" s="26"/>
      <c r="AM9" s="26"/>
      <c r="AN9" s="26"/>
      <c r="AO9" s="24"/>
      <c r="AP9" s="36"/>
      <c r="AQ9" s="36"/>
      <c r="AR9" s="36"/>
      <c r="AS9" s="36"/>
      <c r="AT9" s="36"/>
      <c r="AU9" s="36"/>
      <c r="AV9" s="36"/>
      <c r="AW9" s="26"/>
      <c r="AX9" s="26"/>
      <c r="AY9" s="45" t="s">
        <v>70</v>
      </c>
      <c r="AZ9" s="26"/>
      <c r="BA9" s="26"/>
      <c r="BB9" s="26"/>
      <c r="BC9" s="27"/>
    </row>
    <row r="10">
      <c r="A10" s="15" t="s">
        <v>103</v>
      </c>
      <c r="B10" s="46" t="s">
        <v>104</v>
      </c>
      <c r="C10" s="47">
        <v>2500.0</v>
      </c>
      <c r="D10" s="17"/>
      <c r="E10" s="18" t="s">
        <v>105</v>
      </c>
      <c r="F10" s="48" t="s">
        <v>106</v>
      </c>
      <c r="G10" s="48" t="s">
        <v>106</v>
      </c>
      <c r="H10" s="42">
        <v>44274.0</v>
      </c>
      <c r="I10" s="16">
        <v>0.3</v>
      </c>
      <c r="J10" s="26" t="s">
        <v>66</v>
      </c>
      <c r="K10" s="22"/>
      <c r="L10" s="26"/>
      <c r="M10" s="26"/>
      <c r="N10" s="24" t="s">
        <v>107</v>
      </c>
      <c r="O10" s="24" t="s">
        <v>108</v>
      </c>
      <c r="P10" s="45" t="s">
        <v>70</v>
      </c>
      <c r="Q10" s="26" t="s">
        <v>109</v>
      </c>
      <c r="R10" s="24" t="s">
        <v>70</v>
      </c>
      <c r="S10" s="24" t="s">
        <v>70</v>
      </c>
      <c r="T10" s="33" t="s">
        <v>70</v>
      </c>
      <c r="U10" s="24" t="s">
        <v>69</v>
      </c>
      <c r="V10" s="24" t="s">
        <v>69</v>
      </c>
      <c r="W10" s="33" t="s">
        <v>70</v>
      </c>
      <c r="X10" s="33" t="s">
        <v>70</v>
      </c>
      <c r="Y10" s="24" t="s">
        <v>69</v>
      </c>
      <c r="Z10" s="26" t="s">
        <v>69</v>
      </c>
      <c r="AA10" s="33" t="s">
        <v>69</v>
      </c>
      <c r="AB10" s="33" t="s">
        <v>69</v>
      </c>
      <c r="AC10" s="24" t="s">
        <v>69</v>
      </c>
      <c r="AD10" s="24" t="s">
        <v>69</v>
      </c>
      <c r="AE10" s="24" t="s">
        <v>69</v>
      </c>
      <c r="AF10" s="26" t="s">
        <v>69</v>
      </c>
      <c r="AG10" s="33" t="s">
        <v>70</v>
      </c>
      <c r="AH10" s="45" t="s">
        <v>70</v>
      </c>
      <c r="AI10" s="45" t="s">
        <v>70</v>
      </c>
      <c r="AJ10" s="24" t="s">
        <v>69</v>
      </c>
      <c r="AK10" s="33" t="s">
        <v>70</v>
      </c>
      <c r="AL10" s="33" t="s">
        <v>70</v>
      </c>
      <c r="AM10" s="33" t="s">
        <v>70</v>
      </c>
      <c r="AN10" s="33" t="s">
        <v>70</v>
      </c>
      <c r="AO10" s="24" t="s">
        <v>69</v>
      </c>
      <c r="AP10" s="36" t="s">
        <v>69</v>
      </c>
      <c r="AQ10" s="33" t="s">
        <v>70</v>
      </c>
      <c r="AR10" s="33" t="s">
        <v>70</v>
      </c>
      <c r="AS10" s="36"/>
      <c r="AT10" s="33" t="s">
        <v>70</v>
      </c>
      <c r="AU10" s="33" t="s">
        <v>70</v>
      </c>
      <c r="AV10" s="36"/>
      <c r="AW10" s="26"/>
      <c r="AX10" s="26"/>
      <c r="AY10" s="45" t="s">
        <v>70</v>
      </c>
      <c r="AZ10" s="26"/>
      <c r="BA10" s="26"/>
      <c r="BB10" s="26"/>
      <c r="BC10" s="27"/>
    </row>
    <row r="11">
      <c r="A11" s="15" t="s">
        <v>110</v>
      </c>
      <c r="B11" s="26" t="s">
        <v>111</v>
      </c>
      <c r="C11" s="26" t="s">
        <v>63</v>
      </c>
      <c r="D11" s="17" t="s">
        <v>112</v>
      </c>
      <c r="E11" s="18"/>
      <c r="F11" s="19"/>
      <c r="G11" s="37" t="s">
        <v>83</v>
      </c>
      <c r="H11" s="42"/>
      <c r="I11" s="36"/>
      <c r="J11" s="36"/>
      <c r="K11" s="17"/>
      <c r="L11" s="36"/>
      <c r="M11" s="36"/>
      <c r="N11" s="36"/>
      <c r="O11" s="36"/>
      <c r="P11" s="45"/>
      <c r="Q11" s="26"/>
      <c r="R11" s="45"/>
      <c r="S11" s="24"/>
      <c r="T11" s="33"/>
      <c r="U11" s="24"/>
      <c r="V11" s="24"/>
      <c r="W11" s="36"/>
      <c r="X11" s="33"/>
      <c r="Y11" s="24"/>
      <c r="Z11" s="24"/>
      <c r="AA11" s="24"/>
      <c r="AB11" s="24"/>
      <c r="AC11" s="24"/>
      <c r="AD11" s="24"/>
      <c r="AE11" s="24"/>
      <c r="AF11" s="36"/>
      <c r="AG11" s="33"/>
      <c r="AH11" s="35"/>
      <c r="AI11" s="36"/>
      <c r="AJ11" s="24"/>
      <c r="AK11" s="33"/>
      <c r="AL11" s="24"/>
      <c r="AM11" s="24"/>
      <c r="AN11" s="33"/>
      <c r="AO11" s="24"/>
      <c r="AP11" s="36"/>
      <c r="AQ11" s="33"/>
      <c r="AR11" s="33"/>
      <c r="AS11" s="36"/>
      <c r="AT11" s="36"/>
      <c r="AU11" s="33"/>
      <c r="AV11" s="36"/>
      <c r="AW11" s="36"/>
      <c r="AX11" s="36"/>
      <c r="AY11" s="36"/>
      <c r="AZ11" s="36"/>
      <c r="BA11" s="36"/>
      <c r="BB11" s="36"/>
      <c r="BC11" s="49"/>
    </row>
    <row r="12">
      <c r="A12" s="15" t="s">
        <v>113</v>
      </c>
      <c r="B12" s="26" t="s">
        <v>114</v>
      </c>
      <c r="C12" s="26" t="s">
        <v>63</v>
      </c>
      <c r="D12" s="17" t="s">
        <v>115</v>
      </c>
      <c r="E12" s="18" t="s">
        <v>116</v>
      </c>
      <c r="F12" s="19" t="s">
        <v>117</v>
      </c>
      <c r="G12" s="50" t="s">
        <v>118</v>
      </c>
      <c r="H12" s="42">
        <v>44377.0</v>
      </c>
      <c r="I12" s="36">
        <v>1.3</v>
      </c>
      <c r="J12" s="36"/>
      <c r="K12" s="17"/>
      <c r="L12" s="36"/>
      <c r="M12" s="36"/>
      <c r="N12" s="36" t="s">
        <v>119</v>
      </c>
      <c r="O12" s="36" t="s">
        <v>120</v>
      </c>
      <c r="P12" s="45" t="s">
        <v>70</v>
      </c>
      <c r="Q12" s="26" t="s">
        <v>109</v>
      </c>
      <c r="R12" s="45" t="s">
        <v>70</v>
      </c>
      <c r="S12" s="24" t="s">
        <v>70</v>
      </c>
      <c r="T12" s="33" t="s">
        <v>70</v>
      </c>
      <c r="U12" s="24" t="s">
        <v>69</v>
      </c>
      <c r="V12" s="24" t="s">
        <v>69</v>
      </c>
      <c r="W12" s="36" t="s">
        <v>69</v>
      </c>
      <c r="X12" s="33" t="s">
        <v>70</v>
      </c>
      <c r="Y12" s="24" t="s">
        <v>69</v>
      </c>
      <c r="Z12" s="24" t="s">
        <v>69</v>
      </c>
      <c r="AA12" s="24" t="s">
        <v>69</v>
      </c>
      <c r="AB12" s="24" t="s">
        <v>69</v>
      </c>
      <c r="AC12" s="24" t="s">
        <v>69</v>
      </c>
      <c r="AD12" s="24" t="s">
        <v>69</v>
      </c>
      <c r="AE12" s="24" t="s">
        <v>69</v>
      </c>
      <c r="AF12" s="36" t="s">
        <v>69</v>
      </c>
      <c r="AG12" s="33" t="s">
        <v>70</v>
      </c>
      <c r="AH12" s="35" t="s">
        <v>70</v>
      </c>
      <c r="AI12" s="36" t="s">
        <v>70</v>
      </c>
      <c r="AJ12" s="24" t="s">
        <v>69</v>
      </c>
      <c r="AK12" s="33" t="s">
        <v>70</v>
      </c>
      <c r="AL12" s="24" t="s">
        <v>69</v>
      </c>
      <c r="AM12" s="24" t="s">
        <v>69</v>
      </c>
      <c r="AN12" s="33" t="s">
        <v>70</v>
      </c>
      <c r="AO12" s="24" t="s">
        <v>69</v>
      </c>
      <c r="AP12" s="36" t="s">
        <v>69</v>
      </c>
      <c r="AQ12" s="33" t="s">
        <v>70</v>
      </c>
      <c r="AR12" s="33" t="s">
        <v>70</v>
      </c>
      <c r="AS12" s="36" t="s">
        <v>69</v>
      </c>
      <c r="AT12" s="36" t="s">
        <v>69</v>
      </c>
      <c r="AU12" s="33" t="s">
        <v>70</v>
      </c>
      <c r="AV12" s="36" t="s">
        <v>121</v>
      </c>
      <c r="AW12" s="36"/>
      <c r="AX12" s="36"/>
      <c r="AY12" s="36" t="s">
        <v>70</v>
      </c>
      <c r="AZ12" s="36" t="s">
        <v>122</v>
      </c>
      <c r="BA12" s="36">
        <v>320.0</v>
      </c>
      <c r="BB12" s="36">
        <v>6.0</v>
      </c>
      <c r="BC12" s="49" t="s">
        <v>123</v>
      </c>
    </row>
    <row r="13">
      <c r="A13" s="15" t="s">
        <v>124</v>
      </c>
      <c r="B13" s="26" t="s">
        <v>111</v>
      </c>
      <c r="C13" s="26" t="s">
        <v>63</v>
      </c>
      <c r="D13" s="51" t="s">
        <v>125</v>
      </c>
      <c r="E13" s="36"/>
      <c r="F13" s="52"/>
      <c r="G13" s="23" t="s">
        <v>126</v>
      </c>
      <c r="H13" s="53">
        <v>43744.0</v>
      </c>
      <c r="I13" s="36">
        <v>2.0</v>
      </c>
      <c r="J13" s="36" t="s">
        <v>127</v>
      </c>
      <c r="K13" s="54" t="str">
        <f>HYPERLINK("https://howto.thec2matrix.com/c2/caldera","Yes")</f>
        <v>Yes</v>
      </c>
      <c r="L13" s="36"/>
      <c r="M13" s="36"/>
      <c r="N13" s="36" t="s">
        <v>76</v>
      </c>
      <c r="O13" s="36" t="s">
        <v>128</v>
      </c>
      <c r="P13" s="36" t="s">
        <v>70</v>
      </c>
      <c r="Q13" s="36" t="s">
        <v>77</v>
      </c>
      <c r="R13" s="36"/>
      <c r="S13" s="36" t="s">
        <v>70</v>
      </c>
      <c r="T13" s="45" t="s">
        <v>70</v>
      </c>
      <c r="U13" s="45" t="s">
        <v>70</v>
      </c>
      <c r="V13" s="45" t="s">
        <v>70</v>
      </c>
      <c r="W13" s="36" t="s">
        <v>69</v>
      </c>
      <c r="X13" s="36" t="s">
        <v>70</v>
      </c>
      <c r="Y13" s="36" t="s">
        <v>69</v>
      </c>
      <c r="Z13" s="36" t="s">
        <v>69</v>
      </c>
      <c r="AA13" s="36" t="s">
        <v>69</v>
      </c>
      <c r="AB13" s="36" t="s">
        <v>69</v>
      </c>
      <c r="AC13" s="36" t="s">
        <v>69</v>
      </c>
      <c r="AD13" s="36" t="s">
        <v>69</v>
      </c>
      <c r="AE13" s="36" t="s">
        <v>69</v>
      </c>
      <c r="AF13" s="36" t="s">
        <v>69</v>
      </c>
      <c r="AG13" s="36" t="s">
        <v>69</v>
      </c>
      <c r="AH13" s="36"/>
      <c r="AI13" s="36" t="s">
        <v>79</v>
      </c>
      <c r="AJ13" s="36" t="s">
        <v>69</v>
      </c>
      <c r="AK13" s="36" t="s">
        <v>70</v>
      </c>
      <c r="AL13" s="33" t="s">
        <v>70</v>
      </c>
      <c r="AM13" s="36" t="s">
        <v>70</v>
      </c>
      <c r="AN13" s="36" t="s">
        <v>70</v>
      </c>
      <c r="AO13" s="36" t="s">
        <v>69</v>
      </c>
      <c r="AP13" s="36" t="s">
        <v>69</v>
      </c>
      <c r="AQ13" s="36" t="s">
        <v>70</v>
      </c>
      <c r="AR13" s="36" t="s">
        <v>70</v>
      </c>
      <c r="AS13" s="36" t="s">
        <v>69</v>
      </c>
      <c r="AT13" s="33" t="s">
        <v>70</v>
      </c>
      <c r="AU13" s="36" t="s">
        <v>70</v>
      </c>
      <c r="AV13" s="54" t="str">
        <f>HYPERLINK("https://community.rsa.com/community/products/netwitness/blog/2019/12/09/apt-emulation-using-caldera","Yes")</f>
        <v>Yes</v>
      </c>
      <c r="AW13" s="55"/>
      <c r="AX13" s="55"/>
      <c r="AY13" s="36" t="s">
        <v>70</v>
      </c>
      <c r="AZ13" s="56" t="s">
        <v>129</v>
      </c>
      <c r="BA13" s="36"/>
      <c r="BB13" s="36">
        <v>181.0</v>
      </c>
      <c r="BC13" s="41"/>
    </row>
    <row r="14">
      <c r="A14" s="15" t="s">
        <v>130</v>
      </c>
      <c r="B14" s="16" t="s">
        <v>98</v>
      </c>
      <c r="C14" s="47" t="s">
        <v>63</v>
      </c>
      <c r="D14" s="57" t="s">
        <v>131</v>
      </c>
      <c r="E14" s="49"/>
      <c r="F14" s="19" t="s">
        <v>132</v>
      </c>
      <c r="G14" s="23" t="s">
        <v>132</v>
      </c>
      <c r="H14" s="42">
        <v>43959.0</v>
      </c>
      <c r="I14" s="36"/>
      <c r="J14" s="36"/>
      <c r="K14" s="58" t="s">
        <v>70</v>
      </c>
      <c r="L14" s="36"/>
      <c r="M14" s="36"/>
      <c r="N14" s="36" t="s">
        <v>133</v>
      </c>
      <c r="O14" s="36" t="s">
        <v>133</v>
      </c>
      <c r="P14" s="36" t="s">
        <v>69</v>
      </c>
      <c r="Q14" s="36" t="s">
        <v>91</v>
      </c>
      <c r="R14" s="36"/>
      <c r="S14" s="36" t="s">
        <v>69</v>
      </c>
      <c r="T14" s="36" t="s">
        <v>70</v>
      </c>
      <c r="U14" s="36" t="s">
        <v>69</v>
      </c>
      <c r="V14" s="36" t="s">
        <v>69</v>
      </c>
      <c r="W14" s="36"/>
      <c r="X14" s="36" t="s">
        <v>70</v>
      </c>
      <c r="Y14" s="36" t="s">
        <v>69</v>
      </c>
      <c r="Z14" s="36" t="s">
        <v>69</v>
      </c>
      <c r="AA14" s="36" t="s">
        <v>69</v>
      </c>
      <c r="AB14" s="36" t="s">
        <v>69</v>
      </c>
      <c r="AC14" s="36" t="s">
        <v>69</v>
      </c>
      <c r="AD14" s="36" t="s">
        <v>69</v>
      </c>
      <c r="AE14" s="36" t="s">
        <v>69</v>
      </c>
      <c r="AF14" s="36" t="s">
        <v>69</v>
      </c>
      <c r="AG14" s="36" t="s">
        <v>69</v>
      </c>
      <c r="AH14" s="36"/>
      <c r="AI14" s="36" t="s">
        <v>79</v>
      </c>
      <c r="AJ14" s="36" t="s">
        <v>69</v>
      </c>
      <c r="AK14" s="36" t="s">
        <v>69</v>
      </c>
      <c r="AL14" s="36" t="s">
        <v>69</v>
      </c>
      <c r="AM14" s="36" t="s">
        <v>69</v>
      </c>
      <c r="AN14" s="36" t="s">
        <v>69</v>
      </c>
      <c r="AO14" s="36" t="s">
        <v>69</v>
      </c>
      <c r="AP14" s="36" t="s">
        <v>69</v>
      </c>
      <c r="AQ14" s="36" t="s">
        <v>69</v>
      </c>
      <c r="AR14" s="36" t="s">
        <v>69</v>
      </c>
      <c r="AS14" s="36" t="s">
        <v>69</v>
      </c>
      <c r="AT14" s="36"/>
      <c r="AU14" s="36" t="s">
        <v>69</v>
      </c>
      <c r="AV14" s="35"/>
      <c r="AW14" s="35"/>
      <c r="AX14" s="35"/>
      <c r="AY14" s="29" t="s">
        <v>69</v>
      </c>
      <c r="AZ14" s="36"/>
      <c r="BA14" s="36"/>
      <c r="BB14" s="36"/>
      <c r="BC14" s="49" t="s">
        <v>134</v>
      </c>
    </row>
    <row r="15">
      <c r="A15" s="15" t="s">
        <v>135</v>
      </c>
      <c r="B15" s="26" t="s">
        <v>114</v>
      </c>
      <c r="C15" s="47" t="s">
        <v>63</v>
      </c>
      <c r="D15" s="57" t="s">
        <v>136</v>
      </c>
      <c r="E15" s="49"/>
      <c r="F15" s="19" t="s">
        <v>137</v>
      </c>
      <c r="G15" s="23" t="s">
        <v>138</v>
      </c>
      <c r="H15" s="42">
        <v>43965.0</v>
      </c>
      <c r="I15" s="36">
        <v>3.0</v>
      </c>
      <c r="J15" s="36" t="s">
        <v>128</v>
      </c>
      <c r="K15" s="49"/>
      <c r="L15" s="36" t="s">
        <v>69</v>
      </c>
      <c r="M15" s="36"/>
      <c r="N15" s="36" t="s">
        <v>128</v>
      </c>
      <c r="O15" s="36" t="s">
        <v>128</v>
      </c>
      <c r="P15" s="36" t="s">
        <v>69</v>
      </c>
      <c r="Q15" s="36" t="s">
        <v>91</v>
      </c>
      <c r="R15" s="36"/>
      <c r="S15" s="36" t="s">
        <v>69</v>
      </c>
      <c r="T15" s="36" t="s">
        <v>70</v>
      </c>
      <c r="U15" s="36" t="s">
        <v>70</v>
      </c>
      <c r="V15" s="36" t="s">
        <v>70</v>
      </c>
      <c r="W15" s="36" t="s">
        <v>70</v>
      </c>
      <c r="X15" s="36" t="s">
        <v>69</v>
      </c>
      <c r="Y15" s="36" t="s">
        <v>69</v>
      </c>
      <c r="Z15" s="36" t="s">
        <v>69</v>
      </c>
      <c r="AA15" s="36" t="s">
        <v>69</v>
      </c>
      <c r="AB15" s="36" t="s">
        <v>69</v>
      </c>
      <c r="AC15" s="36" t="s">
        <v>69</v>
      </c>
      <c r="AD15" s="36" t="s">
        <v>69</v>
      </c>
      <c r="AE15" s="36" t="s">
        <v>69</v>
      </c>
      <c r="AF15" s="36" t="s">
        <v>69</v>
      </c>
      <c r="AG15" s="36" t="s">
        <v>69</v>
      </c>
      <c r="AH15" s="36"/>
      <c r="AI15" s="36" t="s">
        <v>69</v>
      </c>
      <c r="AJ15" s="36" t="s">
        <v>69</v>
      </c>
      <c r="AK15" s="36" t="s">
        <v>69</v>
      </c>
      <c r="AL15" s="36" t="s">
        <v>69</v>
      </c>
      <c r="AM15" s="36" t="s">
        <v>69</v>
      </c>
      <c r="AN15" s="36" t="s">
        <v>69</v>
      </c>
      <c r="AO15" s="36" t="s">
        <v>69</v>
      </c>
      <c r="AP15" s="36" t="s">
        <v>69</v>
      </c>
      <c r="AQ15" s="36" t="s">
        <v>69</v>
      </c>
      <c r="AR15" s="36" t="s">
        <v>69</v>
      </c>
      <c r="AS15" s="36" t="s">
        <v>69</v>
      </c>
      <c r="AT15" s="36"/>
      <c r="AU15" s="36" t="s">
        <v>69</v>
      </c>
      <c r="AV15" s="35" t="s">
        <v>70</v>
      </c>
      <c r="AW15" s="35"/>
      <c r="AX15" s="35"/>
      <c r="AY15" s="36" t="s">
        <v>70</v>
      </c>
      <c r="AZ15" s="36" t="s">
        <v>69</v>
      </c>
      <c r="BA15" s="36" t="s">
        <v>63</v>
      </c>
      <c r="BB15" s="36">
        <v>13.0</v>
      </c>
      <c r="BC15" s="41"/>
    </row>
    <row r="16">
      <c r="A16" s="15" t="s">
        <v>139</v>
      </c>
      <c r="B16" s="46" t="s">
        <v>104</v>
      </c>
      <c r="C16" s="47">
        <v>5900.0</v>
      </c>
      <c r="D16" s="59"/>
      <c r="E16" s="18" t="s">
        <v>140</v>
      </c>
      <c r="F16" s="19"/>
      <c r="G16" s="23" t="s">
        <v>141</v>
      </c>
      <c r="H16" s="42">
        <v>43789.0</v>
      </c>
      <c r="I16" s="36">
        <v>3.14</v>
      </c>
      <c r="J16" s="36" t="s">
        <v>66</v>
      </c>
      <c r="K16" s="49"/>
      <c r="L16" s="36"/>
      <c r="M16" s="36"/>
      <c r="N16" s="36" t="s">
        <v>142</v>
      </c>
      <c r="O16" s="36" t="s">
        <v>143</v>
      </c>
      <c r="P16" s="36" t="s">
        <v>70</v>
      </c>
      <c r="Q16" s="36" t="s">
        <v>109</v>
      </c>
      <c r="R16" s="36"/>
      <c r="S16" s="36" t="s">
        <v>69</v>
      </c>
      <c r="T16" s="45" t="s">
        <v>70</v>
      </c>
      <c r="U16" s="26" t="s">
        <v>69</v>
      </c>
      <c r="V16" s="26" t="s">
        <v>69</v>
      </c>
      <c r="W16" s="36" t="s">
        <v>70</v>
      </c>
      <c r="X16" s="36" t="s">
        <v>70</v>
      </c>
      <c r="Y16" s="36" t="s">
        <v>69</v>
      </c>
      <c r="Z16" s="36" t="s">
        <v>69</v>
      </c>
      <c r="AA16" s="36" t="s">
        <v>70</v>
      </c>
      <c r="AB16" s="54" t="str">
        <f>HYPERLINK("https://github.com/outflanknl/DoH_c2_Trigger","Yes")</f>
        <v>Yes</v>
      </c>
      <c r="AC16" s="36" t="s">
        <v>69</v>
      </c>
      <c r="AD16" s="36" t="s">
        <v>69</v>
      </c>
      <c r="AE16" s="36" t="s">
        <v>69</v>
      </c>
      <c r="AF16" s="36" t="s">
        <v>69</v>
      </c>
      <c r="AG16" s="36" t="s">
        <v>70</v>
      </c>
      <c r="AH16" s="36"/>
      <c r="AI16" s="36" t="s">
        <v>70</v>
      </c>
      <c r="AJ16" s="36" t="s">
        <v>69</v>
      </c>
      <c r="AK16" s="36" t="s">
        <v>70</v>
      </c>
      <c r="AL16" s="36" t="s">
        <v>70</v>
      </c>
      <c r="AM16" s="36" t="s">
        <v>70</v>
      </c>
      <c r="AN16" s="36" t="s">
        <v>70</v>
      </c>
      <c r="AO16" s="36" t="s">
        <v>69</v>
      </c>
      <c r="AP16" s="36" t="s">
        <v>70</v>
      </c>
      <c r="AQ16" s="36" t="s">
        <v>70</v>
      </c>
      <c r="AR16" s="36" t="s">
        <v>70</v>
      </c>
      <c r="AS16" s="54" t="str">
        <f>HYPERLINK("https://attack.mitre.org/software/S0154/","Yes")</f>
        <v>Yes</v>
      </c>
      <c r="AT16" s="36" t="s">
        <v>70</v>
      </c>
      <c r="AU16" s="36" t="s">
        <v>70</v>
      </c>
      <c r="AV16" s="54" t="str">
        <f>HYPERLINK("https://community.rsa.com/community/products/netwitness/blog/2019/05/28/detecting-command-and-control-in-rsa-netwitness-cobalt-strike","Yes")</f>
        <v>Yes</v>
      </c>
      <c r="AW16" s="55"/>
      <c r="AX16" s="55" t="s">
        <v>144</v>
      </c>
      <c r="AY16" s="36" t="s">
        <v>70</v>
      </c>
      <c r="AZ16" s="36" t="s">
        <v>69</v>
      </c>
      <c r="BA16" s="36" t="s">
        <v>63</v>
      </c>
      <c r="BB16" s="36" t="s">
        <v>63</v>
      </c>
      <c r="BC16" s="41"/>
    </row>
    <row r="17">
      <c r="A17" s="15" t="s">
        <v>145</v>
      </c>
      <c r="B17" s="26" t="s">
        <v>98</v>
      </c>
      <c r="C17" s="26" t="s">
        <v>63</v>
      </c>
      <c r="D17" s="57" t="s">
        <v>146</v>
      </c>
      <c r="E17" s="57" t="s">
        <v>147</v>
      </c>
      <c r="F17" s="19" t="s">
        <v>148</v>
      </c>
      <c r="G17" s="23" t="s">
        <v>126</v>
      </c>
      <c r="H17" s="53">
        <v>43744.0</v>
      </c>
      <c r="I17" s="36">
        <v>0.3</v>
      </c>
      <c r="J17" s="36" t="s">
        <v>149</v>
      </c>
      <c r="K17" s="54" t="str">
        <f>HYPERLINK("https://howto.thec2matrix.com/c2/covenant","Yes")</f>
        <v>Yes</v>
      </c>
      <c r="L17" s="36" t="s">
        <v>70</v>
      </c>
      <c r="M17" s="36" t="s">
        <v>70</v>
      </c>
      <c r="N17" s="36" t="s">
        <v>90</v>
      </c>
      <c r="O17" s="36" t="s">
        <v>90</v>
      </c>
      <c r="P17" s="36" t="s">
        <v>70</v>
      </c>
      <c r="Q17" s="36" t="s">
        <v>77</v>
      </c>
      <c r="R17" s="36" t="s">
        <v>70</v>
      </c>
      <c r="S17" s="36" t="s">
        <v>70</v>
      </c>
      <c r="T17" s="45" t="s">
        <v>70</v>
      </c>
      <c r="U17" s="26" t="s">
        <v>69</v>
      </c>
      <c r="V17" s="26" t="s">
        <v>69</v>
      </c>
      <c r="W17" s="36" t="s">
        <v>69</v>
      </c>
      <c r="X17" s="36" t="s">
        <v>70</v>
      </c>
      <c r="Y17" s="36" t="s">
        <v>69</v>
      </c>
      <c r="Z17" s="36" t="s">
        <v>69</v>
      </c>
      <c r="AA17" s="36" t="s">
        <v>69</v>
      </c>
      <c r="AB17" s="36" t="s">
        <v>69</v>
      </c>
      <c r="AC17" s="36" t="s">
        <v>69</v>
      </c>
      <c r="AD17" s="36" t="s">
        <v>69</v>
      </c>
      <c r="AE17" s="36" t="s">
        <v>69</v>
      </c>
      <c r="AF17" s="36" t="s">
        <v>69</v>
      </c>
      <c r="AG17" s="36" t="s">
        <v>70</v>
      </c>
      <c r="AH17" s="36"/>
      <c r="AI17" s="36" t="s">
        <v>150</v>
      </c>
      <c r="AJ17" s="36" t="s">
        <v>69</v>
      </c>
      <c r="AK17" s="36" t="s">
        <v>70</v>
      </c>
      <c r="AL17" s="36" t="s">
        <v>70</v>
      </c>
      <c r="AM17" s="36" t="s">
        <v>70</v>
      </c>
      <c r="AN17" s="36" t="s">
        <v>70</v>
      </c>
      <c r="AO17" s="36" t="s">
        <v>69</v>
      </c>
      <c r="AP17" s="36" t="s">
        <v>70</v>
      </c>
      <c r="AQ17" s="36" t="s">
        <v>70</v>
      </c>
      <c r="AR17" s="36" t="s">
        <v>70</v>
      </c>
      <c r="AS17" s="36" t="s">
        <v>69</v>
      </c>
      <c r="AT17" s="36"/>
      <c r="AU17" s="36" t="s">
        <v>70</v>
      </c>
      <c r="AV17" s="54" t="str">
        <f>HYPERLINK("https://community.rsa.com/community/products/netwitness/blog/2019/12/20/using-rsa-netwitness-to-detect-cc-covenant","Yes")</f>
        <v>Yes</v>
      </c>
      <c r="AW17" s="55"/>
      <c r="AX17" s="55"/>
      <c r="AY17" s="36" t="s">
        <v>70</v>
      </c>
      <c r="AZ17" s="36" t="s">
        <v>151</v>
      </c>
      <c r="BA17" s="36">
        <v>665.0</v>
      </c>
      <c r="BB17" s="36">
        <v>108.0</v>
      </c>
      <c r="BC17" s="57"/>
    </row>
    <row r="18">
      <c r="A18" s="15" t="s">
        <v>152</v>
      </c>
      <c r="B18" s="47" t="s">
        <v>63</v>
      </c>
      <c r="C18" s="47" t="s">
        <v>63</v>
      </c>
      <c r="D18" s="43" t="s">
        <v>153</v>
      </c>
      <c r="E18" s="60"/>
      <c r="F18" s="61"/>
      <c r="G18" s="37" t="s">
        <v>83</v>
      </c>
      <c r="H18" s="62"/>
      <c r="I18" s="36"/>
      <c r="J18" s="63"/>
      <c r="K18" s="57"/>
      <c r="L18" s="63"/>
      <c r="M18" s="63"/>
      <c r="N18" s="36"/>
      <c r="O18" s="36"/>
      <c r="P18" s="36"/>
      <c r="Q18" s="36"/>
      <c r="R18" s="36"/>
      <c r="S18" s="36"/>
      <c r="T18" s="26"/>
      <c r="U18" s="26"/>
      <c r="V18" s="2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</row>
    <row r="19">
      <c r="A19" s="15" t="s">
        <v>154</v>
      </c>
      <c r="B19" s="16" t="s">
        <v>81</v>
      </c>
      <c r="C19" s="16" t="s">
        <v>63</v>
      </c>
      <c r="D19" s="43" t="s">
        <v>155</v>
      </c>
      <c r="E19" s="43" t="s">
        <v>156</v>
      </c>
      <c r="F19" s="61" t="s">
        <v>157</v>
      </c>
      <c r="G19" s="23" t="s">
        <v>126</v>
      </c>
      <c r="H19" s="62">
        <v>43823.0</v>
      </c>
      <c r="I19" s="36" t="s">
        <v>158</v>
      </c>
      <c r="J19" s="63" t="s">
        <v>127</v>
      </c>
      <c r="K19" s="57"/>
      <c r="L19" s="63"/>
      <c r="M19" s="63"/>
      <c r="N19" s="36" t="s">
        <v>76</v>
      </c>
      <c r="O19" s="36" t="s">
        <v>76</v>
      </c>
      <c r="P19" s="36" t="s">
        <v>69</v>
      </c>
      <c r="Q19" s="36" t="s">
        <v>91</v>
      </c>
      <c r="R19" s="36"/>
      <c r="S19" s="36" t="s">
        <v>69</v>
      </c>
      <c r="T19" s="26" t="s">
        <v>159</v>
      </c>
      <c r="U19" s="26" t="s">
        <v>159</v>
      </c>
      <c r="V19" s="26" t="s">
        <v>159</v>
      </c>
      <c r="W19" s="36" t="s">
        <v>69</v>
      </c>
      <c r="X19" s="36" t="s">
        <v>70</v>
      </c>
      <c r="Y19" s="36" t="s">
        <v>69</v>
      </c>
      <c r="Z19" s="36" t="s">
        <v>69</v>
      </c>
      <c r="AA19" s="36" t="s">
        <v>69</v>
      </c>
      <c r="AB19" s="36" t="s">
        <v>69</v>
      </c>
      <c r="AC19" s="36" t="s">
        <v>69</v>
      </c>
      <c r="AD19" s="36" t="s">
        <v>69</v>
      </c>
      <c r="AE19" s="36" t="s">
        <v>69</v>
      </c>
      <c r="AF19" s="36" t="s">
        <v>69</v>
      </c>
      <c r="AG19" s="36" t="s">
        <v>69</v>
      </c>
      <c r="AH19" s="36"/>
      <c r="AI19" s="36" t="s">
        <v>160</v>
      </c>
      <c r="AJ19" s="36" t="s">
        <v>70</v>
      </c>
      <c r="AK19" s="36" t="s">
        <v>69</v>
      </c>
      <c r="AL19" s="36" t="s">
        <v>69</v>
      </c>
      <c r="AM19" s="36" t="s">
        <v>69</v>
      </c>
      <c r="AN19" s="36" t="s">
        <v>69</v>
      </c>
      <c r="AO19" s="36" t="s">
        <v>69</v>
      </c>
      <c r="AP19" s="36" t="s">
        <v>69</v>
      </c>
      <c r="AQ19" s="36" t="s">
        <v>69</v>
      </c>
      <c r="AR19" s="36" t="s">
        <v>69</v>
      </c>
      <c r="AS19" s="36" t="s">
        <v>69</v>
      </c>
      <c r="AT19" s="36"/>
      <c r="AU19" s="36" t="s">
        <v>69</v>
      </c>
      <c r="AV19" s="36"/>
      <c r="AW19" s="36"/>
      <c r="AX19" s="36"/>
      <c r="AY19" s="36" t="s">
        <v>70</v>
      </c>
      <c r="AZ19" s="36" t="s">
        <v>69</v>
      </c>
      <c r="BA19" s="36" t="s">
        <v>63</v>
      </c>
      <c r="BB19" s="36">
        <v>0.0</v>
      </c>
      <c r="BC19" s="36" t="s">
        <v>161</v>
      </c>
    </row>
    <row r="20">
      <c r="A20" s="15" t="s">
        <v>162</v>
      </c>
      <c r="B20" s="16" t="s">
        <v>81</v>
      </c>
      <c r="C20" s="16" t="s">
        <v>63</v>
      </c>
      <c r="D20" s="43" t="s">
        <v>163</v>
      </c>
      <c r="E20" s="64"/>
      <c r="F20" s="61" t="s">
        <v>164</v>
      </c>
      <c r="G20" s="65" t="s">
        <v>74</v>
      </c>
      <c r="H20" s="62">
        <v>44381.0</v>
      </c>
      <c r="I20" s="36" t="s">
        <v>158</v>
      </c>
      <c r="J20" s="63" t="s">
        <v>76</v>
      </c>
      <c r="K20" s="55"/>
      <c r="L20" s="63"/>
      <c r="M20" s="63"/>
      <c r="N20" s="36" t="s">
        <v>76</v>
      </c>
      <c r="O20" s="36" t="s">
        <v>165</v>
      </c>
      <c r="P20" s="55" t="s">
        <v>69</v>
      </c>
      <c r="Q20" s="36" t="s">
        <v>69</v>
      </c>
      <c r="R20" s="36" t="s">
        <v>69</v>
      </c>
      <c r="S20" s="36" t="s">
        <v>69</v>
      </c>
      <c r="T20" s="36" t="s">
        <v>70</v>
      </c>
      <c r="U20" s="36" t="s">
        <v>69</v>
      </c>
      <c r="V20" s="36" t="s">
        <v>69</v>
      </c>
      <c r="W20" s="36" t="s">
        <v>70</v>
      </c>
      <c r="X20" s="36" t="s">
        <v>69</v>
      </c>
      <c r="Y20" s="36" t="s">
        <v>69</v>
      </c>
      <c r="Z20" s="36" t="s">
        <v>69</v>
      </c>
      <c r="AA20" s="36" t="s">
        <v>69</v>
      </c>
      <c r="AB20" s="36" t="s">
        <v>69</v>
      </c>
      <c r="AC20" s="36" t="s">
        <v>69</v>
      </c>
      <c r="AD20" s="36" t="s">
        <v>69</v>
      </c>
      <c r="AE20" s="36" t="s">
        <v>69</v>
      </c>
      <c r="AF20" s="36" t="s">
        <v>69</v>
      </c>
      <c r="AG20" s="36" t="s">
        <v>69</v>
      </c>
      <c r="AH20" s="36" t="s">
        <v>69</v>
      </c>
      <c r="AI20" s="36" t="s">
        <v>69</v>
      </c>
      <c r="AJ20" s="36" t="s">
        <v>69</v>
      </c>
      <c r="AK20" s="36" t="s">
        <v>70</v>
      </c>
      <c r="AL20" s="36" t="s">
        <v>69</v>
      </c>
      <c r="AM20" s="36" t="s">
        <v>69</v>
      </c>
      <c r="AN20" s="36" t="s">
        <v>70</v>
      </c>
      <c r="AO20" s="36" t="s">
        <v>69</v>
      </c>
      <c r="AP20" s="36" t="s">
        <v>69</v>
      </c>
      <c r="AQ20" s="36" t="s">
        <v>69</v>
      </c>
      <c r="AR20" s="36" t="s">
        <v>69</v>
      </c>
      <c r="AS20" s="55" t="s">
        <v>69</v>
      </c>
      <c r="AT20" s="36" t="s">
        <v>69</v>
      </c>
      <c r="AU20" s="36" t="s">
        <v>69</v>
      </c>
      <c r="AV20" s="35" t="s">
        <v>70</v>
      </c>
      <c r="AW20" s="55"/>
      <c r="AX20" s="55"/>
      <c r="AY20" s="36"/>
      <c r="AZ20" s="36"/>
      <c r="BA20" s="36"/>
      <c r="BB20" s="36"/>
      <c r="BC20" s="36"/>
    </row>
    <row r="21">
      <c r="A21" s="15" t="s">
        <v>166</v>
      </c>
      <c r="B21" s="16" t="s">
        <v>63</v>
      </c>
      <c r="C21" s="16" t="s">
        <v>63</v>
      </c>
      <c r="D21" s="43" t="s">
        <v>167</v>
      </c>
      <c r="E21" s="64"/>
      <c r="F21" s="61"/>
      <c r="G21" s="37" t="s">
        <v>83</v>
      </c>
      <c r="H21" s="62"/>
      <c r="I21" s="36"/>
      <c r="J21" s="63"/>
      <c r="K21" s="55"/>
      <c r="L21" s="63"/>
      <c r="M21" s="63"/>
      <c r="N21" s="36"/>
      <c r="O21" s="36"/>
      <c r="P21" s="55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55"/>
      <c r="AT21" s="36"/>
      <c r="AU21" s="36"/>
      <c r="AV21" s="55"/>
      <c r="AW21" s="55"/>
      <c r="AX21" s="55"/>
      <c r="AY21" s="36" t="s">
        <v>69</v>
      </c>
      <c r="AZ21" s="36"/>
      <c r="BA21" s="36"/>
      <c r="BB21" s="36"/>
      <c r="BC21" s="36" t="s">
        <v>168</v>
      </c>
    </row>
    <row r="22">
      <c r="A22" s="15" t="s">
        <v>169</v>
      </c>
      <c r="B22" s="16" t="s">
        <v>81</v>
      </c>
      <c r="C22" s="16" t="s">
        <v>63</v>
      </c>
      <c r="D22" s="43" t="s">
        <v>170</v>
      </c>
      <c r="E22" s="64"/>
      <c r="F22" s="61" t="s">
        <v>171</v>
      </c>
      <c r="G22" s="37" t="s">
        <v>83</v>
      </c>
      <c r="H22" s="62"/>
      <c r="I22" s="36"/>
      <c r="J22" s="63"/>
      <c r="K22" s="55"/>
      <c r="L22" s="63"/>
      <c r="M22" s="63"/>
      <c r="N22" s="36"/>
      <c r="O22" s="36"/>
      <c r="P22" s="55"/>
      <c r="Q22" s="36"/>
      <c r="R22" s="36"/>
      <c r="S22" s="36"/>
      <c r="T22" s="25" t="s">
        <v>70</v>
      </c>
      <c r="U22" s="24" t="s">
        <v>69</v>
      </c>
      <c r="V22" s="24" t="s">
        <v>69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55"/>
      <c r="AT22" s="36"/>
      <c r="AU22" s="36"/>
      <c r="AV22" s="55"/>
      <c r="AW22" s="55"/>
      <c r="AX22" s="55"/>
      <c r="AY22" s="36"/>
      <c r="AZ22" s="36"/>
      <c r="BA22" s="36"/>
      <c r="BB22" s="36"/>
      <c r="BC22" s="36"/>
    </row>
    <row r="23">
      <c r="A23" s="15" t="s">
        <v>172</v>
      </c>
      <c r="B23" s="16" t="s">
        <v>81</v>
      </c>
      <c r="C23" s="16" t="s">
        <v>63</v>
      </c>
      <c r="D23" s="43" t="s">
        <v>173</v>
      </c>
      <c r="E23" s="64"/>
      <c r="F23" s="61" t="s">
        <v>174</v>
      </c>
      <c r="G23" s="23" t="s">
        <v>175</v>
      </c>
      <c r="H23" s="62">
        <v>44091.0</v>
      </c>
      <c r="I23" s="36" t="s">
        <v>176</v>
      </c>
      <c r="J23" s="63" t="s">
        <v>107</v>
      </c>
      <c r="K23" s="55"/>
      <c r="L23" s="63"/>
      <c r="M23" s="63"/>
      <c r="N23" s="36" t="s">
        <v>107</v>
      </c>
      <c r="O23" s="36" t="s">
        <v>107</v>
      </c>
      <c r="P23" s="55" t="s">
        <v>70</v>
      </c>
      <c r="Q23" s="36" t="s">
        <v>77</v>
      </c>
      <c r="R23" s="36" t="s">
        <v>70</v>
      </c>
      <c r="S23" s="36" t="s">
        <v>70</v>
      </c>
      <c r="T23" s="25" t="s">
        <v>70</v>
      </c>
      <c r="U23" s="25" t="s">
        <v>70</v>
      </c>
      <c r="V23" s="25" t="s">
        <v>70</v>
      </c>
      <c r="W23" s="36" t="s">
        <v>70</v>
      </c>
      <c r="X23" s="36" t="s">
        <v>70</v>
      </c>
      <c r="Y23" s="36" t="s">
        <v>69</v>
      </c>
      <c r="Z23" s="36" t="s">
        <v>69</v>
      </c>
      <c r="AA23" s="36" t="s">
        <v>69</v>
      </c>
      <c r="AB23" s="36" t="s">
        <v>70</v>
      </c>
      <c r="AC23" s="36" t="s">
        <v>69</v>
      </c>
      <c r="AD23" s="36" t="s">
        <v>69</v>
      </c>
      <c r="AE23" s="36" t="s">
        <v>69</v>
      </c>
      <c r="AF23" s="36" t="s">
        <v>69</v>
      </c>
      <c r="AG23" s="36" t="s">
        <v>69</v>
      </c>
      <c r="AH23" s="36"/>
      <c r="AI23" s="36" t="s">
        <v>150</v>
      </c>
      <c r="AJ23" s="36" t="s">
        <v>69</v>
      </c>
      <c r="AK23" s="36" t="s">
        <v>70</v>
      </c>
      <c r="AL23" s="36" t="s">
        <v>69</v>
      </c>
      <c r="AM23" s="36" t="s">
        <v>69</v>
      </c>
      <c r="AN23" s="36" t="s">
        <v>70</v>
      </c>
      <c r="AO23" s="36" t="s">
        <v>69</v>
      </c>
      <c r="AP23" s="36" t="s">
        <v>70</v>
      </c>
      <c r="AQ23" s="36" t="s">
        <v>70</v>
      </c>
      <c r="AR23" s="36" t="s">
        <v>70</v>
      </c>
      <c r="AS23" s="55" t="s">
        <v>69</v>
      </c>
      <c r="AT23" s="36" t="s">
        <v>69</v>
      </c>
      <c r="AU23" s="36" t="s">
        <v>70</v>
      </c>
      <c r="AV23" s="55"/>
      <c r="AW23" s="55"/>
      <c r="AX23" s="55" t="s">
        <v>177</v>
      </c>
      <c r="AY23" s="36" t="s">
        <v>70</v>
      </c>
      <c r="AZ23" s="36" t="s">
        <v>69</v>
      </c>
      <c r="BA23" s="36" t="s">
        <v>63</v>
      </c>
      <c r="BB23" s="36">
        <v>9.0</v>
      </c>
      <c r="BC23" s="36"/>
    </row>
    <row r="24">
      <c r="A24" s="15" t="s">
        <v>178</v>
      </c>
      <c r="B24" s="16" t="s">
        <v>98</v>
      </c>
      <c r="C24" s="47" t="s">
        <v>63</v>
      </c>
      <c r="D24" s="43" t="s">
        <v>179</v>
      </c>
      <c r="E24" s="64"/>
      <c r="F24" s="61"/>
      <c r="G24" s="37" t="s">
        <v>83</v>
      </c>
      <c r="H24" s="62"/>
      <c r="I24" s="36"/>
      <c r="J24" s="63"/>
      <c r="K24" s="55"/>
      <c r="L24" s="63"/>
      <c r="M24" s="63"/>
      <c r="N24" s="36"/>
      <c r="O24" s="36"/>
      <c r="P24" s="55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55"/>
      <c r="AT24" s="36"/>
      <c r="AU24" s="36"/>
      <c r="AV24" s="35" t="s">
        <v>70</v>
      </c>
      <c r="AW24" s="35" t="s">
        <v>70</v>
      </c>
      <c r="AX24" s="55"/>
      <c r="AY24" s="36"/>
      <c r="AZ24" s="36"/>
      <c r="BA24" s="36"/>
      <c r="BB24" s="36"/>
      <c r="BC24" s="36"/>
    </row>
    <row r="25">
      <c r="A25" s="15" t="s">
        <v>180</v>
      </c>
      <c r="B25" s="16" t="s">
        <v>181</v>
      </c>
      <c r="C25" s="16" t="s">
        <v>63</v>
      </c>
      <c r="D25" s="43" t="s">
        <v>182</v>
      </c>
      <c r="E25" s="64"/>
      <c r="F25" s="61"/>
      <c r="G25" s="37" t="s">
        <v>83</v>
      </c>
      <c r="H25" s="62"/>
      <c r="I25" s="36"/>
      <c r="J25" s="63"/>
      <c r="K25" s="55"/>
      <c r="L25" s="63"/>
      <c r="M25" s="63"/>
      <c r="N25" s="36"/>
      <c r="O25" s="36"/>
      <c r="P25" s="55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55"/>
      <c r="AT25" s="36"/>
      <c r="AU25" s="36"/>
      <c r="AV25" s="55"/>
      <c r="AW25" s="55"/>
      <c r="AX25" s="55"/>
      <c r="AY25" s="36"/>
      <c r="AZ25" s="36"/>
      <c r="BA25" s="36"/>
      <c r="BB25" s="36"/>
      <c r="BC25" s="36"/>
    </row>
    <row r="26">
      <c r="A26" s="15" t="s">
        <v>183</v>
      </c>
      <c r="B26" s="16" t="s">
        <v>81</v>
      </c>
      <c r="C26" s="16" t="s">
        <v>63</v>
      </c>
      <c r="D26" s="43" t="s">
        <v>184</v>
      </c>
      <c r="E26" s="64"/>
      <c r="F26" s="61"/>
      <c r="G26" s="37" t="s">
        <v>83</v>
      </c>
      <c r="H26" s="62"/>
      <c r="I26" s="36"/>
      <c r="J26" s="63"/>
      <c r="K26" s="55"/>
      <c r="L26" s="63"/>
      <c r="M26" s="63"/>
      <c r="N26" s="36"/>
      <c r="O26" s="36"/>
      <c r="P26" s="55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55"/>
      <c r="AT26" s="36"/>
      <c r="AU26" s="36"/>
      <c r="AV26" s="55"/>
      <c r="AW26" s="55"/>
      <c r="AX26" s="55"/>
      <c r="AY26" s="36"/>
      <c r="AZ26" s="36"/>
      <c r="BA26" s="36"/>
      <c r="BB26" s="36"/>
      <c r="BC26" s="36"/>
    </row>
    <row r="27">
      <c r="A27" s="15" t="s">
        <v>185</v>
      </c>
      <c r="B27" s="26" t="s">
        <v>114</v>
      </c>
      <c r="C27" s="26" t="s">
        <v>63</v>
      </c>
      <c r="D27" s="43" t="s">
        <v>186</v>
      </c>
      <c r="E27" s="64"/>
      <c r="F27" s="61" t="s">
        <v>187</v>
      </c>
      <c r="G27" s="23" t="s">
        <v>126</v>
      </c>
      <c r="H27" s="62">
        <v>43860.0</v>
      </c>
      <c r="I27" s="36" t="s">
        <v>188</v>
      </c>
      <c r="J27" s="63" t="s">
        <v>189</v>
      </c>
      <c r="K27" s="54" t="str">
        <f>HYPERLINK("https://howto.thec2matrix.com/c2/empire","Yes")</f>
        <v>Yes</v>
      </c>
      <c r="L27" s="63" t="s">
        <v>70</v>
      </c>
      <c r="M27" s="63" t="s">
        <v>70</v>
      </c>
      <c r="N27" s="36" t="s">
        <v>76</v>
      </c>
      <c r="O27" s="36" t="s">
        <v>190</v>
      </c>
      <c r="P27" s="54" t="str">
        <f>HYPERLINK("https://github.com/BC-SECURITY/Starkiller","Yes")</f>
        <v>Yes</v>
      </c>
      <c r="Q27" s="36" t="s">
        <v>109</v>
      </c>
      <c r="R27" s="36" t="s">
        <v>70</v>
      </c>
      <c r="S27" s="36" t="s">
        <v>70</v>
      </c>
      <c r="T27" s="45" t="s">
        <v>70</v>
      </c>
      <c r="U27" s="45" t="s">
        <v>70</v>
      </c>
      <c r="V27" s="45" t="s">
        <v>70</v>
      </c>
      <c r="W27" s="36" t="s">
        <v>69</v>
      </c>
      <c r="X27" s="36" t="s">
        <v>70</v>
      </c>
      <c r="Y27" s="36" t="s">
        <v>69</v>
      </c>
      <c r="Z27" s="36" t="s">
        <v>69</v>
      </c>
      <c r="AA27" s="36" t="s">
        <v>69</v>
      </c>
      <c r="AB27" s="36" t="s">
        <v>69</v>
      </c>
      <c r="AC27" s="36" t="s">
        <v>69</v>
      </c>
      <c r="AD27" s="36" t="s">
        <v>69</v>
      </c>
      <c r="AE27" s="36" t="s">
        <v>69</v>
      </c>
      <c r="AF27" s="36" t="s">
        <v>69</v>
      </c>
      <c r="AG27" s="36" t="s">
        <v>69</v>
      </c>
      <c r="AH27" s="36"/>
      <c r="AI27" s="36" t="s">
        <v>150</v>
      </c>
      <c r="AJ27" s="36" t="s">
        <v>69</v>
      </c>
      <c r="AK27" s="36" t="s">
        <v>70</v>
      </c>
      <c r="AL27" s="36" t="s">
        <v>70</v>
      </c>
      <c r="AM27" s="36" t="s">
        <v>70</v>
      </c>
      <c r="AN27" s="36" t="s">
        <v>70</v>
      </c>
      <c r="AO27" s="36" t="s">
        <v>70</v>
      </c>
      <c r="AP27" s="36" t="s">
        <v>70</v>
      </c>
      <c r="AQ27" s="36" t="s">
        <v>69</v>
      </c>
      <c r="AR27" s="36" t="s">
        <v>70</v>
      </c>
      <c r="AS27" s="54" t="str">
        <f>HYPERLINK("https://attack.mitre.org/software/S0363/","Yes")</f>
        <v>Yes</v>
      </c>
      <c r="AT27" s="36" t="s">
        <v>70</v>
      </c>
      <c r="AU27" s="36" t="s">
        <v>69</v>
      </c>
      <c r="AV27" s="54" t="str">
        <f>HYPERLINK("https://community.rsa.com/community/products/netwitness/blog/2019/04/05/command-and-control-powershell-empire","Yes")</f>
        <v>Yes</v>
      </c>
      <c r="AW27" s="55"/>
      <c r="AX27" s="55" t="s">
        <v>191</v>
      </c>
      <c r="AY27" s="36" t="s">
        <v>70</v>
      </c>
      <c r="AZ27" s="36" t="s">
        <v>192</v>
      </c>
      <c r="BA27" s="36">
        <v>1299.0</v>
      </c>
      <c r="BB27" s="36">
        <v>61.0</v>
      </c>
      <c r="BC27" s="36" t="s">
        <v>193</v>
      </c>
    </row>
    <row r="28">
      <c r="A28" s="15" t="s">
        <v>194</v>
      </c>
      <c r="B28" s="26" t="s">
        <v>98</v>
      </c>
      <c r="C28" s="26" t="s">
        <v>63</v>
      </c>
      <c r="D28" s="66" t="s">
        <v>195</v>
      </c>
      <c r="E28" s="57"/>
      <c r="F28" s="19"/>
      <c r="G28" s="23" t="s">
        <v>196</v>
      </c>
      <c r="H28" s="53">
        <v>43781.0</v>
      </c>
      <c r="I28" s="36" t="s">
        <v>197</v>
      </c>
      <c r="J28" s="36" t="s">
        <v>127</v>
      </c>
      <c r="K28" s="57"/>
      <c r="L28" s="36"/>
      <c r="M28" s="36" t="s">
        <v>70</v>
      </c>
      <c r="N28" s="36" t="s">
        <v>76</v>
      </c>
      <c r="O28" s="36" t="s">
        <v>76</v>
      </c>
      <c r="P28" s="36" t="s">
        <v>69</v>
      </c>
      <c r="Q28" s="36" t="s">
        <v>109</v>
      </c>
      <c r="R28" s="36"/>
      <c r="S28" s="36" t="s">
        <v>69</v>
      </c>
      <c r="T28" s="45" t="s">
        <v>70</v>
      </c>
      <c r="U28" s="45" t="s">
        <v>70</v>
      </c>
      <c r="V28" s="45" t="s">
        <v>70</v>
      </c>
      <c r="W28" s="36" t="s">
        <v>69</v>
      </c>
      <c r="X28" s="36" t="s">
        <v>70</v>
      </c>
      <c r="Y28" s="36" t="s">
        <v>69</v>
      </c>
      <c r="Z28" s="36" t="s">
        <v>69</v>
      </c>
      <c r="AA28" s="36" t="s">
        <v>69</v>
      </c>
      <c r="AB28" s="36" t="s">
        <v>69</v>
      </c>
      <c r="AC28" s="36" t="s">
        <v>69</v>
      </c>
      <c r="AD28" s="36" t="s">
        <v>69</v>
      </c>
      <c r="AE28" s="36" t="s">
        <v>69</v>
      </c>
      <c r="AF28" s="36" t="s">
        <v>69</v>
      </c>
      <c r="AG28" s="36" t="s">
        <v>69</v>
      </c>
      <c r="AH28" s="36"/>
      <c r="AI28" s="36" t="s">
        <v>160</v>
      </c>
      <c r="AJ28" s="36" t="s">
        <v>69</v>
      </c>
      <c r="AK28" s="36" t="s">
        <v>69</v>
      </c>
      <c r="AL28" s="36" t="s">
        <v>69</v>
      </c>
      <c r="AM28" s="36" t="s">
        <v>70</v>
      </c>
      <c r="AN28" s="36" t="s">
        <v>69</v>
      </c>
      <c r="AO28" s="36" t="s">
        <v>69</v>
      </c>
      <c r="AP28" s="36" t="s">
        <v>69</v>
      </c>
      <c r="AQ28" s="36" t="s">
        <v>69</v>
      </c>
      <c r="AR28" s="36" t="s">
        <v>69</v>
      </c>
      <c r="AS28" s="36" t="s">
        <v>69</v>
      </c>
      <c r="AT28" s="36"/>
      <c r="AU28" s="36" t="s">
        <v>69</v>
      </c>
      <c r="AV28" s="36"/>
      <c r="AW28" s="36"/>
      <c r="AX28" s="36"/>
      <c r="AY28" s="36" t="s">
        <v>70</v>
      </c>
      <c r="AZ28" s="36" t="s">
        <v>69</v>
      </c>
      <c r="BA28" s="36" t="s">
        <v>63</v>
      </c>
      <c r="BB28" s="36">
        <v>89.0</v>
      </c>
      <c r="BC28" s="57"/>
    </row>
    <row r="29">
      <c r="A29" s="15" t="s">
        <v>198</v>
      </c>
      <c r="B29" s="26" t="s">
        <v>114</v>
      </c>
      <c r="C29" s="26" t="s">
        <v>63</v>
      </c>
      <c r="D29" s="67" t="s">
        <v>199</v>
      </c>
      <c r="E29" s="57" t="s">
        <v>200</v>
      </c>
      <c r="F29" s="19"/>
      <c r="G29" s="23" t="s">
        <v>126</v>
      </c>
      <c r="H29" s="53">
        <v>43768.0</v>
      </c>
      <c r="I29" s="36" t="s">
        <v>63</v>
      </c>
      <c r="J29" s="52" t="s">
        <v>189</v>
      </c>
      <c r="K29" s="54" t="str">
        <f>HYPERLINK("https://howto.thec2matrix.com/c2/factionc2","Yes")</f>
        <v>Yes</v>
      </c>
      <c r="L29" s="36" t="s">
        <v>70</v>
      </c>
      <c r="M29" s="52" t="s">
        <v>70</v>
      </c>
      <c r="N29" s="36" t="s">
        <v>67</v>
      </c>
      <c r="O29" s="36" t="s">
        <v>67</v>
      </c>
      <c r="P29" s="36" t="s">
        <v>70</v>
      </c>
      <c r="Q29" s="36" t="s">
        <v>77</v>
      </c>
      <c r="R29" s="36"/>
      <c r="S29" s="36" t="s">
        <v>70</v>
      </c>
      <c r="T29" s="45" t="s">
        <v>70</v>
      </c>
      <c r="U29" s="26" t="s">
        <v>69</v>
      </c>
      <c r="V29" s="26" t="s">
        <v>69</v>
      </c>
      <c r="W29" s="36" t="s">
        <v>70</v>
      </c>
      <c r="X29" s="36" t="s">
        <v>70</v>
      </c>
      <c r="Y29" s="36" t="s">
        <v>69</v>
      </c>
      <c r="Z29" s="36" t="s">
        <v>69</v>
      </c>
      <c r="AA29" s="36" t="s">
        <v>69</v>
      </c>
      <c r="AB29" s="36" t="s">
        <v>69</v>
      </c>
      <c r="AC29" s="36" t="s">
        <v>69</v>
      </c>
      <c r="AD29" s="36" t="s">
        <v>69</v>
      </c>
      <c r="AE29" s="36" t="s">
        <v>69</v>
      </c>
      <c r="AF29" s="36" t="s">
        <v>69</v>
      </c>
      <c r="AG29" s="36" t="s">
        <v>69</v>
      </c>
      <c r="AH29" s="36"/>
      <c r="AI29" s="36" t="s">
        <v>201</v>
      </c>
      <c r="AJ29" s="36" t="s">
        <v>69</v>
      </c>
      <c r="AK29" s="36" t="s">
        <v>70</v>
      </c>
      <c r="AL29" s="36" t="s">
        <v>69</v>
      </c>
      <c r="AM29" s="36" t="s">
        <v>70</v>
      </c>
      <c r="AN29" s="36" t="s">
        <v>70</v>
      </c>
      <c r="AO29" s="36" t="s">
        <v>69</v>
      </c>
      <c r="AP29" s="36" t="s">
        <v>70</v>
      </c>
      <c r="AQ29" s="36" t="s">
        <v>69</v>
      </c>
      <c r="AR29" s="36" t="s">
        <v>70</v>
      </c>
      <c r="AS29" s="36" t="s">
        <v>69</v>
      </c>
      <c r="AT29" s="36"/>
      <c r="AU29" s="36" t="s">
        <v>70</v>
      </c>
      <c r="AV29" s="36"/>
      <c r="AW29" s="36"/>
      <c r="AX29" s="36"/>
      <c r="AY29" s="29" t="s">
        <v>69</v>
      </c>
      <c r="AZ29" s="36" t="s">
        <v>202</v>
      </c>
      <c r="BA29" s="36">
        <v>203.0</v>
      </c>
      <c r="BB29" s="36">
        <v>38.0</v>
      </c>
      <c r="BC29" s="19"/>
    </row>
    <row r="30">
      <c r="A30" s="15" t="s">
        <v>203</v>
      </c>
      <c r="B30" s="26" t="s">
        <v>98</v>
      </c>
      <c r="C30" s="26" t="s">
        <v>63</v>
      </c>
      <c r="D30" s="57" t="s">
        <v>204</v>
      </c>
      <c r="E30" s="68"/>
      <c r="F30" s="69"/>
      <c r="G30" s="23" t="s">
        <v>126</v>
      </c>
      <c r="H30" s="53">
        <v>43781.0</v>
      </c>
      <c r="I30" s="36" t="s">
        <v>158</v>
      </c>
      <c r="J30" s="36" t="s">
        <v>127</v>
      </c>
      <c r="K30" s="57"/>
      <c r="L30" s="36"/>
      <c r="M30" s="36"/>
      <c r="N30" s="36" t="s">
        <v>76</v>
      </c>
      <c r="O30" s="36" t="s">
        <v>120</v>
      </c>
      <c r="P30" s="36" t="s">
        <v>69</v>
      </c>
      <c r="Q30" s="36" t="s">
        <v>91</v>
      </c>
      <c r="R30" s="36"/>
      <c r="S30" s="36" t="s">
        <v>69</v>
      </c>
      <c r="T30" s="45" t="s">
        <v>70</v>
      </c>
      <c r="U30" s="26" t="s">
        <v>69</v>
      </c>
      <c r="V30" s="26" t="s">
        <v>69</v>
      </c>
      <c r="W30" s="36" t="s">
        <v>69</v>
      </c>
      <c r="X30" s="36" t="s">
        <v>70</v>
      </c>
      <c r="Y30" s="36" t="s">
        <v>69</v>
      </c>
      <c r="Z30" s="36" t="s">
        <v>69</v>
      </c>
      <c r="AA30" s="36" t="s">
        <v>69</v>
      </c>
      <c r="AB30" s="36" t="s">
        <v>69</v>
      </c>
      <c r="AC30" s="36" t="s">
        <v>69</v>
      </c>
      <c r="AD30" s="36" t="s">
        <v>69</v>
      </c>
      <c r="AE30" s="36" t="s">
        <v>69</v>
      </c>
      <c r="AF30" s="36" t="s">
        <v>69</v>
      </c>
      <c r="AG30" s="36" t="s">
        <v>69</v>
      </c>
      <c r="AH30" s="36"/>
      <c r="AI30" s="36" t="s">
        <v>79</v>
      </c>
      <c r="AJ30" s="36" t="s">
        <v>69</v>
      </c>
      <c r="AK30" s="36" t="s">
        <v>69</v>
      </c>
      <c r="AL30" s="36" t="s">
        <v>69</v>
      </c>
      <c r="AM30" s="36" t="s">
        <v>69</v>
      </c>
      <c r="AN30" s="36" t="s">
        <v>69</v>
      </c>
      <c r="AO30" s="36" t="s">
        <v>69</v>
      </c>
      <c r="AP30" s="36" t="s">
        <v>69</v>
      </c>
      <c r="AQ30" s="36" t="s">
        <v>69</v>
      </c>
      <c r="AR30" s="36" t="s">
        <v>69</v>
      </c>
      <c r="AS30" s="36" t="s">
        <v>69</v>
      </c>
      <c r="AT30" s="36"/>
      <c r="AU30" s="36" t="s">
        <v>69</v>
      </c>
      <c r="AV30" s="36"/>
      <c r="AW30" s="36"/>
      <c r="AX30" s="36"/>
      <c r="AY30" s="36" t="s">
        <v>70</v>
      </c>
      <c r="AZ30" s="36" t="s">
        <v>69</v>
      </c>
      <c r="BA30" s="36" t="s">
        <v>63</v>
      </c>
      <c r="BB30" s="36">
        <v>1.0</v>
      </c>
      <c r="BC30" s="19" t="s">
        <v>205</v>
      </c>
    </row>
    <row r="31">
      <c r="A31" s="15" t="s">
        <v>206</v>
      </c>
      <c r="B31" s="26" t="s">
        <v>98</v>
      </c>
      <c r="C31" s="16" t="s">
        <v>63</v>
      </c>
      <c r="D31" s="43" t="s">
        <v>207</v>
      </c>
      <c r="E31" s="36"/>
      <c r="F31" s="19" t="s">
        <v>208</v>
      </c>
      <c r="G31" s="23" t="s">
        <v>126</v>
      </c>
      <c r="H31" s="42">
        <v>43872.0</v>
      </c>
      <c r="I31" s="36" t="s">
        <v>209</v>
      </c>
      <c r="J31" s="36" t="s">
        <v>127</v>
      </c>
      <c r="K31" s="60"/>
      <c r="L31" s="36"/>
      <c r="M31" s="36" t="s">
        <v>70</v>
      </c>
      <c r="N31" s="36" t="s">
        <v>76</v>
      </c>
      <c r="O31" s="36" t="s">
        <v>210</v>
      </c>
      <c r="P31" s="36" t="s">
        <v>70</v>
      </c>
      <c r="Q31" s="36" t="s">
        <v>77</v>
      </c>
      <c r="R31" s="36"/>
      <c r="S31" s="36" t="s">
        <v>69</v>
      </c>
      <c r="T31" s="45" t="s">
        <v>70</v>
      </c>
      <c r="U31" s="26" t="s">
        <v>69</v>
      </c>
      <c r="V31" s="26" t="s">
        <v>69</v>
      </c>
      <c r="W31" s="36" t="s">
        <v>69</v>
      </c>
      <c r="X31" s="36" t="s">
        <v>70</v>
      </c>
      <c r="Y31" s="36" t="s">
        <v>69</v>
      </c>
      <c r="Z31" s="36" t="s">
        <v>69</v>
      </c>
      <c r="AA31" s="36" t="s">
        <v>69</v>
      </c>
      <c r="AB31" s="36" t="s">
        <v>69</v>
      </c>
      <c r="AC31" s="36" t="s">
        <v>69</v>
      </c>
      <c r="AD31" s="36" t="s">
        <v>69</v>
      </c>
      <c r="AE31" s="36" t="s">
        <v>69</v>
      </c>
      <c r="AF31" s="36" t="s">
        <v>69</v>
      </c>
      <c r="AG31" s="36" t="s">
        <v>69</v>
      </c>
      <c r="AH31" s="36"/>
      <c r="AI31" s="36" t="s">
        <v>79</v>
      </c>
      <c r="AJ31" s="36" t="s">
        <v>69</v>
      </c>
      <c r="AK31" s="36" t="s">
        <v>69</v>
      </c>
      <c r="AL31" s="36" t="s">
        <v>69</v>
      </c>
      <c r="AM31" s="36" t="s">
        <v>70</v>
      </c>
      <c r="AN31" s="36" t="s">
        <v>69</v>
      </c>
      <c r="AO31" s="36" t="s">
        <v>69</v>
      </c>
      <c r="AP31" s="36" t="s">
        <v>70</v>
      </c>
      <c r="AQ31" s="36" t="s">
        <v>69</v>
      </c>
      <c r="AR31" s="36" t="s">
        <v>69</v>
      </c>
      <c r="AS31" s="36" t="s">
        <v>69</v>
      </c>
      <c r="AT31" s="36"/>
      <c r="AU31" s="36" t="s">
        <v>70</v>
      </c>
      <c r="AV31" s="36"/>
      <c r="AW31" s="36"/>
      <c r="AX31" s="36"/>
      <c r="AY31" s="36" t="s">
        <v>70</v>
      </c>
      <c r="AZ31" s="36" t="s">
        <v>211</v>
      </c>
      <c r="BA31" s="36" t="s">
        <v>63</v>
      </c>
      <c r="BB31" s="36">
        <v>3.0</v>
      </c>
      <c r="BC31" s="19"/>
    </row>
    <row r="32">
      <c r="A32" s="15" t="s">
        <v>212</v>
      </c>
      <c r="B32" s="16" t="s">
        <v>63</v>
      </c>
      <c r="C32" s="16" t="s">
        <v>63</v>
      </c>
      <c r="D32" s="70" t="s">
        <v>213</v>
      </c>
      <c r="E32" s="68"/>
      <c r="F32" s="19" t="s">
        <v>214</v>
      </c>
      <c r="G32" s="37"/>
      <c r="H32" s="53"/>
      <c r="I32" s="36"/>
      <c r="J32" s="36"/>
      <c r="K32" s="57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55"/>
      <c r="AW32" s="55"/>
      <c r="AX32" s="55"/>
      <c r="AY32" s="36"/>
      <c r="AZ32" s="36"/>
      <c r="BA32" s="36"/>
      <c r="BB32" s="36"/>
      <c r="BC32" s="19" t="s">
        <v>215</v>
      </c>
    </row>
    <row r="33">
      <c r="A33" s="15" t="s">
        <v>216</v>
      </c>
      <c r="B33" s="16" t="s">
        <v>81</v>
      </c>
      <c r="C33" s="16" t="s">
        <v>63</v>
      </c>
      <c r="D33" s="70" t="s">
        <v>217</v>
      </c>
      <c r="E33" s="68"/>
      <c r="F33" s="19"/>
      <c r="G33" s="37" t="s">
        <v>83</v>
      </c>
      <c r="H33" s="53"/>
      <c r="I33" s="36"/>
      <c r="J33" s="36"/>
      <c r="K33" s="57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55"/>
      <c r="AW33" s="55"/>
      <c r="AX33" s="55"/>
      <c r="AY33" s="36"/>
      <c r="AZ33" s="36"/>
      <c r="BA33" s="36"/>
      <c r="BB33" s="36"/>
      <c r="BC33" s="57"/>
    </row>
    <row r="34">
      <c r="A34" s="15" t="s">
        <v>218</v>
      </c>
      <c r="B34" s="26" t="s">
        <v>98</v>
      </c>
      <c r="C34" s="26" t="s">
        <v>63</v>
      </c>
      <c r="D34" s="70" t="s">
        <v>219</v>
      </c>
      <c r="E34" s="68"/>
      <c r="F34" s="19" t="s">
        <v>220</v>
      </c>
      <c r="G34" s="23" t="s">
        <v>196</v>
      </c>
      <c r="H34" s="53">
        <v>43769.0</v>
      </c>
      <c r="I34" s="36">
        <v>1.6</v>
      </c>
      <c r="J34" s="36" t="s">
        <v>66</v>
      </c>
      <c r="K34" s="57"/>
      <c r="L34" s="36"/>
      <c r="M34" s="36" t="s">
        <v>70</v>
      </c>
      <c r="N34" s="36" t="s">
        <v>128</v>
      </c>
      <c r="O34" s="36" t="s">
        <v>128</v>
      </c>
      <c r="P34" s="36" t="s">
        <v>69</v>
      </c>
      <c r="Q34" s="36" t="s">
        <v>91</v>
      </c>
      <c r="R34" s="36"/>
      <c r="S34" s="36" t="s">
        <v>69</v>
      </c>
      <c r="T34" s="45" t="s">
        <v>70</v>
      </c>
      <c r="U34" s="45" t="s">
        <v>70</v>
      </c>
      <c r="V34" s="45" t="s">
        <v>70</v>
      </c>
      <c r="W34" s="36" t="s">
        <v>69</v>
      </c>
      <c r="X34" s="36" t="s">
        <v>69</v>
      </c>
      <c r="Y34" s="36" t="s">
        <v>69</v>
      </c>
      <c r="Z34" s="36" t="s">
        <v>69</v>
      </c>
      <c r="AA34" s="36" t="s">
        <v>70</v>
      </c>
      <c r="AB34" s="36" t="s">
        <v>70</v>
      </c>
      <c r="AC34" s="36" t="s">
        <v>69</v>
      </c>
      <c r="AD34" s="36" t="s">
        <v>69</v>
      </c>
      <c r="AE34" s="36" t="s">
        <v>69</v>
      </c>
      <c r="AF34" s="36" t="s">
        <v>69</v>
      </c>
      <c r="AG34" s="36" t="s">
        <v>69</v>
      </c>
      <c r="AH34" s="36"/>
      <c r="AI34" s="36" t="s">
        <v>79</v>
      </c>
      <c r="AJ34" s="36" t="s">
        <v>69</v>
      </c>
      <c r="AK34" s="36" t="s">
        <v>69</v>
      </c>
      <c r="AL34" s="36" t="s">
        <v>69</v>
      </c>
      <c r="AM34" s="36" t="s">
        <v>69</v>
      </c>
      <c r="AN34" s="36" t="s">
        <v>70</v>
      </c>
      <c r="AO34" s="36" t="s">
        <v>69</v>
      </c>
      <c r="AP34" s="36" t="s">
        <v>69</v>
      </c>
      <c r="AQ34" s="36" t="s">
        <v>69</v>
      </c>
      <c r="AR34" s="36" t="s">
        <v>69</v>
      </c>
      <c r="AS34" s="36" t="s">
        <v>69</v>
      </c>
      <c r="AT34" s="36"/>
      <c r="AU34" s="36" t="s">
        <v>69</v>
      </c>
      <c r="AV34" s="54" t="str">
        <f>HYPERLINK("https://community.rsa.com/community/products/netwitness/blog/2020/01/12/using-rsa-netwitness-to-detect-cc-godoh","Yes")</f>
        <v>Yes</v>
      </c>
      <c r="AW34" s="55"/>
      <c r="AX34" s="55"/>
      <c r="AY34" s="36" t="s">
        <v>70</v>
      </c>
      <c r="AZ34" s="36" t="s">
        <v>69</v>
      </c>
      <c r="BA34" s="36" t="s">
        <v>63</v>
      </c>
      <c r="BB34" s="36">
        <v>1.0</v>
      </c>
      <c r="BC34" s="57"/>
    </row>
    <row r="35">
      <c r="A35" s="15" t="s">
        <v>221</v>
      </c>
      <c r="B35" s="26" t="s">
        <v>98</v>
      </c>
      <c r="C35" s="16" t="s">
        <v>63</v>
      </c>
      <c r="D35" s="57" t="s">
        <v>222</v>
      </c>
      <c r="E35" s="68"/>
      <c r="F35" s="19" t="s">
        <v>223</v>
      </c>
      <c r="G35" s="19" t="s">
        <v>223</v>
      </c>
      <c r="H35" s="42">
        <v>44440.0</v>
      </c>
      <c r="I35" s="36" t="s">
        <v>209</v>
      </c>
      <c r="J35" s="36"/>
      <c r="K35" s="57"/>
      <c r="L35" s="36" t="s">
        <v>69</v>
      </c>
      <c r="M35" s="36" t="s">
        <v>69</v>
      </c>
      <c r="N35" s="36" t="s">
        <v>76</v>
      </c>
      <c r="O35" s="36" t="s">
        <v>90</v>
      </c>
      <c r="P35" s="36" t="s">
        <v>69</v>
      </c>
      <c r="Q35" s="36" t="s">
        <v>91</v>
      </c>
      <c r="R35" s="36" t="s">
        <v>69</v>
      </c>
      <c r="S35" s="36" t="s">
        <v>69</v>
      </c>
      <c r="T35" s="36" t="s">
        <v>70</v>
      </c>
      <c r="U35" s="36" t="s">
        <v>69</v>
      </c>
      <c r="V35" s="36" t="s">
        <v>69</v>
      </c>
      <c r="W35" s="36" t="s">
        <v>69</v>
      </c>
      <c r="X35" s="36" t="s">
        <v>70</v>
      </c>
      <c r="Y35" s="36" t="s">
        <v>69</v>
      </c>
      <c r="Z35" s="36" t="s">
        <v>69</v>
      </c>
      <c r="AA35" s="36" t="s">
        <v>70</v>
      </c>
      <c r="AB35" s="36" t="s">
        <v>69</v>
      </c>
      <c r="AC35" s="36" t="s">
        <v>69</v>
      </c>
      <c r="AD35" s="36" t="s">
        <v>69</v>
      </c>
      <c r="AE35" s="36" t="s">
        <v>69</v>
      </c>
      <c r="AF35" s="36" t="s">
        <v>69</v>
      </c>
      <c r="AG35" s="36" t="s">
        <v>69</v>
      </c>
      <c r="AH35" s="36" t="s">
        <v>69</v>
      </c>
      <c r="AI35" s="36" t="s">
        <v>69</v>
      </c>
      <c r="AJ35" s="36" t="s">
        <v>69</v>
      </c>
      <c r="AK35" s="36" t="s">
        <v>70</v>
      </c>
      <c r="AL35" s="36" t="s">
        <v>69</v>
      </c>
      <c r="AM35" s="36" t="s">
        <v>70</v>
      </c>
      <c r="AN35" s="36" t="s">
        <v>70</v>
      </c>
      <c r="AO35" s="36" t="s">
        <v>69</v>
      </c>
      <c r="AP35" s="36" t="s">
        <v>69</v>
      </c>
      <c r="AQ35" s="36" t="s">
        <v>69</v>
      </c>
      <c r="AR35" s="36" t="s">
        <v>69</v>
      </c>
      <c r="AS35" s="36" t="s">
        <v>69</v>
      </c>
      <c r="AT35" s="36" t="s">
        <v>69</v>
      </c>
      <c r="AU35" s="36" t="s">
        <v>69</v>
      </c>
      <c r="AV35" s="55"/>
      <c r="AW35" s="55"/>
      <c r="AX35" s="55"/>
      <c r="AY35" s="36" t="s">
        <v>70</v>
      </c>
      <c r="AZ35" s="36" t="s">
        <v>69</v>
      </c>
      <c r="BA35" s="36" t="s">
        <v>63</v>
      </c>
      <c r="BB35" s="36">
        <v>0.0</v>
      </c>
      <c r="BC35" s="19" t="s">
        <v>224</v>
      </c>
    </row>
    <row r="36">
      <c r="A36" s="15" t="s">
        <v>225</v>
      </c>
      <c r="B36" s="16" t="s">
        <v>81</v>
      </c>
      <c r="C36" s="16" t="s">
        <v>63</v>
      </c>
      <c r="D36" s="57" t="s">
        <v>226</v>
      </c>
      <c r="E36" s="68"/>
      <c r="F36" s="69"/>
      <c r="G36" s="23" t="s">
        <v>138</v>
      </c>
      <c r="H36" s="42">
        <v>43914.0</v>
      </c>
      <c r="I36" s="36" t="s">
        <v>158</v>
      </c>
      <c r="J36" s="36" t="s">
        <v>227</v>
      </c>
      <c r="K36" s="57"/>
      <c r="L36" s="36"/>
      <c r="M36" s="36"/>
      <c r="N36" s="36" t="s">
        <v>76</v>
      </c>
      <c r="O36" s="36" t="s">
        <v>90</v>
      </c>
      <c r="P36" s="36" t="s">
        <v>69</v>
      </c>
      <c r="Q36" s="36" t="s">
        <v>91</v>
      </c>
      <c r="R36" s="36"/>
      <c r="S36" s="36" t="s">
        <v>69</v>
      </c>
      <c r="T36" s="45" t="s">
        <v>70</v>
      </c>
      <c r="U36" s="26" t="s">
        <v>69</v>
      </c>
      <c r="V36" s="26" t="s">
        <v>69</v>
      </c>
      <c r="W36" s="36" t="s">
        <v>69</v>
      </c>
      <c r="X36" s="36" t="s">
        <v>70</v>
      </c>
      <c r="Y36" s="36" t="s">
        <v>69</v>
      </c>
      <c r="Z36" s="36" t="s">
        <v>69</v>
      </c>
      <c r="AA36" s="36" t="s">
        <v>69</v>
      </c>
      <c r="AB36" s="36" t="s">
        <v>69</v>
      </c>
      <c r="AC36" s="36" t="s">
        <v>69</v>
      </c>
      <c r="AD36" s="36" t="s">
        <v>69</v>
      </c>
      <c r="AE36" s="36" t="s">
        <v>69</v>
      </c>
      <c r="AF36" s="36" t="s">
        <v>69</v>
      </c>
      <c r="AG36" s="36" t="s">
        <v>69</v>
      </c>
      <c r="AH36" s="36"/>
      <c r="AI36" s="36" t="s">
        <v>79</v>
      </c>
      <c r="AJ36" s="36" t="s">
        <v>69</v>
      </c>
      <c r="AK36" s="36" t="s">
        <v>70</v>
      </c>
      <c r="AL36" s="36" t="s">
        <v>69</v>
      </c>
      <c r="AM36" s="36" t="s">
        <v>70</v>
      </c>
      <c r="AN36" s="36" t="s">
        <v>70</v>
      </c>
      <c r="AO36" s="36" t="s">
        <v>69</v>
      </c>
      <c r="AP36" s="36" t="s">
        <v>69</v>
      </c>
      <c r="AQ36" s="36" t="s">
        <v>69</v>
      </c>
      <c r="AR36" s="36" t="s">
        <v>70</v>
      </c>
      <c r="AS36" s="36" t="s">
        <v>69</v>
      </c>
      <c r="AT36" s="36"/>
      <c r="AU36" s="36" t="s">
        <v>69</v>
      </c>
      <c r="AV36" s="54" t="str">
        <f>HYPERLINK("https://community.rsa.com/community/products/netwitness/blog/2020/04/01/using-rsa-netwitness-to-detect-http-asynchronous-reverse-shell-hars","Yes")</f>
        <v>Yes</v>
      </c>
      <c r="AW36" s="55"/>
      <c r="AX36" s="55"/>
      <c r="AY36" s="36" t="s">
        <v>70</v>
      </c>
      <c r="AZ36" s="36" t="s">
        <v>69</v>
      </c>
      <c r="BA36" s="36" t="s">
        <v>63</v>
      </c>
      <c r="BB36" s="36">
        <v>2.0</v>
      </c>
      <c r="BC36" s="19"/>
    </row>
    <row r="37">
      <c r="A37" s="15" t="s">
        <v>228</v>
      </c>
      <c r="B37" s="46" t="s">
        <v>104</v>
      </c>
      <c r="C37" s="26" t="s">
        <v>229</v>
      </c>
      <c r="D37" s="57" t="s">
        <v>230</v>
      </c>
      <c r="E37" s="70" t="s">
        <v>231</v>
      </c>
      <c r="F37" s="19"/>
      <c r="G37" s="37" t="s">
        <v>83</v>
      </c>
      <c r="H37" s="53"/>
      <c r="I37" s="36"/>
      <c r="J37" s="36"/>
      <c r="K37" s="55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19"/>
    </row>
    <row r="38">
      <c r="A38" s="15" t="s">
        <v>232</v>
      </c>
      <c r="B38" s="26" t="s">
        <v>98</v>
      </c>
      <c r="C38" s="16" t="s">
        <v>63</v>
      </c>
      <c r="D38" s="57" t="s">
        <v>233</v>
      </c>
      <c r="E38" s="68"/>
      <c r="F38" s="19" t="s">
        <v>234</v>
      </c>
      <c r="G38" s="37" t="s">
        <v>83</v>
      </c>
      <c r="H38" s="53"/>
      <c r="I38" s="36"/>
      <c r="J38" s="36"/>
      <c r="K38" s="55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19"/>
    </row>
    <row r="39">
      <c r="A39" s="15" t="s">
        <v>235</v>
      </c>
      <c r="B39" s="26" t="s">
        <v>98</v>
      </c>
      <c r="C39" s="26" t="s">
        <v>63</v>
      </c>
      <c r="D39" s="57" t="s">
        <v>236</v>
      </c>
      <c r="E39" s="68"/>
      <c r="F39" s="69"/>
      <c r="G39" s="23" t="s">
        <v>126</v>
      </c>
      <c r="H39" s="53">
        <v>43781.0</v>
      </c>
      <c r="I39" s="36" t="s">
        <v>237</v>
      </c>
      <c r="J39" s="36" t="s">
        <v>127</v>
      </c>
      <c r="K39" s="54" t="str">
        <f>HYPERLINK("https://howto.thec2matrix.com/c2/ibombshell","Yes")</f>
        <v>Yes</v>
      </c>
      <c r="L39" s="36"/>
      <c r="M39" s="36" t="s">
        <v>70</v>
      </c>
      <c r="N39" s="36" t="s">
        <v>76</v>
      </c>
      <c r="O39" s="36" t="s">
        <v>190</v>
      </c>
      <c r="P39" s="36" t="s">
        <v>69</v>
      </c>
      <c r="Q39" s="36" t="s">
        <v>109</v>
      </c>
      <c r="R39" s="36"/>
      <c r="S39" s="36" t="s">
        <v>69</v>
      </c>
      <c r="T39" s="45" t="s">
        <v>70</v>
      </c>
      <c r="U39" s="45" t="s">
        <v>70</v>
      </c>
      <c r="V39" s="45" t="s">
        <v>70</v>
      </c>
      <c r="W39" s="36" t="s">
        <v>69</v>
      </c>
      <c r="X39" s="36" t="s">
        <v>70</v>
      </c>
      <c r="Y39" s="36" t="s">
        <v>69</v>
      </c>
      <c r="Z39" s="36" t="s">
        <v>69</v>
      </c>
      <c r="AA39" s="36" t="s">
        <v>69</v>
      </c>
      <c r="AB39" s="36" t="s">
        <v>69</v>
      </c>
      <c r="AC39" s="36" t="s">
        <v>69</v>
      </c>
      <c r="AD39" s="36" t="s">
        <v>69</v>
      </c>
      <c r="AE39" s="36" t="s">
        <v>69</v>
      </c>
      <c r="AF39" s="36" t="s">
        <v>69</v>
      </c>
      <c r="AG39" s="36" t="s">
        <v>69</v>
      </c>
      <c r="AH39" s="36"/>
      <c r="AI39" s="36" t="s">
        <v>79</v>
      </c>
      <c r="AJ39" s="36" t="s">
        <v>69</v>
      </c>
      <c r="AK39" s="36" t="s">
        <v>70</v>
      </c>
      <c r="AL39" s="36" t="s">
        <v>69</v>
      </c>
      <c r="AM39" s="36" t="s">
        <v>69</v>
      </c>
      <c r="AN39" s="36" t="s">
        <v>69</v>
      </c>
      <c r="AO39" s="36" t="s">
        <v>69</v>
      </c>
      <c r="AP39" s="36" t="s">
        <v>69</v>
      </c>
      <c r="AQ39" s="36" t="s">
        <v>69</v>
      </c>
      <c r="AR39" s="36" t="s">
        <v>69</v>
      </c>
      <c r="AS39" s="36" t="s">
        <v>69</v>
      </c>
      <c r="AT39" s="36"/>
      <c r="AU39" s="36" t="s">
        <v>69</v>
      </c>
      <c r="AV39" s="36"/>
      <c r="AW39" s="36"/>
      <c r="AX39" s="36"/>
      <c r="AY39" s="36" t="s">
        <v>70</v>
      </c>
      <c r="AZ39" s="36" t="s">
        <v>69</v>
      </c>
      <c r="BA39" s="36" t="s">
        <v>63</v>
      </c>
      <c r="BB39" s="36">
        <v>5.0</v>
      </c>
      <c r="BC39" s="19"/>
    </row>
    <row r="40">
      <c r="A40" s="15" t="s">
        <v>238</v>
      </c>
      <c r="B40" s="46" t="s">
        <v>104</v>
      </c>
      <c r="C40" s="26" t="s">
        <v>229</v>
      </c>
      <c r="D40" s="57"/>
      <c r="E40" s="57" t="s">
        <v>239</v>
      </c>
      <c r="F40" s="19"/>
      <c r="G40" s="23" t="s">
        <v>240</v>
      </c>
      <c r="H40" s="53">
        <v>43780.0</v>
      </c>
      <c r="I40" s="36">
        <v>1.7</v>
      </c>
      <c r="J40" s="52" t="s">
        <v>189</v>
      </c>
      <c r="K40" s="57"/>
      <c r="L40" s="52"/>
      <c r="M40" s="52"/>
      <c r="N40" s="36" t="s">
        <v>76</v>
      </c>
      <c r="O40" s="36" t="s">
        <v>76</v>
      </c>
      <c r="P40" s="36" t="s">
        <v>70</v>
      </c>
      <c r="Q40" s="36" t="s">
        <v>77</v>
      </c>
      <c r="R40" s="36"/>
      <c r="S40" s="36" t="s">
        <v>70</v>
      </c>
      <c r="T40" s="45" t="s">
        <v>70</v>
      </c>
      <c r="U40" s="45" t="s">
        <v>70</v>
      </c>
      <c r="V40" s="45" t="s">
        <v>70</v>
      </c>
      <c r="W40" s="36" t="s">
        <v>69</v>
      </c>
      <c r="X40" s="36" t="s">
        <v>70</v>
      </c>
      <c r="Y40" s="36" t="s">
        <v>69</v>
      </c>
      <c r="Z40" s="36" t="s">
        <v>69</v>
      </c>
      <c r="AA40" s="36" t="s">
        <v>70</v>
      </c>
      <c r="AB40" s="36" t="s">
        <v>69</v>
      </c>
      <c r="AC40" s="36" t="s">
        <v>70</v>
      </c>
      <c r="AD40" s="36" t="s">
        <v>70</v>
      </c>
      <c r="AE40" s="36" t="s">
        <v>70</v>
      </c>
      <c r="AF40" s="36" t="s">
        <v>70</v>
      </c>
      <c r="AG40" s="36" t="s">
        <v>70</v>
      </c>
      <c r="AH40" s="36"/>
      <c r="AI40" s="36" t="s">
        <v>150</v>
      </c>
      <c r="AJ40" s="36" t="s">
        <v>69</v>
      </c>
      <c r="AK40" s="36" t="s">
        <v>70</v>
      </c>
      <c r="AL40" s="36" t="s">
        <v>70</v>
      </c>
      <c r="AM40" s="36" t="s">
        <v>70</v>
      </c>
      <c r="AN40" s="36" t="s">
        <v>70</v>
      </c>
      <c r="AO40" s="36" t="s">
        <v>69</v>
      </c>
      <c r="AP40" s="36" t="s">
        <v>69</v>
      </c>
      <c r="AQ40" s="36" t="s">
        <v>70</v>
      </c>
      <c r="AR40" s="36" t="s">
        <v>70</v>
      </c>
      <c r="AS40" s="36" t="s">
        <v>69</v>
      </c>
      <c r="AT40" s="36"/>
      <c r="AU40" s="36" t="s">
        <v>70</v>
      </c>
      <c r="AV40" s="36"/>
      <c r="AW40" s="36"/>
      <c r="AX40" s="36"/>
      <c r="AY40" s="36" t="s">
        <v>70</v>
      </c>
      <c r="AZ40" s="36" t="s">
        <v>69</v>
      </c>
      <c r="BA40" s="36" t="s">
        <v>63</v>
      </c>
      <c r="BB40" s="36" t="s">
        <v>63</v>
      </c>
      <c r="BC40" s="57"/>
    </row>
    <row r="41">
      <c r="A41" s="15" t="s">
        <v>241</v>
      </c>
      <c r="B41" s="26" t="s">
        <v>111</v>
      </c>
      <c r="C41" s="26" t="s">
        <v>63</v>
      </c>
      <c r="D41" s="57" t="s">
        <v>242</v>
      </c>
      <c r="E41" s="36"/>
      <c r="F41" s="52"/>
      <c r="G41" s="37" t="s">
        <v>83</v>
      </c>
      <c r="H41" s="71"/>
      <c r="I41" s="36"/>
      <c r="J41" s="36"/>
      <c r="K41" s="55"/>
      <c r="L41" s="36"/>
      <c r="M41" s="36"/>
      <c r="N41" s="36"/>
      <c r="O41" s="36"/>
      <c r="P41" s="36"/>
      <c r="Q41" s="36"/>
      <c r="R41" s="36"/>
      <c r="S41" s="36"/>
      <c r="T41" s="45"/>
      <c r="U41" s="26"/>
      <c r="V41" s="2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55"/>
      <c r="AT41" s="36"/>
      <c r="AU41" s="36"/>
      <c r="AV41" s="55"/>
      <c r="AW41" s="55"/>
      <c r="AX41" s="55"/>
      <c r="AY41" s="36"/>
      <c r="AZ41" s="36"/>
      <c r="BA41" s="36"/>
      <c r="BB41" s="36"/>
      <c r="BC41" s="19"/>
    </row>
    <row r="42">
      <c r="A42" s="15" t="s">
        <v>243</v>
      </c>
      <c r="B42" s="26" t="s">
        <v>111</v>
      </c>
      <c r="C42" s="26" t="s">
        <v>63</v>
      </c>
      <c r="D42" s="57" t="s">
        <v>244</v>
      </c>
      <c r="E42" s="36"/>
      <c r="F42" s="52"/>
      <c r="G42" s="23" t="s">
        <v>126</v>
      </c>
      <c r="H42" s="71">
        <v>43735.0</v>
      </c>
      <c r="I42" s="36" t="s">
        <v>245</v>
      </c>
      <c r="J42" s="36" t="s">
        <v>127</v>
      </c>
      <c r="K42" s="54" t="str">
        <f>HYPERLINK("https://howto.thec2matrix.com/c2/koadic","Yes")</f>
        <v>Yes</v>
      </c>
      <c r="L42" s="36" t="s">
        <v>70</v>
      </c>
      <c r="M42" s="36" t="s">
        <v>70</v>
      </c>
      <c r="N42" s="36" t="s">
        <v>76</v>
      </c>
      <c r="O42" s="36" t="s">
        <v>246</v>
      </c>
      <c r="P42" s="36" t="s">
        <v>69</v>
      </c>
      <c r="Q42" s="36" t="s">
        <v>109</v>
      </c>
      <c r="R42" s="36"/>
      <c r="S42" s="36" t="s">
        <v>69</v>
      </c>
      <c r="T42" s="45" t="s">
        <v>70</v>
      </c>
      <c r="U42" s="26" t="s">
        <v>69</v>
      </c>
      <c r="V42" s="26" t="s">
        <v>69</v>
      </c>
      <c r="W42" s="36" t="s">
        <v>69</v>
      </c>
      <c r="X42" s="36" t="s">
        <v>70</v>
      </c>
      <c r="Y42" s="36" t="s">
        <v>69</v>
      </c>
      <c r="Z42" s="36" t="s">
        <v>69</v>
      </c>
      <c r="AA42" s="36" t="s">
        <v>69</v>
      </c>
      <c r="AB42" s="36" t="s">
        <v>69</v>
      </c>
      <c r="AC42" s="36" t="s">
        <v>69</v>
      </c>
      <c r="AD42" s="36" t="s">
        <v>69</v>
      </c>
      <c r="AE42" s="36" t="s">
        <v>69</v>
      </c>
      <c r="AF42" s="36" t="s">
        <v>69</v>
      </c>
      <c r="AG42" s="36" t="s">
        <v>69</v>
      </c>
      <c r="AH42" s="36"/>
      <c r="AI42" s="36" t="s">
        <v>79</v>
      </c>
      <c r="AJ42" s="36" t="s">
        <v>69</v>
      </c>
      <c r="AK42" s="36" t="s">
        <v>69</v>
      </c>
      <c r="AL42" s="36" t="s">
        <v>69</v>
      </c>
      <c r="AM42" s="36" t="s">
        <v>69</v>
      </c>
      <c r="AN42" s="36" t="s">
        <v>69</v>
      </c>
      <c r="AO42" s="36" t="s">
        <v>69</v>
      </c>
      <c r="AP42" s="36" t="s">
        <v>70</v>
      </c>
      <c r="AQ42" s="36" t="s">
        <v>69</v>
      </c>
      <c r="AR42" s="36" t="s">
        <v>70</v>
      </c>
      <c r="AS42" s="54" t="str">
        <f>HYPERLINK("https://attack.mitre.org/software/S0250/","Yes")</f>
        <v>Yes</v>
      </c>
      <c r="AT42" s="36" t="s">
        <v>70</v>
      </c>
      <c r="AU42" s="36" t="s">
        <v>69</v>
      </c>
      <c r="AV42" s="54" t="str">
        <f>HYPERLINK("https://community.rsa.com/community/products/netwitness/blog/2019/04/25/detecting-command-and-control-in-rsa-netwitness-koadic","Yes")</f>
        <v>Yes</v>
      </c>
      <c r="AW42" s="55"/>
      <c r="AX42" s="55"/>
      <c r="AY42" s="36" t="s">
        <v>70</v>
      </c>
      <c r="AZ42" s="36" t="s">
        <v>69</v>
      </c>
      <c r="BA42" s="36" t="s">
        <v>63</v>
      </c>
      <c r="BB42" s="36">
        <v>94.0</v>
      </c>
      <c r="BC42" s="19" t="s">
        <v>247</v>
      </c>
    </row>
    <row r="43">
      <c r="A43" s="15" t="s">
        <v>248</v>
      </c>
      <c r="B43" s="26" t="s">
        <v>98</v>
      </c>
      <c r="C43" s="16" t="s">
        <v>63</v>
      </c>
      <c r="D43" s="72" t="s">
        <v>249</v>
      </c>
      <c r="E43" s="49"/>
      <c r="F43" s="19"/>
      <c r="G43" s="37"/>
      <c r="H43" s="53"/>
      <c r="I43" s="36"/>
      <c r="J43" s="36"/>
      <c r="K43" s="57"/>
      <c r="L43" s="36"/>
      <c r="M43" s="36"/>
      <c r="N43" s="36"/>
      <c r="O43" s="36"/>
      <c r="P43" s="36"/>
      <c r="Q43" s="36"/>
      <c r="R43" s="36"/>
      <c r="S43" s="36"/>
      <c r="T43" s="26"/>
      <c r="U43" s="26"/>
      <c r="V43" s="45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57"/>
    </row>
    <row r="44">
      <c r="A44" s="15" t="s">
        <v>250</v>
      </c>
      <c r="B44" s="26" t="s">
        <v>98</v>
      </c>
      <c r="C44" s="26" t="s">
        <v>63</v>
      </c>
      <c r="D44" s="72" t="s">
        <v>251</v>
      </c>
      <c r="E44" s="49"/>
      <c r="F44" s="19" t="s">
        <v>252</v>
      </c>
      <c r="G44" s="37" t="s">
        <v>83</v>
      </c>
      <c r="H44" s="53"/>
      <c r="I44" s="36"/>
      <c r="J44" s="36"/>
      <c r="K44" s="57"/>
      <c r="L44" s="36"/>
      <c r="M44" s="36"/>
      <c r="N44" s="36"/>
      <c r="O44" s="36"/>
      <c r="P44" s="36"/>
      <c r="Q44" s="36"/>
      <c r="R44" s="36"/>
      <c r="S44" s="36"/>
      <c r="T44" s="26"/>
      <c r="U44" s="26"/>
      <c r="V44" s="45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57"/>
    </row>
    <row r="45">
      <c r="A45" s="15" t="s">
        <v>253</v>
      </c>
      <c r="B45" s="26" t="s">
        <v>114</v>
      </c>
      <c r="C45" s="16" t="s">
        <v>63</v>
      </c>
      <c r="D45" s="66" t="s">
        <v>254</v>
      </c>
      <c r="E45" s="49"/>
      <c r="F45" s="19"/>
      <c r="G45" s="37" t="s">
        <v>83</v>
      </c>
      <c r="H45" s="53"/>
      <c r="I45" s="36"/>
      <c r="J45" s="36"/>
      <c r="K45" s="57"/>
      <c r="L45" s="36"/>
      <c r="M45" s="36"/>
      <c r="N45" s="36"/>
      <c r="O45" s="36"/>
      <c r="P45" s="36"/>
      <c r="Q45" s="36"/>
      <c r="R45" s="36"/>
      <c r="S45" s="36"/>
      <c r="T45" s="26"/>
      <c r="U45" s="26"/>
      <c r="V45" s="45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 t="s">
        <v>255</v>
      </c>
      <c r="AY45" s="36"/>
      <c r="AZ45" s="36"/>
      <c r="BA45" s="36"/>
      <c r="BB45" s="36"/>
      <c r="BC45" s="57"/>
    </row>
    <row r="46">
      <c r="A46" s="15" t="s">
        <v>256</v>
      </c>
      <c r="B46" s="26" t="s">
        <v>63</v>
      </c>
      <c r="C46" s="26" t="s">
        <v>63</v>
      </c>
      <c r="D46" s="66" t="s">
        <v>257</v>
      </c>
      <c r="E46" s="49"/>
      <c r="F46" s="19" t="s">
        <v>258</v>
      </c>
      <c r="G46" s="23" t="s">
        <v>89</v>
      </c>
      <c r="H46" s="53">
        <v>43782.0</v>
      </c>
      <c r="I46" s="36" t="s">
        <v>75</v>
      </c>
      <c r="J46" s="36" t="s">
        <v>227</v>
      </c>
      <c r="K46" s="57"/>
      <c r="L46" s="36" t="s">
        <v>70</v>
      </c>
      <c r="M46" s="36"/>
      <c r="N46" s="36" t="s">
        <v>76</v>
      </c>
      <c r="O46" s="36" t="s">
        <v>259</v>
      </c>
      <c r="P46" s="36" t="s">
        <v>69</v>
      </c>
      <c r="Q46" s="36" t="s">
        <v>91</v>
      </c>
      <c r="R46" s="36"/>
      <c r="S46" s="36" t="s">
        <v>69</v>
      </c>
      <c r="T46" s="26" t="s">
        <v>69</v>
      </c>
      <c r="U46" s="26" t="s">
        <v>69</v>
      </c>
      <c r="V46" s="45" t="s">
        <v>70</v>
      </c>
      <c r="W46" s="36" t="s">
        <v>69</v>
      </c>
      <c r="X46" s="36" t="s">
        <v>70</v>
      </c>
      <c r="Y46" s="36" t="s">
        <v>69</v>
      </c>
      <c r="Z46" s="36" t="s">
        <v>69</v>
      </c>
      <c r="AA46" s="36" t="s">
        <v>69</v>
      </c>
      <c r="AB46" s="36" t="s">
        <v>69</v>
      </c>
      <c r="AC46" s="36" t="s">
        <v>69</v>
      </c>
      <c r="AD46" s="36" t="s">
        <v>69</v>
      </c>
      <c r="AE46" s="36" t="s">
        <v>69</v>
      </c>
      <c r="AF46" s="36" t="s">
        <v>69</v>
      </c>
      <c r="AG46" s="36" t="s">
        <v>69</v>
      </c>
      <c r="AH46" s="36"/>
      <c r="AI46" s="36" t="s">
        <v>201</v>
      </c>
      <c r="AJ46" s="36" t="s">
        <v>69</v>
      </c>
      <c r="AK46" s="36" t="s">
        <v>69</v>
      </c>
      <c r="AL46" s="36" t="s">
        <v>69</v>
      </c>
      <c r="AM46" s="36" t="s">
        <v>69</v>
      </c>
      <c r="AN46" s="36" t="s">
        <v>69</v>
      </c>
      <c r="AO46" s="36" t="s">
        <v>69</v>
      </c>
      <c r="AP46" s="36" t="s">
        <v>69</v>
      </c>
      <c r="AQ46" s="36" t="s">
        <v>69</v>
      </c>
      <c r="AR46" s="36" t="s">
        <v>69</v>
      </c>
      <c r="AS46" s="36" t="s">
        <v>69</v>
      </c>
      <c r="AT46" s="36"/>
      <c r="AU46" s="36" t="s">
        <v>69</v>
      </c>
      <c r="AV46" s="36"/>
      <c r="AW46" s="36"/>
      <c r="AX46" s="36" t="s">
        <v>260</v>
      </c>
      <c r="AY46" s="36" t="s">
        <v>70</v>
      </c>
      <c r="AZ46" s="36" t="s">
        <v>69</v>
      </c>
      <c r="BA46" s="36" t="s">
        <v>63</v>
      </c>
      <c r="BB46" s="36">
        <v>0.0</v>
      </c>
      <c r="BC46" s="57"/>
    </row>
    <row r="47">
      <c r="A47" s="15" t="s">
        <v>261</v>
      </c>
      <c r="B47" s="16" t="s">
        <v>63</v>
      </c>
      <c r="C47" s="16" t="s">
        <v>63</v>
      </c>
      <c r="D47" s="57" t="s">
        <v>262</v>
      </c>
      <c r="E47" s="49"/>
      <c r="F47" s="19"/>
      <c r="G47" s="37" t="s">
        <v>83</v>
      </c>
      <c r="H47" s="53"/>
      <c r="I47" s="36"/>
      <c r="J47" s="36"/>
      <c r="K47" s="55"/>
      <c r="L47" s="36"/>
      <c r="M47" s="36"/>
      <c r="N47" s="36" t="s">
        <v>76</v>
      </c>
      <c r="O47" s="36"/>
      <c r="P47" s="36" t="s">
        <v>69</v>
      </c>
      <c r="Q47" s="36" t="s">
        <v>91</v>
      </c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</row>
    <row r="48">
      <c r="A48" s="15" t="s">
        <v>263</v>
      </c>
      <c r="B48" s="26" t="s">
        <v>63</v>
      </c>
      <c r="C48" s="26" t="s">
        <v>63</v>
      </c>
      <c r="D48" s="57" t="s">
        <v>264</v>
      </c>
      <c r="E48" s="49"/>
      <c r="F48" s="19"/>
      <c r="G48" s="23"/>
      <c r="H48" s="53"/>
      <c r="I48" s="36"/>
      <c r="J48" s="36"/>
      <c r="K48" s="5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</row>
    <row r="49">
      <c r="A49" s="15" t="s">
        <v>265</v>
      </c>
      <c r="B49" s="26" t="s">
        <v>98</v>
      </c>
      <c r="C49" s="26" t="s">
        <v>63</v>
      </c>
      <c r="D49" s="57" t="s">
        <v>266</v>
      </c>
      <c r="E49" s="18" t="s">
        <v>267</v>
      </c>
      <c r="F49" s="19" t="s">
        <v>268</v>
      </c>
      <c r="G49" s="23" t="s">
        <v>126</v>
      </c>
      <c r="H49" s="53">
        <v>43773.0</v>
      </c>
      <c r="I49" s="36" t="s">
        <v>269</v>
      </c>
      <c r="J49" s="36" t="s">
        <v>270</v>
      </c>
      <c r="K49" s="54" t="str">
        <f>HYPERLINK("https://howto.thec2matrix.com/c2/merlin","Yes")</f>
        <v>Yes</v>
      </c>
      <c r="L49" s="36" t="s">
        <v>70</v>
      </c>
      <c r="M49" s="36" t="s">
        <v>70</v>
      </c>
      <c r="N49" s="36" t="s">
        <v>128</v>
      </c>
      <c r="O49" s="36" t="s">
        <v>128</v>
      </c>
      <c r="P49" s="36" t="s">
        <v>69</v>
      </c>
      <c r="Q49" s="36" t="s">
        <v>91</v>
      </c>
      <c r="R49" s="36"/>
      <c r="S49" s="36" t="s">
        <v>69</v>
      </c>
      <c r="T49" s="45" t="s">
        <v>70</v>
      </c>
      <c r="U49" s="45" t="s">
        <v>70</v>
      </c>
      <c r="V49" s="45" t="s">
        <v>70</v>
      </c>
      <c r="W49" s="36" t="s">
        <v>69</v>
      </c>
      <c r="X49" s="36" t="s">
        <v>70</v>
      </c>
      <c r="Y49" s="36" t="s">
        <v>70</v>
      </c>
      <c r="Z49" s="36" t="s">
        <v>70</v>
      </c>
      <c r="AA49" s="36" t="s">
        <v>69</v>
      </c>
      <c r="AB49" s="36" t="s">
        <v>69</v>
      </c>
      <c r="AC49" s="36" t="s">
        <v>69</v>
      </c>
      <c r="AD49" s="36" t="s">
        <v>69</v>
      </c>
      <c r="AE49" s="36" t="s">
        <v>69</v>
      </c>
      <c r="AF49" s="36" t="s">
        <v>69</v>
      </c>
      <c r="AG49" s="36" t="s">
        <v>69</v>
      </c>
      <c r="AH49" s="36"/>
      <c r="AI49" s="36" t="s">
        <v>271</v>
      </c>
      <c r="AJ49" s="36" t="s">
        <v>69</v>
      </c>
      <c r="AK49" s="36" t="s">
        <v>69</v>
      </c>
      <c r="AL49" s="36" t="s">
        <v>69</v>
      </c>
      <c r="AM49" s="36" t="s">
        <v>69</v>
      </c>
      <c r="AN49" s="36" t="s">
        <v>70</v>
      </c>
      <c r="AO49" s="36" t="s">
        <v>69</v>
      </c>
      <c r="AP49" s="36" t="s">
        <v>70</v>
      </c>
      <c r="AQ49" s="36" t="s">
        <v>69</v>
      </c>
      <c r="AR49" s="36" t="s">
        <v>70</v>
      </c>
      <c r="AS49" s="36" t="s">
        <v>69</v>
      </c>
      <c r="AT49" s="36"/>
      <c r="AU49" s="36" t="s">
        <v>69</v>
      </c>
      <c r="AV49" s="36"/>
      <c r="AW49" s="36"/>
      <c r="AX49" s="36" t="s">
        <v>272</v>
      </c>
      <c r="AY49" s="36" t="s">
        <v>70</v>
      </c>
      <c r="AZ49" s="36" t="s">
        <v>273</v>
      </c>
      <c r="BA49" s="36">
        <v>278.0</v>
      </c>
      <c r="BB49" s="36">
        <v>57.0</v>
      </c>
      <c r="BC49" s="73" t="s">
        <v>274</v>
      </c>
    </row>
    <row r="50">
      <c r="A50" s="74" t="s">
        <v>275</v>
      </c>
      <c r="B50" s="26" t="s">
        <v>114</v>
      </c>
      <c r="C50" s="26" t="s">
        <v>63</v>
      </c>
      <c r="D50" s="75" t="s">
        <v>276</v>
      </c>
      <c r="E50" s="76" t="s">
        <v>277</v>
      </c>
      <c r="F50" s="30" t="s">
        <v>278</v>
      </c>
      <c r="G50" s="23" t="s">
        <v>279</v>
      </c>
      <c r="H50" s="77">
        <v>43803.0</v>
      </c>
      <c r="I50" s="26" t="s">
        <v>280</v>
      </c>
      <c r="J50" s="26" t="s">
        <v>281</v>
      </c>
      <c r="K50" s="22"/>
      <c r="L50" s="26"/>
      <c r="M50" s="26"/>
      <c r="N50" s="26" t="s">
        <v>281</v>
      </c>
      <c r="O50" s="26" t="s">
        <v>282</v>
      </c>
      <c r="P50" s="45" t="s">
        <v>70</v>
      </c>
      <c r="Q50" s="26" t="s">
        <v>91</v>
      </c>
      <c r="R50" s="36"/>
      <c r="S50" s="45" t="s">
        <v>70</v>
      </c>
      <c r="T50" s="45" t="s">
        <v>70</v>
      </c>
      <c r="U50" s="45" t="s">
        <v>70</v>
      </c>
      <c r="V50" s="45" t="s">
        <v>70</v>
      </c>
      <c r="W50" s="45" t="s">
        <v>70</v>
      </c>
      <c r="X50" s="45" t="s">
        <v>70</v>
      </c>
      <c r="Y50" s="36" t="s">
        <v>69</v>
      </c>
      <c r="Z50" s="36" t="s">
        <v>69</v>
      </c>
      <c r="AA50" s="36" t="s">
        <v>69</v>
      </c>
      <c r="AB50" s="36" t="s">
        <v>69</v>
      </c>
      <c r="AC50" s="36" t="s">
        <v>69</v>
      </c>
      <c r="AD50" s="36" t="s">
        <v>69</v>
      </c>
      <c r="AE50" s="36" t="s">
        <v>69</v>
      </c>
      <c r="AF50" s="36" t="s">
        <v>69</v>
      </c>
      <c r="AG50" s="45" t="s">
        <v>70</v>
      </c>
      <c r="AH50" s="36"/>
      <c r="AI50" s="26" t="s">
        <v>283</v>
      </c>
      <c r="AJ50" s="36" t="s">
        <v>69</v>
      </c>
      <c r="AK50" s="45" t="s">
        <v>70</v>
      </c>
      <c r="AL50" s="45" t="s">
        <v>70</v>
      </c>
      <c r="AM50" s="26" t="s">
        <v>69</v>
      </c>
      <c r="AN50" s="26" t="s">
        <v>69</v>
      </c>
      <c r="AO50" s="26" t="s">
        <v>69</v>
      </c>
      <c r="AP50" s="36" t="s">
        <v>69</v>
      </c>
      <c r="AQ50" s="45" t="s">
        <v>70</v>
      </c>
      <c r="AR50" s="45" t="s">
        <v>70</v>
      </c>
      <c r="AS50" s="26" t="s">
        <v>69</v>
      </c>
      <c r="AT50" s="26"/>
      <c r="AU50" s="26" t="s">
        <v>69</v>
      </c>
      <c r="AV50" s="54" t="str">
        <f>HYPERLINK("https://community.rsa.com/community/products/netwitness/blog/2019/05/28/detecting-command-and-control-in-rsa-netwitness-metasploit","Yes")</f>
        <v>Yes</v>
      </c>
      <c r="AW50" s="55"/>
      <c r="AX50" s="55" t="s">
        <v>284</v>
      </c>
      <c r="AY50" s="45" t="s">
        <v>70</v>
      </c>
      <c r="AZ50" s="78" t="s">
        <v>285</v>
      </c>
      <c r="BA50" s="79">
        <v>4653.0</v>
      </c>
      <c r="BB50" s="36">
        <v>3953.0</v>
      </c>
      <c r="BC50" s="19"/>
    </row>
    <row r="51">
      <c r="A51" s="15" t="s">
        <v>286</v>
      </c>
      <c r="B51" s="26" t="s">
        <v>98</v>
      </c>
      <c r="C51" s="26" t="s">
        <v>63</v>
      </c>
      <c r="D51" s="57" t="s">
        <v>287</v>
      </c>
      <c r="E51" s="80"/>
      <c r="F51" s="69"/>
      <c r="G51" s="37" t="s">
        <v>83</v>
      </c>
      <c r="H51" s="53"/>
      <c r="I51" s="36"/>
      <c r="J51" s="52"/>
      <c r="K51" s="57"/>
      <c r="L51" s="52"/>
      <c r="M51" s="52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26"/>
      <c r="AT51" s="36"/>
      <c r="AU51" s="36"/>
      <c r="AV51" s="36"/>
      <c r="AW51" s="36"/>
      <c r="AX51" s="36"/>
      <c r="AY51" s="45"/>
      <c r="AZ51" s="36"/>
      <c r="BA51" s="36"/>
      <c r="BB51" s="36"/>
      <c r="BC51" s="19"/>
    </row>
    <row r="52">
      <c r="A52" s="15" t="s">
        <v>288</v>
      </c>
      <c r="B52" s="16" t="s">
        <v>63</v>
      </c>
      <c r="C52" s="16" t="s">
        <v>63</v>
      </c>
      <c r="D52" s="57" t="s">
        <v>289</v>
      </c>
      <c r="E52" s="80"/>
      <c r="F52" s="69"/>
      <c r="G52" s="37" t="s">
        <v>83</v>
      </c>
      <c r="H52" s="53"/>
      <c r="I52" s="36"/>
      <c r="J52" s="52"/>
      <c r="K52" s="57"/>
      <c r="L52" s="52"/>
      <c r="M52" s="52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26" t="s">
        <v>69</v>
      </c>
      <c r="AT52" s="36"/>
      <c r="AU52" s="36"/>
      <c r="AV52" s="36"/>
      <c r="AW52" s="36"/>
      <c r="AX52" s="36"/>
      <c r="AY52" s="45" t="s">
        <v>70</v>
      </c>
      <c r="AZ52" s="36" t="s">
        <v>69</v>
      </c>
      <c r="BA52" s="36" t="s">
        <v>63</v>
      </c>
      <c r="BB52" s="36">
        <v>0.0</v>
      </c>
      <c r="BC52" s="19"/>
    </row>
    <row r="53">
      <c r="A53" s="15" t="s">
        <v>290</v>
      </c>
      <c r="B53" s="26" t="s">
        <v>98</v>
      </c>
      <c r="C53" s="16" t="s">
        <v>63</v>
      </c>
      <c r="D53" s="43" t="s">
        <v>291</v>
      </c>
      <c r="E53" s="49"/>
      <c r="F53" s="19" t="s">
        <v>292</v>
      </c>
      <c r="G53" s="37" t="s">
        <v>83</v>
      </c>
      <c r="H53" s="42"/>
      <c r="I53" s="36"/>
      <c r="J53" s="52"/>
      <c r="K53" s="57"/>
      <c r="L53" s="52"/>
      <c r="M53" s="52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16"/>
      <c r="AT53" s="36"/>
      <c r="AU53" s="36"/>
      <c r="AV53" s="55"/>
      <c r="AW53" s="55"/>
      <c r="AX53" s="55"/>
      <c r="AY53" s="36"/>
      <c r="AZ53" s="36"/>
      <c r="BA53" s="36"/>
      <c r="BB53" s="36"/>
      <c r="BC53" s="19"/>
    </row>
    <row r="54">
      <c r="A54" s="15" t="s">
        <v>293</v>
      </c>
      <c r="B54" s="16" t="s">
        <v>81</v>
      </c>
      <c r="C54" s="16" t="s">
        <v>63</v>
      </c>
      <c r="D54" s="43" t="s">
        <v>294</v>
      </c>
      <c r="E54" s="49"/>
      <c r="F54" s="19" t="s">
        <v>295</v>
      </c>
      <c r="G54" s="37" t="s">
        <v>83</v>
      </c>
      <c r="H54" s="42">
        <v>44341.0</v>
      </c>
      <c r="I54" s="36"/>
      <c r="J54" s="52" t="s">
        <v>296</v>
      </c>
      <c r="K54" s="36" t="s">
        <v>69</v>
      </c>
      <c r="L54" s="36" t="s">
        <v>69</v>
      </c>
      <c r="M54" s="36" t="s">
        <v>69</v>
      </c>
      <c r="N54" s="36" t="s">
        <v>297</v>
      </c>
      <c r="O54" s="36" t="s">
        <v>90</v>
      </c>
      <c r="P54" s="36" t="s">
        <v>69</v>
      </c>
      <c r="Q54" s="36" t="s">
        <v>91</v>
      </c>
      <c r="R54" s="36" t="s">
        <v>69</v>
      </c>
      <c r="S54" s="36" t="s">
        <v>69</v>
      </c>
      <c r="T54" s="36" t="s">
        <v>70</v>
      </c>
      <c r="U54" s="36" t="s">
        <v>69</v>
      </c>
      <c r="V54" s="36" t="s">
        <v>69</v>
      </c>
      <c r="W54" s="36" t="s">
        <v>70</v>
      </c>
      <c r="X54" s="36" t="s">
        <v>70</v>
      </c>
      <c r="Y54" s="36" t="s">
        <v>69</v>
      </c>
      <c r="Z54" s="36" t="s">
        <v>69</v>
      </c>
      <c r="AA54" s="36" t="s">
        <v>69</v>
      </c>
      <c r="AB54" s="36" t="s">
        <v>69</v>
      </c>
      <c r="AC54" s="36" t="s">
        <v>69</v>
      </c>
      <c r="AD54" s="36" t="s">
        <v>69</v>
      </c>
      <c r="AE54" s="36" t="s">
        <v>69</v>
      </c>
      <c r="AF54" s="36" t="s">
        <v>69</v>
      </c>
      <c r="AG54" s="36" t="s">
        <v>69</v>
      </c>
      <c r="AH54" s="36" t="s">
        <v>69</v>
      </c>
      <c r="AI54" s="36"/>
      <c r="AJ54" s="36" t="s">
        <v>69</v>
      </c>
      <c r="AK54" s="36" t="s">
        <v>69</v>
      </c>
      <c r="AL54" s="36" t="s">
        <v>69</v>
      </c>
      <c r="AM54" s="36" t="s">
        <v>69</v>
      </c>
      <c r="AN54" s="36" t="s">
        <v>70</v>
      </c>
      <c r="AO54" s="36" t="s">
        <v>69</v>
      </c>
      <c r="AP54" s="36" t="s">
        <v>70</v>
      </c>
      <c r="AQ54" s="36" t="s">
        <v>69</v>
      </c>
      <c r="AR54" s="36" t="s">
        <v>69</v>
      </c>
      <c r="AS54" s="36" t="s">
        <v>69</v>
      </c>
      <c r="AT54" s="36" t="s">
        <v>69</v>
      </c>
      <c r="AU54" s="36" t="s">
        <v>69</v>
      </c>
      <c r="AV54" s="36" t="s">
        <v>69</v>
      </c>
      <c r="AW54" s="36"/>
      <c r="AX54" s="36" t="s">
        <v>69</v>
      </c>
      <c r="AY54" s="36" t="s">
        <v>69</v>
      </c>
      <c r="AZ54" s="36" t="s">
        <v>69</v>
      </c>
      <c r="BA54" s="36"/>
      <c r="BB54" s="36"/>
      <c r="BC54" s="19" t="s">
        <v>298</v>
      </c>
    </row>
    <row r="55">
      <c r="A55" s="15" t="s">
        <v>299</v>
      </c>
      <c r="B55" s="26" t="s">
        <v>98</v>
      </c>
      <c r="C55" s="16" t="s">
        <v>63</v>
      </c>
      <c r="D55" s="43" t="s">
        <v>300</v>
      </c>
      <c r="E55" s="49"/>
      <c r="F55" s="69"/>
      <c r="G55" s="37" t="s">
        <v>83</v>
      </c>
      <c r="H55" s="42"/>
      <c r="I55" s="36"/>
      <c r="J55" s="52"/>
      <c r="K55" s="57"/>
      <c r="L55" s="52"/>
      <c r="M55" s="52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16"/>
      <c r="AT55" s="36"/>
      <c r="AU55" s="36"/>
      <c r="AV55" s="55"/>
      <c r="AW55" s="55"/>
      <c r="AX55" s="55"/>
      <c r="AY55" s="36"/>
      <c r="AZ55" s="36"/>
      <c r="BA55" s="36"/>
      <c r="BB55" s="36"/>
      <c r="BC55" s="19"/>
    </row>
    <row r="56">
      <c r="A56" s="15" t="s">
        <v>301</v>
      </c>
      <c r="B56" s="26" t="s">
        <v>114</v>
      </c>
      <c r="C56" s="26" t="s">
        <v>63</v>
      </c>
      <c r="D56" s="57" t="s">
        <v>302</v>
      </c>
      <c r="E56" s="43" t="s">
        <v>303</v>
      </c>
      <c r="F56" s="19" t="s">
        <v>304</v>
      </c>
      <c r="G56" s="23" t="s">
        <v>126</v>
      </c>
      <c r="H56" s="53">
        <v>43744.0</v>
      </c>
      <c r="I56" s="36">
        <v>1.3</v>
      </c>
      <c r="J56" s="36" t="s">
        <v>149</v>
      </c>
      <c r="K56" s="35" t="s">
        <v>70</v>
      </c>
      <c r="L56" s="36"/>
      <c r="M56" s="36"/>
      <c r="N56" s="36" t="s">
        <v>76</v>
      </c>
      <c r="O56" s="36" t="s">
        <v>76</v>
      </c>
      <c r="P56" s="36" t="s">
        <v>70</v>
      </c>
      <c r="Q56" s="36" t="s">
        <v>77</v>
      </c>
      <c r="R56" s="36"/>
      <c r="S56" s="36" t="s">
        <v>70</v>
      </c>
      <c r="T56" s="45" t="s">
        <v>70</v>
      </c>
      <c r="U56" s="45" t="s">
        <v>70</v>
      </c>
      <c r="V56" s="45" t="s">
        <v>70</v>
      </c>
      <c r="W56" s="36" t="s">
        <v>69</v>
      </c>
      <c r="X56" s="36" t="s">
        <v>70</v>
      </c>
      <c r="Y56" s="36" t="s">
        <v>69</v>
      </c>
      <c r="Z56" s="36" t="s">
        <v>69</v>
      </c>
      <c r="AA56" s="36" t="s">
        <v>69</v>
      </c>
      <c r="AB56" s="36" t="s">
        <v>69</v>
      </c>
      <c r="AC56" s="36" t="s">
        <v>69</v>
      </c>
      <c r="AD56" s="36" t="s">
        <v>69</v>
      </c>
      <c r="AE56" s="36" t="s">
        <v>69</v>
      </c>
      <c r="AF56" s="36" t="s">
        <v>69</v>
      </c>
      <c r="AG56" s="36" t="s">
        <v>69</v>
      </c>
      <c r="AH56" s="36"/>
      <c r="AI56" s="36" t="s">
        <v>150</v>
      </c>
      <c r="AJ56" s="36" t="s">
        <v>69</v>
      </c>
      <c r="AK56" s="36" t="s">
        <v>69</v>
      </c>
      <c r="AL56" s="36" t="s">
        <v>70</v>
      </c>
      <c r="AM56" s="36" t="s">
        <v>70</v>
      </c>
      <c r="AN56" s="36" t="s">
        <v>69</v>
      </c>
      <c r="AO56" s="36" t="s">
        <v>69</v>
      </c>
      <c r="AP56" s="36" t="s">
        <v>69</v>
      </c>
      <c r="AQ56" s="36" t="s">
        <v>69</v>
      </c>
      <c r="AR56" s="36" t="s">
        <v>70</v>
      </c>
      <c r="AS56" s="36" t="s">
        <v>69</v>
      </c>
      <c r="AT56" s="36"/>
      <c r="AU56" s="36" t="s">
        <v>70</v>
      </c>
      <c r="AV56" s="36"/>
      <c r="AW56" s="36"/>
      <c r="AX56" s="36" t="s">
        <v>305</v>
      </c>
      <c r="AY56" s="36" t="s">
        <v>70</v>
      </c>
      <c r="AZ56" s="36" t="s">
        <v>306</v>
      </c>
      <c r="BA56" s="36">
        <v>180.0</v>
      </c>
      <c r="BB56" s="36">
        <v>14.0</v>
      </c>
      <c r="BC56" s="36"/>
    </row>
    <row r="57">
      <c r="A57" s="15" t="s">
        <v>307</v>
      </c>
      <c r="B57" s="26" t="s">
        <v>114</v>
      </c>
      <c r="C57" s="26" t="s">
        <v>63</v>
      </c>
      <c r="D57" s="57" t="s">
        <v>308</v>
      </c>
      <c r="E57" s="60"/>
      <c r="F57" s="19" t="s">
        <v>309</v>
      </c>
      <c r="G57" s="37" t="s">
        <v>83</v>
      </c>
      <c r="H57" s="53"/>
      <c r="I57" s="36"/>
      <c r="J57" s="36"/>
      <c r="K57" s="35"/>
      <c r="L57" s="36"/>
      <c r="M57" s="36"/>
      <c r="N57" s="36"/>
      <c r="O57" s="36"/>
      <c r="P57" s="36"/>
      <c r="Q57" s="36"/>
      <c r="R57" s="36"/>
      <c r="S57" s="36"/>
      <c r="T57" s="45"/>
      <c r="U57" s="45"/>
      <c r="V57" s="45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 t="s">
        <v>310</v>
      </c>
    </row>
    <row r="58">
      <c r="A58" s="15" t="s">
        <v>311</v>
      </c>
      <c r="B58" s="26" t="s">
        <v>63</v>
      </c>
      <c r="C58" s="26" t="s">
        <v>63</v>
      </c>
      <c r="D58" s="57" t="s">
        <v>312</v>
      </c>
      <c r="E58" s="49"/>
      <c r="F58" s="69"/>
      <c r="G58" s="37" t="s">
        <v>83</v>
      </c>
      <c r="H58" s="42"/>
      <c r="I58" s="36"/>
      <c r="J58" s="52"/>
      <c r="K58" s="57"/>
      <c r="L58" s="52"/>
      <c r="M58" s="52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16"/>
      <c r="AT58" s="36"/>
      <c r="AU58" s="36"/>
      <c r="AV58" s="55"/>
      <c r="AW58" s="55"/>
      <c r="AX58" s="55"/>
      <c r="AY58" s="36"/>
      <c r="AZ58" s="36"/>
      <c r="BA58" s="36"/>
      <c r="BB58" s="36"/>
      <c r="BC58" s="19"/>
    </row>
    <row r="59">
      <c r="A59" s="15" t="s">
        <v>313</v>
      </c>
      <c r="B59" s="16" t="s">
        <v>81</v>
      </c>
      <c r="C59" s="16" t="s">
        <v>63</v>
      </c>
      <c r="D59" s="57" t="s">
        <v>314</v>
      </c>
      <c r="E59" s="49"/>
      <c r="F59" s="69"/>
      <c r="G59" s="37" t="s">
        <v>83</v>
      </c>
      <c r="H59" s="42"/>
      <c r="I59" s="36"/>
      <c r="J59" s="52"/>
      <c r="K59" s="57"/>
      <c r="L59" s="52"/>
      <c r="M59" s="52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16"/>
      <c r="AT59" s="36"/>
      <c r="AU59" s="36"/>
      <c r="AV59" s="55"/>
      <c r="AW59" s="55"/>
      <c r="AX59" s="55"/>
      <c r="AY59" s="36"/>
      <c r="AZ59" s="36"/>
      <c r="BA59" s="36"/>
      <c r="BB59" s="36"/>
      <c r="BC59" s="19"/>
    </row>
    <row r="60">
      <c r="A60" s="15" t="s">
        <v>315</v>
      </c>
      <c r="B60" s="81" t="s">
        <v>104</v>
      </c>
      <c r="C60" s="47" t="s">
        <v>316</v>
      </c>
      <c r="D60" s="57"/>
      <c r="E60" s="82" t="s">
        <v>317</v>
      </c>
      <c r="F60" s="19" t="s">
        <v>318</v>
      </c>
      <c r="G60" s="23" t="s">
        <v>319</v>
      </c>
      <c r="H60" s="44">
        <v>44546.0</v>
      </c>
      <c r="I60" s="83">
        <v>0.1</v>
      </c>
      <c r="J60" s="83" t="s">
        <v>270</v>
      </c>
      <c r="K60" s="84"/>
      <c r="L60" s="84"/>
      <c r="M60" s="84"/>
      <c r="N60" s="83" t="s">
        <v>76</v>
      </c>
      <c r="O60" s="83" t="s">
        <v>120</v>
      </c>
      <c r="P60" s="85" t="s">
        <v>70</v>
      </c>
      <c r="Q60" s="83" t="s">
        <v>109</v>
      </c>
      <c r="R60" s="85" t="s">
        <v>69</v>
      </c>
      <c r="S60" s="85" t="s">
        <v>70</v>
      </c>
      <c r="T60" s="85" t="s">
        <v>70</v>
      </c>
      <c r="U60" s="85" t="s">
        <v>69</v>
      </c>
      <c r="V60" s="85" t="s">
        <v>69</v>
      </c>
      <c r="W60" s="85" t="s">
        <v>70</v>
      </c>
      <c r="X60" s="85" t="s">
        <v>70</v>
      </c>
      <c r="Y60" s="85" t="s">
        <v>70</v>
      </c>
      <c r="Z60" s="85" t="s">
        <v>70</v>
      </c>
      <c r="AA60" s="85" t="s">
        <v>70</v>
      </c>
      <c r="AB60" s="85" t="s">
        <v>70</v>
      </c>
      <c r="AC60" s="85" t="s">
        <v>70</v>
      </c>
      <c r="AD60" s="85" t="s">
        <v>70</v>
      </c>
      <c r="AE60" s="85" t="s">
        <v>70</v>
      </c>
      <c r="AF60" s="85" t="s">
        <v>70</v>
      </c>
      <c r="AG60" s="85" t="s">
        <v>70</v>
      </c>
      <c r="AH60" s="85" t="s">
        <v>70</v>
      </c>
      <c r="AI60" s="85" t="s">
        <v>70</v>
      </c>
      <c r="AJ60" s="83" t="s">
        <v>69</v>
      </c>
      <c r="AK60" s="85" t="s">
        <v>70</v>
      </c>
      <c r="AL60" s="85" t="s">
        <v>70</v>
      </c>
      <c r="AM60" s="85" t="s">
        <v>70</v>
      </c>
      <c r="AN60" s="85" t="s">
        <v>70</v>
      </c>
      <c r="AO60" s="83" t="s">
        <v>69</v>
      </c>
      <c r="AP60" s="85" t="s">
        <v>70</v>
      </c>
      <c r="AQ60" s="85" t="s">
        <v>70</v>
      </c>
      <c r="AR60" s="85" t="s">
        <v>70</v>
      </c>
      <c r="AS60" s="85" t="s">
        <v>70</v>
      </c>
      <c r="AT60" s="83" t="s">
        <v>69</v>
      </c>
      <c r="AU60" s="85" t="s">
        <v>70</v>
      </c>
      <c r="AV60" s="83" t="s">
        <v>69</v>
      </c>
      <c r="AW60" s="84"/>
      <c r="AX60" s="84"/>
      <c r="AY60" s="85" t="s">
        <v>70</v>
      </c>
      <c r="AZ60" s="85" t="s">
        <v>70</v>
      </c>
      <c r="BA60" s="83" t="s">
        <v>63</v>
      </c>
      <c r="BB60" s="83" t="s">
        <v>63</v>
      </c>
      <c r="BC60" s="84"/>
    </row>
    <row r="61">
      <c r="A61" s="15" t="s">
        <v>320</v>
      </c>
      <c r="B61" s="16" t="s">
        <v>98</v>
      </c>
      <c r="C61" s="16" t="s">
        <v>63</v>
      </c>
      <c r="D61" s="57" t="s">
        <v>321</v>
      </c>
      <c r="E61" s="18" t="s">
        <v>322</v>
      </c>
      <c r="F61" s="69"/>
      <c r="G61" s="23" t="s">
        <v>138</v>
      </c>
      <c r="H61" s="42">
        <v>43924.0</v>
      </c>
      <c r="I61" s="36" t="s">
        <v>209</v>
      </c>
      <c r="J61" s="52" t="s">
        <v>227</v>
      </c>
      <c r="K61" s="57"/>
      <c r="L61" s="52"/>
      <c r="M61" s="52"/>
      <c r="N61" s="36" t="s">
        <v>76</v>
      </c>
      <c r="O61" s="36" t="s">
        <v>323</v>
      </c>
      <c r="P61" s="36" t="s">
        <v>70</v>
      </c>
      <c r="Q61" s="36" t="s">
        <v>91</v>
      </c>
      <c r="R61" s="36"/>
      <c r="S61" s="36" t="s">
        <v>69</v>
      </c>
      <c r="T61" s="45" t="s">
        <v>70</v>
      </c>
      <c r="U61" s="26" t="s">
        <v>69</v>
      </c>
      <c r="V61" s="26" t="s">
        <v>69</v>
      </c>
      <c r="W61" s="36" t="s">
        <v>69</v>
      </c>
      <c r="X61" s="36" t="s">
        <v>70</v>
      </c>
      <c r="Y61" s="36" t="s">
        <v>69</v>
      </c>
      <c r="Z61" s="36" t="s">
        <v>69</v>
      </c>
      <c r="AA61" s="36" t="s">
        <v>69</v>
      </c>
      <c r="AB61" s="36" t="s">
        <v>69</v>
      </c>
      <c r="AC61" s="36" t="s">
        <v>69</v>
      </c>
      <c r="AD61" s="36" t="s">
        <v>69</v>
      </c>
      <c r="AE61" s="36" t="s">
        <v>69</v>
      </c>
      <c r="AF61" s="36" t="s">
        <v>69</v>
      </c>
      <c r="AG61" s="36" t="s">
        <v>69</v>
      </c>
      <c r="AH61" s="36"/>
      <c r="AI61" s="36" t="s">
        <v>160</v>
      </c>
      <c r="AJ61" s="36" t="s">
        <v>69</v>
      </c>
      <c r="AK61" s="36" t="s">
        <v>70</v>
      </c>
      <c r="AL61" s="36" t="s">
        <v>69</v>
      </c>
      <c r="AM61" s="36" t="s">
        <v>70</v>
      </c>
      <c r="AN61" s="36" t="s">
        <v>69</v>
      </c>
      <c r="AO61" s="36" t="s">
        <v>69</v>
      </c>
      <c r="AP61" s="36" t="s">
        <v>69</v>
      </c>
      <c r="AQ61" s="36" t="s">
        <v>69</v>
      </c>
      <c r="AR61" s="36" t="s">
        <v>70</v>
      </c>
      <c r="AS61" s="16" t="s">
        <v>69</v>
      </c>
      <c r="AT61" s="36"/>
      <c r="AU61" s="36" t="s">
        <v>69</v>
      </c>
      <c r="AV61" s="54" t="str">
        <f>HYPERLINK("https://community.rsa.com/community/products/netwitness/blog/2020/04/09/using-rsa-netwitness-to-detect-ninja-c2","Yes")</f>
        <v>Yes</v>
      </c>
      <c r="AW61" s="55"/>
      <c r="AX61" s="55"/>
      <c r="AY61" s="36" t="s">
        <v>70</v>
      </c>
      <c r="AZ61" s="36" t="s">
        <v>69</v>
      </c>
      <c r="BA61" s="36" t="s">
        <v>63</v>
      </c>
      <c r="BB61" s="36">
        <v>4.0</v>
      </c>
      <c r="BC61" s="19" t="s">
        <v>324</v>
      </c>
    </row>
    <row r="62">
      <c r="A62" s="15" t="s">
        <v>325</v>
      </c>
      <c r="B62" s="16" t="s">
        <v>98</v>
      </c>
      <c r="C62" s="16" t="s">
        <v>63</v>
      </c>
      <c r="D62" s="57" t="s">
        <v>326</v>
      </c>
      <c r="E62" s="80"/>
      <c r="F62" s="69"/>
      <c r="G62" s="37" t="s">
        <v>83</v>
      </c>
      <c r="H62" s="53"/>
      <c r="I62" s="36"/>
      <c r="J62" s="52"/>
      <c r="K62" s="55"/>
      <c r="L62" s="52"/>
      <c r="M62" s="52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19"/>
    </row>
    <row r="63">
      <c r="A63" s="86" t="s">
        <v>327</v>
      </c>
      <c r="B63" s="87" t="s">
        <v>63</v>
      </c>
      <c r="C63" s="87" t="s">
        <v>63</v>
      </c>
      <c r="D63" s="88" t="s">
        <v>328</v>
      </c>
      <c r="E63" s="64"/>
      <c r="F63" s="89" t="s">
        <v>329</v>
      </c>
      <c r="G63" s="89" t="s">
        <v>329</v>
      </c>
      <c r="H63" s="90">
        <v>43781.0</v>
      </c>
      <c r="I63" s="87">
        <v>1.0</v>
      </c>
      <c r="J63" s="91" t="s">
        <v>330</v>
      </c>
      <c r="K63" s="92" t="s">
        <v>70</v>
      </c>
      <c r="L63" s="93"/>
      <c r="M63" s="93"/>
      <c r="N63" s="87" t="s">
        <v>76</v>
      </c>
      <c r="O63" s="87" t="s">
        <v>90</v>
      </c>
      <c r="P63" s="25" t="s">
        <v>70</v>
      </c>
      <c r="Q63" s="87" t="s">
        <v>331</v>
      </c>
      <c r="R63" s="94"/>
      <c r="S63" s="25" t="s">
        <v>70</v>
      </c>
      <c r="T63" s="25" t="s">
        <v>70</v>
      </c>
      <c r="U63" s="25" t="s">
        <v>70</v>
      </c>
      <c r="V63" s="25" t="s">
        <v>70</v>
      </c>
      <c r="W63" s="87" t="s">
        <v>69</v>
      </c>
      <c r="X63" s="25" t="s">
        <v>70</v>
      </c>
      <c r="Y63" s="87" t="s">
        <v>69</v>
      </c>
      <c r="Z63" s="87" t="s">
        <v>69</v>
      </c>
      <c r="AA63" s="25" t="s">
        <v>70</v>
      </c>
      <c r="AB63" s="87" t="s">
        <v>69</v>
      </c>
      <c r="AC63" s="87" t="s">
        <v>69</v>
      </c>
      <c r="AD63" s="87" t="s">
        <v>69</v>
      </c>
      <c r="AE63" s="87" t="s">
        <v>69</v>
      </c>
      <c r="AF63" s="87" t="s">
        <v>69</v>
      </c>
      <c r="AG63" s="87" t="s">
        <v>69</v>
      </c>
      <c r="AH63" s="94"/>
      <c r="AI63" s="87" t="s">
        <v>160</v>
      </c>
      <c r="AJ63" s="87" t="s">
        <v>69</v>
      </c>
      <c r="AK63" s="25" t="s">
        <v>70</v>
      </c>
      <c r="AL63" s="87" t="s">
        <v>69</v>
      </c>
      <c r="AM63" s="87" t="s">
        <v>69</v>
      </c>
      <c r="AN63" s="87" t="s">
        <v>69</v>
      </c>
      <c r="AO63" s="87" t="s">
        <v>69</v>
      </c>
      <c r="AP63" s="87" t="s">
        <v>69</v>
      </c>
      <c r="AQ63" s="87" t="s">
        <v>69</v>
      </c>
      <c r="AR63" s="87" t="s">
        <v>69</v>
      </c>
      <c r="AS63" s="87" t="s">
        <v>69</v>
      </c>
      <c r="AT63" s="94"/>
      <c r="AU63" s="87" t="s">
        <v>69</v>
      </c>
      <c r="AV63" s="94"/>
      <c r="AW63" s="94"/>
      <c r="AX63" s="94"/>
      <c r="AY63" s="25" t="s">
        <v>70</v>
      </c>
      <c r="AZ63" s="87" t="s">
        <v>69</v>
      </c>
      <c r="BA63" s="87" t="s">
        <v>63</v>
      </c>
      <c r="BB63" s="87">
        <v>0.0</v>
      </c>
      <c r="BC63" s="89" t="s">
        <v>332</v>
      </c>
    </row>
    <row r="64">
      <c r="A64" s="15" t="s">
        <v>333</v>
      </c>
      <c r="B64" s="26" t="s">
        <v>98</v>
      </c>
      <c r="C64" s="26" t="s">
        <v>63</v>
      </c>
      <c r="D64" s="57" t="s">
        <v>334</v>
      </c>
      <c r="E64" s="18" t="s">
        <v>335</v>
      </c>
      <c r="F64" s="19" t="s">
        <v>336</v>
      </c>
      <c r="G64" s="23" t="s">
        <v>126</v>
      </c>
      <c r="H64" s="42">
        <v>43811.0</v>
      </c>
      <c r="I64" s="36" t="s">
        <v>337</v>
      </c>
      <c r="J64" s="52" t="s">
        <v>127</v>
      </c>
      <c r="K64" s="57"/>
      <c r="L64" s="52"/>
      <c r="M64" s="52"/>
      <c r="N64" s="36" t="s">
        <v>76</v>
      </c>
      <c r="O64" s="36" t="s">
        <v>190</v>
      </c>
      <c r="P64" s="36" t="s">
        <v>69</v>
      </c>
      <c r="Q64" s="36" t="s">
        <v>109</v>
      </c>
      <c r="R64" s="36"/>
      <c r="S64" s="36" t="s">
        <v>69</v>
      </c>
      <c r="T64" s="45" t="s">
        <v>70</v>
      </c>
      <c r="U64" s="26" t="s">
        <v>69</v>
      </c>
      <c r="V64" s="26" t="s">
        <v>69</v>
      </c>
      <c r="W64" s="36" t="s">
        <v>69</v>
      </c>
      <c r="X64" s="36" t="s">
        <v>70</v>
      </c>
      <c r="Y64" s="36" t="s">
        <v>69</v>
      </c>
      <c r="Z64" s="36" t="s">
        <v>69</v>
      </c>
      <c r="AA64" s="36" t="s">
        <v>69</v>
      </c>
      <c r="AB64" s="36" t="s">
        <v>69</v>
      </c>
      <c r="AC64" s="36" t="s">
        <v>69</v>
      </c>
      <c r="AD64" s="36" t="s">
        <v>69</v>
      </c>
      <c r="AE64" s="36" t="s">
        <v>69</v>
      </c>
      <c r="AF64" s="36" t="s">
        <v>69</v>
      </c>
      <c r="AG64" s="36" t="s">
        <v>69</v>
      </c>
      <c r="AH64" s="36"/>
      <c r="AI64" s="36" t="s">
        <v>160</v>
      </c>
      <c r="AJ64" s="36" t="s">
        <v>69</v>
      </c>
      <c r="AK64" s="36" t="s">
        <v>69</v>
      </c>
      <c r="AL64" s="36" t="s">
        <v>69</v>
      </c>
      <c r="AM64" s="36" t="s">
        <v>70</v>
      </c>
      <c r="AN64" s="36" t="s">
        <v>69</v>
      </c>
      <c r="AO64" s="36" t="s">
        <v>69</v>
      </c>
      <c r="AP64" s="36" t="s">
        <v>69</v>
      </c>
      <c r="AQ64" s="36" t="s">
        <v>69</v>
      </c>
      <c r="AR64" s="36" t="s">
        <v>69</v>
      </c>
      <c r="AS64" s="54" t="str">
        <f>HYPERLINK("https://attack.mitre.org/software/S0340/","Yes")</f>
        <v>Yes</v>
      </c>
      <c r="AT64" s="36" t="s">
        <v>70</v>
      </c>
      <c r="AU64" s="36" t="s">
        <v>69</v>
      </c>
      <c r="AV64" s="36"/>
      <c r="AW64" s="35"/>
      <c r="AX64" s="35"/>
      <c r="AY64" s="36" t="s">
        <v>70</v>
      </c>
      <c r="AZ64" s="36" t="s">
        <v>69</v>
      </c>
      <c r="BA64" s="36" t="s">
        <v>63</v>
      </c>
      <c r="BB64" s="36">
        <v>3.0</v>
      </c>
      <c r="BC64" s="19"/>
    </row>
    <row r="65">
      <c r="A65" s="15" t="s">
        <v>338</v>
      </c>
      <c r="B65" s="16" t="s">
        <v>81</v>
      </c>
      <c r="C65" s="87" t="s">
        <v>63</v>
      </c>
      <c r="D65" s="57" t="s">
        <v>339</v>
      </c>
      <c r="E65" s="49"/>
      <c r="F65" s="19" t="s">
        <v>340</v>
      </c>
      <c r="G65" s="23"/>
      <c r="H65" s="42"/>
      <c r="I65" s="36"/>
      <c r="J65" s="52"/>
      <c r="K65" s="57"/>
      <c r="L65" s="52"/>
      <c r="M65" s="52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55"/>
      <c r="AT65" s="36"/>
      <c r="AU65" s="36"/>
      <c r="AV65" s="55"/>
      <c r="AW65" s="55"/>
      <c r="AX65" s="55"/>
      <c r="AY65" s="36"/>
      <c r="AZ65" s="52"/>
      <c r="BA65" s="36"/>
      <c r="BB65" s="36"/>
      <c r="BC65" s="19"/>
    </row>
    <row r="66">
      <c r="A66" s="15" t="s">
        <v>341</v>
      </c>
      <c r="B66" s="81" t="s">
        <v>104</v>
      </c>
      <c r="C66" s="47" t="s">
        <v>342</v>
      </c>
      <c r="D66" s="57"/>
      <c r="E66" s="18" t="s">
        <v>343</v>
      </c>
      <c r="F66" s="19" t="s">
        <v>344</v>
      </c>
      <c r="G66" s="23" t="s">
        <v>345</v>
      </c>
      <c r="H66" s="42">
        <v>44505.0</v>
      </c>
      <c r="I66" s="36" t="s">
        <v>346</v>
      </c>
      <c r="J66" s="52"/>
      <c r="K66" s="57"/>
      <c r="L66" s="52"/>
      <c r="M66" s="52"/>
      <c r="N66" s="36" t="s">
        <v>76</v>
      </c>
      <c r="O66" s="36" t="s">
        <v>120</v>
      </c>
      <c r="P66" s="36" t="s">
        <v>70</v>
      </c>
      <c r="Q66" s="36" t="s">
        <v>109</v>
      </c>
      <c r="R66" s="36"/>
      <c r="S66" s="36" t="s">
        <v>70</v>
      </c>
      <c r="T66" s="36" t="s">
        <v>70</v>
      </c>
      <c r="U66" s="36"/>
      <c r="V66" s="36"/>
      <c r="W66" s="36"/>
      <c r="X66" s="36" t="s">
        <v>70</v>
      </c>
      <c r="Y66" s="36" t="s">
        <v>70</v>
      </c>
      <c r="Z66" s="36"/>
      <c r="AA66" s="36"/>
      <c r="AB66" s="36"/>
      <c r="AC66" s="36"/>
      <c r="AD66" s="36"/>
      <c r="AE66" s="36"/>
      <c r="AF66" s="36"/>
      <c r="AG66" s="36"/>
      <c r="AH66" s="36"/>
      <c r="AI66" s="36" t="s">
        <v>70</v>
      </c>
      <c r="AJ66" s="36"/>
      <c r="AK66" s="36" t="s">
        <v>70</v>
      </c>
      <c r="AL66" s="36" t="s">
        <v>70</v>
      </c>
      <c r="AM66" s="36" t="s">
        <v>70</v>
      </c>
      <c r="AN66" s="36" t="s">
        <v>70</v>
      </c>
      <c r="AO66" s="36"/>
      <c r="AP66" s="36" t="s">
        <v>70</v>
      </c>
      <c r="AQ66" s="36"/>
      <c r="AR66" s="36" t="s">
        <v>70</v>
      </c>
      <c r="AS66" s="55"/>
      <c r="AT66" s="36" t="s">
        <v>70</v>
      </c>
      <c r="AU66" s="36" t="s">
        <v>70</v>
      </c>
      <c r="AV66" s="55"/>
      <c r="AW66" s="55"/>
      <c r="AX66" s="55"/>
      <c r="AY66" s="36" t="s">
        <v>70</v>
      </c>
      <c r="AZ66" s="52" t="s">
        <v>347</v>
      </c>
      <c r="BA66" s="36"/>
      <c r="BB66" s="36"/>
      <c r="BC66" s="19" t="s">
        <v>348</v>
      </c>
    </row>
    <row r="67">
      <c r="A67" s="15" t="s">
        <v>349</v>
      </c>
      <c r="B67" s="81" t="s">
        <v>104</v>
      </c>
      <c r="C67" s="47">
        <v>200.0</v>
      </c>
      <c r="D67" s="57"/>
      <c r="E67" s="18" t="s">
        <v>350</v>
      </c>
      <c r="F67" s="19"/>
      <c r="G67" s="37" t="s">
        <v>83</v>
      </c>
      <c r="H67" s="53"/>
      <c r="I67" s="36"/>
      <c r="J67" s="52"/>
      <c r="K67" s="57"/>
      <c r="L67" s="52"/>
      <c r="M67" s="52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55"/>
      <c r="AT67" s="36"/>
      <c r="AU67" s="36"/>
      <c r="AV67" s="55"/>
      <c r="AW67" s="55"/>
      <c r="AX67" s="55"/>
      <c r="AY67" s="36"/>
      <c r="AZ67" s="52"/>
      <c r="BA67" s="36"/>
      <c r="BB67" s="36"/>
      <c r="BC67" s="19"/>
    </row>
    <row r="68">
      <c r="A68" s="15" t="s">
        <v>351</v>
      </c>
      <c r="B68" s="87" t="s">
        <v>63</v>
      </c>
      <c r="C68" s="87" t="s">
        <v>63</v>
      </c>
      <c r="D68" s="57" t="s">
        <v>352</v>
      </c>
      <c r="E68" s="49"/>
      <c r="F68" s="19" t="s">
        <v>353</v>
      </c>
      <c r="G68" s="37" t="s">
        <v>83</v>
      </c>
      <c r="H68" s="53"/>
      <c r="I68" s="36"/>
      <c r="J68" s="52"/>
      <c r="K68" s="57"/>
      <c r="L68" s="52"/>
      <c r="M68" s="52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55"/>
      <c r="AT68" s="36"/>
      <c r="AU68" s="36"/>
      <c r="AV68" s="55"/>
      <c r="AW68" s="55"/>
      <c r="AX68" s="55"/>
      <c r="AY68" s="36"/>
      <c r="AZ68" s="52"/>
      <c r="BA68" s="36"/>
      <c r="BB68" s="36"/>
      <c r="BC68" s="19"/>
    </row>
    <row r="69">
      <c r="A69" s="15" t="s">
        <v>354</v>
      </c>
      <c r="B69" s="16" t="s">
        <v>81</v>
      </c>
      <c r="C69" s="16" t="s">
        <v>63</v>
      </c>
      <c r="D69" s="57" t="s">
        <v>355</v>
      </c>
      <c r="E69" s="49"/>
      <c r="F69" s="19"/>
      <c r="G69" s="37" t="s">
        <v>83</v>
      </c>
      <c r="H69" s="53"/>
      <c r="I69" s="36"/>
      <c r="J69" s="52"/>
      <c r="K69" s="57"/>
      <c r="L69" s="52"/>
      <c r="M69" s="52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55"/>
      <c r="AT69" s="36"/>
      <c r="AU69" s="36"/>
      <c r="AV69" s="55"/>
      <c r="AW69" s="55"/>
      <c r="AX69" s="55"/>
      <c r="AY69" s="36"/>
      <c r="AZ69" s="52"/>
      <c r="BA69" s="36"/>
      <c r="BB69" s="36"/>
      <c r="BC69" s="19"/>
    </row>
    <row r="70">
      <c r="A70" s="15" t="s">
        <v>356</v>
      </c>
      <c r="B70" s="87" t="s">
        <v>63</v>
      </c>
      <c r="C70" s="87" t="s">
        <v>63</v>
      </c>
      <c r="D70" s="57" t="s">
        <v>357</v>
      </c>
      <c r="E70" s="82" t="s">
        <v>358</v>
      </c>
      <c r="F70" s="19" t="s">
        <v>359</v>
      </c>
      <c r="G70" s="37" t="s">
        <v>83</v>
      </c>
      <c r="H70" s="42"/>
      <c r="I70" s="36"/>
      <c r="J70" s="52"/>
      <c r="K70" s="54"/>
      <c r="L70" s="52"/>
      <c r="M70" s="52"/>
      <c r="N70" s="36" t="s">
        <v>76</v>
      </c>
      <c r="O70" s="36" t="s">
        <v>190</v>
      </c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</row>
    <row r="71">
      <c r="A71" s="15" t="s">
        <v>360</v>
      </c>
      <c r="B71" s="26" t="s">
        <v>114</v>
      </c>
      <c r="C71" s="26" t="s">
        <v>63</v>
      </c>
      <c r="D71" s="57" t="s">
        <v>361</v>
      </c>
      <c r="E71" s="18" t="s">
        <v>362</v>
      </c>
      <c r="F71" s="19" t="s">
        <v>363</v>
      </c>
      <c r="G71" s="23" t="s">
        <v>126</v>
      </c>
      <c r="H71" s="44">
        <v>44450.0</v>
      </c>
      <c r="I71" s="83" t="s">
        <v>364</v>
      </c>
      <c r="J71" s="52" t="s">
        <v>189</v>
      </c>
      <c r="K71" s="54" t="s">
        <v>70</v>
      </c>
      <c r="L71" s="52" t="s">
        <v>70</v>
      </c>
      <c r="M71" s="52" t="s">
        <v>70</v>
      </c>
      <c r="N71" s="36" t="s">
        <v>76</v>
      </c>
      <c r="O71" s="36" t="s">
        <v>365</v>
      </c>
      <c r="P71" s="36" t="s">
        <v>70</v>
      </c>
      <c r="Q71" s="36" t="s">
        <v>91</v>
      </c>
      <c r="R71" s="36" t="s">
        <v>70</v>
      </c>
      <c r="S71" s="36" t="s">
        <v>69</v>
      </c>
      <c r="T71" s="45" t="s">
        <v>70</v>
      </c>
      <c r="U71" s="45" t="s">
        <v>70</v>
      </c>
      <c r="V71" s="45" t="s">
        <v>70</v>
      </c>
      <c r="W71" s="36" t="s">
        <v>69</v>
      </c>
      <c r="X71" s="36" t="s">
        <v>70</v>
      </c>
      <c r="Y71" s="36" t="s">
        <v>69</v>
      </c>
      <c r="Z71" s="36" t="s">
        <v>69</v>
      </c>
      <c r="AA71" s="36" t="s">
        <v>69</v>
      </c>
      <c r="AB71" s="36" t="s">
        <v>69</v>
      </c>
      <c r="AC71" s="36" t="s">
        <v>69</v>
      </c>
      <c r="AD71" s="36" t="s">
        <v>69</v>
      </c>
      <c r="AE71" s="36" t="s">
        <v>69</v>
      </c>
      <c r="AF71" s="36" t="s">
        <v>69</v>
      </c>
      <c r="AG71" s="36" t="s">
        <v>70</v>
      </c>
      <c r="AH71" s="36"/>
      <c r="AI71" s="36" t="s">
        <v>201</v>
      </c>
      <c r="AJ71" s="36" t="s">
        <v>69</v>
      </c>
      <c r="AK71" s="36" t="s">
        <v>70</v>
      </c>
      <c r="AL71" s="36" t="s">
        <v>70</v>
      </c>
      <c r="AM71" s="36" t="s">
        <v>70</v>
      </c>
      <c r="AN71" s="36" t="s">
        <v>70</v>
      </c>
      <c r="AO71" s="36" t="s">
        <v>70</v>
      </c>
      <c r="AP71" s="36" t="s">
        <v>70</v>
      </c>
      <c r="AQ71" s="36" t="s">
        <v>70</v>
      </c>
      <c r="AR71" s="36" t="s">
        <v>70</v>
      </c>
      <c r="AS71" s="54" t="str">
        <f>HYPERLINK("https://attack.mitre.org/software/S0378/","Yes")</f>
        <v>Yes</v>
      </c>
      <c r="AT71" s="36" t="s">
        <v>70</v>
      </c>
      <c r="AU71" s="36" t="s">
        <v>69</v>
      </c>
      <c r="AV71" s="35" t="s">
        <v>70</v>
      </c>
      <c r="AW71" s="55"/>
      <c r="AX71" s="55" t="s">
        <v>255</v>
      </c>
      <c r="AY71" s="36" t="s">
        <v>70</v>
      </c>
      <c r="AZ71" s="52" t="s">
        <v>366</v>
      </c>
      <c r="BA71" s="56" t="s">
        <v>367</v>
      </c>
      <c r="BB71" s="36">
        <v>44.0</v>
      </c>
      <c r="BC71" s="19" t="s">
        <v>367</v>
      </c>
    </row>
    <row r="72">
      <c r="A72" s="15" t="s">
        <v>368</v>
      </c>
      <c r="B72" s="26" t="s">
        <v>81</v>
      </c>
      <c r="C72" s="26" t="s">
        <v>63</v>
      </c>
      <c r="D72" s="66" t="s">
        <v>369</v>
      </c>
      <c r="E72" s="64"/>
      <c r="F72" s="95" t="s">
        <v>370</v>
      </c>
      <c r="G72" s="23" t="s">
        <v>126</v>
      </c>
      <c r="H72" s="53">
        <v>43784.0</v>
      </c>
      <c r="I72" s="36">
        <v>1.3</v>
      </c>
      <c r="J72" s="36" t="s">
        <v>127</v>
      </c>
      <c r="K72" s="54" t="str">
        <f>HYPERLINK("https://howto.thec2matrix.com/c2/powerhub","Yes")</f>
        <v>Yes</v>
      </c>
      <c r="L72" s="36"/>
      <c r="M72" s="36" t="s">
        <v>70</v>
      </c>
      <c r="N72" s="36" t="s">
        <v>76</v>
      </c>
      <c r="O72" s="36" t="s">
        <v>190</v>
      </c>
      <c r="P72" s="36" t="s">
        <v>70</v>
      </c>
      <c r="Q72" s="36" t="s">
        <v>77</v>
      </c>
      <c r="R72" s="36"/>
      <c r="S72" s="36" t="s">
        <v>69</v>
      </c>
      <c r="T72" s="45" t="s">
        <v>70</v>
      </c>
      <c r="U72" s="26" t="s">
        <v>69</v>
      </c>
      <c r="V72" s="26" t="s">
        <v>69</v>
      </c>
      <c r="W72" s="36" t="s">
        <v>69</v>
      </c>
      <c r="X72" s="36" t="s">
        <v>70</v>
      </c>
      <c r="Y72" s="36" t="s">
        <v>69</v>
      </c>
      <c r="Z72" s="36" t="s">
        <v>69</v>
      </c>
      <c r="AA72" s="36" t="s">
        <v>69</v>
      </c>
      <c r="AB72" s="36" t="s">
        <v>69</v>
      </c>
      <c r="AC72" s="36" t="s">
        <v>69</v>
      </c>
      <c r="AD72" s="36" t="s">
        <v>69</v>
      </c>
      <c r="AE72" s="36" t="s">
        <v>69</v>
      </c>
      <c r="AF72" s="36" t="s">
        <v>69</v>
      </c>
      <c r="AG72" s="36" t="s">
        <v>69</v>
      </c>
      <c r="AH72" s="36"/>
      <c r="AI72" s="36" t="s">
        <v>201</v>
      </c>
      <c r="AJ72" s="36" t="s">
        <v>69</v>
      </c>
      <c r="AK72" s="36" t="s">
        <v>70</v>
      </c>
      <c r="AL72" s="36" t="s">
        <v>69</v>
      </c>
      <c r="AM72" s="36" t="s">
        <v>69</v>
      </c>
      <c r="AN72" s="36" t="s">
        <v>69</v>
      </c>
      <c r="AO72" s="36" t="s">
        <v>69</v>
      </c>
      <c r="AP72" s="36" t="s">
        <v>69</v>
      </c>
      <c r="AQ72" s="36" t="s">
        <v>69</v>
      </c>
      <c r="AR72" s="36" t="s">
        <v>70</v>
      </c>
      <c r="AS72" s="36" t="s">
        <v>69</v>
      </c>
      <c r="AT72" s="36"/>
      <c r="AU72" s="36" t="s">
        <v>69</v>
      </c>
      <c r="AV72" s="36"/>
      <c r="AW72" s="36"/>
      <c r="AX72" s="36"/>
      <c r="AY72" s="36" t="s">
        <v>70</v>
      </c>
      <c r="AZ72" s="36" t="s">
        <v>69</v>
      </c>
      <c r="BA72" s="36" t="s">
        <v>63</v>
      </c>
      <c r="BB72" s="36">
        <v>38.0</v>
      </c>
      <c r="BC72" s="51"/>
    </row>
    <row r="73">
      <c r="A73" s="15" t="s">
        <v>371</v>
      </c>
      <c r="B73" s="81" t="s">
        <v>104</v>
      </c>
      <c r="C73" s="16" t="s">
        <v>342</v>
      </c>
      <c r="D73" s="96" t="s">
        <v>372</v>
      </c>
      <c r="E73" s="51" t="s">
        <v>373</v>
      </c>
      <c r="F73" s="95" t="s">
        <v>374</v>
      </c>
      <c r="G73" s="23" t="s">
        <v>375</v>
      </c>
      <c r="H73" s="42">
        <v>44211.0</v>
      </c>
      <c r="I73" s="36" t="s">
        <v>376</v>
      </c>
      <c r="J73" s="36" t="s">
        <v>270</v>
      </c>
      <c r="K73" s="36" t="s">
        <v>69</v>
      </c>
      <c r="L73" s="36" t="s">
        <v>69</v>
      </c>
      <c r="M73" s="36" t="s">
        <v>69</v>
      </c>
      <c r="N73" s="36" t="s">
        <v>377</v>
      </c>
      <c r="O73" s="36" t="s">
        <v>378</v>
      </c>
      <c r="P73" s="36" t="s">
        <v>69</v>
      </c>
      <c r="Q73" s="36" t="s">
        <v>109</v>
      </c>
      <c r="R73" s="36" t="s">
        <v>70</v>
      </c>
      <c r="S73" s="36" t="s">
        <v>70</v>
      </c>
      <c r="T73" s="25" t="s">
        <v>70</v>
      </c>
      <c r="U73" s="25" t="s">
        <v>70</v>
      </c>
      <c r="V73" s="25" t="s">
        <v>70</v>
      </c>
      <c r="W73" s="36" t="s">
        <v>70</v>
      </c>
      <c r="X73" s="36" t="s">
        <v>70</v>
      </c>
      <c r="Y73" s="36" t="s">
        <v>69</v>
      </c>
      <c r="Z73" s="36" t="s">
        <v>69</v>
      </c>
      <c r="AA73" s="36" t="s">
        <v>69</v>
      </c>
      <c r="AB73" s="36" t="s">
        <v>69</v>
      </c>
      <c r="AC73" s="36" t="s">
        <v>69</v>
      </c>
      <c r="AD73" s="36" t="s">
        <v>69</v>
      </c>
      <c r="AE73" s="36" t="s">
        <v>69</v>
      </c>
      <c r="AF73" s="36" t="s">
        <v>69</v>
      </c>
      <c r="AG73" s="36" t="s">
        <v>69</v>
      </c>
      <c r="AH73" s="36" t="s">
        <v>69</v>
      </c>
      <c r="AI73" s="36" t="s">
        <v>379</v>
      </c>
      <c r="AJ73" s="36" t="s">
        <v>69</v>
      </c>
      <c r="AK73" s="36" t="s">
        <v>69</v>
      </c>
      <c r="AL73" s="36" t="s">
        <v>69</v>
      </c>
      <c r="AM73" s="36" t="s">
        <v>69</v>
      </c>
      <c r="AN73" s="36" t="s">
        <v>70</v>
      </c>
      <c r="AO73" s="36" t="s">
        <v>70</v>
      </c>
      <c r="AP73" s="36" t="s">
        <v>69</v>
      </c>
      <c r="AQ73" s="36" t="s">
        <v>70</v>
      </c>
      <c r="AR73" s="36" t="s">
        <v>70</v>
      </c>
      <c r="AS73" s="36" t="s">
        <v>69</v>
      </c>
      <c r="AT73" s="36" t="s">
        <v>70</v>
      </c>
      <c r="AU73" s="36" t="s">
        <v>70</v>
      </c>
      <c r="AV73" s="36" t="s">
        <v>69</v>
      </c>
      <c r="AW73" s="36"/>
      <c r="AX73" s="36" t="s">
        <v>69</v>
      </c>
      <c r="AY73" s="36" t="s">
        <v>70</v>
      </c>
      <c r="AZ73" s="36" t="s">
        <v>69</v>
      </c>
      <c r="BA73" s="36" t="s">
        <v>75</v>
      </c>
      <c r="BB73" s="36">
        <v>6.0</v>
      </c>
      <c r="BC73" s="95" t="s">
        <v>380</v>
      </c>
    </row>
    <row r="74">
      <c r="A74" s="15" t="s">
        <v>381</v>
      </c>
      <c r="B74" s="26" t="s">
        <v>81</v>
      </c>
      <c r="C74" s="26" t="s">
        <v>63</v>
      </c>
      <c r="D74" s="88" t="s">
        <v>382</v>
      </c>
      <c r="E74" s="51" t="s">
        <v>383</v>
      </c>
      <c r="F74" s="95" t="s">
        <v>384</v>
      </c>
      <c r="G74" s="23" t="s">
        <v>385</v>
      </c>
      <c r="H74" s="53">
        <v>43782.0</v>
      </c>
      <c r="I74" s="36">
        <v>0.01</v>
      </c>
      <c r="J74" s="36" t="s">
        <v>149</v>
      </c>
      <c r="K74" s="57"/>
      <c r="L74" s="36"/>
      <c r="M74" s="36"/>
      <c r="N74" s="36" t="s">
        <v>386</v>
      </c>
      <c r="O74" s="36" t="s">
        <v>387</v>
      </c>
      <c r="P74" s="36" t="s">
        <v>70</v>
      </c>
      <c r="Q74" s="36" t="s">
        <v>109</v>
      </c>
      <c r="R74" s="36"/>
      <c r="S74" s="36" t="s">
        <v>70</v>
      </c>
      <c r="T74" s="45" t="s">
        <v>70</v>
      </c>
      <c r="U74" s="45" t="s">
        <v>70</v>
      </c>
      <c r="V74" s="45" t="s">
        <v>70</v>
      </c>
      <c r="W74" s="36" t="s">
        <v>70</v>
      </c>
      <c r="X74" s="36" t="s">
        <v>70</v>
      </c>
      <c r="Y74" s="36" t="s">
        <v>69</v>
      </c>
      <c r="Z74" s="36" t="s">
        <v>69</v>
      </c>
      <c r="AA74" s="36" t="s">
        <v>69</v>
      </c>
      <c r="AB74" s="36" t="s">
        <v>69</v>
      </c>
      <c r="AC74" s="36" t="s">
        <v>69</v>
      </c>
      <c r="AD74" s="36" t="s">
        <v>69</v>
      </c>
      <c r="AE74" s="36" t="s">
        <v>69</v>
      </c>
      <c r="AF74" s="36" t="s">
        <v>69</v>
      </c>
      <c r="AG74" s="36" t="s">
        <v>69</v>
      </c>
      <c r="AH74" s="36"/>
      <c r="AI74" s="36" t="s">
        <v>79</v>
      </c>
      <c r="AJ74" s="36" t="s">
        <v>69</v>
      </c>
      <c r="AK74" s="36" t="s">
        <v>70</v>
      </c>
      <c r="AL74" s="36" t="s">
        <v>69</v>
      </c>
      <c r="AM74" s="36" t="s">
        <v>70</v>
      </c>
      <c r="AN74" s="36" t="s">
        <v>70</v>
      </c>
      <c r="AO74" s="36" t="s">
        <v>69</v>
      </c>
      <c r="AP74" s="36" t="s">
        <v>69</v>
      </c>
      <c r="AQ74" s="36" t="s">
        <v>70</v>
      </c>
      <c r="AR74" s="36" t="s">
        <v>70</v>
      </c>
      <c r="AS74" s="36" t="s">
        <v>69</v>
      </c>
      <c r="AT74" s="36"/>
      <c r="AU74" s="36" t="s">
        <v>70</v>
      </c>
      <c r="AV74" s="36"/>
      <c r="AW74" s="36"/>
      <c r="AX74" s="36"/>
      <c r="AY74" s="36" t="s">
        <v>70</v>
      </c>
      <c r="AZ74" s="36" t="s">
        <v>69</v>
      </c>
      <c r="BA74" s="36" t="s">
        <v>63</v>
      </c>
      <c r="BB74" s="36">
        <v>1.0</v>
      </c>
      <c r="BC74" s="95"/>
    </row>
    <row r="75">
      <c r="A75" s="15" t="s">
        <v>388</v>
      </c>
      <c r="B75" s="26" t="s">
        <v>98</v>
      </c>
      <c r="C75" s="16" t="s">
        <v>63</v>
      </c>
      <c r="D75" s="57" t="s">
        <v>389</v>
      </c>
      <c r="E75" s="80"/>
      <c r="F75" s="19" t="s">
        <v>390</v>
      </c>
      <c r="G75" s="37" t="s">
        <v>83</v>
      </c>
      <c r="H75" s="53"/>
      <c r="I75" s="36">
        <v>5.0</v>
      </c>
      <c r="J75" s="63" t="s">
        <v>189</v>
      </c>
      <c r="K75" s="64"/>
      <c r="L75" s="39"/>
      <c r="M75" s="39"/>
      <c r="N75" s="36" t="s">
        <v>76</v>
      </c>
      <c r="O75" s="36" t="s">
        <v>246</v>
      </c>
      <c r="P75" s="36"/>
      <c r="Q75" s="36"/>
      <c r="R75" s="36"/>
      <c r="S75" s="36"/>
      <c r="T75" s="36"/>
      <c r="U75" s="36"/>
      <c r="V75" s="36"/>
      <c r="W75" s="36" t="s">
        <v>69</v>
      </c>
      <c r="X75" s="36" t="s">
        <v>70</v>
      </c>
      <c r="Y75" s="36" t="s">
        <v>69</v>
      </c>
      <c r="Z75" s="36" t="s">
        <v>69</v>
      </c>
      <c r="AA75" s="36" t="s">
        <v>69</v>
      </c>
      <c r="AB75" s="36" t="s">
        <v>69</v>
      </c>
      <c r="AC75" s="36" t="s">
        <v>69</v>
      </c>
      <c r="AD75" s="36" t="s">
        <v>69</v>
      </c>
      <c r="AE75" s="36" t="s">
        <v>69</v>
      </c>
      <c r="AF75" s="36" t="s">
        <v>69</v>
      </c>
      <c r="AG75" s="39"/>
      <c r="AH75" s="39"/>
      <c r="AI75" s="39"/>
      <c r="AJ75" s="36"/>
      <c r="AK75" s="39"/>
      <c r="AL75" s="39"/>
      <c r="AM75" s="39"/>
      <c r="AN75" s="39"/>
      <c r="AO75" s="39"/>
      <c r="AP75" s="39"/>
      <c r="AQ75" s="39"/>
      <c r="AR75" s="39"/>
      <c r="AS75" s="36" t="s">
        <v>69</v>
      </c>
      <c r="AT75" s="40"/>
      <c r="AU75" s="40"/>
      <c r="AV75" s="36"/>
      <c r="AW75" s="36"/>
      <c r="AX75" s="36"/>
      <c r="AY75" s="36"/>
      <c r="AZ75" s="36" t="s">
        <v>69</v>
      </c>
      <c r="BA75" s="36" t="s">
        <v>63</v>
      </c>
      <c r="BB75" s="36">
        <v>4.0</v>
      </c>
      <c r="BC75" s="57"/>
    </row>
    <row r="76">
      <c r="A76" s="15" t="s">
        <v>391</v>
      </c>
      <c r="B76" s="26" t="s">
        <v>114</v>
      </c>
      <c r="C76" s="26" t="s">
        <v>63</v>
      </c>
      <c r="D76" s="57" t="s">
        <v>392</v>
      </c>
      <c r="E76" s="80"/>
      <c r="F76" s="19" t="s">
        <v>393</v>
      </c>
      <c r="G76" s="37" t="s">
        <v>83</v>
      </c>
      <c r="H76" s="53"/>
      <c r="I76" s="36"/>
      <c r="J76" s="39"/>
      <c r="K76" s="57"/>
      <c r="L76" s="39"/>
      <c r="M76" s="39"/>
      <c r="N76" s="36" t="s">
        <v>76</v>
      </c>
      <c r="O76" s="36" t="s">
        <v>76</v>
      </c>
      <c r="P76" s="36" t="s">
        <v>69</v>
      </c>
      <c r="Q76" s="36" t="s">
        <v>91</v>
      </c>
      <c r="R76" s="36"/>
      <c r="S76" s="36" t="s">
        <v>69</v>
      </c>
      <c r="T76" s="39"/>
      <c r="U76" s="39"/>
      <c r="V76" s="39"/>
      <c r="W76" s="39"/>
      <c r="X76" s="39"/>
      <c r="Y76" s="36"/>
      <c r="Z76" s="36"/>
      <c r="AA76" s="39"/>
      <c r="AB76" s="39"/>
      <c r="AC76" s="39"/>
      <c r="AD76" s="39"/>
      <c r="AE76" s="39"/>
      <c r="AF76" s="36"/>
      <c r="AG76" s="39"/>
      <c r="AH76" s="39"/>
      <c r="AI76" s="39"/>
      <c r="AJ76" s="36"/>
      <c r="AK76" s="39"/>
      <c r="AL76" s="39"/>
      <c r="AM76" s="39"/>
      <c r="AN76" s="39"/>
      <c r="AO76" s="39"/>
      <c r="AP76" s="39"/>
      <c r="AQ76" s="39"/>
      <c r="AR76" s="39"/>
      <c r="AS76" s="54" t="str">
        <f>HYPERLINK("https://attack.mitre.org/software/S0192/","Yes")</f>
        <v>Yes</v>
      </c>
      <c r="AT76" s="36" t="s">
        <v>70</v>
      </c>
      <c r="AU76" s="40"/>
      <c r="AV76" s="36"/>
      <c r="AW76" s="36"/>
      <c r="AX76" s="36"/>
      <c r="AY76" s="36" t="s">
        <v>70</v>
      </c>
      <c r="AZ76" s="36" t="s">
        <v>69</v>
      </c>
      <c r="BA76" s="36" t="s">
        <v>63</v>
      </c>
      <c r="BB76" s="36">
        <v>596.0</v>
      </c>
      <c r="BC76" s="57"/>
    </row>
    <row r="77">
      <c r="A77" s="15" t="s">
        <v>394</v>
      </c>
      <c r="B77" s="16" t="s">
        <v>81</v>
      </c>
      <c r="C77" s="16" t="s">
        <v>63</v>
      </c>
      <c r="D77" s="57" t="s">
        <v>395</v>
      </c>
      <c r="E77" s="80"/>
      <c r="F77" s="69"/>
      <c r="G77" s="23" t="s">
        <v>138</v>
      </c>
      <c r="H77" s="42">
        <v>43971.0</v>
      </c>
      <c r="I77" s="36" t="s">
        <v>396</v>
      </c>
      <c r="J77" s="36" t="s">
        <v>90</v>
      </c>
      <c r="K77" s="57"/>
      <c r="L77" s="39"/>
      <c r="M77" s="39"/>
      <c r="N77" s="36" t="s">
        <v>90</v>
      </c>
      <c r="O77" s="36" t="s">
        <v>90</v>
      </c>
      <c r="P77" s="36" t="s">
        <v>69</v>
      </c>
      <c r="Q77" s="36" t="s">
        <v>109</v>
      </c>
      <c r="R77" s="36"/>
      <c r="S77" s="36" t="s">
        <v>69</v>
      </c>
      <c r="T77" s="36" t="s">
        <v>70</v>
      </c>
      <c r="U77" s="36" t="s">
        <v>69</v>
      </c>
      <c r="V77" s="36" t="s">
        <v>69</v>
      </c>
      <c r="W77" s="36" t="s">
        <v>70</v>
      </c>
      <c r="X77" s="36" t="s">
        <v>69</v>
      </c>
      <c r="Y77" s="36" t="s">
        <v>69</v>
      </c>
      <c r="Z77" s="36" t="s">
        <v>69</v>
      </c>
      <c r="AA77" s="36" t="s">
        <v>69</v>
      </c>
      <c r="AB77" s="36" t="s">
        <v>69</v>
      </c>
      <c r="AC77" s="36" t="s">
        <v>69</v>
      </c>
      <c r="AD77" s="36" t="s">
        <v>69</v>
      </c>
      <c r="AE77" s="36" t="s">
        <v>69</v>
      </c>
      <c r="AF77" s="36" t="s">
        <v>69</v>
      </c>
      <c r="AG77" s="36" t="s">
        <v>69</v>
      </c>
      <c r="AH77" s="36"/>
      <c r="AI77" s="36" t="s">
        <v>201</v>
      </c>
      <c r="AJ77" s="36" t="s">
        <v>69</v>
      </c>
      <c r="AK77" s="36" t="s">
        <v>69</v>
      </c>
      <c r="AL77" s="36" t="s">
        <v>69</v>
      </c>
      <c r="AM77" s="36" t="s">
        <v>69</v>
      </c>
      <c r="AN77" s="36" t="s">
        <v>69</v>
      </c>
      <c r="AO77" s="36" t="s">
        <v>69</v>
      </c>
      <c r="AP77" s="36" t="s">
        <v>69</v>
      </c>
      <c r="AQ77" s="36" t="s">
        <v>69</v>
      </c>
      <c r="AR77" s="36" t="s">
        <v>69</v>
      </c>
      <c r="AS77" s="54" t="s">
        <v>70</v>
      </c>
      <c r="AT77" s="36" t="s">
        <v>70</v>
      </c>
      <c r="AU77" s="36" t="s">
        <v>69</v>
      </c>
      <c r="AV77" s="54" t="s">
        <v>70</v>
      </c>
      <c r="AW77" s="54"/>
      <c r="AX77" s="54"/>
      <c r="AY77" s="36" t="s">
        <v>70</v>
      </c>
      <c r="AZ77" s="36" t="s">
        <v>69</v>
      </c>
      <c r="BA77" s="36" t="s">
        <v>63</v>
      </c>
      <c r="BB77" s="36">
        <v>529.0</v>
      </c>
      <c r="BC77" s="57"/>
    </row>
    <row r="78">
      <c r="A78" s="15" t="s">
        <v>397</v>
      </c>
      <c r="B78" s="16" t="s">
        <v>81</v>
      </c>
      <c r="C78" s="16" t="s">
        <v>63</v>
      </c>
      <c r="D78" s="57" t="s">
        <v>398</v>
      </c>
      <c r="E78" s="49"/>
      <c r="F78" s="97"/>
      <c r="G78" s="37" t="s">
        <v>83</v>
      </c>
      <c r="H78" s="42"/>
      <c r="I78" s="36"/>
      <c r="J78" s="52"/>
      <c r="K78" s="59"/>
      <c r="L78" s="52"/>
      <c r="M78" s="52"/>
      <c r="N78" s="36"/>
      <c r="O78" s="36"/>
      <c r="P78" s="36"/>
      <c r="Q78" s="36"/>
      <c r="R78" s="36"/>
      <c r="S78" s="36"/>
      <c r="T78" s="45"/>
      <c r="U78" s="26"/>
      <c r="V78" s="2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97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59"/>
    </row>
    <row r="79">
      <c r="A79" s="15" t="s">
        <v>399</v>
      </c>
      <c r="B79" s="81" t="s">
        <v>104</v>
      </c>
      <c r="C79" s="98">
        <v>7000.0</v>
      </c>
      <c r="D79" s="59"/>
      <c r="E79" s="18" t="s">
        <v>400</v>
      </c>
      <c r="F79" s="97" t="s">
        <v>401</v>
      </c>
      <c r="G79" s="23" t="s">
        <v>402</v>
      </c>
      <c r="H79" s="42">
        <v>43791.0</v>
      </c>
      <c r="I79" s="36">
        <v>2.63</v>
      </c>
      <c r="J79" s="52" t="s">
        <v>189</v>
      </c>
      <c r="K79" s="59"/>
      <c r="L79" s="52"/>
      <c r="M79" s="52"/>
      <c r="N79" s="36" t="s">
        <v>76</v>
      </c>
      <c r="O79" s="36" t="s">
        <v>120</v>
      </c>
      <c r="P79" s="36" t="s">
        <v>69</v>
      </c>
      <c r="Q79" s="36" t="s">
        <v>91</v>
      </c>
      <c r="R79" s="36"/>
      <c r="S79" s="36" t="s">
        <v>69</v>
      </c>
      <c r="T79" s="45" t="s">
        <v>70</v>
      </c>
      <c r="U79" s="26" t="s">
        <v>69</v>
      </c>
      <c r="V79" s="26" t="s">
        <v>69</v>
      </c>
      <c r="W79" s="36" t="s">
        <v>69</v>
      </c>
      <c r="X79" s="36" t="s">
        <v>70</v>
      </c>
      <c r="Y79" s="36" t="s">
        <v>69</v>
      </c>
      <c r="Z79" s="36" t="s">
        <v>69</v>
      </c>
      <c r="AA79" s="36" t="s">
        <v>69</v>
      </c>
      <c r="AB79" s="36" t="s">
        <v>69</v>
      </c>
      <c r="AC79" s="36" t="s">
        <v>69</v>
      </c>
      <c r="AD79" s="36" t="s">
        <v>69</v>
      </c>
      <c r="AE79" s="36" t="s">
        <v>69</v>
      </c>
      <c r="AF79" s="36" t="s">
        <v>69</v>
      </c>
      <c r="AG79" s="36" t="s">
        <v>70</v>
      </c>
      <c r="AH79" s="36"/>
      <c r="AI79" s="97" t="s">
        <v>150</v>
      </c>
      <c r="AJ79" s="36" t="s">
        <v>69</v>
      </c>
      <c r="AK79" s="36" t="s">
        <v>70</v>
      </c>
      <c r="AL79" s="36" t="s">
        <v>70</v>
      </c>
      <c r="AM79" s="36" t="s">
        <v>70</v>
      </c>
      <c r="AN79" s="36" t="s">
        <v>69</v>
      </c>
      <c r="AO79" s="36" t="s">
        <v>69</v>
      </c>
      <c r="AP79" s="36" t="s">
        <v>69</v>
      </c>
      <c r="AQ79" s="36" t="s">
        <v>70</v>
      </c>
      <c r="AR79" s="36" t="s">
        <v>70</v>
      </c>
      <c r="AS79" s="36" t="s">
        <v>69</v>
      </c>
      <c r="AT79" s="36"/>
      <c r="AU79" s="36" t="s">
        <v>69</v>
      </c>
      <c r="AV79" s="36"/>
      <c r="AW79" s="36"/>
      <c r="AX79" s="36"/>
      <c r="AY79" s="36" t="s">
        <v>70</v>
      </c>
      <c r="AZ79" s="36" t="s">
        <v>69</v>
      </c>
      <c r="BA79" s="36" t="s">
        <v>63</v>
      </c>
      <c r="BB79" s="36" t="s">
        <v>63</v>
      </c>
      <c r="BC79" s="59"/>
    </row>
    <row r="80">
      <c r="A80" s="15" t="s">
        <v>403</v>
      </c>
      <c r="B80" s="16" t="s">
        <v>81</v>
      </c>
      <c r="C80" s="16" t="s">
        <v>63</v>
      </c>
      <c r="D80" s="66" t="s">
        <v>404</v>
      </c>
      <c r="E80" s="57" t="s">
        <v>405</v>
      </c>
      <c r="F80" s="19" t="s">
        <v>406</v>
      </c>
      <c r="G80" s="37"/>
      <c r="H80" s="42">
        <v>44468.0</v>
      </c>
      <c r="I80" s="36" t="s">
        <v>407</v>
      </c>
      <c r="J80" s="36" t="s">
        <v>408</v>
      </c>
      <c r="L80" s="39"/>
      <c r="M80" s="39"/>
      <c r="N80" s="36" t="s">
        <v>409</v>
      </c>
      <c r="O80" s="36" t="s">
        <v>63</v>
      </c>
      <c r="P80" s="36" t="s">
        <v>70</v>
      </c>
      <c r="Q80" s="36" t="s">
        <v>77</v>
      </c>
      <c r="R80" s="36" t="s">
        <v>70</v>
      </c>
      <c r="S80" s="36" t="s">
        <v>70</v>
      </c>
      <c r="T80" s="36" t="s">
        <v>410</v>
      </c>
      <c r="U80" s="36" t="s">
        <v>410</v>
      </c>
      <c r="V80" s="36" t="s">
        <v>410</v>
      </c>
      <c r="W80" s="38"/>
      <c r="X80" s="38"/>
      <c r="Y80" s="36"/>
      <c r="Z80" s="36"/>
      <c r="AA80" s="38"/>
      <c r="AB80" s="38"/>
      <c r="AC80" s="38"/>
      <c r="AD80" s="38"/>
      <c r="AE80" s="38"/>
      <c r="AF80" s="36"/>
      <c r="AG80" s="38"/>
      <c r="AH80" s="38"/>
      <c r="AI80" s="36" t="s">
        <v>411</v>
      </c>
      <c r="AJ80" s="36" t="s">
        <v>63</v>
      </c>
      <c r="AK80" s="36" t="s">
        <v>63</v>
      </c>
      <c r="AL80" s="36" t="s">
        <v>63</v>
      </c>
      <c r="AM80" s="36" t="s">
        <v>63</v>
      </c>
      <c r="AN80" s="36" t="s">
        <v>63</v>
      </c>
      <c r="AO80" s="36" t="s">
        <v>63</v>
      </c>
      <c r="AP80" s="36" t="s">
        <v>63</v>
      </c>
      <c r="AQ80" s="36" t="s">
        <v>63</v>
      </c>
      <c r="AR80" s="36" t="s">
        <v>69</v>
      </c>
      <c r="AS80" s="36"/>
      <c r="AT80" s="36" t="s">
        <v>412</v>
      </c>
      <c r="AU80" s="40"/>
      <c r="AV80" s="36"/>
      <c r="AW80" s="36"/>
      <c r="AX80" s="36"/>
      <c r="AY80" s="36" t="s">
        <v>70</v>
      </c>
      <c r="AZ80" s="36" t="s">
        <v>69</v>
      </c>
      <c r="BA80" s="36" t="s">
        <v>69</v>
      </c>
      <c r="BB80" s="36"/>
      <c r="BC80" s="99" t="s">
        <v>413</v>
      </c>
    </row>
    <row r="81">
      <c r="A81" s="15" t="s">
        <v>414</v>
      </c>
      <c r="B81" s="24" t="s">
        <v>63</v>
      </c>
      <c r="C81" s="24" t="s">
        <v>63</v>
      </c>
      <c r="D81" s="66" t="s">
        <v>415</v>
      </c>
      <c r="E81" s="80"/>
      <c r="F81" s="69"/>
      <c r="G81" s="37" t="s">
        <v>83</v>
      </c>
      <c r="H81" s="30"/>
      <c r="I81" s="39"/>
      <c r="J81" s="39"/>
      <c r="K81" s="57"/>
      <c r="L81" s="39"/>
      <c r="M81" s="39"/>
      <c r="N81" s="38"/>
      <c r="O81" s="38"/>
      <c r="P81" s="36"/>
      <c r="Q81" s="36"/>
      <c r="R81" s="38"/>
      <c r="S81" s="38"/>
      <c r="T81" s="38"/>
      <c r="U81" s="38"/>
      <c r="V81" s="38"/>
      <c r="W81" s="38"/>
      <c r="X81" s="38"/>
      <c r="Y81" s="36"/>
      <c r="Z81" s="36"/>
      <c r="AA81" s="38"/>
      <c r="AB81" s="38"/>
      <c r="AC81" s="38"/>
      <c r="AD81" s="38"/>
      <c r="AE81" s="38"/>
      <c r="AF81" s="36"/>
      <c r="AG81" s="38"/>
      <c r="AH81" s="38"/>
      <c r="AI81" s="39"/>
      <c r="AJ81" s="36"/>
      <c r="AK81" s="39"/>
      <c r="AL81" s="38"/>
      <c r="AM81" s="39"/>
      <c r="AN81" s="39"/>
      <c r="AO81" s="39"/>
      <c r="AP81" s="39"/>
      <c r="AQ81" s="39"/>
      <c r="AR81" s="39"/>
      <c r="AS81" s="36" t="s">
        <v>69</v>
      </c>
      <c r="AT81" s="40"/>
      <c r="AU81" s="40"/>
      <c r="AV81" s="36"/>
      <c r="AW81" s="36"/>
      <c r="AX81" s="36"/>
      <c r="AY81" s="36" t="s">
        <v>70</v>
      </c>
      <c r="AZ81" s="36" t="s">
        <v>69</v>
      </c>
      <c r="BA81" s="36" t="s">
        <v>63</v>
      </c>
      <c r="BB81" s="36">
        <v>0.0</v>
      </c>
      <c r="BC81" s="57"/>
    </row>
    <row r="82">
      <c r="A82" s="15" t="s">
        <v>416</v>
      </c>
      <c r="B82" s="24" t="s">
        <v>63</v>
      </c>
      <c r="C82" s="24" t="s">
        <v>63</v>
      </c>
      <c r="D82" s="43" t="s">
        <v>417</v>
      </c>
      <c r="E82" s="60"/>
      <c r="F82" s="19" t="s">
        <v>418</v>
      </c>
      <c r="G82" s="23" t="s">
        <v>126</v>
      </c>
      <c r="H82" s="42">
        <v>43818.0</v>
      </c>
      <c r="I82" s="36" t="s">
        <v>63</v>
      </c>
      <c r="J82" s="36" t="s">
        <v>190</v>
      </c>
      <c r="K82" s="57"/>
      <c r="L82" s="36"/>
      <c r="M82" s="36"/>
      <c r="N82" s="36" t="s">
        <v>190</v>
      </c>
      <c r="O82" s="36" t="s">
        <v>190</v>
      </c>
      <c r="P82" s="36" t="s">
        <v>69</v>
      </c>
      <c r="Q82" s="36" t="s">
        <v>91</v>
      </c>
      <c r="R82" s="36"/>
      <c r="S82" s="36" t="s">
        <v>69</v>
      </c>
      <c r="T82" s="45" t="s">
        <v>70</v>
      </c>
      <c r="U82" s="26" t="s">
        <v>69</v>
      </c>
      <c r="V82" s="26" t="s">
        <v>69</v>
      </c>
      <c r="W82" s="36" t="s">
        <v>70</v>
      </c>
      <c r="X82" s="36" t="s">
        <v>69</v>
      </c>
      <c r="Y82" s="36" t="s">
        <v>69</v>
      </c>
      <c r="Z82" s="36" t="s">
        <v>69</v>
      </c>
      <c r="AA82" s="36" t="s">
        <v>69</v>
      </c>
      <c r="AB82" s="36" t="s">
        <v>69</v>
      </c>
      <c r="AC82" s="36" t="s">
        <v>69</v>
      </c>
      <c r="AD82" s="36" t="s">
        <v>69</v>
      </c>
      <c r="AE82" s="36" t="s">
        <v>69</v>
      </c>
      <c r="AF82" s="36" t="s">
        <v>69</v>
      </c>
      <c r="AG82" s="36" t="s">
        <v>69</v>
      </c>
      <c r="AH82" s="36"/>
      <c r="AI82" s="36" t="s">
        <v>79</v>
      </c>
      <c r="AJ82" s="36" t="s">
        <v>69</v>
      </c>
      <c r="AK82" s="36" t="s">
        <v>69</v>
      </c>
      <c r="AL82" s="36" t="s">
        <v>69</v>
      </c>
      <c r="AM82" s="36" t="s">
        <v>69</v>
      </c>
      <c r="AN82" s="36" t="s">
        <v>69</v>
      </c>
      <c r="AO82" s="36" t="s">
        <v>69</v>
      </c>
      <c r="AP82" s="36" t="s">
        <v>69</v>
      </c>
      <c r="AQ82" s="36" t="s">
        <v>69</v>
      </c>
      <c r="AR82" s="36" t="s">
        <v>69</v>
      </c>
      <c r="AS82" s="36" t="s">
        <v>69</v>
      </c>
      <c r="AT82" s="36"/>
      <c r="AU82" s="36" t="s">
        <v>69</v>
      </c>
      <c r="AV82" s="54" t="str">
        <f>HYPERLINK("https://community.rsa.com/community/products/netwitness/blog/2019/12/18/using-rsa-netwitness-to-detect-cc-reversetcp-shell","Yes")</f>
        <v>Yes</v>
      </c>
      <c r="AW82" s="55"/>
      <c r="AX82" s="55"/>
      <c r="AY82" s="36" t="s">
        <v>69</v>
      </c>
      <c r="AZ82" s="36" t="s">
        <v>69</v>
      </c>
      <c r="BA82" s="36" t="s">
        <v>63</v>
      </c>
      <c r="BB82" s="36">
        <v>0.0</v>
      </c>
      <c r="BC82" s="19" t="s">
        <v>419</v>
      </c>
    </row>
    <row r="83">
      <c r="A83" s="15" t="s">
        <v>420</v>
      </c>
      <c r="B83" s="24" t="s">
        <v>63</v>
      </c>
      <c r="C83" s="24" t="s">
        <v>63</v>
      </c>
      <c r="D83" s="57" t="s">
        <v>421</v>
      </c>
      <c r="E83" s="60"/>
      <c r="F83" s="19"/>
      <c r="G83" s="37" t="s">
        <v>83</v>
      </c>
      <c r="H83" s="42"/>
      <c r="I83" s="36"/>
      <c r="J83" s="36"/>
      <c r="K83" s="57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57"/>
    </row>
    <row r="84">
      <c r="A84" s="15" t="s">
        <v>422</v>
      </c>
      <c r="B84" s="46" t="s">
        <v>104</v>
      </c>
      <c r="C84" s="26" t="s">
        <v>229</v>
      </c>
      <c r="D84" s="57" t="s">
        <v>423</v>
      </c>
      <c r="E84" s="43" t="s">
        <v>424</v>
      </c>
      <c r="F84" s="19" t="s">
        <v>425</v>
      </c>
      <c r="G84" s="23" t="s">
        <v>89</v>
      </c>
      <c r="H84" s="42">
        <v>44019.0</v>
      </c>
      <c r="I84" s="36">
        <v>3.0</v>
      </c>
      <c r="J84" s="36" t="s">
        <v>270</v>
      </c>
      <c r="K84" s="57"/>
      <c r="L84" s="36"/>
      <c r="M84" s="36"/>
      <c r="N84" s="36" t="s">
        <v>76</v>
      </c>
      <c r="O84" s="36" t="s">
        <v>143</v>
      </c>
      <c r="P84" s="36" t="s">
        <v>70</v>
      </c>
      <c r="Q84" s="36" t="s">
        <v>77</v>
      </c>
      <c r="R84" s="36"/>
      <c r="S84" s="36" t="s">
        <v>70</v>
      </c>
      <c r="T84" s="45" t="s">
        <v>70</v>
      </c>
      <c r="U84" s="45" t="s">
        <v>70</v>
      </c>
      <c r="V84" s="45" t="s">
        <v>70</v>
      </c>
      <c r="W84" s="36" t="s">
        <v>70</v>
      </c>
      <c r="X84" s="36" t="s">
        <v>70</v>
      </c>
      <c r="Y84" s="36" t="s">
        <v>69</v>
      </c>
      <c r="Z84" s="36" t="s">
        <v>69</v>
      </c>
      <c r="AA84" s="36" t="s">
        <v>70</v>
      </c>
      <c r="AB84" s="36" t="s">
        <v>69</v>
      </c>
      <c r="AC84" s="36" t="s">
        <v>69</v>
      </c>
      <c r="AD84" s="36" t="s">
        <v>69</v>
      </c>
      <c r="AE84" s="36" t="s">
        <v>69</v>
      </c>
      <c r="AF84" s="36" t="s">
        <v>69</v>
      </c>
      <c r="AG84" s="36" t="s">
        <v>70</v>
      </c>
      <c r="AH84" s="36"/>
      <c r="AI84" s="36" t="s">
        <v>426</v>
      </c>
      <c r="AJ84" s="36" t="s">
        <v>70</v>
      </c>
      <c r="AK84" s="36" t="s">
        <v>70</v>
      </c>
      <c r="AL84" s="36" t="s">
        <v>70</v>
      </c>
      <c r="AM84" s="36" t="s">
        <v>70</v>
      </c>
      <c r="AN84" s="36" t="s">
        <v>70</v>
      </c>
      <c r="AO84" s="36" t="s">
        <v>69</v>
      </c>
      <c r="AP84" s="36" t="s">
        <v>70</v>
      </c>
      <c r="AQ84" s="36" t="s">
        <v>70</v>
      </c>
      <c r="AR84" s="36" t="s">
        <v>70</v>
      </c>
      <c r="AS84" s="36" t="s">
        <v>69</v>
      </c>
      <c r="AT84" s="36" t="s">
        <v>70</v>
      </c>
      <c r="AU84" s="36" t="s">
        <v>70</v>
      </c>
      <c r="AV84" s="36"/>
      <c r="AW84" s="36"/>
      <c r="AX84" s="36" t="s">
        <v>427</v>
      </c>
      <c r="AY84" s="36" t="s">
        <v>70</v>
      </c>
      <c r="AZ84" s="36" t="s">
        <v>69</v>
      </c>
      <c r="BA84" s="36" t="s">
        <v>63</v>
      </c>
      <c r="BB84" s="36" t="s">
        <v>63</v>
      </c>
      <c r="BC84" s="57"/>
    </row>
    <row r="85">
      <c r="A85" s="15" t="s">
        <v>428</v>
      </c>
      <c r="B85" s="16" t="s">
        <v>81</v>
      </c>
      <c r="C85" s="16" t="s">
        <v>63</v>
      </c>
      <c r="D85" s="18" t="s">
        <v>429</v>
      </c>
      <c r="E85" s="64"/>
      <c r="F85" s="19"/>
      <c r="G85" s="37" t="s">
        <v>83</v>
      </c>
      <c r="H85" s="53"/>
      <c r="I85" s="36"/>
      <c r="J85" s="36"/>
      <c r="K85" s="55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51"/>
    </row>
    <row r="86">
      <c r="A86" s="15" t="s">
        <v>430</v>
      </c>
      <c r="B86" s="16" t="s">
        <v>81</v>
      </c>
      <c r="C86" s="16" t="s">
        <v>63</v>
      </c>
      <c r="D86" s="18" t="s">
        <v>431</v>
      </c>
      <c r="E86" s="64"/>
      <c r="F86" s="19" t="s">
        <v>432</v>
      </c>
      <c r="G86" s="37" t="s">
        <v>83</v>
      </c>
      <c r="H86" s="53"/>
      <c r="I86" s="36"/>
      <c r="J86" s="36"/>
      <c r="K86" s="55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51"/>
    </row>
    <row r="87">
      <c r="A87" s="15" t="s">
        <v>433</v>
      </c>
      <c r="B87" s="16" t="s">
        <v>81</v>
      </c>
      <c r="C87" s="16" t="s">
        <v>63</v>
      </c>
      <c r="D87" s="57" t="s">
        <v>434</v>
      </c>
      <c r="E87" s="49"/>
      <c r="F87" s="19"/>
      <c r="G87" s="37" t="s">
        <v>83</v>
      </c>
      <c r="H87" s="53"/>
      <c r="I87" s="36"/>
      <c r="J87" s="36"/>
      <c r="K87" s="55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51"/>
    </row>
    <row r="88">
      <c r="A88" s="15" t="s">
        <v>435</v>
      </c>
      <c r="B88" s="26" t="s">
        <v>98</v>
      </c>
      <c r="C88" s="16" t="s">
        <v>63</v>
      </c>
      <c r="D88" s="57" t="s">
        <v>436</v>
      </c>
      <c r="E88" s="18" t="s">
        <v>437</v>
      </c>
      <c r="F88" s="19" t="s">
        <v>438</v>
      </c>
      <c r="G88" s="37" t="s">
        <v>83</v>
      </c>
      <c r="H88" s="53"/>
      <c r="I88" s="36"/>
      <c r="J88" s="36"/>
      <c r="K88" s="55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51"/>
    </row>
    <row r="89">
      <c r="A89" s="15" t="s">
        <v>439</v>
      </c>
      <c r="B89" s="26" t="s">
        <v>98</v>
      </c>
      <c r="C89" s="26" t="s">
        <v>63</v>
      </c>
      <c r="D89" s="57" t="s">
        <v>440</v>
      </c>
      <c r="E89" s="80"/>
      <c r="F89" s="19" t="s">
        <v>441</v>
      </c>
      <c r="G89" s="23" t="s">
        <v>385</v>
      </c>
      <c r="H89" s="53">
        <v>43782.0</v>
      </c>
      <c r="I89" s="36" t="s">
        <v>442</v>
      </c>
      <c r="J89" s="36" t="s">
        <v>270</v>
      </c>
      <c r="K89" s="54" t="str">
        <f>HYPERLINK("https://howto.thec2matrix.com/c2/silenttrinity","Yes")</f>
        <v>Yes</v>
      </c>
      <c r="L89" s="36" t="s">
        <v>70</v>
      </c>
      <c r="M89" s="36" t="s">
        <v>70</v>
      </c>
      <c r="N89" s="36" t="s">
        <v>76</v>
      </c>
      <c r="O89" s="36" t="s">
        <v>443</v>
      </c>
      <c r="P89" s="36" t="s">
        <v>70</v>
      </c>
      <c r="Q89" s="36" t="s">
        <v>91</v>
      </c>
      <c r="R89" s="36"/>
      <c r="S89" s="36" t="s">
        <v>69</v>
      </c>
      <c r="T89" s="45" t="s">
        <v>70</v>
      </c>
      <c r="U89" s="26" t="s">
        <v>69</v>
      </c>
      <c r="V89" s="26" t="s">
        <v>69</v>
      </c>
      <c r="W89" s="36" t="s">
        <v>69</v>
      </c>
      <c r="X89" s="36" t="s">
        <v>70</v>
      </c>
      <c r="Y89" s="36" t="s">
        <v>69</v>
      </c>
      <c r="Z89" s="36" t="s">
        <v>69</v>
      </c>
      <c r="AA89" s="36" t="s">
        <v>69</v>
      </c>
      <c r="AB89" s="36" t="s">
        <v>69</v>
      </c>
      <c r="AC89" s="36" t="s">
        <v>69</v>
      </c>
      <c r="AD89" s="36" t="s">
        <v>69</v>
      </c>
      <c r="AE89" s="36" t="s">
        <v>69</v>
      </c>
      <c r="AF89" s="36" t="s">
        <v>69</v>
      </c>
      <c r="AG89" s="36" t="s">
        <v>69</v>
      </c>
      <c r="AH89" s="36"/>
      <c r="AI89" s="36" t="s">
        <v>444</v>
      </c>
      <c r="AJ89" s="36" t="s">
        <v>69</v>
      </c>
      <c r="AK89" s="36" t="s">
        <v>69</v>
      </c>
      <c r="AL89" s="36" t="s">
        <v>70</v>
      </c>
      <c r="AM89" s="36" t="s">
        <v>69</v>
      </c>
      <c r="AN89" s="36" t="s">
        <v>70</v>
      </c>
      <c r="AO89" s="36" t="s">
        <v>69</v>
      </c>
      <c r="AP89" s="36" t="s">
        <v>69</v>
      </c>
      <c r="AQ89" s="36" t="s">
        <v>69</v>
      </c>
      <c r="AR89" s="36" t="s">
        <v>70</v>
      </c>
      <c r="AS89" s="36" t="s">
        <v>69</v>
      </c>
      <c r="AT89" s="36"/>
      <c r="AU89" s="36" t="s">
        <v>69</v>
      </c>
      <c r="AV89" s="36"/>
      <c r="AW89" s="36"/>
      <c r="AX89" s="36"/>
      <c r="AY89" s="36" t="s">
        <v>70</v>
      </c>
      <c r="AZ89" s="36" t="s">
        <v>445</v>
      </c>
      <c r="BA89" s="36">
        <v>489.0</v>
      </c>
      <c r="BB89" s="36">
        <v>67.0</v>
      </c>
      <c r="BC89" s="51"/>
    </row>
    <row r="90">
      <c r="A90" s="15" t="s">
        <v>446</v>
      </c>
      <c r="B90" s="16" t="s">
        <v>63</v>
      </c>
      <c r="C90" s="26" t="s">
        <v>63</v>
      </c>
      <c r="D90" s="57" t="s">
        <v>447</v>
      </c>
      <c r="E90" s="80"/>
      <c r="F90" s="19" t="s">
        <v>448</v>
      </c>
      <c r="G90" s="37" t="s">
        <v>83</v>
      </c>
      <c r="H90" s="53"/>
      <c r="I90" s="36"/>
      <c r="J90" s="36"/>
      <c r="K90" s="54" t="str">
        <f>HYPERLINK("https://vimeo.com/394067524","Yes")</f>
        <v>Yes</v>
      </c>
      <c r="L90" s="36"/>
      <c r="M90" s="36"/>
      <c r="N90" s="36" t="s">
        <v>76</v>
      </c>
      <c r="O90" s="36" t="s">
        <v>120</v>
      </c>
      <c r="P90" s="36"/>
      <c r="Q90" s="36"/>
      <c r="R90" s="36"/>
      <c r="S90" s="36" t="s">
        <v>70</v>
      </c>
      <c r="T90" s="36"/>
      <c r="U90" s="36"/>
      <c r="V90" s="36"/>
      <c r="W90" s="36" t="s">
        <v>69</v>
      </c>
      <c r="X90" s="36" t="s">
        <v>70</v>
      </c>
      <c r="Y90" s="36" t="s">
        <v>69</v>
      </c>
      <c r="Z90" s="36" t="s">
        <v>69</v>
      </c>
      <c r="AA90" s="36" t="s">
        <v>69</v>
      </c>
      <c r="AB90" s="36" t="s">
        <v>69</v>
      </c>
      <c r="AC90" s="36" t="s">
        <v>69</v>
      </c>
      <c r="AD90" s="36" t="s">
        <v>69</v>
      </c>
      <c r="AE90" s="36" t="s">
        <v>69</v>
      </c>
      <c r="AF90" s="36" t="s">
        <v>69</v>
      </c>
      <c r="AG90" s="36" t="s">
        <v>69</v>
      </c>
      <c r="AH90" s="36"/>
      <c r="AI90" s="97" t="s">
        <v>150</v>
      </c>
      <c r="AJ90" s="36" t="s">
        <v>69</v>
      </c>
      <c r="AK90" s="36"/>
      <c r="AL90" s="36"/>
      <c r="AM90" s="36"/>
      <c r="AN90" s="36" t="s">
        <v>70</v>
      </c>
      <c r="AO90" s="36"/>
      <c r="AP90" s="36"/>
      <c r="AQ90" s="36"/>
      <c r="AR90" s="36"/>
      <c r="AS90" s="36" t="s">
        <v>69</v>
      </c>
      <c r="AT90" s="36"/>
      <c r="AU90" s="36"/>
      <c r="AV90" s="36"/>
      <c r="AW90" s="36"/>
      <c r="AX90" s="36"/>
      <c r="AY90" s="36" t="s">
        <v>69</v>
      </c>
      <c r="AZ90" s="36" t="s">
        <v>69</v>
      </c>
      <c r="BA90" s="36" t="s">
        <v>63</v>
      </c>
      <c r="BB90" s="36">
        <v>0.0</v>
      </c>
      <c r="BC90" s="19" t="s">
        <v>449</v>
      </c>
    </row>
    <row r="91">
      <c r="A91" s="15" t="s">
        <v>450</v>
      </c>
      <c r="B91" s="16" t="s">
        <v>63</v>
      </c>
      <c r="C91" s="16" t="s">
        <v>63</v>
      </c>
      <c r="D91" s="57" t="s">
        <v>451</v>
      </c>
      <c r="E91" s="80"/>
      <c r="F91" s="19"/>
      <c r="G91" s="37" t="s">
        <v>83</v>
      </c>
      <c r="H91" s="53"/>
      <c r="I91" s="36"/>
      <c r="J91" s="36"/>
      <c r="K91" s="55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 t="s">
        <v>70</v>
      </c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W91" s="35" t="s">
        <v>70</v>
      </c>
      <c r="AX91" s="36"/>
      <c r="AY91" s="36"/>
      <c r="AZ91" s="36"/>
      <c r="BA91" s="36"/>
      <c r="BB91" s="36"/>
      <c r="BC91" s="19" t="s">
        <v>57</v>
      </c>
    </row>
    <row r="92">
      <c r="A92" s="15" t="s">
        <v>452</v>
      </c>
      <c r="B92" s="26" t="s">
        <v>98</v>
      </c>
      <c r="C92" s="16" t="s">
        <v>63</v>
      </c>
      <c r="D92" s="70" t="s">
        <v>453</v>
      </c>
      <c r="E92" s="80"/>
      <c r="F92" s="19"/>
      <c r="G92" s="37" t="s">
        <v>83</v>
      </c>
      <c r="H92" s="53"/>
      <c r="I92" s="36"/>
      <c r="J92" s="36"/>
      <c r="K92" s="55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 t="s">
        <v>69</v>
      </c>
      <c r="AZ92" s="36"/>
      <c r="BA92" s="36"/>
      <c r="BB92" s="36"/>
      <c r="BC92" s="19"/>
    </row>
    <row r="93">
      <c r="A93" s="15" t="s">
        <v>454</v>
      </c>
      <c r="B93" s="26" t="s">
        <v>98</v>
      </c>
      <c r="C93" s="26" t="s">
        <v>63</v>
      </c>
      <c r="D93" s="57" t="s">
        <v>455</v>
      </c>
      <c r="E93" s="80"/>
      <c r="F93" s="19" t="s">
        <v>456</v>
      </c>
      <c r="G93" s="23" t="s">
        <v>126</v>
      </c>
      <c r="H93" s="53">
        <v>43774.0</v>
      </c>
      <c r="I93" s="36" t="s">
        <v>457</v>
      </c>
      <c r="J93" s="36" t="s">
        <v>270</v>
      </c>
      <c r="K93" s="54" t="str">
        <f>HYPERLINK("https://howto.thec2matrix.com/c2/sliver","Yes")</f>
        <v>Yes</v>
      </c>
      <c r="L93" s="36" t="s">
        <v>70</v>
      </c>
      <c r="M93" s="36" t="s">
        <v>70</v>
      </c>
      <c r="N93" s="36" t="s">
        <v>128</v>
      </c>
      <c r="O93" s="36" t="s">
        <v>128</v>
      </c>
      <c r="P93" s="36" t="s">
        <v>70</v>
      </c>
      <c r="Q93" s="36" t="s">
        <v>91</v>
      </c>
      <c r="R93" s="36"/>
      <c r="S93" s="36" t="s">
        <v>69</v>
      </c>
      <c r="T93" s="45" t="s">
        <v>70</v>
      </c>
      <c r="U93" s="45" t="s">
        <v>70</v>
      </c>
      <c r="V93" s="45" t="s">
        <v>70</v>
      </c>
      <c r="W93" s="36" t="s">
        <v>70</v>
      </c>
      <c r="X93" s="36" t="s">
        <v>70</v>
      </c>
      <c r="Y93" s="36" t="s">
        <v>69</v>
      </c>
      <c r="Z93" s="36" t="s">
        <v>69</v>
      </c>
      <c r="AA93" s="36" t="s">
        <v>70</v>
      </c>
      <c r="AB93" s="36" t="s">
        <v>69</v>
      </c>
      <c r="AC93" s="36" t="s">
        <v>69</v>
      </c>
      <c r="AD93" s="36" t="s">
        <v>69</v>
      </c>
      <c r="AE93" s="36" t="s">
        <v>69</v>
      </c>
      <c r="AF93" s="36" t="s">
        <v>69</v>
      </c>
      <c r="AG93" s="36" t="s">
        <v>69</v>
      </c>
      <c r="AH93" s="36"/>
      <c r="AI93" s="36" t="s">
        <v>458</v>
      </c>
      <c r="AJ93" s="36" t="s">
        <v>69</v>
      </c>
      <c r="AK93" s="36" t="s">
        <v>69</v>
      </c>
      <c r="AL93" s="36" t="s">
        <v>69</v>
      </c>
      <c r="AM93" s="36" t="s">
        <v>69</v>
      </c>
      <c r="AN93" s="36" t="s">
        <v>69</v>
      </c>
      <c r="AO93" s="36" t="s">
        <v>69</v>
      </c>
      <c r="AP93" s="36" t="s">
        <v>69</v>
      </c>
      <c r="AQ93" s="36" t="s">
        <v>69</v>
      </c>
      <c r="AR93" s="36" t="s">
        <v>69</v>
      </c>
      <c r="AS93" s="35" t="s">
        <v>70</v>
      </c>
      <c r="AT93" s="36"/>
      <c r="AU93" s="36" t="s">
        <v>69</v>
      </c>
      <c r="AV93" s="36"/>
      <c r="AW93" s="36"/>
      <c r="AX93" s="36" t="s">
        <v>459</v>
      </c>
      <c r="AY93" s="36" t="s">
        <v>70</v>
      </c>
      <c r="AZ93" s="36" t="s">
        <v>69</v>
      </c>
      <c r="BA93" s="36" t="s">
        <v>63</v>
      </c>
      <c r="BB93" s="36">
        <v>131.0</v>
      </c>
      <c r="BC93" s="19" t="s">
        <v>460</v>
      </c>
    </row>
    <row r="94">
      <c r="A94" s="15" t="s">
        <v>461</v>
      </c>
      <c r="B94" s="26" t="s">
        <v>114</v>
      </c>
      <c r="C94" s="26" t="s">
        <v>63</v>
      </c>
      <c r="D94" s="57" t="s">
        <v>462</v>
      </c>
      <c r="E94" s="80"/>
      <c r="F94" s="97"/>
      <c r="G94" s="37" t="s">
        <v>83</v>
      </c>
      <c r="H94" s="42"/>
      <c r="I94" s="100"/>
      <c r="J94" s="36"/>
      <c r="K94" s="55"/>
      <c r="L94" s="39"/>
      <c r="M94" s="39"/>
      <c r="N94" s="36"/>
      <c r="O94" s="36"/>
      <c r="P94" s="36"/>
      <c r="Q94" s="36"/>
      <c r="R94" s="36"/>
      <c r="S94" s="36"/>
      <c r="T94" s="45"/>
      <c r="U94" s="26"/>
      <c r="V94" s="2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55"/>
      <c r="AW94" s="55"/>
      <c r="AX94" s="55"/>
      <c r="AY94" s="36"/>
      <c r="AZ94" s="36"/>
      <c r="BA94" s="36"/>
      <c r="BB94" s="36"/>
      <c r="BC94" s="19"/>
    </row>
    <row r="95">
      <c r="A95" s="15" t="s">
        <v>463</v>
      </c>
      <c r="B95" s="16" t="s">
        <v>181</v>
      </c>
      <c r="C95" s="16" t="s">
        <v>63</v>
      </c>
      <c r="D95" s="57" t="s">
        <v>464</v>
      </c>
      <c r="E95" s="80"/>
      <c r="F95" s="97" t="s">
        <v>401</v>
      </c>
      <c r="G95" s="23" t="s">
        <v>465</v>
      </c>
      <c r="H95" s="42">
        <v>43885.0</v>
      </c>
      <c r="I95" s="100" t="s">
        <v>466</v>
      </c>
      <c r="J95" s="36" t="s">
        <v>467</v>
      </c>
      <c r="K95" s="54" t="str">
        <f>HYPERLINK("https://silentbreaksecurity.com/throwback-thursday-a-guide-to-configuring-throwback/","Yes")</f>
        <v>Yes</v>
      </c>
      <c r="L95" s="39"/>
      <c r="M95" s="39"/>
      <c r="N95" s="36" t="s">
        <v>468</v>
      </c>
      <c r="O95" s="36" t="s">
        <v>120</v>
      </c>
      <c r="P95" s="36" t="s">
        <v>70</v>
      </c>
      <c r="Q95" s="36" t="s">
        <v>77</v>
      </c>
      <c r="R95" s="36"/>
      <c r="S95" s="36" t="s">
        <v>69</v>
      </c>
      <c r="T95" s="45" t="s">
        <v>70</v>
      </c>
      <c r="U95" s="26" t="s">
        <v>69</v>
      </c>
      <c r="V95" s="26" t="s">
        <v>69</v>
      </c>
      <c r="W95" s="36" t="s">
        <v>69</v>
      </c>
      <c r="X95" s="36" t="s">
        <v>70</v>
      </c>
      <c r="Y95" s="36" t="s">
        <v>69</v>
      </c>
      <c r="Z95" s="36" t="s">
        <v>69</v>
      </c>
      <c r="AA95" s="36" t="s">
        <v>69</v>
      </c>
      <c r="AB95" s="36" t="s">
        <v>69</v>
      </c>
      <c r="AC95" s="36" t="s">
        <v>69</v>
      </c>
      <c r="AD95" s="36" t="s">
        <v>69</v>
      </c>
      <c r="AE95" s="36" t="s">
        <v>69</v>
      </c>
      <c r="AF95" s="36" t="s">
        <v>69</v>
      </c>
      <c r="AG95" s="36" t="s">
        <v>69</v>
      </c>
      <c r="AH95" s="36"/>
      <c r="AI95" s="36" t="s">
        <v>469</v>
      </c>
      <c r="AJ95" s="36" t="s">
        <v>69</v>
      </c>
      <c r="AK95" s="36" t="s">
        <v>70</v>
      </c>
      <c r="AL95" s="36" t="s">
        <v>69</v>
      </c>
      <c r="AM95" s="36" t="s">
        <v>69</v>
      </c>
      <c r="AN95" s="36" t="s">
        <v>69</v>
      </c>
      <c r="AO95" s="36" t="s">
        <v>69</v>
      </c>
      <c r="AP95" s="36" t="s">
        <v>69</v>
      </c>
      <c r="AQ95" s="36" t="s">
        <v>69</v>
      </c>
      <c r="AR95" s="36" t="s">
        <v>69</v>
      </c>
      <c r="AS95" s="36" t="s">
        <v>69</v>
      </c>
      <c r="AT95" s="36"/>
      <c r="AU95" s="36" t="s">
        <v>70</v>
      </c>
      <c r="AV95" s="54" t="str">
        <f>HYPERLINK("https://community.rsa.com/community/products/netwitness/blog/2020/03/05/throwback-c2-thursday","Yes")</f>
        <v>Yes</v>
      </c>
      <c r="AW95" s="55"/>
      <c r="AX95" s="55"/>
      <c r="AY95" s="36" t="s">
        <v>69</v>
      </c>
      <c r="AZ95" s="36" t="s">
        <v>69</v>
      </c>
      <c r="BA95" s="36" t="s">
        <v>63</v>
      </c>
      <c r="BB95" s="36">
        <v>1.0</v>
      </c>
      <c r="BC95" s="19" t="s">
        <v>470</v>
      </c>
    </row>
    <row r="96">
      <c r="A96" s="15" t="s">
        <v>471</v>
      </c>
      <c r="B96" s="26" t="s">
        <v>98</v>
      </c>
      <c r="C96" s="16" t="s">
        <v>63</v>
      </c>
      <c r="D96" s="43" t="s">
        <v>472</v>
      </c>
      <c r="E96" s="80"/>
      <c r="F96" s="19"/>
      <c r="G96" s="37" t="s">
        <v>83</v>
      </c>
      <c r="H96" s="53"/>
      <c r="I96" s="36"/>
      <c r="J96" s="36"/>
      <c r="K96" s="55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57"/>
    </row>
    <row r="97">
      <c r="A97" s="15" t="s">
        <v>473</v>
      </c>
      <c r="B97" s="16" t="s">
        <v>474</v>
      </c>
      <c r="C97" s="16" t="s">
        <v>63</v>
      </c>
      <c r="D97" s="57" t="s">
        <v>475</v>
      </c>
      <c r="E97" s="80"/>
      <c r="F97" s="73" t="s">
        <v>476</v>
      </c>
      <c r="G97" s="37" t="s">
        <v>83</v>
      </c>
      <c r="H97" s="53"/>
      <c r="I97" s="36"/>
      <c r="J97" s="36"/>
      <c r="K97" s="55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57"/>
    </row>
    <row r="98">
      <c r="A98" s="15" t="s">
        <v>477</v>
      </c>
      <c r="B98" s="26" t="s">
        <v>114</v>
      </c>
      <c r="C98" s="26" t="s">
        <v>63</v>
      </c>
      <c r="D98" s="57" t="s">
        <v>478</v>
      </c>
      <c r="E98" s="80"/>
      <c r="F98" s="19" t="s">
        <v>479</v>
      </c>
      <c r="G98" s="23" t="s">
        <v>196</v>
      </c>
      <c r="H98" s="53">
        <v>43754.0</v>
      </c>
      <c r="I98" s="36">
        <v>1.1</v>
      </c>
      <c r="J98" s="36" t="s">
        <v>127</v>
      </c>
      <c r="K98" s="54" t="str">
        <f>HYPERLINK("https://howto.thec2matrix.com/c2/trevorc2","Yes")</f>
        <v>Yes</v>
      </c>
      <c r="L98" s="36"/>
      <c r="M98" s="36"/>
      <c r="N98" s="36" t="s">
        <v>76</v>
      </c>
      <c r="O98" s="36" t="s">
        <v>480</v>
      </c>
      <c r="P98" s="36" t="s">
        <v>69</v>
      </c>
      <c r="Q98" s="36" t="s">
        <v>91</v>
      </c>
      <c r="R98" s="36"/>
      <c r="S98" s="36" t="s">
        <v>69</v>
      </c>
      <c r="T98" s="45" t="s">
        <v>70</v>
      </c>
      <c r="U98" s="45" t="s">
        <v>70</v>
      </c>
      <c r="V98" s="45" t="s">
        <v>70</v>
      </c>
      <c r="W98" s="36" t="s">
        <v>69</v>
      </c>
      <c r="X98" s="36" t="s">
        <v>70</v>
      </c>
      <c r="Y98" s="36" t="s">
        <v>69</v>
      </c>
      <c r="Z98" s="36" t="s">
        <v>69</v>
      </c>
      <c r="AA98" s="36" t="s">
        <v>69</v>
      </c>
      <c r="AB98" s="36" t="s">
        <v>69</v>
      </c>
      <c r="AC98" s="36" t="s">
        <v>69</v>
      </c>
      <c r="AD98" s="36" t="s">
        <v>69</v>
      </c>
      <c r="AE98" s="36" t="s">
        <v>69</v>
      </c>
      <c r="AF98" s="36" t="s">
        <v>69</v>
      </c>
      <c r="AG98" s="36" t="s">
        <v>69</v>
      </c>
      <c r="AH98" s="36"/>
      <c r="AI98" s="36" t="s">
        <v>160</v>
      </c>
      <c r="AJ98" s="36" t="s">
        <v>69</v>
      </c>
      <c r="AK98" s="36" t="s">
        <v>69</v>
      </c>
      <c r="AL98" s="36" t="s">
        <v>69</v>
      </c>
      <c r="AM98" s="36" t="s">
        <v>70</v>
      </c>
      <c r="AN98" s="36" t="s">
        <v>70</v>
      </c>
      <c r="AO98" s="36" t="s">
        <v>69</v>
      </c>
      <c r="AP98" s="36" t="s">
        <v>69</v>
      </c>
      <c r="AQ98" s="36" t="s">
        <v>69</v>
      </c>
      <c r="AR98" s="36" t="s">
        <v>69</v>
      </c>
      <c r="AS98" s="36" t="s">
        <v>69</v>
      </c>
      <c r="AT98" s="36"/>
      <c r="AU98" s="36" t="s">
        <v>69</v>
      </c>
      <c r="AV98" s="56" t="s">
        <v>481</v>
      </c>
      <c r="AW98" s="36"/>
      <c r="AX98" s="36"/>
      <c r="AY98" s="36" t="s">
        <v>70</v>
      </c>
      <c r="AZ98" s="36" t="s">
        <v>69</v>
      </c>
      <c r="BA98" s="36" t="s">
        <v>63</v>
      </c>
      <c r="BB98" s="36">
        <v>5.0</v>
      </c>
      <c r="BC98" s="57"/>
    </row>
    <row r="99">
      <c r="A99" s="15" t="s">
        <v>482</v>
      </c>
      <c r="B99" s="26" t="s">
        <v>98</v>
      </c>
      <c r="C99" s="26" t="s">
        <v>63</v>
      </c>
      <c r="D99" s="101" t="s">
        <v>483</v>
      </c>
      <c r="E99" s="102"/>
      <c r="F99" s="23" t="s">
        <v>484</v>
      </c>
      <c r="G99" s="37" t="s">
        <v>83</v>
      </c>
      <c r="H99" s="20"/>
      <c r="I99" s="24"/>
      <c r="J99" s="103"/>
      <c r="K99" s="104"/>
      <c r="L99" s="27"/>
      <c r="M99" s="27"/>
      <c r="N99" s="24"/>
      <c r="O99" s="24"/>
      <c r="P99" s="26"/>
      <c r="Q99" s="24"/>
      <c r="R99" s="24"/>
      <c r="S99" s="24"/>
      <c r="T99" s="26"/>
      <c r="U99" s="26"/>
      <c r="V99" s="26"/>
      <c r="W99" s="26"/>
      <c r="X99" s="26"/>
      <c r="Y99" s="26"/>
      <c r="Z99" s="26"/>
      <c r="AA99" s="24"/>
      <c r="AB99" s="24"/>
      <c r="AC99" s="24"/>
      <c r="AD99" s="24"/>
      <c r="AE99" s="24"/>
      <c r="AF99" s="26"/>
      <c r="AG99" s="24"/>
      <c r="AH99" s="24"/>
      <c r="AI99" s="24"/>
      <c r="AJ99" s="26"/>
      <c r="AK99" s="26"/>
      <c r="AL99" s="24"/>
      <c r="AM99" s="24"/>
      <c r="AN99" s="26"/>
      <c r="AO99" s="24"/>
      <c r="AP99" s="26"/>
      <c r="AQ99" s="26"/>
      <c r="AR99" s="26"/>
      <c r="AS99" s="24"/>
      <c r="AT99" s="24"/>
      <c r="AU99" s="24"/>
      <c r="AV99" s="26"/>
      <c r="AW99" s="26"/>
      <c r="AX99" s="26"/>
      <c r="AY99" s="36"/>
      <c r="AZ99" s="36"/>
      <c r="BA99" s="36"/>
      <c r="BB99" s="36"/>
      <c r="BC99" s="34"/>
    </row>
    <row r="100">
      <c r="A100" s="15" t="s">
        <v>485</v>
      </c>
      <c r="B100" s="16" t="s">
        <v>114</v>
      </c>
      <c r="C100" s="26" t="s">
        <v>63</v>
      </c>
      <c r="D100" s="101" t="s">
        <v>486</v>
      </c>
      <c r="E100" s="102"/>
      <c r="F100" s="30"/>
      <c r="G100" s="37" t="s">
        <v>83</v>
      </c>
      <c r="H100" s="20"/>
      <c r="I100" s="24"/>
      <c r="J100" s="103"/>
      <c r="K100" s="104"/>
      <c r="L100" s="27"/>
      <c r="M100" s="27"/>
      <c r="N100" s="24"/>
      <c r="O100" s="24"/>
      <c r="P100" s="26"/>
      <c r="Q100" s="24"/>
      <c r="R100" s="24"/>
      <c r="S100" s="24"/>
      <c r="T100" s="26"/>
      <c r="U100" s="26"/>
      <c r="V100" s="26"/>
      <c r="W100" s="26"/>
      <c r="X100" s="26"/>
      <c r="Y100" s="26"/>
      <c r="Z100" s="26"/>
      <c r="AA100" s="24"/>
      <c r="AB100" s="24"/>
      <c r="AC100" s="24"/>
      <c r="AD100" s="24"/>
      <c r="AE100" s="24"/>
      <c r="AF100" s="26"/>
      <c r="AG100" s="24"/>
      <c r="AH100" s="24"/>
      <c r="AI100" s="24"/>
      <c r="AJ100" s="26"/>
      <c r="AK100" s="26"/>
      <c r="AL100" s="24"/>
      <c r="AM100" s="24"/>
      <c r="AN100" s="26"/>
      <c r="AO100" s="24"/>
      <c r="AP100" s="26"/>
      <c r="AQ100" s="26"/>
      <c r="AR100" s="26"/>
      <c r="AS100" s="24"/>
      <c r="AT100" s="24"/>
      <c r="AU100" s="24"/>
      <c r="AV100" s="26"/>
      <c r="AW100" s="26"/>
      <c r="AX100" s="26"/>
      <c r="AY100" s="36"/>
      <c r="AZ100" s="36"/>
      <c r="BA100" s="36"/>
      <c r="BB100" s="36"/>
      <c r="BC100" s="34"/>
    </row>
    <row r="101">
      <c r="A101" s="15" t="s">
        <v>487</v>
      </c>
      <c r="B101" s="16" t="s">
        <v>63</v>
      </c>
      <c r="C101" s="26" t="s">
        <v>63</v>
      </c>
      <c r="D101" s="101" t="s">
        <v>488</v>
      </c>
      <c r="E101" s="102"/>
      <c r="F101" s="30"/>
      <c r="G101" s="37" t="s">
        <v>83</v>
      </c>
      <c r="H101" s="20"/>
      <c r="I101" s="24"/>
      <c r="J101" s="103"/>
      <c r="K101" s="104"/>
      <c r="L101" s="27"/>
      <c r="M101" s="27"/>
      <c r="N101" s="24"/>
      <c r="O101" s="24"/>
      <c r="P101" s="26"/>
      <c r="Q101" s="24"/>
      <c r="R101" s="24"/>
      <c r="S101" s="24"/>
      <c r="T101" s="26"/>
      <c r="U101" s="26"/>
      <c r="V101" s="26"/>
      <c r="W101" s="26"/>
      <c r="X101" s="26"/>
      <c r="Y101" s="26"/>
      <c r="Z101" s="26"/>
      <c r="AA101" s="24"/>
      <c r="AB101" s="24"/>
      <c r="AC101" s="24"/>
      <c r="AD101" s="24"/>
      <c r="AE101" s="24"/>
      <c r="AF101" s="26"/>
      <c r="AG101" s="24"/>
      <c r="AH101" s="24"/>
      <c r="AI101" s="24"/>
      <c r="AJ101" s="26"/>
      <c r="AK101" s="26"/>
      <c r="AL101" s="24"/>
      <c r="AM101" s="24"/>
      <c r="AN101" s="26"/>
      <c r="AO101" s="24"/>
      <c r="AP101" s="26"/>
      <c r="AQ101" s="26"/>
      <c r="AR101" s="26"/>
      <c r="AS101" s="24"/>
      <c r="AT101" s="24"/>
      <c r="AU101" s="24"/>
      <c r="AV101" s="26"/>
      <c r="AW101" s="26"/>
      <c r="AX101" s="26"/>
      <c r="AY101" s="36" t="s">
        <v>69</v>
      </c>
      <c r="AZ101" s="36" t="s">
        <v>69</v>
      </c>
      <c r="BA101" s="36" t="s">
        <v>63</v>
      </c>
      <c r="BB101" s="36"/>
      <c r="BC101" s="34"/>
    </row>
    <row r="102">
      <c r="A102" s="15" t="s">
        <v>489</v>
      </c>
      <c r="B102" s="81" t="s">
        <v>104</v>
      </c>
      <c r="C102" s="98">
        <v>2000.0</v>
      </c>
      <c r="D102" s="104"/>
      <c r="E102" s="105" t="s">
        <v>490</v>
      </c>
      <c r="F102" s="30" t="s">
        <v>491</v>
      </c>
      <c r="G102" s="30" t="s">
        <v>492</v>
      </c>
      <c r="H102" s="20">
        <v>43873.0</v>
      </c>
      <c r="I102" s="24" t="s">
        <v>493</v>
      </c>
      <c r="J102" s="103" t="s">
        <v>494</v>
      </c>
      <c r="K102" s="104"/>
      <c r="L102" s="27"/>
      <c r="M102" s="27"/>
      <c r="N102" s="24" t="s">
        <v>76</v>
      </c>
      <c r="O102" s="24" t="s">
        <v>120</v>
      </c>
      <c r="P102" s="33" t="s">
        <v>70</v>
      </c>
      <c r="Q102" s="24" t="s">
        <v>77</v>
      </c>
      <c r="R102" s="24"/>
      <c r="S102" s="24" t="s">
        <v>69</v>
      </c>
      <c r="T102" s="33" t="s">
        <v>70</v>
      </c>
      <c r="U102" s="33" t="s">
        <v>70</v>
      </c>
      <c r="V102" s="33" t="s">
        <v>70</v>
      </c>
      <c r="W102" s="33" t="s">
        <v>70</v>
      </c>
      <c r="X102" s="33" t="s">
        <v>70</v>
      </c>
      <c r="Y102" s="26" t="s">
        <v>69</v>
      </c>
      <c r="Z102" s="26" t="s">
        <v>69</v>
      </c>
      <c r="AA102" s="24" t="s">
        <v>69</v>
      </c>
      <c r="AB102" s="24" t="s">
        <v>69</v>
      </c>
      <c r="AC102" s="24" t="s">
        <v>69</v>
      </c>
      <c r="AD102" s="24" t="s">
        <v>69</v>
      </c>
      <c r="AE102" s="24" t="s">
        <v>69</v>
      </c>
      <c r="AF102" s="26" t="s">
        <v>69</v>
      </c>
      <c r="AG102" s="24" t="s">
        <v>69</v>
      </c>
      <c r="AH102" s="24"/>
      <c r="AI102" s="24" t="s">
        <v>495</v>
      </c>
      <c r="AJ102" s="26" t="s">
        <v>69</v>
      </c>
      <c r="AK102" s="33" t="s">
        <v>70</v>
      </c>
      <c r="AL102" s="24" t="s">
        <v>69</v>
      </c>
      <c r="AM102" s="24" t="s">
        <v>69</v>
      </c>
      <c r="AN102" s="33" t="s">
        <v>70</v>
      </c>
      <c r="AO102" s="24" t="s">
        <v>69</v>
      </c>
      <c r="AP102" s="33" t="s">
        <v>70</v>
      </c>
      <c r="AQ102" s="33" t="s">
        <v>70</v>
      </c>
      <c r="AR102" s="33" t="s">
        <v>70</v>
      </c>
      <c r="AS102" s="24" t="s">
        <v>69</v>
      </c>
      <c r="AT102" s="24"/>
      <c r="AU102" s="24" t="s">
        <v>69</v>
      </c>
      <c r="AV102" s="36"/>
      <c r="AW102" s="36"/>
      <c r="AX102" s="36"/>
      <c r="AY102" s="45" t="s">
        <v>70</v>
      </c>
      <c r="AZ102" s="106" t="s">
        <v>496</v>
      </c>
      <c r="BA102" s="36">
        <v>189.0</v>
      </c>
      <c r="BB102" s="36" t="s">
        <v>63</v>
      </c>
      <c r="BC102" s="34" t="s">
        <v>497</v>
      </c>
    </row>
    <row r="103">
      <c r="A103" s="15" t="s">
        <v>498</v>
      </c>
      <c r="B103" s="16" t="s">
        <v>114</v>
      </c>
      <c r="C103" s="47" t="s">
        <v>63</v>
      </c>
      <c r="D103" s="57" t="s">
        <v>499</v>
      </c>
      <c r="E103" s="57"/>
      <c r="F103" s="19"/>
      <c r="G103" s="37" t="s">
        <v>83</v>
      </c>
      <c r="H103" s="42"/>
      <c r="I103" s="36"/>
      <c r="J103" s="36"/>
      <c r="K103" s="57"/>
      <c r="L103" s="36"/>
      <c r="M103" s="36"/>
      <c r="N103" s="36"/>
      <c r="O103" s="36"/>
      <c r="P103" s="36"/>
      <c r="Q103" s="36"/>
      <c r="R103" s="36"/>
      <c r="S103" s="36"/>
      <c r="T103" s="45"/>
      <c r="U103" s="45"/>
      <c r="V103" s="45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55"/>
      <c r="AW103" s="55"/>
      <c r="AX103" s="55"/>
      <c r="AY103" s="36"/>
      <c r="AZ103" s="36"/>
      <c r="BA103" s="36"/>
      <c r="BB103" s="36"/>
      <c r="BC103" s="49"/>
    </row>
    <row r="104">
      <c r="A104" s="15" t="s">
        <v>500</v>
      </c>
      <c r="B104" s="24" t="s">
        <v>81</v>
      </c>
      <c r="C104" s="47" t="s">
        <v>63</v>
      </c>
      <c r="D104" s="57" t="s">
        <v>501</v>
      </c>
      <c r="E104" s="57"/>
      <c r="F104" s="19" t="s">
        <v>502</v>
      </c>
      <c r="G104" s="23" t="s">
        <v>126</v>
      </c>
      <c r="H104" s="42">
        <v>43802.0</v>
      </c>
      <c r="I104" s="36">
        <v>1.0</v>
      </c>
      <c r="J104" s="36" t="s">
        <v>127</v>
      </c>
      <c r="K104" s="57"/>
      <c r="L104" s="36"/>
      <c r="M104" s="36"/>
      <c r="N104" s="36" t="s">
        <v>76</v>
      </c>
      <c r="O104" s="36" t="s">
        <v>76</v>
      </c>
      <c r="P104" s="36" t="s">
        <v>69</v>
      </c>
      <c r="Q104" s="36" t="s">
        <v>91</v>
      </c>
      <c r="R104" s="36"/>
      <c r="S104" s="36" t="s">
        <v>69</v>
      </c>
      <c r="T104" s="45" t="s">
        <v>70</v>
      </c>
      <c r="U104" s="45" t="s">
        <v>70</v>
      </c>
      <c r="V104" s="45" t="s">
        <v>70</v>
      </c>
      <c r="W104" s="36" t="s">
        <v>69</v>
      </c>
      <c r="X104" s="36" t="s">
        <v>69</v>
      </c>
      <c r="Y104" s="36" t="s">
        <v>69</v>
      </c>
      <c r="Z104" s="36" t="s">
        <v>69</v>
      </c>
      <c r="AA104" s="36" t="s">
        <v>70</v>
      </c>
      <c r="AB104" s="36" t="s">
        <v>69</v>
      </c>
      <c r="AC104" s="36" t="s">
        <v>69</v>
      </c>
      <c r="AD104" s="36" t="s">
        <v>69</v>
      </c>
      <c r="AE104" s="36" t="s">
        <v>69</v>
      </c>
      <c r="AF104" s="36" t="s">
        <v>69</v>
      </c>
      <c r="AG104" s="36" t="s">
        <v>69</v>
      </c>
      <c r="AH104" s="36"/>
      <c r="AI104" s="36" t="s">
        <v>160</v>
      </c>
      <c r="AJ104" s="36" t="s">
        <v>69</v>
      </c>
      <c r="AK104" s="36" t="s">
        <v>69</v>
      </c>
      <c r="AL104" s="36" t="s">
        <v>69</v>
      </c>
      <c r="AM104" s="36" t="s">
        <v>69</v>
      </c>
      <c r="AN104" s="36" t="s">
        <v>69</v>
      </c>
      <c r="AO104" s="36" t="s">
        <v>69</v>
      </c>
      <c r="AP104" s="36" t="s">
        <v>69</v>
      </c>
      <c r="AQ104" s="36" t="s">
        <v>69</v>
      </c>
      <c r="AR104" s="36" t="s">
        <v>69</v>
      </c>
      <c r="AS104" s="36" t="s">
        <v>69</v>
      </c>
      <c r="AT104" s="36"/>
      <c r="AU104" s="36" t="s">
        <v>69</v>
      </c>
      <c r="AV104" s="54" t="str">
        <f>HYPERLINK("https://community.rsa.com/community/products/netwitness/blog/2019/12/06/using-rsa-netwitness-to-detect-cc-weasel","Yes")</f>
        <v>Yes</v>
      </c>
      <c r="AW104" s="55"/>
      <c r="AX104" s="55"/>
      <c r="AY104" s="36" t="s">
        <v>70</v>
      </c>
      <c r="AZ104" s="36" t="s">
        <v>69</v>
      </c>
      <c r="BA104" s="36" t="s">
        <v>63</v>
      </c>
      <c r="BB104" s="36">
        <v>3.0</v>
      </c>
      <c r="BC104" s="49" t="s">
        <v>503</v>
      </c>
    </row>
    <row r="105">
      <c r="A105" s="107" t="s">
        <v>504</v>
      </c>
      <c r="B105" s="16" t="s">
        <v>114</v>
      </c>
      <c r="C105" s="26" t="s">
        <v>63</v>
      </c>
      <c r="D105" s="108" t="s">
        <v>505</v>
      </c>
      <c r="F105" s="60" t="s">
        <v>506</v>
      </c>
      <c r="G105" s="37" t="s">
        <v>83</v>
      </c>
      <c r="AY105" s="36" t="s">
        <v>70</v>
      </c>
    </row>
    <row r="106">
      <c r="D106" s="109"/>
      <c r="K106" s="109"/>
      <c r="T106" s="110"/>
      <c r="U106" s="110"/>
      <c r="V106" s="110"/>
      <c r="BB106" s="109"/>
      <c r="BC106" s="109"/>
    </row>
    <row r="107">
      <c r="D107" s="109"/>
      <c r="K107" s="109"/>
      <c r="T107" s="110"/>
      <c r="U107" s="110"/>
      <c r="V107" s="110"/>
      <c r="BB107" s="109"/>
      <c r="BC107" s="109"/>
    </row>
    <row r="108">
      <c r="D108" s="109"/>
      <c r="K108" s="109"/>
      <c r="T108" s="110"/>
      <c r="U108" s="110"/>
      <c r="V108" s="110"/>
      <c r="BB108" s="109"/>
      <c r="BC108" s="109"/>
    </row>
    <row r="109">
      <c r="D109" s="109"/>
      <c r="K109" s="109"/>
      <c r="T109" s="110"/>
      <c r="U109" s="110"/>
      <c r="V109" s="110"/>
      <c r="BB109" s="109"/>
      <c r="BC109" s="109"/>
    </row>
    <row r="110">
      <c r="D110" s="109"/>
      <c r="K110" s="109"/>
      <c r="T110" s="110"/>
      <c r="U110" s="110"/>
      <c r="V110" s="110"/>
      <c r="BB110" s="109"/>
      <c r="BC110" s="109"/>
    </row>
    <row r="111">
      <c r="D111" s="109"/>
      <c r="K111" s="109"/>
      <c r="T111" s="110"/>
      <c r="U111" s="110"/>
      <c r="V111" s="110"/>
      <c r="BB111" s="109"/>
      <c r="BC111" s="109"/>
    </row>
    <row r="112">
      <c r="D112" s="109"/>
      <c r="K112" s="109"/>
      <c r="T112" s="110"/>
      <c r="U112" s="110"/>
      <c r="V112" s="110"/>
      <c r="BB112" s="109"/>
      <c r="BC112" s="109"/>
    </row>
    <row r="113">
      <c r="D113" s="109"/>
      <c r="K113" s="109"/>
      <c r="T113" s="110"/>
      <c r="U113" s="110"/>
      <c r="V113" s="110"/>
      <c r="BB113" s="109"/>
      <c r="BC113" s="109"/>
    </row>
    <row r="114">
      <c r="D114" s="109"/>
      <c r="K114" s="109"/>
      <c r="T114" s="110"/>
      <c r="U114" s="110"/>
      <c r="V114" s="110"/>
      <c r="BB114" s="109"/>
      <c r="BC114" s="109"/>
    </row>
    <row r="115">
      <c r="D115" s="109"/>
      <c r="K115" s="109"/>
      <c r="T115" s="110"/>
      <c r="U115" s="110"/>
      <c r="V115" s="110"/>
      <c r="BB115" s="109"/>
      <c r="BC115" s="109"/>
    </row>
    <row r="116">
      <c r="D116" s="109"/>
      <c r="K116" s="109"/>
      <c r="T116" s="110"/>
      <c r="U116" s="110"/>
      <c r="V116" s="110"/>
      <c r="BB116" s="109"/>
      <c r="BC116" s="109"/>
    </row>
    <row r="117">
      <c r="D117" s="109"/>
      <c r="K117" s="109"/>
      <c r="T117" s="110"/>
      <c r="U117" s="110"/>
      <c r="V117" s="110"/>
      <c r="BB117" s="109"/>
      <c r="BC117" s="109"/>
    </row>
    <row r="118">
      <c r="D118" s="109"/>
      <c r="K118" s="109"/>
      <c r="T118" s="110"/>
      <c r="U118" s="110"/>
      <c r="V118" s="110"/>
      <c r="BB118" s="109"/>
      <c r="BC118" s="109"/>
    </row>
    <row r="119">
      <c r="D119" s="109"/>
      <c r="K119" s="109"/>
      <c r="T119" s="110"/>
      <c r="U119" s="110"/>
      <c r="V119" s="110"/>
      <c r="BB119" s="109"/>
      <c r="BC119" s="109"/>
    </row>
    <row r="120">
      <c r="D120" s="109"/>
      <c r="K120" s="109"/>
      <c r="T120" s="110"/>
      <c r="U120" s="110"/>
      <c r="V120" s="110"/>
      <c r="BB120" s="109"/>
      <c r="BC120" s="109"/>
    </row>
    <row r="121">
      <c r="D121" s="109"/>
      <c r="K121" s="109"/>
      <c r="T121" s="110"/>
      <c r="U121" s="110"/>
      <c r="V121" s="110"/>
      <c r="BB121" s="109"/>
      <c r="BC121" s="109"/>
    </row>
    <row r="122">
      <c r="D122" s="109"/>
      <c r="K122" s="109"/>
      <c r="T122" s="110"/>
      <c r="U122" s="110"/>
      <c r="V122" s="110"/>
      <c r="BB122" s="109"/>
      <c r="BC122" s="109"/>
    </row>
    <row r="123">
      <c r="D123" s="109"/>
      <c r="K123" s="109"/>
      <c r="T123" s="110"/>
      <c r="U123" s="110"/>
      <c r="V123" s="110"/>
      <c r="BB123" s="109"/>
      <c r="BC123" s="109"/>
    </row>
    <row r="124">
      <c r="D124" s="109"/>
      <c r="K124" s="109"/>
      <c r="T124" s="110"/>
      <c r="U124" s="110"/>
      <c r="V124" s="110"/>
      <c r="BB124" s="109"/>
      <c r="BC124" s="109"/>
    </row>
    <row r="125">
      <c r="D125" s="109"/>
      <c r="K125" s="109"/>
      <c r="T125" s="110"/>
      <c r="U125" s="110"/>
      <c r="V125" s="110"/>
      <c r="BB125" s="109"/>
      <c r="BC125" s="109"/>
    </row>
    <row r="126">
      <c r="D126" s="109"/>
      <c r="K126" s="109"/>
      <c r="T126" s="110"/>
      <c r="U126" s="110"/>
      <c r="V126" s="110"/>
      <c r="BB126" s="109"/>
      <c r="BC126" s="109"/>
    </row>
    <row r="127">
      <c r="D127" s="109"/>
      <c r="K127" s="109"/>
      <c r="T127" s="110"/>
      <c r="U127" s="110"/>
      <c r="V127" s="110"/>
      <c r="BB127" s="109"/>
      <c r="BC127" s="109"/>
    </row>
    <row r="128">
      <c r="D128" s="109"/>
      <c r="K128" s="109"/>
      <c r="T128" s="110"/>
      <c r="U128" s="110"/>
      <c r="V128" s="110"/>
      <c r="BB128" s="109"/>
      <c r="BC128" s="109"/>
    </row>
    <row r="129">
      <c r="D129" s="109"/>
      <c r="K129" s="109"/>
      <c r="T129" s="110"/>
      <c r="U129" s="110"/>
      <c r="V129" s="110"/>
      <c r="BB129" s="109"/>
      <c r="BC129" s="109"/>
    </row>
    <row r="130">
      <c r="D130" s="109"/>
      <c r="K130" s="109"/>
      <c r="T130" s="110"/>
      <c r="U130" s="110"/>
      <c r="V130" s="110"/>
      <c r="BB130" s="109"/>
      <c r="BC130" s="109"/>
    </row>
    <row r="131">
      <c r="D131" s="109"/>
      <c r="K131" s="109"/>
      <c r="T131" s="110"/>
      <c r="U131" s="110"/>
      <c r="V131" s="110"/>
      <c r="BB131" s="109"/>
      <c r="BC131" s="109"/>
    </row>
    <row r="132">
      <c r="D132" s="109"/>
      <c r="K132" s="109"/>
      <c r="T132" s="110"/>
      <c r="U132" s="110"/>
      <c r="V132" s="110"/>
      <c r="BB132" s="109"/>
      <c r="BC132" s="109"/>
    </row>
    <row r="133">
      <c r="D133" s="109"/>
      <c r="K133" s="109"/>
      <c r="T133" s="110"/>
      <c r="U133" s="110"/>
      <c r="V133" s="110"/>
      <c r="BB133" s="109"/>
      <c r="BC133" s="109"/>
    </row>
    <row r="134">
      <c r="D134" s="109"/>
      <c r="K134" s="109"/>
      <c r="T134" s="110"/>
      <c r="U134" s="110"/>
      <c r="V134" s="110"/>
      <c r="BB134" s="109"/>
      <c r="BC134" s="109"/>
    </row>
    <row r="135">
      <c r="D135" s="109"/>
      <c r="K135" s="109"/>
      <c r="T135" s="110"/>
      <c r="U135" s="110"/>
      <c r="V135" s="110"/>
      <c r="BB135" s="109"/>
      <c r="BC135" s="109"/>
    </row>
    <row r="136">
      <c r="D136" s="109"/>
      <c r="K136" s="109"/>
      <c r="T136" s="110"/>
      <c r="U136" s="110"/>
      <c r="V136" s="110"/>
      <c r="BB136" s="109"/>
      <c r="BC136" s="109"/>
    </row>
    <row r="137">
      <c r="D137" s="109"/>
      <c r="K137" s="109"/>
      <c r="T137" s="110"/>
      <c r="U137" s="110"/>
      <c r="V137" s="110"/>
      <c r="BB137" s="109"/>
      <c r="BC137" s="109"/>
    </row>
    <row r="138">
      <c r="D138" s="109"/>
      <c r="K138" s="109"/>
      <c r="T138" s="110"/>
      <c r="U138" s="110"/>
      <c r="V138" s="110"/>
      <c r="BB138" s="109"/>
      <c r="BC138" s="109"/>
    </row>
    <row r="139">
      <c r="D139" s="109"/>
      <c r="K139" s="109"/>
      <c r="T139" s="110"/>
      <c r="U139" s="110"/>
      <c r="V139" s="110"/>
      <c r="BB139" s="109"/>
      <c r="BC139" s="109"/>
    </row>
    <row r="140">
      <c r="D140" s="109"/>
      <c r="K140" s="109"/>
      <c r="T140" s="110"/>
      <c r="U140" s="110"/>
      <c r="V140" s="110"/>
      <c r="BB140" s="109"/>
      <c r="BC140" s="109"/>
    </row>
    <row r="141">
      <c r="D141" s="109"/>
      <c r="K141" s="109"/>
      <c r="T141" s="110"/>
      <c r="U141" s="110"/>
      <c r="V141" s="110"/>
      <c r="BB141" s="109"/>
      <c r="BC141" s="109"/>
    </row>
    <row r="142">
      <c r="D142" s="109"/>
      <c r="K142" s="109"/>
      <c r="T142" s="110"/>
      <c r="U142" s="110"/>
      <c r="V142" s="110"/>
      <c r="BB142" s="109"/>
      <c r="BC142" s="109"/>
    </row>
    <row r="143">
      <c r="D143" s="109"/>
      <c r="K143" s="109"/>
      <c r="T143" s="110"/>
      <c r="U143" s="110"/>
      <c r="V143" s="110"/>
      <c r="BB143" s="109"/>
      <c r="BC143" s="109"/>
    </row>
    <row r="144">
      <c r="D144" s="109"/>
      <c r="K144" s="109"/>
      <c r="T144" s="110"/>
      <c r="U144" s="110"/>
      <c r="V144" s="110"/>
      <c r="BB144" s="109"/>
      <c r="BC144" s="109"/>
    </row>
    <row r="145">
      <c r="D145" s="109"/>
      <c r="K145" s="109"/>
      <c r="T145" s="110"/>
      <c r="U145" s="110"/>
      <c r="V145" s="110"/>
      <c r="BB145" s="109"/>
      <c r="BC145" s="109"/>
    </row>
    <row r="146">
      <c r="D146" s="109"/>
      <c r="K146" s="109"/>
      <c r="T146" s="110"/>
      <c r="U146" s="110"/>
      <c r="V146" s="110"/>
      <c r="BB146" s="109"/>
      <c r="BC146" s="109"/>
    </row>
    <row r="147">
      <c r="D147" s="109"/>
      <c r="K147" s="109"/>
      <c r="T147" s="110"/>
      <c r="U147" s="110"/>
      <c r="V147" s="110"/>
      <c r="BB147" s="109"/>
      <c r="BC147" s="109"/>
    </row>
    <row r="148">
      <c r="D148" s="109"/>
      <c r="K148" s="109"/>
      <c r="T148" s="110"/>
      <c r="U148" s="110"/>
      <c r="V148" s="110"/>
      <c r="BB148" s="109"/>
      <c r="BC148" s="109"/>
    </row>
    <row r="149">
      <c r="D149" s="109"/>
      <c r="K149" s="109"/>
      <c r="T149" s="110"/>
      <c r="U149" s="110"/>
      <c r="V149" s="110"/>
      <c r="BB149" s="109"/>
      <c r="BC149" s="109"/>
    </row>
    <row r="150">
      <c r="D150" s="109"/>
      <c r="K150" s="109"/>
      <c r="T150" s="110"/>
      <c r="U150" s="110"/>
      <c r="V150" s="110"/>
      <c r="BB150" s="109"/>
      <c r="BC150" s="109"/>
    </row>
    <row r="151">
      <c r="D151" s="109"/>
      <c r="K151" s="109"/>
      <c r="T151" s="110"/>
      <c r="U151" s="110"/>
      <c r="V151" s="110"/>
      <c r="BB151" s="109"/>
      <c r="BC151" s="109"/>
    </row>
    <row r="152">
      <c r="D152" s="109"/>
      <c r="K152" s="109"/>
      <c r="T152" s="110"/>
      <c r="U152" s="110"/>
      <c r="V152" s="110"/>
      <c r="BB152" s="109"/>
      <c r="BC152" s="109"/>
    </row>
    <row r="153">
      <c r="D153" s="109"/>
      <c r="K153" s="109"/>
      <c r="T153" s="110"/>
      <c r="U153" s="110"/>
      <c r="V153" s="110"/>
      <c r="BB153" s="109"/>
      <c r="BC153" s="109"/>
    </row>
    <row r="154">
      <c r="D154" s="109"/>
      <c r="K154" s="109"/>
      <c r="T154" s="110"/>
      <c r="U154" s="110"/>
      <c r="V154" s="110"/>
      <c r="BB154" s="109"/>
      <c r="BC154" s="109"/>
    </row>
    <row r="155">
      <c r="D155" s="109"/>
      <c r="K155" s="109"/>
      <c r="T155" s="110"/>
      <c r="U155" s="110"/>
      <c r="V155" s="110"/>
      <c r="BB155" s="109"/>
      <c r="BC155" s="109"/>
    </row>
    <row r="156">
      <c r="D156" s="109"/>
      <c r="K156" s="109"/>
      <c r="T156" s="110"/>
      <c r="U156" s="110"/>
      <c r="V156" s="110"/>
      <c r="BB156" s="109"/>
      <c r="BC156" s="109"/>
    </row>
    <row r="157">
      <c r="D157" s="109"/>
      <c r="K157" s="109"/>
      <c r="T157" s="110"/>
      <c r="U157" s="110"/>
      <c r="V157" s="110"/>
      <c r="BB157" s="109"/>
      <c r="BC157" s="109"/>
    </row>
    <row r="158">
      <c r="D158" s="109"/>
      <c r="K158" s="109"/>
      <c r="T158" s="110"/>
      <c r="U158" s="110"/>
      <c r="V158" s="110"/>
      <c r="BB158" s="109"/>
      <c r="BC158" s="109"/>
    </row>
    <row r="159">
      <c r="D159" s="109"/>
      <c r="K159" s="109"/>
      <c r="T159" s="110"/>
      <c r="U159" s="110"/>
      <c r="V159" s="110"/>
      <c r="BB159" s="109"/>
      <c r="BC159" s="109"/>
    </row>
    <row r="160">
      <c r="D160" s="109"/>
      <c r="K160" s="109"/>
      <c r="T160" s="110"/>
      <c r="U160" s="110"/>
      <c r="V160" s="110"/>
      <c r="BB160" s="109"/>
      <c r="BC160" s="109"/>
    </row>
    <row r="161">
      <c r="D161" s="109"/>
      <c r="K161" s="109"/>
      <c r="T161" s="110"/>
      <c r="U161" s="110"/>
      <c r="V161" s="110"/>
      <c r="BB161" s="109"/>
      <c r="BC161" s="109"/>
    </row>
    <row r="162">
      <c r="D162" s="109"/>
      <c r="K162" s="109"/>
      <c r="T162" s="110"/>
      <c r="U162" s="110"/>
      <c r="V162" s="110"/>
      <c r="BB162" s="109"/>
      <c r="BC162" s="109"/>
    </row>
    <row r="163">
      <c r="D163" s="109"/>
      <c r="K163" s="109"/>
      <c r="T163" s="110"/>
      <c r="U163" s="110"/>
      <c r="V163" s="110"/>
      <c r="BB163" s="109"/>
      <c r="BC163" s="109"/>
    </row>
    <row r="164">
      <c r="D164" s="109"/>
      <c r="K164" s="109"/>
      <c r="T164" s="110"/>
      <c r="U164" s="110"/>
      <c r="V164" s="110"/>
      <c r="BB164" s="109"/>
      <c r="BC164" s="109"/>
    </row>
    <row r="165">
      <c r="D165" s="109"/>
      <c r="K165" s="109"/>
      <c r="T165" s="110"/>
      <c r="U165" s="110"/>
      <c r="V165" s="110"/>
      <c r="BB165" s="109"/>
      <c r="BC165" s="109"/>
    </row>
    <row r="166">
      <c r="D166" s="109"/>
      <c r="K166" s="109"/>
      <c r="T166" s="110"/>
      <c r="U166" s="110"/>
      <c r="V166" s="110"/>
      <c r="BB166" s="109"/>
      <c r="BC166" s="109"/>
    </row>
    <row r="167">
      <c r="D167" s="109"/>
      <c r="K167" s="109"/>
      <c r="T167" s="110"/>
      <c r="U167" s="110"/>
      <c r="V167" s="110"/>
      <c r="BB167" s="109"/>
      <c r="BC167" s="109"/>
    </row>
    <row r="168">
      <c r="D168" s="109"/>
      <c r="K168" s="109"/>
      <c r="T168" s="110"/>
      <c r="U168" s="110"/>
      <c r="V168" s="110"/>
      <c r="BB168" s="109"/>
      <c r="BC168" s="109"/>
    </row>
    <row r="169">
      <c r="D169" s="109"/>
      <c r="K169" s="109"/>
      <c r="T169" s="110"/>
      <c r="U169" s="110"/>
      <c r="V169" s="110"/>
      <c r="BB169" s="109"/>
      <c r="BC169" s="109"/>
    </row>
    <row r="170">
      <c r="D170" s="109"/>
      <c r="K170" s="109"/>
      <c r="T170" s="110"/>
      <c r="U170" s="110"/>
      <c r="V170" s="110"/>
      <c r="BB170" s="109"/>
      <c r="BC170" s="109"/>
    </row>
    <row r="171">
      <c r="D171" s="109"/>
      <c r="K171" s="109"/>
      <c r="T171" s="110"/>
      <c r="U171" s="110"/>
      <c r="V171" s="110"/>
      <c r="BB171" s="109"/>
      <c r="BC171" s="109"/>
    </row>
    <row r="172">
      <c r="D172" s="109"/>
      <c r="K172" s="109"/>
      <c r="T172" s="110"/>
      <c r="U172" s="110"/>
      <c r="V172" s="110"/>
      <c r="BB172" s="109"/>
      <c r="BC172" s="109"/>
    </row>
    <row r="173">
      <c r="D173" s="109"/>
      <c r="K173" s="109"/>
      <c r="T173" s="110"/>
      <c r="U173" s="110"/>
      <c r="V173" s="110"/>
      <c r="BB173" s="109"/>
      <c r="BC173" s="109"/>
    </row>
    <row r="174">
      <c r="D174" s="109"/>
      <c r="K174" s="109"/>
      <c r="T174" s="110"/>
      <c r="U174" s="110"/>
      <c r="V174" s="110"/>
      <c r="BB174" s="109"/>
      <c r="BC174" s="109"/>
    </row>
    <row r="175">
      <c r="D175" s="109"/>
      <c r="K175" s="109"/>
      <c r="T175" s="110"/>
      <c r="U175" s="110"/>
      <c r="V175" s="110"/>
      <c r="BB175" s="109"/>
      <c r="BC175" s="109"/>
    </row>
    <row r="176">
      <c r="D176" s="109"/>
      <c r="K176" s="109"/>
      <c r="T176" s="110"/>
      <c r="U176" s="110"/>
      <c r="V176" s="110"/>
      <c r="BB176" s="109"/>
      <c r="BC176" s="109"/>
    </row>
    <row r="177">
      <c r="D177" s="109"/>
      <c r="K177" s="109"/>
      <c r="T177" s="110"/>
      <c r="U177" s="110"/>
      <c r="V177" s="110"/>
      <c r="BB177" s="109"/>
      <c r="BC177" s="109"/>
    </row>
    <row r="178">
      <c r="D178" s="109"/>
      <c r="K178" s="109"/>
      <c r="T178" s="110"/>
      <c r="U178" s="110"/>
      <c r="V178" s="110"/>
      <c r="BB178" s="109"/>
      <c r="BC178" s="109"/>
    </row>
    <row r="179">
      <c r="D179" s="109"/>
      <c r="K179" s="109"/>
      <c r="T179" s="110"/>
      <c r="U179" s="110"/>
      <c r="V179" s="110"/>
      <c r="BB179" s="109"/>
      <c r="BC179" s="109"/>
    </row>
    <row r="180">
      <c r="D180" s="109"/>
      <c r="K180" s="109"/>
      <c r="T180" s="110"/>
      <c r="U180" s="110"/>
      <c r="V180" s="110"/>
      <c r="BB180" s="109"/>
      <c r="BC180" s="109"/>
    </row>
    <row r="181">
      <c r="D181" s="109"/>
      <c r="K181" s="109"/>
      <c r="T181" s="110"/>
      <c r="U181" s="110"/>
      <c r="V181" s="110"/>
      <c r="BB181" s="109"/>
      <c r="BC181" s="109"/>
    </row>
    <row r="182">
      <c r="D182" s="109"/>
      <c r="K182" s="109"/>
      <c r="T182" s="110"/>
      <c r="U182" s="110"/>
      <c r="V182" s="110"/>
      <c r="BB182" s="109"/>
      <c r="BC182" s="109"/>
    </row>
    <row r="183">
      <c r="D183" s="109"/>
      <c r="K183" s="109"/>
      <c r="T183" s="110"/>
      <c r="U183" s="110"/>
      <c r="V183" s="110"/>
      <c r="BB183" s="109"/>
      <c r="BC183" s="109"/>
    </row>
    <row r="184">
      <c r="D184" s="109"/>
      <c r="K184" s="109"/>
      <c r="T184" s="110"/>
      <c r="U184" s="110"/>
      <c r="V184" s="110"/>
      <c r="BB184" s="109"/>
      <c r="BC184" s="109"/>
    </row>
    <row r="185">
      <c r="D185" s="109"/>
      <c r="K185" s="109"/>
      <c r="T185" s="110"/>
      <c r="U185" s="110"/>
      <c r="V185" s="110"/>
      <c r="BB185" s="109"/>
      <c r="BC185" s="109"/>
    </row>
    <row r="186">
      <c r="D186" s="109"/>
      <c r="K186" s="109"/>
      <c r="T186" s="110"/>
      <c r="U186" s="110"/>
      <c r="V186" s="110"/>
      <c r="BB186" s="109"/>
      <c r="BC186" s="109"/>
    </row>
    <row r="187">
      <c r="D187" s="109"/>
      <c r="K187" s="109"/>
      <c r="T187" s="110"/>
      <c r="U187" s="110"/>
      <c r="V187" s="110"/>
      <c r="BB187" s="109"/>
      <c r="BC187" s="109"/>
    </row>
    <row r="188">
      <c r="D188" s="109"/>
      <c r="K188" s="109"/>
      <c r="T188" s="110"/>
      <c r="U188" s="110"/>
      <c r="V188" s="110"/>
      <c r="BB188" s="109"/>
      <c r="BC188" s="109"/>
    </row>
    <row r="189">
      <c r="D189" s="109"/>
      <c r="K189" s="109"/>
      <c r="T189" s="110"/>
      <c r="U189" s="110"/>
      <c r="V189" s="110"/>
      <c r="BB189" s="109"/>
      <c r="BC189" s="109"/>
    </row>
    <row r="190">
      <c r="D190" s="109"/>
      <c r="K190" s="109"/>
      <c r="T190" s="110"/>
      <c r="U190" s="110"/>
      <c r="V190" s="110"/>
      <c r="BB190" s="109"/>
      <c r="BC190" s="109"/>
    </row>
    <row r="191">
      <c r="D191" s="109"/>
      <c r="K191" s="109"/>
      <c r="T191" s="110"/>
      <c r="U191" s="110"/>
      <c r="V191" s="110"/>
      <c r="BB191" s="109"/>
      <c r="BC191" s="109"/>
    </row>
    <row r="192">
      <c r="D192" s="109"/>
      <c r="K192" s="109"/>
      <c r="T192" s="110"/>
      <c r="U192" s="110"/>
      <c r="V192" s="110"/>
      <c r="BB192" s="109"/>
      <c r="BC192" s="109"/>
    </row>
    <row r="193">
      <c r="D193" s="109"/>
      <c r="K193" s="109"/>
      <c r="T193" s="110"/>
      <c r="U193" s="110"/>
      <c r="V193" s="110"/>
      <c r="BB193" s="109"/>
      <c r="BC193" s="109"/>
    </row>
    <row r="194">
      <c r="D194" s="109"/>
      <c r="K194" s="109"/>
      <c r="T194" s="110"/>
      <c r="U194" s="110"/>
      <c r="V194" s="110"/>
      <c r="BB194" s="109"/>
      <c r="BC194" s="109"/>
    </row>
    <row r="195">
      <c r="D195" s="109"/>
      <c r="K195" s="109"/>
      <c r="T195" s="110"/>
      <c r="U195" s="110"/>
      <c r="V195" s="110"/>
      <c r="BB195" s="109"/>
      <c r="BC195" s="109"/>
    </row>
    <row r="196">
      <c r="D196" s="109"/>
      <c r="K196" s="109"/>
      <c r="T196" s="110"/>
      <c r="U196" s="110"/>
      <c r="V196" s="110"/>
      <c r="BB196" s="109"/>
      <c r="BC196" s="109"/>
    </row>
    <row r="197">
      <c r="D197" s="109"/>
      <c r="K197" s="109"/>
      <c r="T197" s="110"/>
      <c r="U197" s="110"/>
      <c r="V197" s="110"/>
      <c r="BB197" s="109"/>
      <c r="BC197" s="109"/>
    </row>
    <row r="198">
      <c r="D198" s="109"/>
      <c r="K198" s="109"/>
      <c r="T198" s="110"/>
      <c r="U198" s="110"/>
      <c r="V198" s="110"/>
      <c r="BB198" s="109"/>
      <c r="BC198" s="109"/>
    </row>
    <row r="199">
      <c r="D199" s="109"/>
      <c r="K199" s="109"/>
      <c r="T199" s="110"/>
      <c r="U199" s="110"/>
      <c r="V199" s="110"/>
      <c r="BB199" s="109"/>
      <c r="BC199" s="109"/>
    </row>
    <row r="200">
      <c r="D200" s="109"/>
      <c r="K200" s="109"/>
      <c r="T200" s="110"/>
      <c r="U200" s="110"/>
      <c r="V200" s="110"/>
      <c r="BB200" s="109"/>
      <c r="BC200" s="109"/>
    </row>
    <row r="201">
      <c r="D201" s="109"/>
      <c r="K201" s="109"/>
      <c r="T201" s="110"/>
      <c r="U201" s="110"/>
      <c r="V201" s="110"/>
      <c r="BB201" s="109"/>
      <c r="BC201" s="109"/>
    </row>
    <row r="202">
      <c r="D202" s="109"/>
      <c r="K202" s="109"/>
      <c r="T202" s="110"/>
      <c r="U202" s="110"/>
      <c r="V202" s="110"/>
      <c r="BB202" s="109"/>
      <c r="BC202" s="109"/>
    </row>
    <row r="203">
      <c r="D203" s="109"/>
      <c r="K203" s="109"/>
      <c r="T203" s="110"/>
      <c r="U203" s="110"/>
      <c r="V203" s="110"/>
      <c r="BB203" s="109"/>
      <c r="BC203" s="109"/>
    </row>
    <row r="204">
      <c r="D204" s="109"/>
      <c r="K204" s="109"/>
      <c r="T204" s="110"/>
      <c r="U204" s="110"/>
      <c r="V204" s="110"/>
      <c r="BB204" s="109"/>
      <c r="BC204" s="109"/>
    </row>
    <row r="205">
      <c r="D205" s="109"/>
      <c r="K205" s="109"/>
      <c r="T205" s="110"/>
      <c r="U205" s="110"/>
      <c r="V205" s="110"/>
      <c r="BB205" s="109"/>
      <c r="BC205" s="109"/>
    </row>
    <row r="206">
      <c r="D206" s="109"/>
      <c r="K206" s="109"/>
      <c r="T206" s="110"/>
      <c r="U206" s="110"/>
      <c r="V206" s="110"/>
      <c r="BB206" s="109"/>
      <c r="BC206" s="109"/>
    </row>
    <row r="207">
      <c r="D207" s="109"/>
      <c r="K207" s="109"/>
      <c r="T207" s="110"/>
      <c r="U207" s="110"/>
      <c r="V207" s="110"/>
      <c r="BB207" s="109"/>
      <c r="BC207" s="109"/>
    </row>
    <row r="208">
      <c r="D208" s="109"/>
      <c r="K208" s="109"/>
      <c r="T208" s="110"/>
      <c r="U208" s="110"/>
      <c r="V208" s="110"/>
      <c r="BB208" s="109"/>
      <c r="BC208" s="109"/>
    </row>
    <row r="209">
      <c r="D209" s="109"/>
      <c r="K209" s="109"/>
      <c r="T209" s="110"/>
      <c r="U209" s="110"/>
      <c r="V209" s="110"/>
      <c r="BB209" s="109"/>
      <c r="BC209" s="109"/>
    </row>
    <row r="210">
      <c r="D210" s="109"/>
      <c r="K210" s="109"/>
      <c r="T210" s="110"/>
      <c r="U210" s="110"/>
      <c r="V210" s="110"/>
      <c r="BB210" s="109"/>
      <c r="BC210" s="109"/>
    </row>
    <row r="211">
      <c r="D211" s="109"/>
      <c r="K211" s="109"/>
      <c r="T211" s="110"/>
      <c r="U211" s="110"/>
      <c r="V211" s="110"/>
      <c r="BB211" s="109"/>
      <c r="BC211" s="109"/>
    </row>
    <row r="212">
      <c r="D212" s="109"/>
      <c r="K212" s="109"/>
      <c r="T212" s="110"/>
      <c r="U212" s="110"/>
      <c r="V212" s="110"/>
      <c r="BB212" s="109"/>
      <c r="BC212" s="109"/>
    </row>
    <row r="213">
      <c r="D213" s="109"/>
      <c r="K213" s="109"/>
      <c r="T213" s="110"/>
      <c r="U213" s="110"/>
      <c r="V213" s="110"/>
      <c r="BB213" s="109"/>
      <c r="BC213" s="109"/>
    </row>
    <row r="214">
      <c r="D214" s="109"/>
      <c r="K214" s="109"/>
      <c r="T214" s="110"/>
      <c r="U214" s="110"/>
      <c r="V214" s="110"/>
      <c r="BB214" s="109"/>
      <c r="BC214" s="109"/>
    </row>
    <row r="215">
      <c r="D215" s="109"/>
      <c r="K215" s="109"/>
      <c r="T215" s="110"/>
      <c r="U215" s="110"/>
      <c r="V215" s="110"/>
      <c r="BB215" s="109"/>
      <c r="BC215" s="109"/>
    </row>
    <row r="216">
      <c r="D216" s="109"/>
      <c r="K216" s="109"/>
      <c r="T216" s="110"/>
      <c r="U216" s="110"/>
      <c r="V216" s="110"/>
      <c r="BB216" s="109"/>
      <c r="BC216" s="109"/>
    </row>
    <row r="217">
      <c r="D217" s="109"/>
      <c r="K217" s="109"/>
      <c r="T217" s="110"/>
      <c r="U217" s="110"/>
      <c r="V217" s="110"/>
      <c r="BB217" s="109"/>
      <c r="BC217" s="109"/>
    </row>
    <row r="218">
      <c r="D218" s="109"/>
      <c r="K218" s="109"/>
      <c r="T218" s="110"/>
      <c r="U218" s="110"/>
      <c r="V218" s="110"/>
      <c r="BB218" s="109"/>
      <c r="BC218" s="109"/>
    </row>
    <row r="219">
      <c r="D219" s="109"/>
      <c r="K219" s="109"/>
      <c r="T219" s="110"/>
      <c r="U219" s="110"/>
      <c r="V219" s="110"/>
      <c r="BB219" s="109"/>
      <c r="BC219" s="109"/>
    </row>
    <row r="220">
      <c r="D220" s="109"/>
      <c r="K220" s="109"/>
      <c r="T220" s="110"/>
      <c r="U220" s="110"/>
      <c r="V220" s="110"/>
      <c r="BB220" s="109"/>
      <c r="BC220" s="109"/>
    </row>
    <row r="221">
      <c r="D221" s="109"/>
      <c r="K221" s="109"/>
      <c r="T221" s="110"/>
      <c r="U221" s="110"/>
      <c r="V221" s="110"/>
      <c r="BB221" s="109"/>
      <c r="BC221" s="109"/>
    </row>
    <row r="222">
      <c r="D222" s="109"/>
      <c r="K222" s="109"/>
      <c r="T222" s="110"/>
      <c r="U222" s="110"/>
      <c r="V222" s="110"/>
      <c r="BB222" s="109"/>
      <c r="BC222" s="109"/>
    </row>
    <row r="223">
      <c r="D223" s="109"/>
      <c r="K223" s="109"/>
      <c r="T223" s="110"/>
      <c r="U223" s="110"/>
      <c r="V223" s="110"/>
      <c r="BB223" s="109"/>
      <c r="BC223" s="109"/>
    </row>
    <row r="224">
      <c r="D224" s="109"/>
      <c r="K224" s="109"/>
      <c r="T224" s="110"/>
      <c r="U224" s="110"/>
      <c r="V224" s="110"/>
      <c r="BB224" s="109"/>
      <c r="BC224" s="109"/>
    </row>
    <row r="225">
      <c r="D225" s="109"/>
      <c r="K225" s="109"/>
      <c r="T225" s="110"/>
      <c r="U225" s="110"/>
      <c r="V225" s="110"/>
      <c r="BB225" s="109"/>
      <c r="BC225" s="109"/>
    </row>
    <row r="226">
      <c r="D226" s="109"/>
      <c r="K226" s="109"/>
      <c r="T226" s="110"/>
      <c r="U226" s="110"/>
      <c r="V226" s="110"/>
      <c r="BB226" s="109"/>
      <c r="BC226" s="109"/>
    </row>
    <row r="227">
      <c r="D227" s="109"/>
      <c r="K227" s="109"/>
      <c r="T227" s="110"/>
      <c r="U227" s="110"/>
      <c r="V227" s="110"/>
      <c r="BB227" s="109"/>
      <c r="BC227" s="109"/>
    </row>
    <row r="228">
      <c r="D228" s="109"/>
      <c r="K228" s="109"/>
      <c r="T228" s="110"/>
      <c r="U228" s="110"/>
      <c r="V228" s="110"/>
      <c r="BB228" s="109"/>
      <c r="BC228" s="109"/>
    </row>
    <row r="229">
      <c r="D229" s="109"/>
      <c r="K229" s="109"/>
      <c r="T229" s="110"/>
      <c r="U229" s="110"/>
      <c r="V229" s="110"/>
      <c r="BB229" s="109"/>
      <c r="BC229" s="109"/>
    </row>
    <row r="230">
      <c r="D230" s="109"/>
      <c r="K230" s="109"/>
      <c r="T230" s="110"/>
      <c r="U230" s="110"/>
      <c r="V230" s="110"/>
      <c r="BB230" s="109"/>
      <c r="BC230" s="109"/>
    </row>
    <row r="231">
      <c r="D231" s="109"/>
      <c r="K231" s="109"/>
      <c r="T231" s="110"/>
      <c r="U231" s="110"/>
      <c r="V231" s="110"/>
      <c r="BB231" s="109"/>
      <c r="BC231" s="109"/>
    </row>
    <row r="232">
      <c r="D232" s="109"/>
      <c r="K232" s="109"/>
      <c r="T232" s="110"/>
      <c r="U232" s="110"/>
      <c r="V232" s="110"/>
      <c r="BB232" s="109"/>
      <c r="BC232" s="109"/>
    </row>
    <row r="233">
      <c r="D233" s="109"/>
      <c r="K233" s="109"/>
      <c r="T233" s="110"/>
      <c r="U233" s="110"/>
      <c r="V233" s="110"/>
      <c r="BB233" s="109"/>
      <c r="BC233" s="109"/>
    </row>
    <row r="234">
      <c r="D234" s="109"/>
      <c r="K234" s="109"/>
      <c r="T234" s="110"/>
      <c r="U234" s="110"/>
      <c r="V234" s="110"/>
      <c r="BB234" s="109"/>
      <c r="BC234" s="109"/>
    </row>
    <row r="235">
      <c r="D235" s="109"/>
      <c r="K235" s="109"/>
      <c r="T235" s="110"/>
      <c r="U235" s="110"/>
      <c r="V235" s="110"/>
      <c r="BB235" s="109"/>
      <c r="BC235" s="109"/>
    </row>
    <row r="236">
      <c r="D236" s="109"/>
      <c r="K236" s="109"/>
      <c r="T236" s="110"/>
      <c r="U236" s="110"/>
      <c r="V236" s="110"/>
      <c r="BB236" s="109"/>
      <c r="BC236" s="109"/>
    </row>
    <row r="237">
      <c r="D237" s="109"/>
      <c r="K237" s="109"/>
      <c r="T237" s="110"/>
      <c r="U237" s="110"/>
      <c r="V237" s="110"/>
      <c r="BB237" s="109"/>
      <c r="BC237" s="109"/>
    </row>
    <row r="238">
      <c r="D238" s="109"/>
      <c r="K238" s="109"/>
      <c r="T238" s="110"/>
      <c r="U238" s="110"/>
      <c r="V238" s="110"/>
      <c r="BB238" s="109"/>
      <c r="BC238" s="109"/>
    </row>
    <row r="239">
      <c r="D239" s="109"/>
      <c r="K239" s="109"/>
      <c r="T239" s="110"/>
      <c r="U239" s="110"/>
      <c r="V239" s="110"/>
      <c r="BB239" s="109"/>
      <c r="BC239" s="109"/>
    </row>
    <row r="240">
      <c r="D240" s="109"/>
      <c r="K240" s="109"/>
      <c r="T240" s="110"/>
      <c r="U240" s="110"/>
      <c r="V240" s="110"/>
      <c r="BB240" s="109"/>
      <c r="BC240" s="109"/>
    </row>
    <row r="241">
      <c r="D241" s="109"/>
      <c r="K241" s="109"/>
      <c r="T241" s="110"/>
      <c r="U241" s="110"/>
      <c r="V241" s="110"/>
      <c r="BB241" s="109"/>
      <c r="BC241" s="109"/>
    </row>
    <row r="242">
      <c r="D242" s="109"/>
      <c r="K242" s="109"/>
      <c r="T242" s="110"/>
      <c r="U242" s="110"/>
      <c r="V242" s="110"/>
      <c r="BB242" s="109"/>
      <c r="BC242" s="109"/>
    </row>
    <row r="243">
      <c r="D243" s="109"/>
      <c r="K243" s="109"/>
      <c r="T243" s="110"/>
      <c r="U243" s="110"/>
      <c r="V243" s="110"/>
      <c r="BB243" s="109"/>
      <c r="BC243" s="109"/>
    </row>
    <row r="244">
      <c r="D244" s="109"/>
      <c r="K244" s="109"/>
      <c r="T244" s="110"/>
      <c r="U244" s="110"/>
      <c r="V244" s="110"/>
      <c r="BB244" s="109"/>
      <c r="BC244" s="109"/>
    </row>
    <row r="245">
      <c r="D245" s="109"/>
      <c r="K245" s="109"/>
      <c r="T245" s="110"/>
      <c r="U245" s="110"/>
      <c r="V245" s="110"/>
      <c r="BB245" s="109"/>
      <c r="BC245" s="109"/>
    </row>
    <row r="246">
      <c r="D246" s="109"/>
      <c r="K246" s="109"/>
      <c r="T246" s="110"/>
      <c r="U246" s="110"/>
      <c r="V246" s="110"/>
      <c r="BB246" s="109"/>
      <c r="BC246" s="109"/>
    </row>
    <row r="247">
      <c r="D247" s="109"/>
      <c r="K247" s="109"/>
      <c r="T247" s="110"/>
      <c r="U247" s="110"/>
      <c r="V247" s="110"/>
      <c r="BB247" s="109"/>
      <c r="BC247" s="109"/>
    </row>
    <row r="248">
      <c r="D248" s="109"/>
      <c r="K248" s="109"/>
      <c r="T248" s="110"/>
      <c r="U248" s="110"/>
      <c r="V248" s="110"/>
      <c r="BB248" s="109"/>
      <c r="BC248" s="109"/>
    </row>
    <row r="249">
      <c r="D249" s="109"/>
      <c r="K249" s="109"/>
      <c r="T249" s="110"/>
      <c r="U249" s="110"/>
      <c r="V249" s="110"/>
      <c r="BB249" s="109"/>
      <c r="BC249" s="109"/>
    </row>
    <row r="250">
      <c r="D250" s="109"/>
      <c r="K250" s="109"/>
      <c r="T250" s="110"/>
      <c r="U250" s="110"/>
      <c r="V250" s="110"/>
      <c r="BB250" s="109"/>
      <c r="BC250" s="109"/>
    </row>
    <row r="251">
      <c r="D251" s="109"/>
      <c r="K251" s="109"/>
      <c r="T251" s="110"/>
      <c r="U251" s="110"/>
      <c r="V251" s="110"/>
      <c r="BB251" s="109"/>
      <c r="BC251" s="109"/>
    </row>
    <row r="252">
      <c r="D252" s="109"/>
      <c r="K252" s="109"/>
      <c r="T252" s="110"/>
      <c r="U252" s="110"/>
      <c r="V252" s="110"/>
      <c r="BB252" s="109"/>
      <c r="BC252" s="109"/>
    </row>
    <row r="253">
      <c r="D253" s="109"/>
      <c r="K253" s="109"/>
      <c r="T253" s="110"/>
      <c r="U253" s="110"/>
      <c r="V253" s="110"/>
      <c r="BB253" s="109"/>
      <c r="BC253" s="109"/>
    </row>
    <row r="254">
      <c r="D254" s="109"/>
      <c r="K254" s="109"/>
      <c r="T254" s="110"/>
      <c r="U254" s="110"/>
      <c r="V254" s="110"/>
      <c r="BB254" s="109"/>
      <c r="BC254" s="109"/>
    </row>
    <row r="255">
      <c r="D255" s="109"/>
      <c r="K255" s="109"/>
      <c r="T255" s="110"/>
      <c r="U255" s="110"/>
      <c r="V255" s="110"/>
      <c r="BB255" s="109"/>
      <c r="BC255" s="109"/>
    </row>
    <row r="256">
      <c r="D256" s="109"/>
      <c r="K256" s="109"/>
      <c r="T256" s="110"/>
      <c r="U256" s="110"/>
      <c r="V256" s="110"/>
      <c r="BB256" s="109"/>
      <c r="BC256" s="109"/>
    </row>
    <row r="257">
      <c r="D257" s="109"/>
      <c r="K257" s="109"/>
      <c r="T257" s="110"/>
      <c r="U257" s="110"/>
      <c r="V257" s="110"/>
      <c r="BB257" s="109"/>
      <c r="BC257" s="109"/>
    </row>
    <row r="258">
      <c r="D258" s="109"/>
      <c r="K258" s="109"/>
      <c r="T258" s="110"/>
      <c r="U258" s="110"/>
      <c r="V258" s="110"/>
      <c r="BB258" s="109"/>
      <c r="BC258" s="109"/>
    </row>
    <row r="259">
      <c r="D259" s="109"/>
      <c r="K259" s="109"/>
      <c r="T259" s="110"/>
      <c r="U259" s="110"/>
      <c r="V259" s="110"/>
      <c r="BB259" s="109"/>
      <c r="BC259" s="109"/>
    </row>
    <row r="260">
      <c r="D260" s="109"/>
      <c r="K260" s="109"/>
      <c r="T260" s="110"/>
      <c r="U260" s="110"/>
      <c r="V260" s="110"/>
      <c r="BB260" s="109"/>
      <c r="BC260" s="109"/>
    </row>
    <row r="261">
      <c r="D261" s="109"/>
      <c r="K261" s="109"/>
      <c r="T261" s="110"/>
      <c r="U261" s="110"/>
      <c r="V261" s="110"/>
      <c r="BB261" s="109"/>
      <c r="BC261" s="109"/>
    </row>
    <row r="262">
      <c r="D262" s="109"/>
      <c r="K262" s="109"/>
      <c r="T262" s="110"/>
      <c r="U262" s="110"/>
      <c r="V262" s="110"/>
      <c r="BB262" s="109"/>
      <c r="BC262" s="109"/>
    </row>
    <row r="263">
      <c r="D263" s="109"/>
      <c r="K263" s="109"/>
      <c r="T263" s="110"/>
      <c r="U263" s="110"/>
      <c r="V263" s="110"/>
      <c r="BB263" s="109"/>
      <c r="BC263" s="109"/>
    </row>
    <row r="264">
      <c r="D264" s="109"/>
      <c r="K264" s="109"/>
      <c r="T264" s="110"/>
      <c r="U264" s="110"/>
      <c r="V264" s="110"/>
      <c r="BB264" s="109"/>
      <c r="BC264" s="109"/>
    </row>
    <row r="265">
      <c r="D265" s="109"/>
      <c r="K265" s="109"/>
      <c r="T265" s="110"/>
      <c r="U265" s="110"/>
      <c r="V265" s="110"/>
      <c r="BB265" s="109"/>
      <c r="BC265" s="109"/>
    </row>
    <row r="266">
      <c r="D266" s="109"/>
      <c r="K266" s="109"/>
      <c r="T266" s="110"/>
      <c r="U266" s="110"/>
      <c r="V266" s="110"/>
      <c r="BB266" s="109"/>
      <c r="BC266" s="109"/>
    </row>
    <row r="267">
      <c r="D267" s="109"/>
      <c r="K267" s="109"/>
      <c r="T267" s="110"/>
      <c r="U267" s="110"/>
      <c r="V267" s="110"/>
      <c r="BB267" s="109"/>
      <c r="BC267" s="109"/>
    </row>
    <row r="268">
      <c r="D268" s="109"/>
      <c r="K268" s="109"/>
      <c r="T268" s="110"/>
      <c r="U268" s="110"/>
      <c r="V268" s="110"/>
      <c r="BB268" s="109"/>
      <c r="BC268" s="109"/>
    </row>
    <row r="269">
      <c r="D269" s="109"/>
      <c r="K269" s="109"/>
      <c r="T269" s="110"/>
      <c r="U269" s="110"/>
      <c r="V269" s="110"/>
      <c r="BB269" s="109"/>
      <c r="BC269" s="109"/>
    </row>
    <row r="270">
      <c r="D270" s="109"/>
      <c r="K270" s="109"/>
      <c r="T270" s="110"/>
      <c r="U270" s="110"/>
      <c r="V270" s="110"/>
      <c r="BB270" s="109"/>
      <c r="BC270" s="109"/>
    </row>
    <row r="271">
      <c r="D271" s="109"/>
      <c r="K271" s="109"/>
      <c r="T271" s="110"/>
      <c r="U271" s="110"/>
      <c r="V271" s="110"/>
      <c r="BB271" s="109"/>
      <c r="BC271" s="109"/>
    </row>
    <row r="272">
      <c r="D272" s="109"/>
      <c r="K272" s="109"/>
      <c r="T272" s="110"/>
      <c r="U272" s="110"/>
      <c r="V272" s="110"/>
      <c r="BB272" s="109"/>
      <c r="BC272" s="109"/>
    </row>
    <row r="273">
      <c r="D273" s="109"/>
      <c r="K273" s="109"/>
      <c r="T273" s="110"/>
      <c r="U273" s="110"/>
      <c r="V273" s="110"/>
      <c r="BB273" s="109"/>
      <c r="BC273" s="109"/>
    </row>
    <row r="274">
      <c r="D274" s="109"/>
      <c r="K274" s="109"/>
      <c r="T274" s="110"/>
      <c r="U274" s="110"/>
      <c r="V274" s="110"/>
      <c r="BB274" s="109"/>
      <c r="BC274" s="109"/>
    </row>
    <row r="275">
      <c r="D275" s="109"/>
      <c r="K275" s="109"/>
      <c r="T275" s="110"/>
      <c r="U275" s="110"/>
      <c r="V275" s="110"/>
      <c r="BB275" s="109"/>
      <c r="BC275" s="109"/>
    </row>
    <row r="276">
      <c r="D276" s="109"/>
      <c r="K276" s="109"/>
      <c r="T276" s="110"/>
      <c r="U276" s="110"/>
      <c r="V276" s="110"/>
      <c r="BB276" s="109"/>
      <c r="BC276" s="109"/>
    </row>
    <row r="277">
      <c r="D277" s="109"/>
      <c r="K277" s="109"/>
      <c r="T277" s="110"/>
      <c r="U277" s="110"/>
      <c r="V277" s="110"/>
      <c r="BB277" s="109"/>
      <c r="BC277" s="109"/>
    </row>
    <row r="278">
      <c r="D278" s="109"/>
      <c r="K278" s="109"/>
      <c r="T278" s="110"/>
      <c r="U278" s="110"/>
      <c r="V278" s="110"/>
      <c r="BB278" s="109"/>
      <c r="BC278" s="109"/>
    </row>
    <row r="279">
      <c r="D279" s="109"/>
      <c r="K279" s="109"/>
      <c r="T279" s="110"/>
      <c r="U279" s="110"/>
      <c r="V279" s="110"/>
      <c r="BB279" s="109"/>
      <c r="BC279" s="109"/>
    </row>
    <row r="280">
      <c r="D280" s="109"/>
      <c r="K280" s="109"/>
      <c r="T280" s="110"/>
      <c r="U280" s="110"/>
      <c r="V280" s="110"/>
      <c r="BB280" s="109"/>
      <c r="BC280" s="109"/>
    </row>
    <row r="281">
      <c r="D281" s="109"/>
      <c r="K281" s="109"/>
      <c r="T281" s="110"/>
      <c r="U281" s="110"/>
      <c r="V281" s="110"/>
      <c r="BB281" s="109"/>
      <c r="BC281" s="109"/>
    </row>
    <row r="282">
      <c r="D282" s="109"/>
      <c r="K282" s="109"/>
      <c r="T282" s="110"/>
      <c r="U282" s="110"/>
      <c r="V282" s="110"/>
      <c r="BB282" s="109"/>
      <c r="BC282" s="109"/>
    </row>
    <row r="283">
      <c r="D283" s="109"/>
      <c r="K283" s="109"/>
      <c r="T283" s="110"/>
      <c r="U283" s="110"/>
      <c r="V283" s="110"/>
      <c r="BB283" s="109"/>
      <c r="BC283" s="109"/>
    </row>
    <row r="284">
      <c r="D284" s="109"/>
      <c r="K284" s="109"/>
      <c r="T284" s="110"/>
      <c r="U284" s="110"/>
      <c r="V284" s="110"/>
      <c r="BB284" s="109"/>
      <c r="BC284" s="109"/>
    </row>
    <row r="285">
      <c r="D285" s="109"/>
      <c r="K285" s="109"/>
      <c r="T285" s="110"/>
      <c r="U285" s="110"/>
      <c r="V285" s="110"/>
      <c r="BB285" s="109"/>
      <c r="BC285" s="109"/>
    </row>
    <row r="286">
      <c r="D286" s="109"/>
      <c r="K286" s="109"/>
      <c r="T286" s="110"/>
      <c r="U286" s="110"/>
      <c r="V286" s="110"/>
      <c r="BB286" s="109"/>
      <c r="BC286" s="109"/>
    </row>
    <row r="287">
      <c r="D287" s="109"/>
      <c r="K287" s="109"/>
      <c r="T287" s="110"/>
      <c r="U287" s="110"/>
      <c r="V287" s="110"/>
      <c r="BB287" s="109"/>
      <c r="BC287" s="109"/>
    </row>
    <row r="288">
      <c r="D288" s="109"/>
      <c r="K288" s="109"/>
      <c r="T288" s="110"/>
      <c r="U288" s="110"/>
      <c r="V288" s="110"/>
      <c r="BB288" s="109"/>
      <c r="BC288" s="109"/>
    </row>
    <row r="289">
      <c r="D289" s="109"/>
      <c r="K289" s="109"/>
      <c r="T289" s="110"/>
      <c r="U289" s="110"/>
      <c r="V289" s="110"/>
      <c r="BB289" s="109"/>
      <c r="BC289" s="109"/>
    </row>
    <row r="290">
      <c r="D290" s="109"/>
      <c r="K290" s="109"/>
      <c r="T290" s="110"/>
      <c r="U290" s="110"/>
      <c r="V290" s="110"/>
      <c r="BB290" s="109"/>
      <c r="BC290" s="109"/>
    </row>
    <row r="291">
      <c r="D291" s="109"/>
      <c r="K291" s="109"/>
      <c r="T291" s="110"/>
      <c r="U291" s="110"/>
      <c r="V291" s="110"/>
      <c r="BB291" s="109"/>
      <c r="BC291" s="109"/>
    </row>
    <row r="292">
      <c r="D292" s="109"/>
      <c r="K292" s="109"/>
      <c r="T292" s="110"/>
      <c r="U292" s="110"/>
      <c r="V292" s="110"/>
      <c r="BB292" s="109"/>
      <c r="BC292" s="109"/>
    </row>
    <row r="293">
      <c r="D293" s="109"/>
      <c r="K293" s="109"/>
      <c r="T293" s="110"/>
      <c r="U293" s="110"/>
      <c r="V293" s="110"/>
      <c r="BB293" s="109"/>
      <c r="BC293" s="109"/>
    </row>
    <row r="294">
      <c r="D294" s="109"/>
      <c r="K294" s="109"/>
      <c r="T294" s="110"/>
      <c r="U294" s="110"/>
      <c r="V294" s="110"/>
      <c r="BB294" s="109"/>
      <c r="BC294" s="109"/>
    </row>
    <row r="295">
      <c r="D295" s="109"/>
      <c r="K295" s="109"/>
      <c r="T295" s="110"/>
      <c r="U295" s="110"/>
      <c r="V295" s="110"/>
      <c r="BB295" s="109"/>
      <c r="BC295" s="109"/>
    </row>
    <row r="296">
      <c r="D296" s="109"/>
      <c r="K296" s="109"/>
      <c r="T296" s="110"/>
      <c r="U296" s="110"/>
      <c r="V296" s="110"/>
      <c r="BB296" s="109"/>
      <c r="BC296" s="109"/>
    </row>
    <row r="297">
      <c r="D297" s="109"/>
      <c r="K297" s="109"/>
      <c r="T297" s="110"/>
      <c r="U297" s="110"/>
      <c r="V297" s="110"/>
      <c r="BB297" s="109"/>
      <c r="BC297" s="109"/>
    </row>
    <row r="298">
      <c r="D298" s="109"/>
      <c r="K298" s="109"/>
      <c r="T298" s="110"/>
      <c r="U298" s="110"/>
      <c r="V298" s="110"/>
      <c r="BB298" s="109"/>
      <c r="BC298" s="109"/>
    </row>
    <row r="299">
      <c r="D299" s="109"/>
      <c r="K299" s="109"/>
      <c r="T299" s="110"/>
      <c r="U299" s="110"/>
      <c r="V299" s="110"/>
      <c r="BB299" s="109"/>
      <c r="BC299" s="109"/>
    </row>
    <row r="300">
      <c r="D300" s="109"/>
      <c r="K300" s="109"/>
      <c r="T300" s="110"/>
      <c r="U300" s="110"/>
      <c r="V300" s="110"/>
      <c r="BB300" s="109"/>
      <c r="BC300" s="109"/>
    </row>
    <row r="301">
      <c r="D301" s="109"/>
      <c r="K301" s="109"/>
      <c r="T301" s="110"/>
      <c r="U301" s="110"/>
      <c r="V301" s="110"/>
      <c r="BB301" s="109"/>
      <c r="BC301" s="109"/>
    </row>
    <row r="302">
      <c r="D302" s="109"/>
      <c r="K302" s="109"/>
      <c r="T302" s="110"/>
      <c r="U302" s="110"/>
      <c r="V302" s="110"/>
      <c r="BB302" s="109"/>
      <c r="BC302" s="109"/>
    </row>
    <row r="303">
      <c r="D303" s="109"/>
      <c r="K303" s="109"/>
      <c r="T303" s="110"/>
      <c r="U303" s="110"/>
      <c r="V303" s="110"/>
      <c r="BB303" s="109"/>
      <c r="BC303" s="109"/>
    </row>
    <row r="304">
      <c r="D304" s="109"/>
      <c r="K304" s="109"/>
      <c r="T304" s="110"/>
      <c r="U304" s="110"/>
      <c r="V304" s="110"/>
      <c r="BB304" s="109"/>
      <c r="BC304" s="109"/>
    </row>
    <row r="305">
      <c r="D305" s="109"/>
      <c r="K305" s="109"/>
      <c r="T305" s="110"/>
      <c r="U305" s="110"/>
      <c r="V305" s="110"/>
      <c r="BB305" s="109"/>
      <c r="BC305" s="109"/>
    </row>
    <row r="306">
      <c r="D306" s="109"/>
      <c r="K306" s="109"/>
      <c r="T306" s="110"/>
      <c r="U306" s="110"/>
      <c r="V306" s="110"/>
      <c r="BB306" s="109"/>
      <c r="BC306" s="109"/>
    </row>
    <row r="307">
      <c r="D307" s="109"/>
      <c r="K307" s="109"/>
      <c r="T307" s="110"/>
      <c r="U307" s="110"/>
      <c r="V307" s="110"/>
      <c r="BB307" s="109"/>
      <c r="BC307" s="109"/>
    </row>
    <row r="308">
      <c r="D308" s="109"/>
      <c r="K308" s="109"/>
      <c r="T308" s="110"/>
      <c r="U308" s="110"/>
      <c r="V308" s="110"/>
      <c r="BB308" s="109"/>
      <c r="BC308" s="109"/>
    </row>
    <row r="309">
      <c r="D309" s="109"/>
      <c r="K309" s="109"/>
      <c r="T309" s="110"/>
      <c r="U309" s="110"/>
      <c r="V309" s="110"/>
      <c r="BB309" s="109"/>
      <c r="BC309" s="109"/>
    </row>
    <row r="310">
      <c r="D310" s="109"/>
      <c r="K310" s="109"/>
      <c r="T310" s="110"/>
      <c r="U310" s="110"/>
      <c r="V310" s="110"/>
      <c r="BB310" s="109"/>
      <c r="BC310" s="109"/>
    </row>
    <row r="311">
      <c r="D311" s="109"/>
      <c r="K311" s="109"/>
      <c r="T311" s="110"/>
      <c r="U311" s="110"/>
      <c r="V311" s="110"/>
      <c r="BB311" s="109"/>
      <c r="BC311" s="109"/>
    </row>
    <row r="312">
      <c r="D312" s="109"/>
      <c r="K312" s="109"/>
      <c r="T312" s="110"/>
      <c r="U312" s="110"/>
      <c r="V312" s="110"/>
      <c r="BB312" s="109"/>
      <c r="BC312" s="109"/>
    </row>
    <row r="313">
      <c r="D313" s="109"/>
      <c r="K313" s="109"/>
      <c r="T313" s="110"/>
      <c r="U313" s="110"/>
      <c r="V313" s="110"/>
      <c r="BB313" s="109"/>
      <c r="BC313" s="109"/>
    </row>
    <row r="314">
      <c r="D314" s="109"/>
      <c r="K314" s="109"/>
      <c r="T314" s="110"/>
      <c r="U314" s="110"/>
      <c r="V314" s="110"/>
      <c r="BB314" s="109"/>
      <c r="BC314" s="109"/>
    </row>
    <row r="315">
      <c r="D315" s="109"/>
      <c r="K315" s="109"/>
      <c r="T315" s="110"/>
      <c r="U315" s="110"/>
      <c r="V315" s="110"/>
      <c r="BB315" s="109"/>
      <c r="BC315" s="109"/>
    </row>
    <row r="316">
      <c r="D316" s="109"/>
      <c r="K316" s="109"/>
      <c r="T316" s="110"/>
      <c r="U316" s="110"/>
      <c r="V316" s="110"/>
      <c r="BB316" s="109"/>
      <c r="BC316" s="109"/>
    </row>
    <row r="317">
      <c r="D317" s="109"/>
      <c r="K317" s="109"/>
      <c r="T317" s="110"/>
      <c r="U317" s="110"/>
      <c r="V317" s="110"/>
      <c r="BB317" s="109"/>
      <c r="BC317" s="109"/>
    </row>
    <row r="318">
      <c r="D318" s="109"/>
      <c r="K318" s="109"/>
      <c r="T318" s="110"/>
      <c r="U318" s="110"/>
      <c r="V318" s="110"/>
      <c r="BB318" s="109"/>
      <c r="BC318" s="109"/>
    </row>
    <row r="319">
      <c r="D319" s="109"/>
      <c r="K319" s="109"/>
      <c r="T319" s="110"/>
      <c r="U319" s="110"/>
      <c r="V319" s="110"/>
      <c r="BB319" s="109"/>
      <c r="BC319" s="109"/>
    </row>
    <row r="320">
      <c r="D320" s="109"/>
      <c r="K320" s="109"/>
      <c r="T320" s="110"/>
      <c r="U320" s="110"/>
      <c r="V320" s="110"/>
      <c r="BB320" s="109"/>
      <c r="BC320" s="109"/>
    </row>
    <row r="321">
      <c r="D321" s="109"/>
      <c r="K321" s="109"/>
      <c r="T321" s="110"/>
      <c r="U321" s="110"/>
      <c r="V321" s="110"/>
      <c r="BB321" s="109"/>
      <c r="BC321" s="109"/>
    </row>
    <row r="322">
      <c r="D322" s="109"/>
      <c r="K322" s="109"/>
      <c r="T322" s="110"/>
      <c r="U322" s="110"/>
      <c r="V322" s="110"/>
      <c r="BB322" s="109"/>
      <c r="BC322" s="109"/>
    </row>
    <row r="323">
      <c r="D323" s="109"/>
      <c r="K323" s="109"/>
      <c r="T323" s="110"/>
      <c r="U323" s="110"/>
      <c r="V323" s="110"/>
      <c r="BB323" s="109"/>
      <c r="BC323" s="109"/>
    </row>
    <row r="324">
      <c r="D324" s="109"/>
      <c r="K324" s="109"/>
      <c r="T324" s="110"/>
      <c r="U324" s="110"/>
      <c r="V324" s="110"/>
      <c r="BB324" s="109"/>
      <c r="BC324" s="109"/>
    </row>
    <row r="325">
      <c r="D325" s="109"/>
      <c r="K325" s="109"/>
      <c r="T325" s="110"/>
      <c r="U325" s="110"/>
      <c r="V325" s="110"/>
      <c r="BB325" s="109"/>
      <c r="BC325" s="109"/>
    </row>
    <row r="326">
      <c r="D326" s="109"/>
      <c r="K326" s="109"/>
      <c r="T326" s="110"/>
      <c r="U326" s="110"/>
      <c r="V326" s="110"/>
      <c r="BB326" s="109"/>
      <c r="BC326" s="109"/>
    </row>
    <row r="327">
      <c r="D327" s="109"/>
      <c r="K327" s="109"/>
      <c r="T327" s="110"/>
      <c r="U327" s="110"/>
      <c r="V327" s="110"/>
      <c r="BB327" s="109"/>
      <c r="BC327" s="109"/>
    </row>
    <row r="328">
      <c r="D328" s="109"/>
      <c r="K328" s="109"/>
      <c r="T328" s="110"/>
      <c r="U328" s="110"/>
      <c r="V328" s="110"/>
      <c r="BB328" s="109"/>
      <c r="BC328" s="109"/>
    </row>
    <row r="329">
      <c r="D329" s="109"/>
      <c r="K329" s="109"/>
      <c r="T329" s="110"/>
      <c r="U329" s="110"/>
      <c r="V329" s="110"/>
      <c r="BB329" s="109"/>
      <c r="BC329" s="109"/>
    </row>
    <row r="330">
      <c r="D330" s="109"/>
      <c r="K330" s="109"/>
      <c r="T330" s="110"/>
      <c r="U330" s="110"/>
      <c r="V330" s="110"/>
      <c r="BB330" s="109"/>
      <c r="BC330" s="109"/>
    </row>
    <row r="331">
      <c r="D331" s="109"/>
      <c r="K331" s="109"/>
      <c r="T331" s="110"/>
      <c r="U331" s="110"/>
      <c r="V331" s="110"/>
      <c r="BB331" s="109"/>
      <c r="BC331" s="109"/>
    </row>
    <row r="332">
      <c r="D332" s="109"/>
      <c r="K332" s="109"/>
      <c r="T332" s="110"/>
      <c r="U332" s="110"/>
      <c r="V332" s="110"/>
      <c r="BB332" s="109"/>
      <c r="BC332" s="109"/>
    </row>
    <row r="333">
      <c r="D333" s="109"/>
      <c r="K333" s="109"/>
      <c r="T333" s="110"/>
      <c r="U333" s="110"/>
      <c r="V333" s="110"/>
      <c r="BB333" s="109"/>
      <c r="BC333" s="109"/>
    </row>
    <row r="334">
      <c r="D334" s="109"/>
      <c r="K334" s="109"/>
      <c r="T334" s="110"/>
      <c r="U334" s="110"/>
      <c r="V334" s="110"/>
      <c r="BB334" s="109"/>
      <c r="BC334" s="109"/>
    </row>
    <row r="335">
      <c r="D335" s="109"/>
      <c r="K335" s="109"/>
      <c r="T335" s="110"/>
      <c r="U335" s="110"/>
      <c r="V335" s="110"/>
      <c r="BB335" s="109"/>
      <c r="BC335" s="109"/>
    </row>
    <row r="336">
      <c r="D336" s="109"/>
      <c r="K336" s="109"/>
      <c r="T336" s="110"/>
      <c r="U336" s="110"/>
      <c r="V336" s="110"/>
      <c r="BB336" s="109"/>
      <c r="BC336" s="109"/>
    </row>
    <row r="337">
      <c r="D337" s="109"/>
      <c r="K337" s="109"/>
      <c r="T337" s="110"/>
      <c r="U337" s="110"/>
      <c r="V337" s="110"/>
      <c r="BB337" s="109"/>
      <c r="BC337" s="109"/>
    </row>
    <row r="338">
      <c r="D338" s="109"/>
      <c r="K338" s="109"/>
      <c r="T338" s="110"/>
      <c r="U338" s="110"/>
      <c r="V338" s="110"/>
      <c r="BB338" s="109"/>
      <c r="BC338" s="109"/>
    </row>
    <row r="339">
      <c r="D339" s="109"/>
      <c r="K339" s="109"/>
      <c r="T339" s="110"/>
      <c r="U339" s="110"/>
      <c r="V339" s="110"/>
      <c r="BB339" s="109"/>
      <c r="BC339" s="109"/>
    </row>
    <row r="340">
      <c r="D340" s="109"/>
      <c r="K340" s="109"/>
      <c r="T340" s="110"/>
      <c r="U340" s="110"/>
      <c r="V340" s="110"/>
      <c r="BB340" s="109"/>
      <c r="BC340" s="109"/>
    </row>
    <row r="341">
      <c r="D341" s="109"/>
      <c r="K341" s="109"/>
      <c r="T341" s="110"/>
      <c r="U341" s="110"/>
      <c r="V341" s="110"/>
      <c r="BB341" s="109"/>
      <c r="BC341" s="109"/>
    </row>
    <row r="342">
      <c r="D342" s="109"/>
      <c r="K342" s="109"/>
      <c r="T342" s="110"/>
      <c r="U342" s="110"/>
      <c r="V342" s="110"/>
      <c r="BB342" s="109"/>
      <c r="BC342" s="109"/>
    </row>
    <row r="343">
      <c r="D343" s="109"/>
      <c r="K343" s="109"/>
      <c r="T343" s="110"/>
      <c r="U343" s="110"/>
      <c r="V343" s="110"/>
      <c r="BB343" s="109"/>
      <c r="BC343" s="109"/>
    </row>
    <row r="344">
      <c r="D344" s="109"/>
      <c r="K344" s="109"/>
      <c r="T344" s="110"/>
      <c r="U344" s="110"/>
      <c r="V344" s="110"/>
      <c r="BB344" s="109"/>
      <c r="BC344" s="109"/>
    </row>
    <row r="345">
      <c r="D345" s="109"/>
      <c r="K345" s="109"/>
      <c r="T345" s="110"/>
      <c r="U345" s="110"/>
      <c r="V345" s="110"/>
      <c r="BB345" s="109"/>
      <c r="BC345" s="109"/>
    </row>
    <row r="346">
      <c r="D346" s="109"/>
      <c r="K346" s="109"/>
      <c r="T346" s="110"/>
      <c r="U346" s="110"/>
      <c r="V346" s="110"/>
      <c r="BB346" s="109"/>
      <c r="BC346" s="109"/>
    </row>
    <row r="347">
      <c r="D347" s="109"/>
      <c r="K347" s="109"/>
      <c r="T347" s="110"/>
      <c r="U347" s="110"/>
      <c r="V347" s="110"/>
      <c r="BB347" s="109"/>
      <c r="BC347" s="109"/>
    </row>
    <row r="348">
      <c r="D348" s="109"/>
      <c r="K348" s="109"/>
      <c r="T348" s="110"/>
      <c r="U348" s="110"/>
      <c r="V348" s="110"/>
      <c r="BB348" s="109"/>
      <c r="BC348" s="109"/>
    </row>
    <row r="349">
      <c r="D349" s="109"/>
      <c r="K349" s="109"/>
      <c r="T349" s="110"/>
      <c r="U349" s="110"/>
      <c r="V349" s="110"/>
      <c r="BB349" s="109"/>
      <c r="BC349" s="109"/>
    </row>
    <row r="350">
      <c r="D350" s="109"/>
      <c r="K350" s="109"/>
      <c r="T350" s="110"/>
      <c r="U350" s="110"/>
      <c r="V350" s="110"/>
      <c r="BB350" s="109"/>
      <c r="BC350" s="109"/>
    </row>
    <row r="351">
      <c r="D351" s="109"/>
      <c r="K351" s="109"/>
      <c r="T351" s="110"/>
      <c r="U351" s="110"/>
      <c r="V351" s="110"/>
      <c r="BB351" s="109"/>
      <c r="BC351" s="109"/>
    </row>
    <row r="352">
      <c r="D352" s="109"/>
      <c r="K352" s="109"/>
      <c r="T352" s="110"/>
      <c r="U352" s="110"/>
      <c r="V352" s="110"/>
      <c r="BB352" s="109"/>
      <c r="BC352" s="109"/>
    </row>
    <row r="353">
      <c r="D353" s="109"/>
      <c r="K353" s="109"/>
      <c r="T353" s="110"/>
      <c r="U353" s="110"/>
      <c r="V353" s="110"/>
      <c r="BB353" s="109"/>
      <c r="BC353" s="109"/>
    </row>
    <row r="354">
      <c r="D354" s="109"/>
      <c r="K354" s="109"/>
      <c r="T354" s="110"/>
      <c r="U354" s="110"/>
      <c r="V354" s="110"/>
      <c r="BB354" s="109"/>
      <c r="BC354" s="109"/>
    </row>
    <row r="355">
      <c r="D355" s="109"/>
      <c r="K355" s="109"/>
      <c r="T355" s="110"/>
      <c r="U355" s="110"/>
      <c r="V355" s="110"/>
      <c r="BB355" s="109"/>
      <c r="BC355" s="109"/>
    </row>
    <row r="356">
      <c r="D356" s="109"/>
      <c r="K356" s="109"/>
      <c r="T356" s="110"/>
      <c r="U356" s="110"/>
      <c r="V356" s="110"/>
      <c r="BB356" s="109"/>
      <c r="BC356" s="109"/>
    </row>
    <row r="357">
      <c r="D357" s="109"/>
      <c r="K357" s="109"/>
      <c r="T357" s="110"/>
      <c r="U357" s="110"/>
      <c r="V357" s="110"/>
      <c r="BB357" s="109"/>
      <c r="BC357" s="109"/>
    </row>
    <row r="358">
      <c r="D358" s="109"/>
      <c r="K358" s="109"/>
      <c r="T358" s="110"/>
      <c r="U358" s="110"/>
      <c r="V358" s="110"/>
      <c r="BB358" s="109"/>
      <c r="BC358" s="109"/>
    </row>
    <row r="359">
      <c r="D359" s="109"/>
      <c r="K359" s="109"/>
      <c r="T359" s="110"/>
      <c r="U359" s="110"/>
      <c r="V359" s="110"/>
      <c r="BB359" s="109"/>
      <c r="BC359" s="109"/>
    </row>
    <row r="360">
      <c r="D360" s="109"/>
      <c r="K360" s="109"/>
      <c r="T360" s="110"/>
      <c r="U360" s="110"/>
      <c r="V360" s="110"/>
      <c r="BB360" s="109"/>
      <c r="BC360" s="109"/>
    </row>
    <row r="361">
      <c r="D361" s="109"/>
      <c r="K361" s="109"/>
      <c r="T361" s="110"/>
      <c r="U361" s="110"/>
      <c r="V361" s="110"/>
      <c r="BB361" s="109"/>
      <c r="BC361" s="109"/>
    </row>
    <row r="362">
      <c r="D362" s="109"/>
      <c r="K362" s="109"/>
      <c r="T362" s="110"/>
      <c r="U362" s="110"/>
      <c r="V362" s="110"/>
      <c r="BB362" s="109"/>
      <c r="BC362" s="109"/>
    </row>
    <row r="363">
      <c r="D363" s="109"/>
      <c r="K363" s="109"/>
      <c r="T363" s="110"/>
      <c r="U363" s="110"/>
      <c r="V363" s="110"/>
      <c r="BB363" s="109"/>
      <c r="BC363" s="109"/>
    </row>
    <row r="364">
      <c r="D364" s="109"/>
      <c r="K364" s="109"/>
      <c r="T364" s="110"/>
      <c r="U364" s="110"/>
      <c r="V364" s="110"/>
      <c r="BB364" s="109"/>
      <c r="BC364" s="109"/>
    </row>
    <row r="365">
      <c r="D365" s="109"/>
      <c r="K365" s="109"/>
      <c r="T365" s="110"/>
      <c r="U365" s="110"/>
      <c r="V365" s="110"/>
      <c r="BB365" s="109"/>
      <c r="BC365" s="109"/>
    </row>
    <row r="366">
      <c r="D366" s="109"/>
      <c r="K366" s="109"/>
      <c r="T366" s="110"/>
      <c r="U366" s="110"/>
      <c r="V366" s="110"/>
      <c r="BB366" s="109"/>
      <c r="BC366" s="109"/>
    </row>
    <row r="367">
      <c r="D367" s="109"/>
      <c r="K367" s="109"/>
      <c r="T367" s="110"/>
      <c r="U367" s="110"/>
      <c r="V367" s="110"/>
      <c r="BB367" s="109"/>
      <c r="BC367" s="109"/>
    </row>
    <row r="368">
      <c r="D368" s="109"/>
      <c r="K368" s="109"/>
      <c r="T368" s="110"/>
      <c r="U368" s="110"/>
      <c r="V368" s="110"/>
      <c r="BB368" s="109"/>
      <c r="BC368" s="109"/>
    </row>
    <row r="369">
      <c r="D369" s="109"/>
      <c r="K369" s="109"/>
      <c r="T369" s="110"/>
      <c r="U369" s="110"/>
      <c r="V369" s="110"/>
      <c r="BB369" s="109"/>
      <c r="BC369" s="109"/>
    </row>
    <row r="370">
      <c r="D370" s="109"/>
      <c r="K370" s="109"/>
      <c r="T370" s="110"/>
      <c r="U370" s="110"/>
      <c r="V370" s="110"/>
      <c r="BB370" s="109"/>
      <c r="BC370" s="109"/>
    </row>
    <row r="371">
      <c r="D371" s="109"/>
      <c r="K371" s="109"/>
      <c r="T371" s="110"/>
      <c r="U371" s="110"/>
      <c r="V371" s="110"/>
      <c r="BB371" s="109"/>
      <c r="BC371" s="109"/>
    </row>
    <row r="372">
      <c r="D372" s="109"/>
      <c r="K372" s="109"/>
      <c r="T372" s="110"/>
      <c r="U372" s="110"/>
      <c r="V372" s="110"/>
      <c r="BB372" s="109"/>
      <c r="BC372" s="109"/>
    </row>
    <row r="373">
      <c r="D373" s="109"/>
      <c r="K373" s="109"/>
      <c r="T373" s="110"/>
      <c r="U373" s="110"/>
      <c r="V373" s="110"/>
      <c r="BB373" s="109"/>
      <c r="BC373" s="109"/>
    </row>
    <row r="374">
      <c r="D374" s="109"/>
      <c r="K374" s="109"/>
      <c r="T374" s="110"/>
      <c r="U374" s="110"/>
      <c r="V374" s="110"/>
      <c r="BB374" s="109"/>
      <c r="BC374" s="109"/>
    </row>
    <row r="375">
      <c r="D375" s="109"/>
      <c r="K375" s="109"/>
      <c r="T375" s="110"/>
      <c r="U375" s="110"/>
      <c r="V375" s="110"/>
      <c r="BB375" s="109"/>
      <c r="BC375" s="109"/>
    </row>
    <row r="376">
      <c r="D376" s="109"/>
      <c r="K376" s="109"/>
      <c r="T376" s="110"/>
      <c r="U376" s="110"/>
      <c r="V376" s="110"/>
      <c r="BB376" s="109"/>
      <c r="BC376" s="109"/>
    </row>
    <row r="377">
      <c r="D377" s="109"/>
      <c r="K377" s="109"/>
      <c r="T377" s="110"/>
      <c r="U377" s="110"/>
      <c r="V377" s="110"/>
      <c r="BB377" s="109"/>
      <c r="BC377" s="109"/>
    </row>
    <row r="378">
      <c r="D378" s="109"/>
      <c r="K378" s="109"/>
      <c r="T378" s="110"/>
      <c r="U378" s="110"/>
      <c r="V378" s="110"/>
      <c r="BB378" s="109"/>
      <c r="BC378" s="109"/>
    </row>
    <row r="379">
      <c r="D379" s="109"/>
      <c r="K379" s="109"/>
      <c r="T379" s="110"/>
      <c r="U379" s="110"/>
      <c r="V379" s="110"/>
      <c r="BB379" s="109"/>
      <c r="BC379" s="109"/>
    </row>
    <row r="380">
      <c r="D380" s="109"/>
      <c r="K380" s="109"/>
      <c r="T380" s="110"/>
      <c r="U380" s="110"/>
      <c r="V380" s="110"/>
      <c r="BB380" s="109"/>
      <c r="BC380" s="109"/>
    </row>
    <row r="381">
      <c r="D381" s="109"/>
      <c r="K381" s="109"/>
      <c r="T381" s="110"/>
      <c r="U381" s="110"/>
      <c r="V381" s="110"/>
      <c r="BB381" s="109"/>
      <c r="BC381" s="109"/>
    </row>
    <row r="382">
      <c r="D382" s="109"/>
      <c r="K382" s="109"/>
      <c r="T382" s="110"/>
      <c r="U382" s="110"/>
      <c r="V382" s="110"/>
      <c r="BB382" s="109"/>
      <c r="BC382" s="109"/>
    </row>
    <row r="383">
      <c r="D383" s="109"/>
      <c r="K383" s="109"/>
      <c r="T383" s="110"/>
      <c r="U383" s="110"/>
      <c r="V383" s="110"/>
      <c r="BB383" s="109"/>
      <c r="BC383" s="109"/>
    </row>
    <row r="384">
      <c r="D384" s="109"/>
      <c r="K384" s="109"/>
      <c r="T384" s="110"/>
      <c r="U384" s="110"/>
      <c r="V384" s="110"/>
      <c r="BB384" s="109"/>
      <c r="BC384" s="109"/>
    </row>
    <row r="385">
      <c r="D385" s="109"/>
      <c r="K385" s="109"/>
      <c r="T385" s="110"/>
      <c r="U385" s="110"/>
      <c r="V385" s="110"/>
      <c r="BB385" s="109"/>
      <c r="BC385" s="109"/>
    </row>
    <row r="386">
      <c r="D386" s="109"/>
      <c r="K386" s="109"/>
      <c r="T386" s="110"/>
      <c r="U386" s="110"/>
      <c r="V386" s="110"/>
      <c r="BB386" s="109"/>
      <c r="BC386" s="109"/>
    </row>
    <row r="387">
      <c r="D387" s="109"/>
      <c r="K387" s="109"/>
      <c r="T387" s="110"/>
      <c r="U387" s="110"/>
      <c r="V387" s="110"/>
      <c r="BB387" s="109"/>
      <c r="BC387" s="109"/>
    </row>
    <row r="388">
      <c r="D388" s="109"/>
      <c r="K388" s="109"/>
      <c r="T388" s="110"/>
      <c r="U388" s="110"/>
      <c r="V388" s="110"/>
      <c r="BB388" s="109"/>
      <c r="BC388" s="109"/>
    </row>
    <row r="389">
      <c r="D389" s="109"/>
      <c r="K389" s="109"/>
      <c r="T389" s="110"/>
      <c r="U389" s="110"/>
      <c r="V389" s="110"/>
      <c r="BB389" s="109"/>
      <c r="BC389" s="109"/>
    </row>
    <row r="390">
      <c r="D390" s="109"/>
      <c r="K390" s="109"/>
      <c r="T390" s="110"/>
      <c r="U390" s="110"/>
      <c r="V390" s="110"/>
      <c r="BB390" s="109"/>
      <c r="BC390" s="109"/>
    </row>
    <row r="391">
      <c r="D391" s="109"/>
      <c r="K391" s="109"/>
      <c r="T391" s="110"/>
      <c r="U391" s="110"/>
      <c r="V391" s="110"/>
      <c r="BB391" s="109"/>
      <c r="BC391" s="109"/>
    </row>
    <row r="392">
      <c r="D392" s="109"/>
      <c r="K392" s="109"/>
      <c r="T392" s="110"/>
      <c r="U392" s="110"/>
      <c r="V392" s="110"/>
      <c r="BB392" s="109"/>
      <c r="BC392" s="109"/>
    </row>
    <row r="393">
      <c r="D393" s="109"/>
      <c r="K393" s="109"/>
      <c r="T393" s="110"/>
      <c r="U393" s="110"/>
      <c r="V393" s="110"/>
      <c r="BB393" s="109"/>
      <c r="BC393" s="109"/>
    </row>
    <row r="394">
      <c r="D394" s="109"/>
      <c r="K394" s="109"/>
      <c r="T394" s="110"/>
      <c r="U394" s="110"/>
      <c r="V394" s="110"/>
      <c r="BB394" s="109"/>
      <c r="BC394" s="109"/>
    </row>
    <row r="395">
      <c r="D395" s="109"/>
      <c r="K395" s="109"/>
      <c r="T395" s="110"/>
      <c r="U395" s="110"/>
      <c r="V395" s="110"/>
      <c r="BB395" s="109"/>
      <c r="BC395" s="109"/>
    </row>
    <row r="396">
      <c r="D396" s="109"/>
      <c r="K396" s="109"/>
      <c r="T396" s="110"/>
      <c r="U396" s="110"/>
      <c r="V396" s="110"/>
      <c r="BB396" s="109"/>
      <c r="BC396" s="109"/>
    </row>
    <row r="397">
      <c r="D397" s="109"/>
      <c r="K397" s="109"/>
      <c r="T397" s="110"/>
      <c r="U397" s="110"/>
      <c r="V397" s="110"/>
      <c r="BB397" s="109"/>
      <c r="BC397" s="109"/>
    </row>
    <row r="398">
      <c r="D398" s="109"/>
      <c r="K398" s="109"/>
      <c r="T398" s="110"/>
      <c r="U398" s="110"/>
      <c r="V398" s="110"/>
      <c r="BB398" s="109"/>
      <c r="BC398" s="109"/>
    </row>
    <row r="399">
      <c r="D399" s="109"/>
      <c r="K399" s="109"/>
      <c r="T399" s="110"/>
      <c r="U399" s="110"/>
      <c r="V399" s="110"/>
      <c r="BB399" s="109"/>
      <c r="BC399" s="109"/>
    </row>
    <row r="400">
      <c r="D400" s="109"/>
      <c r="K400" s="109"/>
      <c r="T400" s="110"/>
      <c r="U400" s="110"/>
      <c r="V400" s="110"/>
      <c r="BB400" s="109"/>
      <c r="BC400" s="109"/>
    </row>
    <row r="401">
      <c r="D401" s="109"/>
      <c r="K401" s="109"/>
      <c r="T401" s="110"/>
      <c r="U401" s="110"/>
      <c r="V401" s="110"/>
      <c r="BB401" s="109"/>
      <c r="BC401" s="109"/>
    </row>
    <row r="402">
      <c r="D402" s="109"/>
      <c r="K402" s="109"/>
      <c r="T402" s="110"/>
      <c r="U402" s="110"/>
      <c r="V402" s="110"/>
      <c r="BB402" s="109"/>
      <c r="BC402" s="109"/>
    </row>
    <row r="403">
      <c r="D403" s="109"/>
      <c r="K403" s="109"/>
      <c r="T403" s="110"/>
      <c r="U403" s="110"/>
      <c r="V403" s="110"/>
      <c r="BB403" s="109"/>
      <c r="BC403" s="109"/>
    </row>
    <row r="404">
      <c r="D404" s="109"/>
      <c r="K404" s="109"/>
      <c r="T404" s="110"/>
      <c r="U404" s="110"/>
      <c r="V404" s="110"/>
      <c r="BB404" s="109"/>
      <c r="BC404" s="109"/>
    </row>
    <row r="405">
      <c r="D405" s="109"/>
      <c r="K405" s="109"/>
      <c r="T405" s="110"/>
      <c r="U405" s="110"/>
      <c r="V405" s="110"/>
      <c r="BB405" s="109"/>
      <c r="BC405" s="109"/>
    </row>
    <row r="406">
      <c r="D406" s="109"/>
      <c r="K406" s="109"/>
      <c r="T406" s="110"/>
      <c r="U406" s="110"/>
      <c r="V406" s="110"/>
      <c r="BB406" s="109"/>
      <c r="BC406" s="109"/>
    </row>
    <row r="407">
      <c r="D407" s="109"/>
      <c r="K407" s="109"/>
      <c r="T407" s="110"/>
      <c r="U407" s="110"/>
      <c r="V407" s="110"/>
      <c r="BB407" s="109"/>
      <c r="BC407" s="109"/>
    </row>
    <row r="408">
      <c r="D408" s="109"/>
      <c r="K408" s="109"/>
      <c r="T408" s="110"/>
      <c r="U408" s="110"/>
      <c r="V408" s="110"/>
      <c r="BB408" s="109"/>
      <c r="BC408" s="109"/>
    </row>
    <row r="409">
      <c r="D409" s="109"/>
      <c r="K409" s="109"/>
      <c r="T409" s="110"/>
      <c r="U409" s="110"/>
      <c r="V409" s="110"/>
      <c r="BB409" s="109"/>
      <c r="BC409" s="109"/>
    </row>
    <row r="410">
      <c r="D410" s="109"/>
      <c r="K410" s="109"/>
      <c r="T410" s="110"/>
      <c r="U410" s="110"/>
      <c r="V410" s="110"/>
      <c r="BB410" s="109"/>
      <c r="BC410" s="109"/>
    </row>
    <row r="411">
      <c r="D411" s="109"/>
      <c r="K411" s="109"/>
      <c r="T411" s="110"/>
      <c r="U411" s="110"/>
      <c r="V411" s="110"/>
      <c r="BB411" s="109"/>
      <c r="BC411" s="109"/>
    </row>
    <row r="412">
      <c r="D412" s="109"/>
      <c r="K412" s="109"/>
      <c r="T412" s="110"/>
      <c r="U412" s="110"/>
      <c r="V412" s="110"/>
      <c r="BB412" s="109"/>
      <c r="BC412" s="109"/>
    </row>
    <row r="413">
      <c r="D413" s="109"/>
      <c r="K413" s="109"/>
      <c r="T413" s="110"/>
      <c r="U413" s="110"/>
      <c r="V413" s="110"/>
      <c r="BB413" s="109"/>
      <c r="BC413" s="109"/>
    </row>
    <row r="414">
      <c r="D414" s="109"/>
      <c r="K414" s="109"/>
      <c r="T414" s="110"/>
      <c r="U414" s="110"/>
      <c r="V414" s="110"/>
      <c r="BB414" s="109"/>
      <c r="BC414" s="109"/>
    </row>
    <row r="415">
      <c r="D415" s="109"/>
      <c r="K415" s="109"/>
      <c r="T415" s="110"/>
      <c r="U415" s="110"/>
      <c r="V415" s="110"/>
      <c r="BB415" s="109"/>
      <c r="BC415" s="109"/>
    </row>
    <row r="416">
      <c r="D416" s="109"/>
      <c r="K416" s="109"/>
      <c r="T416" s="110"/>
      <c r="U416" s="110"/>
      <c r="V416" s="110"/>
      <c r="BB416" s="109"/>
      <c r="BC416" s="109"/>
    </row>
    <row r="417">
      <c r="D417" s="109"/>
      <c r="K417" s="109"/>
      <c r="T417" s="110"/>
      <c r="U417" s="110"/>
      <c r="V417" s="110"/>
      <c r="BB417" s="109"/>
      <c r="BC417" s="109"/>
    </row>
    <row r="418">
      <c r="D418" s="109"/>
      <c r="K418" s="109"/>
      <c r="T418" s="110"/>
      <c r="U418" s="110"/>
      <c r="V418" s="110"/>
      <c r="BB418" s="109"/>
      <c r="BC418" s="109"/>
    </row>
    <row r="419">
      <c r="D419" s="109"/>
      <c r="K419" s="109"/>
      <c r="T419" s="110"/>
      <c r="U419" s="110"/>
      <c r="V419" s="110"/>
      <c r="BB419" s="109"/>
      <c r="BC419" s="109"/>
    </row>
    <row r="420">
      <c r="D420" s="109"/>
      <c r="K420" s="109"/>
      <c r="T420" s="110"/>
      <c r="U420" s="110"/>
      <c r="V420" s="110"/>
      <c r="BB420" s="109"/>
      <c r="BC420" s="109"/>
    </row>
    <row r="421">
      <c r="D421" s="109"/>
      <c r="K421" s="109"/>
      <c r="T421" s="110"/>
      <c r="U421" s="110"/>
      <c r="V421" s="110"/>
      <c r="BB421" s="109"/>
      <c r="BC421" s="109"/>
    </row>
    <row r="422">
      <c r="D422" s="109"/>
      <c r="K422" s="109"/>
      <c r="T422" s="110"/>
      <c r="U422" s="110"/>
      <c r="V422" s="110"/>
      <c r="BB422" s="109"/>
      <c r="BC422" s="109"/>
    </row>
    <row r="423">
      <c r="D423" s="109"/>
      <c r="K423" s="109"/>
      <c r="T423" s="110"/>
      <c r="U423" s="110"/>
      <c r="V423" s="110"/>
      <c r="BB423" s="109"/>
      <c r="BC423" s="109"/>
    </row>
    <row r="424">
      <c r="D424" s="109"/>
      <c r="K424" s="109"/>
      <c r="T424" s="110"/>
      <c r="U424" s="110"/>
      <c r="V424" s="110"/>
      <c r="BB424" s="109"/>
      <c r="BC424" s="109"/>
    </row>
    <row r="425">
      <c r="D425" s="109"/>
      <c r="K425" s="109"/>
      <c r="T425" s="110"/>
      <c r="U425" s="110"/>
      <c r="V425" s="110"/>
      <c r="BB425" s="109"/>
      <c r="BC425" s="109"/>
    </row>
    <row r="426">
      <c r="D426" s="109"/>
      <c r="K426" s="109"/>
      <c r="T426" s="110"/>
      <c r="U426" s="110"/>
      <c r="V426" s="110"/>
      <c r="BB426" s="109"/>
      <c r="BC426" s="109"/>
    </row>
    <row r="427">
      <c r="D427" s="109"/>
      <c r="K427" s="109"/>
      <c r="T427" s="110"/>
      <c r="U427" s="110"/>
      <c r="V427" s="110"/>
      <c r="BB427" s="109"/>
      <c r="BC427" s="109"/>
    </row>
    <row r="428">
      <c r="D428" s="109"/>
      <c r="K428" s="109"/>
      <c r="T428" s="110"/>
      <c r="U428" s="110"/>
      <c r="V428" s="110"/>
      <c r="BB428" s="109"/>
      <c r="BC428" s="109"/>
    </row>
    <row r="429">
      <c r="D429" s="109"/>
      <c r="K429" s="109"/>
      <c r="T429" s="110"/>
      <c r="U429" s="110"/>
      <c r="V429" s="110"/>
      <c r="BB429" s="109"/>
      <c r="BC429" s="109"/>
    </row>
    <row r="430">
      <c r="D430" s="109"/>
      <c r="K430" s="109"/>
      <c r="T430" s="110"/>
      <c r="U430" s="110"/>
      <c r="V430" s="110"/>
      <c r="BB430" s="109"/>
      <c r="BC430" s="109"/>
    </row>
    <row r="431">
      <c r="D431" s="109"/>
      <c r="K431" s="109"/>
      <c r="T431" s="110"/>
      <c r="U431" s="110"/>
      <c r="V431" s="110"/>
      <c r="BB431" s="109"/>
      <c r="BC431" s="109"/>
    </row>
    <row r="432">
      <c r="D432" s="109"/>
      <c r="K432" s="109"/>
      <c r="T432" s="110"/>
      <c r="U432" s="110"/>
      <c r="V432" s="110"/>
      <c r="BB432" s="109"/>
      <c r="BC432" s="109"/>
    </row>
    <row r="433">
      <c r="D433" s="109"/>
      <c r="K433" s="109"/>
      <c r="T433" s="110"/>
      <c r="U433" s="110"/>
      <c r="V433" s="110"/>
      <c r="BB433" s="109"/>
      <c r="BC433" s="109"/>
    </row>
    <row r="434">
      <c r="D434" s="109"/>
      <c r="K434" s="109"/>
      <c r="T434" s="110"/>
      <c r="U434" s="110"/>
      <c r="V434" s="110"/>
      <c r="BB434" s="109"/>
      <c r="BC434" s="109"/>
    </row>
    <row r="435">
      <c r="D435" s="109"/>
      <c r="K435" s="109"/>
      <c r="T435" s="110"/>
      <c r="U435" s="110"/>
      <c r="V435" s="110"/>
      <c r="BB435" s="109"/>
      <c r="BC435" s="109"/>
    </row>
    <row r="436">
      <c r="D436" s="109"/>
      <c r="K436" s="109"/>
      <c r="T436" s="110"/>
      <c r="U436" s="110"/>
      <c r="V436" s="110"/>
      <c r="BB436" s="109"/>
      <c r="BC436" s="109"/>
    </row>
    <row r="437">
      <c r="D437" s="109"/>
      <c r="K437" s="109"/>
      <c r="T437" s="110"/>
      <c r="U437" s="110"/>
      <c r="V437" s="110"/>
      <c r="BB437" s="109"/>
      <c r="BC437" s="109"/>
    </row>
    <row r="438">
      <c r="D438" s="109"/>
      <c r="K438" s="109"/>
      <c r="T438" s="110"/>
      <c r="U438" s="110"/>
      <c r="V438" s="110"/>
      <c r="BB438" s="109"/>
      <c r="BC438" s="109"/>
    </row>
    <row r="439">
      <c r="D439" s="109"/>
      <c r="K439" s="109"/>
      <c r="T439" s="110"/>
      <c r="U439" s="110"/>
      <c r="V439" s="110"/>
      <c r="BB439" s="109"/>
      <c r="BC439" s="109"/>
    </row>
    <row r="440">
      <c r="D440" s="109"/>
      <c r="K440" s="109"/>
      <c r="T440" s="110"/>
      <c r="U440" s="110"/>
      <c r="V440" s="110"/>
      <c r="BB440" s="109"/>
      <c r="BC440" s="109"/>
    </row>
    <row r="441">
      <c r="D441" s="109"/>
      <c r="K441" s="109"/>
      <c r="T441" s="110"/>
      <c r="U441" s="110"/>
      <c r="V441" s="110"/>
      <c r="BB441" s="109"/>
      <c r="BC441" s="109"/>
    </row>
    <row r="442">
      <c r="D442" s="109"/>
      <c r="K442" s="109"/>
      <c r="T442" s="110"/>
      <c r="U442" s="110"/>
      <c r="V442" s="110"/>
      <c r="BB442" s="109"/>
      <c r="BC442" s="109"/>
    </row>
    <row r="443">
      <c r="D443" s="109"/>
      <c r="K443" s="109"/>
      <c r="T443" s="110"/>
      <c r="U443" s="110"/>
      <c r="V443" s="110"/>
      <c r="BB443" s="109"/>
      <c r="BC443" s="109"/>
    </row>
    <row r="444">
      <c r="D444" s="109"/>
      <c r="K444" s="109"/>
      <c r="T444" s="110"/>
      <c r="U444" s="110"/>
      <c r="V444" s="110"/>
      <c r="BB444" s="109"/>
      <c r="BC444" s="109"/>
    </row>
    <row r="445">
      <c r="D445" s="109"/>
      <c r="K445" s="109"/>
      <c r="T445" s="110"/>
      <c r="U445" s="110"/>
      <c r="V445" s="110"/>
      <c r="BB445" s="109"/>
      <c r="BC445" s="109"/>
    </row>
    <row r="446">
      <c r="D446" s="109"/>
      <c r="K446" s="109"/>
      <c r="T446" s="110"/>
      <c r="U446" s="110"/>
      <c r="V446" s="110"/>
      <c r="BB446" s="109"/>
      <c r="BC446" s="109"/>
    </row>
    <row r="447">
      <c r="D447" s="109"/>
      <c r="K447" s="109"/>
      <c r="T447" s="110"/>
      <c r="U447" s="110"/>
      <c r="V447" s="110"/>
      <c r="BB447" s="109"/>
      <c r="BC447" s="109"/>
    </row>
    <row r="448">
      <c r="D448" s="109"/>
      <c r="K448" s="109"/>
      <c r="T448" s="110"/>
      <c r="U448" s="110"/>
      <c r="V448" s="110"/>
      <c r="BB448" s="109"/>
      <c r="BC448" s="109"/>
    </row>
    <row r="449">
      <c r="D449" s="109"/>
      <c r="K449" s="109"/>
      <c r="T449" s="110"/>
      <c r="U449" s="110"/>
      <c r="V449" s="110"/>
      <c r="BB449" s="109"/>
      <c r="BC449" s="109"/>
    </row>
    <row r="450">
      <c r="D450" s="109"/>
      <c r="K450" s="109"/>
      <c r="T450" s="110"/>
      <c r="U450" s="110"/>
      <c r="V450" s="110"/>
      <c r="BB450" s="109"/>
      <c r="BC450" s="109"/>
    </row>
    <row r="451">
      <c r="D451" s="109"/>
      <c r="K451" s="109"/>
      <c r="T451" s="110"/>
      <c r="U451" s="110"/>
      <c r="V451" s="110"/>
      <c r="BB451" s="109"/>
      <c r="BC451" s="109"/>
    </row>
    <row r="452">
      <c r="D452" s="109"/>
      <c r="K452" s="109"/>
      <c r="T452" s="110"/>
      <c r="U452" s="110"/>
      <c r="V452" s="110"/>
      <c r="BB452" s="109"/>
      <c r="BC452" s="109"/>
    </row>
    <row r="453">
      <c r="D453" s="109"/>
      <c r="K453" s="109"/>
      <c r="T453" s="110"/>
      <c r="U453" s="110"/>
      <c r="V453" s="110"/>
      <c r="BB453" s="109"/>
      <c r="BC453" s="109"/>
    </row>
    <row r="454">
      <c r="D454" s="109"/>
      <c r="K454" s="109"/>
      <c r="T454" s="110"/>
      <c r="U454" s="110"/>
      <c r="V454" s="110"/>
      <c r="BB454" s="109"/>
      <c r="BC454" s="109"/>
    </row>
    <row r="455">
      <c r="D455" s="109"/>
      <c r="K455" s="109"/>
      <c r="T455" s="110"/>
      <c r="U455" s="110"/>
      <c r="V455" s="110"/>
      <c r="BB455" s="109"/>
      <c r="BC455" s="109"/>
    </row>
    <row r="456">
      <c r="D456" s="109"/>
      <c r="K456" s="109"/>
      <c r="T456" s="110"/>
      <c r="U456" s="110"/>
      <c r="V456" s="110"/>
      <c r="BB456" s="109"/>
      <c r="BC456" s="109"/>
    </row>
    <row r="457">
      <c r="D457" s="109"/>
      <c r="K457" s="109"/>
      <c r="T457" s="110"/>
      <c r="U457" s="110"/>
      <c r="V457" s="110"/>
      <c r="BB457" s="109"/>
      <c r="BC457" s="109"/>
    </row>
    <row r="458">
      <c r="D458" s="109"/>
      <c r="K458" s="109"/>
      <c r="T458" s="110"/>
      <c r="U458" s="110"/>
      <c r="V458" s="110"/>
      <c r="BB458" s="109"/>
      <c r="BC458" s="109"/>
    </row>
    <row r="459">
      <c r="D459" s="109"/>
      <c r="K459" s="109"/>
      <c r="T459" s="110"/>
      <c r="U459" s="110"/>
      <c r="V459" s="110"/>
      <c r="BB459" s="109"/>
      <c r="BC459" s="109"/>
    </row>
    <row r="460">
      <c r="D460" s="109"/>
      <c r="K460" s="109"/>
      <c r="T460" s="110"/>
      <c r="U460" s="110"/>
      <c r="V460" s="110"/>
      <c r="BB460" s="109"/>
      <c r="BC460" s="109"/>
    </row>
    <row r="461">
      <c r="D461" s="109"/>
      <c r="K461" s="109"/>
      <c r="T461" s="110"/>
      <c r="U461" s="110"/>
      <c r="V461" s="110"/>
      <c r="BB461" s="109"/>
      <c r="BC461" s="109"/>
    </row>
    <row r="462">
      <c r="D462" s="109"/>
      <c r="K462" s="109"/>
      <c r="T462" s="110"/>
      <c r="U462" s="110"/>
      <c r="V462" s="110"/>
      <c r="BB462" s="109"/>
      <c r="BC462" s="109"/>
    </row>
    <row r="463">
      <c r="D463" s="109"/>
      <c r="K463" s="109"/>
      <c r="T463" s="110"/>
      <c r="U463" s="110"/>
      <c r="V463" s="110"/>
      <c r="BB463" s="109"/>
      <c r="BC463" s="109"/>
    </row>
    <row r="464">
      <c r="D464" s="109"/>
      <c r="K464" s="109"/>
      <c r="T464" s="110"/>
      <c r="U464" s="110"/>
      <c r="V464" s="110"/>
      <c r="BB464" s="109"/>
      <c r="BC464" s="109"/>
    </row>
    <row r="465">
      <c r="D465" s="109"/>
      <c r="K465" s="109"/>
      <c r="T465" s="110"/>
      <c r="U465" s="110"/>
      <c r="V465" s="110"/>
      <c r="BB465" s="109"/>
      <c r="BC465" s="109"/>
    </row>
    <row r="466">
      <c r="D466" s="109"/>
      <c r="K466" s="109"/>
      <c r="T466" s="110"/>
      <c r="U466" s="110"/>
      <c r="V466" s="110"/>
      <c r="BB466" s="109"/>
      <c r="BC466" s="109"/>
    </row>
    <row r="467">
      <c r="D467" s="109"/>
      <c r="K467" s="109"/>
      <c r="T467" s="110"/>
      <c r="U467" s="110"/>
      <c r="V467" s="110"/>
      <c r="BB467" s="109"/>
      <c r="BC467" s="109"/>
    </row>
    <row r="468">
      <c r="D468" s="109"/>
      <c r="K468" s="109"/>
      <c r="T468" s="110"/>
      <c r="U468" s="110"/>
      <c r="V468" s="110"/>
      <c r="BB468" s="109"/>
      <c r="BC468" s="109"/>
    </row>
    <row r="469">
      <c r="D469" s="109"/>
      <c r="K469" s="109"/>
      <c r="T469" s="110"/>
      <c r="U469" s="110"/>
      <c r="V469" s="110"/>
      <c r="BB469" s="109"/>
      <c r="BC469" s="109"/>
    </row>
    <row r="470">
      <c r="D470" s="109"/>
      <c r="K470" s="109"/>
      <c r="T470" s="110"/>
      <c r="U470" s="110"/>
      <c r="V470" s="110"/>
      <c r="BB470" s="109"/>
      <c r="BC470" s="109"/>
    </row>
    <row r="471">
      <c r="D471" s="109"/>
      <c r="K471" s="109"/>
      <c r="T471" s="110"/>
      <c r="U471" s="110"/>
      <c r="V471" s="110"/>
      <c r="BB471" s="109"/>
      <c r="BC471" s="109"/>
    </row>
    <row r="472">
      <c r="D472" s="109"/>
      <c r="K472" s="109"/>
      <c r="T472" s="110"/>
      <c r="U472" s="110"/>
      <c r="V472" s="110"/>
      <c r="BB472" s="109"/>
      <c r="BC472" s="109"/>
    </row>
    <row r="473">
      <c r="D473" s="109"/>
      <c r="K473" s="109"/>
      <c r="T473" s="110"/>
      <c r="U473" s="110"/>
      <c r="V473" s="110"/>
      <c r="BB473" s="109"/>
      <c r="BC473" s="109"/>
    </row>
    <row r="474">
      <c r="D474" s="109"/>
      <c r="K474" s="109"/>
      <c r="T474" s="110"/>
      <c r="U474" s="110"/>
      <c r="V474" s="110"/>
      <c r="BB474" s="109"/>
      <c r="BC474" s="109"/>
    </row>
    <row r="475">
      <c r="D475" s="109"/>
      <c r="K475" s="109"/>
      <c r="T475" s="110"/>
      <c r="U475" s="110"/>
      <c r="V475" s="110"/>
      <c r="BB475" s="109"/>
      <c r="BC475" s="109"/>
    </row>
    <row r="476">
      <c r="D476" s="109"/>
      <c r="K476" s="109"/>
      <c r="T476" s="110"/>
      <c r="U476" s="110"/>
      <c r="V476" s="110"/>
      <c r="BB476" s="109"/>
      <c r="BC476" s="109"/>
    </row>
    <row r="477">
      <c r="D477" s="109"/>
      <c r="K477" s="109"/>
      <c r="T477" s="110"/>
      <c r="U477" s="110"/>
      <c r="V477" s="110"/>
      <c r="BB477" s="109"/>
      <c r="BC477" s="109"/>
    </row>
    <row r="478">
      <c r="D478" s="109"/>
      <c r="K478" s="109"/>
      <c r="T478" s="110"/>
      <c r="U478" s="110"/>
      <c r="V478" s="110"/>
      <c r="BB478" s="109"/>
      <c r="BC478" s="109"/>
    </row>
    <row r="479">
      <c r="D479" s="109"/>
      <c r="K479" s="109"/>
      <c r="T479" s="110"/>
      <c r="U479" s="110"/>
      <c r="V479" s="110"/>
      <c r="BB479" s="109"/>
      <c r="BC479" s="109"/>
    </row>
    <row r="480">
      <c r="D480" s="109"/>
      <c r="K480" s="109"/>
      <c r="T480" s="110"/>
      <c r="U480" s="110"/>
      <c r="V480" s="110"/>
      <c r="BB480" s="109"/>
      <c r="BC480" s="109"/>
    </row>
    <row r="481">
      <c r="D481" s="109"/>
      <c r="K481" s="109"/>
      <c r="T481" s="110"/>
      <c r="U481" s="110"/>
      <c r="V481" s="110"/>
      <c r="BB481" s="109"/>
      <c r="BC481" s="109"/>
    </row>
    <row r="482">
      <c r="D482" s="109"/>
      <c r="K482" s="109"/>
      <c r="T482" s="110"/>
      <c r="U482" s="110"/>
      <c r="V482" s="110"/>
      <c r="BB482" s="109"/>
      <c r="BC482" s="109"/>
    </row>
    <row r="483">
      <c r="D483" s="109"/>
      <c r="K483" s="109"/>
      <c r="T483" s="110"/>
      <c r="U483" s="110"/>
      <c r="V483" s="110"/>
      <c r="BB483" s="109"/>
      <c r="BC483" s="109"/>
    </row>
    <row r="484">
      <c r="D484" s="109"/>
      <c r="K484" s="109"/>
      <c r="T484" s="110"/>
      <c r="U484" s="110"/>
      <c r="V484" s="110"/>
      <c r="BB484" s="109"/>
      <c r="BC484" s="109"/>
    </row>
    <row r="485">
      <c r="D485" s="109"/>
      <c r="K485" s="109"/>
      <c r="T485" s="110"/>
      <c r="U485" s="110"/>
      <c r="V485" s="110"/>
      <c r="BB485" s="109"/>
      <c r="BC485" s="109"/>
    </row>
    <row r="486">
      <c r="D486" s="109"/>
      <c r="K486" s="109"/>
      <c r="T486" s="110"/>
      <c r="U486" s="110"/>
      <c r="V486" s="110"/>
      <c r="BB486" s="109"/>
      <c r="BC486" s="109"/>
    </row>
    <row r="487">
      <c r="D487" s="109"/>
      <c r="K487" s="109"/>
      <c r="T487" s="110"/>
      <c r="U487" s="110"/>
      <c r="V487" s="110"/>
      <c r="BB487" s="109"/>
      <c r="BC487" s="109"/>
    </row>
    <row r="488">
      <c r="D488" s="109"/>
      <c r="K488" s="109"/>
      <c r="T488" s="110"/>
      <c r="U488" s="110"/>
      <c r="V488" s="110"/>
      <c r="BB488" s="109"/>
      <c r="BC488" s="109"/>
    </row>
    <row r="489">
      <c r="D489" s="109"/>
      <c r="K489" s="109"/>
      <c r="T489" s="110"/>
      <c r="U489" s="110"/>
      <c r="V489" s="110"/>
      <c r="BB489" s="109"/>
      <c r="BC489" s="109"/>
    </row>
    <row r="490">
      <c r="D490" s="109"/>
      <c r="K490" s="109"/>
      <c r="T490" s="110"/>
      <c r="U490" s="110"/>
      <c r="V490" s="110"/>
      <c r="BB490" s="109"/>
      <c r="BC490" s="109"/>
    </row>
    <row r="491">
      <c r="D491" s="109"/>
      <c r="K491" s="109"/>
      <c r="T491" s="110"/>
      <c r="U491" s="110"/>
      <c r="V491" s="110"/>
      <c r="BB491" s="109"/>
      <c r="BC491" s="109"/>
    </row>
    <row r="492">
      <c r="D492" s="109"/>
      <c r="K492" s="109"/>
      <c r="T492" s="110"/>
      <c r="U492" s="110"/>
      <c r="V492" s="110"/>
      <c r="BB492" s="109"/>
      <c r="BC492" s="109"/>
    </row>
    <row r="493">
      <c r="D493" s="109"/>
      <c r="K493" s="109"/>
      <c r="T493" s="110"/>
      <c r="U493" s="110"/>
      <c r="V493" s="110"/>
      <c r="BB493" s="109"/>
      <c r="BC493" s="109"/>
    </row>
    <row r="494">
      <c r="D494" s="109"/>
      <c r="K494" s="109"/>
      <c r="T494" s="110"/>
      <c r="U494" s="110"/>
      <c r="V494" s="110"/>
      <c r="BB494" s="109"/>
      <c r="BC494" s="109"/>
    </row>
    <row r="495">
      <c r="D495" s="109"/>
      <c r="K495" s="109"/>
      <c r="T495" s="110"/>
      <c r="U495" s="110"/>
      <c r="V495" s="110"/>
      <c r="BB495" s="109"/>
      <c r="BC495" s="109"/>
    </row>
    <row r="496">
      <c r="D496" s="109"/>
      <c r="K496" s="109"/>
      <c r="T496" s="110"/>
      <c r="U496" s="110"/>
      <c r="V496" s="110"/>
      <c r="BB496" s="109"/>
      <c r="BC496" s="109"/>
    </row>
    <row r="497">
      <c r="D497" s="109"/>
      <c r="K497" s="109"/>
      <c r="T497" s="110"/>
      <c r="U497" s="110"/>
      <c r="V497" s="110"/>
      <c r="BB497" s="109"/>
      <c r="BC497" s="109"/>
    </row>
    <row r="498">
      <c r="D498" s="109"/>
      <c r="K498" s="109"/>
      <c r="T498" s="110"/>
      <c r="U498" s="110"/>
      <c r="V498" s="110"/>
      <c r="BB498" s="109"/>
      <c r="BC498" s="109"/>
    </row>
    <row r="499">
      <c r="D499" s="109"/>
      <c r="K499" s="109"/>
      <c r="T499" s="110"/>
      <c r="U499" s="110"/>
      <c r="V499" s="110"/>
      <c r="BB499" s="109"/>
      <c r="BC499" s="109"/>
    </row>
    <row r="500">
      <c r="D500" s="109"/>
      <c r="K500" s="109"/>
      <c r="T500" s="110"/>
      <c r="U500" s="110"/>
      <c r="V500" s="110"/>
      <c r="BB500" s="109"/>
      <c r="BC500" s="109"/>
    </row>
    <row r="501">
      <c r="D501" s="109"/>
      <c r="K501" s="109"/>
      <c r="T501" s="110"/>
      <c r="U501" s="110"/>
      <c r="V501" s="110"/>
      <c r="BB501" s="109"/>
      <c r="BC501" s="109"/>
    </row>
    <row r="502">
      <c r="D502" s="109"/>
      <c r="K502" s="109"/>
      <c r="T502" s="110"/>
      <c r="U502" s="110"/>
      <c r="V502" s="110"/>
      <c r="BB502" s="109"/>
      <c r="BC502" s="109"/>
    </row>
    <row r="503">
      <c r="D503" s="109"/>
      <c r="K503" s="109"/>
      <c r="T503" s="110"/>
      <c r="U503" s="110"/>
      <c r="V503" s="110"/>
      <c r="BB503" s="109"/>
      <c r="BC503" s="109"/>
    </row>
    <row r="504">
      <c r="D504" s="109"/>
      <c r="K504" s="109"/>
      <c r="T504" s="110"/>
      <c r="U504" s="110"/>
      <c r="V504" s="110"/>
      <c r="BB504" s="109"/>
      <c r="BC504" s="109"/>
    </row>
    <row r="505">
      <c r="D505" s="109"/>
      <c r="K505" s="109"/>
      <c r="T505" s="110"/>
      <c r="U505" s="110"/>
      <c r="V505" s="110"/>
      <c r="BB505" s="109"/>
      <c r="BC505" s="109"/>
    </row>
    <row r="506">
      <c r="D506" s="109"/>
      <c r="K506" s="109"/>
      <c r="T506" s="110"/>
      <c r="U506" s="110"/>
      <c r="V506" s="110"/>
      <c r="BB506" s="109"/>
      <c r="BC506" s="109"/>
    </row>
    <row r="507">
      <c r="D507" s="109"/>
      <c r="K507" s="109"/>
      <c r="T507" s="110"/>
      <c r="U507" s="110"/>
      <c r="V507" s="110"/>
      <c r="BB507" s="109"/>
      <c r="BC507" s="109"/>
    </row>
    <row r="508">
      <c r="D508" s="109"/>
      <c r="K508" s="109"/>
      <c r="T508" s="110"/>
      <c r="U508" s="110"/>
      <c r="V508" s="110"/>
      <c r="BB508" s="109"/>
      <c r="BC508" s="109"/>
    </row>
    <row r="509">
      <c r="D509" s="109"/>
      <c r="K509" s="109"/>
      <c r="T509" s="110"/>
      <c r="U509" s="110"/>
      <c r="V509" s="110"/>
      <c r="BB509" s="109"/>
      <c r="BC509" s="109"/>
    </row>
    <row r="510">
      <c r="D510" s="109"/>
      <c r="K510" s="109"/>
      <c r="T510" s="110"/>
      <c r="U510" s="110"/>
      <c r="V510" s="110"/>
      <c r="BB510" s="109"/>
      <c r="BC510" s="109"/>
    </row>
    <row r="511">
      <c r="D511" s="109"/>
      <c r="K511" s="109"/>
      <c r="T511" s="110"/>
      <c r="U511" s="110"/>
      <c r="V511" s="110"/>
      <c r="BB511" s="109"/>
      <c r="BC511" s="109"/>
    </row>
    <row r="512">
      <c r="D512" s="109"/>
      <c r="K512" s="109"/>
      <c r="T512" s="110"/>
      <c r="U512" s="110"/>
      <c r="V512" s="110"/>
      <c r="BB512" s="109"/>
      <c r="BC512" s="109"/>
    </row>
    <row r="513">
      <c r="D513" s="109"/>
      <c r="K513" s="109"/>
      <c r="T513" s="110"/>
      <c r="U513" s="110"/>
      <c r="V513" s="110"/>
      <c r="BB513" s="109"/>
      <c r="BC513" s="109"/>
    </row>
    <row r="514">
      <c r="D514" s="109"/>
      <c r="K514" s="109"/>
      <c r="T514" s="110"/>
      <c r="U514" s="110"/>
      <c r="V514" s="110"/>
      <c r="BB514" s="109"/>
      <c r="BC514" s="109"/>
    </row>
    <row r="515">
      <c r="D515" s="109"/>
      <c r="K515" s="109"/>
      <c r="T515" s="110"/>
      <c r="U515" s="110"/>
      <c r="V515" s="110"/>
      <c r="BB515" s="109"/>
      <c r="BC515" s="109"/>
    </row>
    <row r="516">
      <c r="D516" s="109"/>
      <c r="K516" s="109"/>
      <c r="T516" s="110"/>
      <c r="U516" s="110"/>
      <c r="V516" s="110"/>
      <c r="BB516" s="109"/>
      <c r="BC516" s="109"/>
    </row>
    <row r="517">
      <c r="D517" s="109"/>
      <c r="K517" s="109"/>
      <c r="T517" s="110"/>
      <c r="U517" s="110"/>
      <c r="V517" s="110"/>
      <c r="BB517" s="109"/>
      <c r="BC517" s="109"/>
    </row>
    <row r="518">
      <c r="D518" s="109"/>
      <c r="K518" s="109"/>
      <c r="T518" s="110"/>
      <c r="U518" s="110"/>
      <c r="V518" s="110"/>
      <c r="BB518" s="109"/>
      <c r="BC518" s="109"/>
    </row>
    <row r="519">
      <c r="D519" s="109"/>
      <c r="K519" s="109"/>
      <c r="T519" s="110"/>
      <c r="U519" s="110"/>
      <c r="V519" s="110"/>
      <c r="BB519" s="109"/>
      <c r="BC519" s="109"/>
    </row>
    <row r="520">
      <c r="D520" s="109"/>
      <c r="K520" s="109"/>
      <c r="T520" s="110"/>
      <c r="U520" s="110"/>
      <c r="V520" s="110"/>
      <c r="BB520" s="109"/>
      <c r="BC520" s="109"/>
    </row>
    <row r="521">
      <c r="D521" s="109"/>
      <c r="K521" s="109"/>
      <c r="T521" s="110"/>
      <c r="U521" s="110"/>
      <c r="V521" s="110"/>
      <c r="BB521" s="109"/>
      <c r="BC521" s="109"/>
    </row>
    <row r="522">
      <c r="D522" s="109"/>
      <c r="K522" s="109"/>
      <c r="T522" s="110"/>
      <c r="U522" s="110"/>
      <c r="V522" s="110"/>
      <c r="BB522" s="109"/>
      <c r="BC522" s="109"/>
    </row>
    <row r="523">
      <c r="D523" s="109"/>
      <c r="K523" s="109"/>
      <c r="T523" s="110"/>
      <c r="U523" s="110"/>
      <c r="V523" s="110"/>
      <c r="BB523" s="109"/>
      <c r="BC523" s="109"/>
    </row>
    <row r="524">
      <c r="D524" s="109"/>
      <c r="K524" s="109"/>
      <c r="T524" s="110"/>
      <c r="U524" s="110"/>
      <c r="V524" s="110"/>
      <c r="BB524" s="109"/>
      <c r="BC524" s="109"/>
    </row>
    <row r="525">
      <c r="D525" s="109"/>
      <c r="K525" s="109"/>
      <c r="T525" s="110"/>
      <c r="U525" s="110"/>
      <c r="V525" s="110"/>
      <c r="BB525" s="109"/>
      <c r="BC525" s="109"/>
    </row>
    <row r="526">
      <c r="D526" s="109"/>
      <c r="K526" s="109"/>
      <c r="T526" s="110"/>
      <c r="U526" s="110"/>
      <c r="V526" s="110"/>
      <c r="BB526" s="109"/>
      <c r="BC526" s="109"/>
    </row>
    <row r="527">
      <c r="D527" s="109"/>
      <c r="K527" s="109"/>
      <c r="T527" s="110"/>
      <c r="U527" s="110"/>
      <c r="V527" s="110"/>
      <c r="BB527" s="109"/>
      <c r="BC527" s="109"/>
    </row>
    <row r="528">
      <c r="D528" s="109"/>
      <c r="K528" s="109"/>
      <c r="T528" s="110"/>
      <c r="U528" s="110"/>
      <c r="V528" s="110"/>
      <c r="BB528" s="109"/>
      <c r="BC528" s="109"/>
    </row>
    <row r="529">
      <c r="D529" s="109"/>
      <c r="K529" s="109"/>
      <c r="T529" s="110"/>
      <c r="U529" s="110"/>
      <c r="V529" s="110"/>
      <c r="BB529" s="109"/>
      <c r="BC529" s="109"/>
    </row>
    <row r="530">
      <c r="D530" s="109"/>
      <c r="K530" s="109"/>
      <c r="T530" s="110"/>
      <c r="U530" s="110"/>
      <c r="V530" s="110"/>
      <c r="BB530" s="109"/>
      <c r="BC530" s="109"/>
    </row>
    <row r="531">
      <c r="D531" s="109"/>
      <c r="K531" s="109"/>
      <c r="T531" s="110"/>
      <c r="U531" s="110"/>
      <c r="V531" s="110"/>
      <c r="BB531" s="109"/>
      <c r="BC531" s="109"/>
    </row>
    <row r="532">
      <c r="D532" s="109"/>
      <c r="K532" s="109"/>
      <c r="T532" s="110"/>
      <c r="U532" s="110"/>
      <c r="V532" s="110"/>
      <c r="BB532" s="109"/>
      <c r="BC532" s="109"/>
    </row>
    <row r="533">
      <c r="D533" s="109"/>
      <c r="K533" s="109"/>
      <c r="T533" s="110"/>
      <c r="U533" s="110"/>
      <c r="V533" s="110"/>
      <c r="BB533" s="109"/>
      <c r="BC533" s="109"/>
    </row>
    <row r="534">
      <c r="D534" s="109"/>
      <c r="K534" s="109"/>
      <c r="T534" s="110"/>
      <c r="U534" s="110"/>
      <c r="V534" s="110"/>
      <c r="BB534" s="109"/>
      <c r="BC534" s="109"/>
    </row>
    <row r="535">
      <c r="D535" s="109"/>
      <c r="K535" s="109"/>
      <c r="T535" s="110"/>
      <c r="U535" s="110"/>
      <c r="V535" s="110"/>
      <c r="BB535" s="109"/>
      <c r="BC535" s="109"/>
    </row>
    <row r="536">
      <c r="D536" s="109"/>
      <c r="K536" s="109"/>
      <c r="T536" s="110"/>
      <c r="U536" s="110"/>
      <c r="V536" s="110"/>
      <c r="BB536" s="109"/>
      <c r="BC536" s="109"/>
    </row>
    <row r="537">
      <c r="D537" s="109"/>
      <c r="K537" s="109"/>
      <c r="T537" s="110"/>
      <c r="U537" s="110"/>
      <c r="V537" s="110"/>
      <c r="BB537" s="109"/>
      <c r="BC537" s="109"/>
    </row>
    <row r="538">
      <c r="D538" s="109"/>
      <c r="K538" s="109"/>
      <c r="T538" s="110"/>
      <c r="U538" s="110"/>
      <c r="V538" s="110"/>
      <c r="BB538" s="109"/>
      <c r="BC538" s="109"/>
    </row>
    <row r="539">
      <c r="D539" s="109"/>
      <c r="K539" s="109"/>
      <c r="T539" s="110"/>
      <c r="U539" s="110"/>
      <c r="V539" s="110"/>
      <c r="BB539" s="109"/>
      <c r="BC539" s="109"/>
    </row>
    <row r="540">
      <c r="D540" s="109"/>
      <c r="K540" s="109"/>
      <c r="T540" s="110"/>
      <c r="U540" s="110"/>
      <c r="V540" s="110"/>
      <c r="BB540" s="109"/>
      <c r="BC540" s="109"/>
    </row>
    <row r="541">
      <c r="D541" s="109"/>
      <c r="K541" s="109"/>
      <c r="T541" s="110"/>
      <c r="U541" s="110"/>
      <c r="V541" s="110"/>
      <c r="BB541" s="109"/>
      <c r="BC541" s="109"/>
    </row>
    <row r="542">
      <c r="D542" s="109"/>
      <c r="K542" s="109"/>
      <c r="T542" s="110"/>
      <c r="U542" s="110"/>
      <c r="V542" s="110"/>
      <c r="BB542" s="109"/>
      <c r="BC542" s="109"/>
    </row>
    <row r="543">
      <c r="D543" s="109"/>
      <c r="K543" s="109"/>
      <c r="T543" s="110"/>
      <c r="U543" s="110"/>
      <c r="V543" s="110"/>
      <c r="BB543" s="109"/>
      <c r="BC543" s="109"/>
    </row>
    <row r="544">
      <c r="D544" s="109"/>
      <c r="K544" s="109"/>
      <c r="T544" s="110"/>
      <c r="U544" s="110"/>
      <c r="V544" s="110"/>
      <c r="BB544" s="109"/>
      <c r="BC544" s="109"/>
    </row>
    <row r="545">
      <c r="D545" s="109"/>
      <c r="K545" s="109"/>
      <c r="T545" s="110"/>
      <c r="U545" s="110"/>
      <c r="V545" s="110"/>
      <c r="BB545" s="109"/>
      <c r="BC545" s="109"/>
    </row>
    <row r="546">
      <c r="D546" s="109"/>
      <c r="K546" s="109"/>
      <c r="T546" s="110"/>
      <c r="U546" s="110"/>
      <c r="V546" s="110"/>
      <c r="BB546" s="109"/>
      <c r="BC546" s="109"/>
    </row>
    <row r="547">
      <c r="D547" s="109"/>
      <c r="K547" s="109"/>
      <c r="T547" s="110"/>
      <c r="U547" s="110"/>
      <c r="V547" s="110"/>
      <c r="BB547" s="109"/>
      <c r="BC547" s="109"/>
    </row>
    <row r="548">
      <c r="D548" s="109"/>
      <c r="K548" s="109"/>
      <c r="T548" s="110"/>
      <c r="U548" s="110"/>
      <c r="V548" s="110"/>
      <c r="BB548" s="109"/>
      <c r="BC548" s="109"/>
    </row>
    <row r="549">
      <c r="D549" s="109"/>
      <c r="K549" s="109"/>
      <c r="T549" s="110"/>
      <c r="U549" s="110"/>
      <c r="V549" s="110"/>
      <c r="BB549" s="109"/>
      <c r="BC549" s="109"/>
    </row>
    <row r="550">
      <c r="D550" s="109"/>
      <c r="K550" s="109"/>
      <c r="T550" s="110"/>
      <c r="U550" s="110"/>
      <c r="V550" s="110"/>
      <c r="BB550" s="109"/>
      <c r="BC550" s="109"/>
    </row>
    <row r="551">
      <c r="D551" s="109"/>
      <c r="K551" s="109"/>
      <c r="T551" s="110"/>
      <c r="U551" s="110"/>
      <c r="V551" s="110"/>
      <c r="BB551" s="109"/>
      <c r="BC551" s="109"/>
    </row>
    <row r="552">
      <c r="D552" s="109"/>
      <c r="K552" s="109"/>
      <c r="T552" s="110"/>
      <c r="U552" s="110"/>
      <c r="V552" s="110"/>
      <c r="BB552" s="109"/>
      <c r="BC552" s="109"/>
    </row>
    <row r="553">
      <c r="D553" s="109"/>
      <c r="K553" s="109"/>
      <c r="T553" s="110"/>
      <c r="U553" s="110"/>
      <c r="V553" s="110"/>
      <c r="BB553" s="109"/>
      <c r="BC553" s="109"/>
    </row>
    <row r="554">
      <c r="D554" s="109"/>
      <c r="K554" s="109"/>
      <c r="T554" s="110"/>
      <c r="U554" s="110"/>
      <c r="V554" s="110"/>
      <c r="BB554" s="109"/>
      <c r="BC554" s="109"/>
    </row>
    <row r="555">
      <c r="D555" s="109"/>
      <c r="K555" s="109"/>
      <c r="T555" s="110"/>
      <c r="U555" s="110"/>
      <c r="V555" s="110"/>
      <c r="BB555" s="109"/>
      <c r="BC555" s="109"/>
    </row>
    <row r="556">
      <c r="D556" s="109"/>
      <c r="K556" s="109"/>
      <c r="T556" s="110"/>
      <c r="U556" s="110"/>
      <c r="V556" s="110"/>
      <c r="BB556" s="109"/>
      <c r="BC556" s="109"/>
    </row>
    <row r="557">
      <c r="D557" s="109"/>
      <c r="K557" s="109"/>
      <c r="T557" s="110"/>
      <c r="U557" s="110"/>
      <c r="V557" s="110"/>
      <c r="BB557" s="109"/>
      <c r="BC557" s="109"/>
    </row>
    <row r="558">
      <c r="D558" s="109"/>
      <c r="K558" s="109"/>
      <c r="T558" s="110"/>
      <c r="U558" s="110"/>
      <c r="V558" s="110"/>
      <c r="BB558" s="109"/>
      <c r="BC558" s="109"/>
    </row>
    <row r="559">
      <c r="D559" s="109"/>
      <c r="K559" s="109"/>
      <c r="T559" s="110"/>
      <c r="U559" s="110"/>
      <c r="V559" s="110"/>
      <c r="BB559" s="109"/>
      <c r="BC559" s="109"/>
    </row>
    <row r="560">
      <c r="D560" s="109"/>
      <c r="K560" s="109"/>
      <c r="T560" s="110"/>
      <c r="U560" s="110"/>
      <c r="V560" s="110"/>
      <c r="BB560" s="109"/>
      <c r="BC560" s="109"/>
    </row>
    <row r="561">
      <c r="D561" s="109"/>
      <c r="K561" s="109"/>
      <c r="T561" s="110"/>
      <c r="U561" s="110"/>
      <c r="V561" s="110"/>
      <c r="BB561" s="109"/>
      <c r="BC561" s="109"/>
    </row>
    <row r="562">
      <c r="D562" s="109"/>
      <c r="K562" s="109"/>
      <c r="T562" s="110"/>
      <c r="U562" s="110"/>
      <c r="V562" s="110"/>
      <c r="BB562" s="109"/>
      <c r="BC562" s="109"/>
    </row>
    <row r="563">
      <c r="D563" s="109"/>
      <c r="K563" s="109"/>
      <c r="T563" s="110"/>
      <c r="U563" s="110"/>
      <c r="V563" s="110"/>
      <c r="BB563" s="109"/>
      <c r="BC563" s="109"/>
    </row>
    <row r="564">
      <c r="D564" s="109"/>
      <c r="K564" s="109"/>
      <c r="T564" s="110"/>
      <c r="U564" s="110"/>
      <c r="V564" s="110"/>
      <c r="BB564" s="109"/>
      <c r="BC564" s="109"/>
    </row>
    <row r="565">
      <c r="D565" s="109"/>
      <c r="K565" s="109"/>
      <c r="T565" s="110"/>
      <c r="U565" s="110"/>
      <c r="V565" s="110"/>
      <c r="BB565" s="109"/>
      <c r="BC565" s="109"/>
    </row>
    <row r="566">
      <c r="D566" s="109"/>
      <c r="K566" s="109"/>
      <c r="T566" s="110"/>
      <c r="U566" s="110"/>
      <c r="V566" s="110"/>
      <c r="BB566" s="109"/>
      <c r="BC566" s="109"/>
    </row>
    <row r="567">
      <c r="D567" s="109"/>
      <c r="K567" s="109"/>
      <c r="T567" s="110"/>
      <c r="U567" s="110"/>
      <c r="V567" s="110"/>
      <c r="BB567" s="109"/>
      <c r="BC567" s="109"/>
    </row>
    <row r="568">
      <c r="D568" s="109"/>
      <c r="K568" s="109"/>
      <c r="T568" s="110"/>
      <c r="U568" s="110"/>
      <c r="V568" s="110"/>
      <c r="BB568" s="109"/>
      <c r="BC568" s="109"/>
    </row>
    <row r="569">
      <c r="D569" s="109"/>
      <c r="K569" s="109"/>
      <c r="T569" s="110"/>
      <c r="U569" s="110"/>
      <c r="V569" s="110"/>
      <c r="BB569" s="109"/>
      <c r="BC569" s="109"/>
    </row>
    <row r="570">
      <c r="D570" s="109"/>
      <c r="K570" s="109"/>
      <c r="T570" s="110"/>
      <c r="U570" s="110"/>
      <c r="V570" s="110"/>
      <c r="BB570" s="109"/>
      <c r="BC570" s="109"/>
    </row>
    <row r="571">
      <c r="D571" s="109"/>
      <c r="K571" s="109"/>
      <c r="T571" s="110"/>
      <c r="U571" s="110"/>
      <c r="V571" s="110"/>
      <c r="BB571" s="109"/>
      <c r="BC571" s="109"/>
    </row>
    <row r="572">
      <c r="D572" s="109"/>
      <c r="K572" s="109"/>
      <c r="T572" s="110"/>
      <c r="U572" s="110"/>
      <c r="V572" s="110"/>
      <c r="BB572" s="109"/>
      <c r="BC572" s="109"/>
    </row>
    <row r="573">
      <c r="D573" s="109"/>
      <c r="K573" s="109"/>
      <c r="T573" s="110"/>
      <c r="U573" s="110"/>
      <c r="V573" s="110"/>
      <c r="BB573" s="109"/>
      <c r="BC573" s="109"/>
    </row>
    <row r="574">
      <c r="D574" s="109"/>
      <c r="K574" s="109"/>
      <c r="T574" s="110"/>
      <c r="U574" s="110"/>
      <c r="V574" s="110"/>
      <c r="BB574" s="109"/>
      <c r="BC574" s="109"/>
    </row>
    <row r="575">
      <c r="D575" s="109"/>
      <c r="K575" s="109"/>
      <c r="T575" s="110"/>
      <c r="U575" s="110"/>
      <c r="V575" s="110"/>
      <c r="BB575" s="109"/>
      <c r="BC575" s="109"/>
    </row>
    <row r="576">
      <c r="D576" s="109"/>
      <c r="K576" s="109"/>
      <c r="T576" s="110"/>
      <c r="U576" s="110"/>
      <c r="V576" s="110"/>
      <c r="BB576" s="109"/>
      <c r="BC576" s="109"/>
    </row>
    <row r="577">
      <c r="D577" s="109"/>
      <c r="K577" s="109"/>
      <c r="T577" s="110"/>
      <c r="U577" s="110"/>
      <c r="V577" s="110"/>
      <c r="BB577" s="109"/>
      <c r="BC577" s="109"/>
    </row>
    <row r="578">
      <c r="D578" s="109"/>
      <c r="K578" s="109"/>
      <c r="T578" s="110"/>
      <c r="U578" s="110"/>
      <c r="V578" s="110"/>
      <c r="BB578" s="109"/>
      <c r="BC578" s="109"/>
    </row>
    <row r="579">
      <c r="D579" s="109"/>
      <c r="K579" s="109"/>
      <c r="T579" s="110"/>
      <c r="U579" s="110"/>
      <c r="V579" s="110"/>
      <c r="BB579" s="109"/>
      <c r="BC579" s="109"/>
    </row>
    <row r="580">
      <c r="D580" s="109"/>
      <c r="K580" s="109"/>
      <c r="T580" s="110"/>
      <c r="U580" s="110"/>
      <c r="V580" s="110"/>
      <c r="BB580" s="109"/>
      <c r="BC580" s="109"/>
    </row>
    <row r="581">
      <c r="D581" s="109"/>
      <c r="K581" s="109"/>
      <c r="T581" s="110"/>
      <c r="U581" s="110"/>
      <c r="V581" s="110"/>
      <c r="BB581" s="109"/>
      <c r="BC581" s="109"/>
    </row>
    <row r="582">
      <c r="D582" s="109"/>
      <c r="K582" s="109"/>
      <c r="T582" s="110"/>
      <c r="U582" s="110"/>
      <c r="V582" s="110"/>
      <c r="BB582" s="109"/>
      <c r="BC582" s="109"/>
    </row>
    <row r="583">
      <c r="D583" s="109"/>
      <c r="K583" s="109"/>
      <c r="T583" s="110"/>
      <c r="U583" s="110"/>
      <c r="V583" s="110"/>
      <c r="BB583" s="109"/>
      <c r="BC583" s="109"/>
    </row>
    <row r="584">
      <c r="D584" s="109"/>
      <c r="K584" s="109"/>
      <c r="T584" s="110"/>
      <c r="U584" s="110"/>
      <c r="V584" s="110"/>
      <c r="BB584" s="109"/>
      <c r="BC584" s="109"/>
    </row>
    <row r="585">
      <c r="D585" s="109"/>
      <c r="K585" s="109"/>
      <c r="T585" s="110"/>
      <c r="U585" s="110"/>
      <c r="V585" s="110"/>
      <c r="BB585" s="109"/>
      <c r="BC585" s="109"/>
    </row>
    <row r="586">
      <c r="D586" s="109"/>
      <c r="K586" s="109"/>
      <c r="T586" s="110"/>
      <c r="U586" s="110"/>
      <c r="V586" s="110"/>
      <c r="BB586" s="109"/>
      <c r="BC586" s="109"/>
    </row>
    <row r="587">
      <c r="D587" s="109"/>
      <c r="K587" s="109"/>
      <c r="T587" s="110"/>
      <c r="U587" s="110"/>
      <c r="V587" s="110"/>
      <c r="BB587" s="109"/>
      <c r="BC587" s="109"/>
    </row>
    <row r="588">
      <c r="D588" s="109"/>
      <c r="K588" s="109"/>
      <c r="T588" s="110"/>
      <c r="U588" s="110"/>
      <c r="V588" s="110"/>
      <c r="BB588" s="109"/>
      <c r="BC588" s="109"/>
    </row>
    <row r="589">
      <c r="D589" s="109"/>
      <c r="K589" s="109"/>
      <c r="T589" s="110"/>
      <c r="U589" s="110"/>
      <c r="V589" s="110"/>
      <c r="BB589" s="109"/>
      <c r="BC589" s="109"/>
    </row>
    <row r="590">
      <c r="D590" s="109"/>
      <c r="K590" s="109"/>
      <c r="T590" s="110"/>
      <c r="U590" s="110"/>
      <c r="V590" s="110"/>
      <c r="BB590" s="109"/>
      <c r="BC590" s="109"/>
    </row>
    <row r="591">
      <c r="D591" s="109"/>
      <c r="K591" s="109"/>
      <c r="T591" s="110"/>
      <c r="U591" s="110"/>
      <c r="V591" s="110"/>
      <c r="BB591" s="109"/>
      <c r="BC591" s="109"/>
    </row>
    <row r="592">
      <c r="D592" s="109"/>
      <c r="K592" s="109"/>
      <c r="T592" s="110"/>
      <c r="U592" s="110"/>
      <c r="V592" s="110"/>
      <c r="BB592" s="109"/>
      <c r="BC592" s="109"/>
    </row>
    <row r="593">
      <c r="D593" s="109"/>
      <c r="K593" s="109"/>
      <c r="T593" s="110"/>
      <c r="U593" s="110"/>
      <c r="V593" s="110"/>
      <c r="BB593" s="109"/>
      <c r="BC593" s="109"/>
    </row>
    <row r="594">
      <c r="D594" s="109"/>
      <c r="K594" s="109"/>
      <c r="T594" s="110"/>
      <c r="U594" s="110"/>
      <c r="V594" s="110"/>
      <c r="BB594" s="109"/>
      <c r="BC594" s="109"/>
    </row>
    <row r="595">
      <c r="D595" s="109"/>
      <c r="K595" s="109"/>
      <c r="T595" s="110"/>
      <c r="U595" s="110"/>
      <c r="V595" s="110"/>
      <c r="BB595" s="109"/>
      <c r="BC595" s="109"/>
    </row>
    <row r="596">
      <c r="D596" s="109"/>
      <c r="K596" s="109"/>
      <c r="T596" s="110"/>
      <c r="U596" s="110"/>
      <c r="V596" s="110"/>
      <c r="BB596" s="109"/>
      <c r="BC596" s="109"/>
    </row>
    <row r="597">
      <c r="D597" s="109"/>
      <c r="K597" s="109"/>
      <c r="T597" s="110"/>
      <c r="U597" s="110"/>
      <c r="V597" s="110"/>
      <c r="BB597" s="109"/>
      <c r="BC597" s="109"/>
    </row>
    <row r="598">
      <c r="D598" s="109"/>
      <c r="K598" s="109"/>
      <c r="T598" s="110"/>
      <c r="U598" s="110"/>
      <c r="V598" s="110"/>
      <c r="BB598" s="109"/>
      <c r="BC598" s="109"/>
    </row>
    <row r="599">
      <c r="D599" s="109"/>
      <c r="K599" s="109"/>
      <c r="T599" s="110"/>
      <c r="U599" s="110"/>
      <c r="V599" s="110"/>
      <c r="BB599" s="109"/>
      <c r="BC599" s="109"/>
    </row>
    <row r="600">
      <c r="D600" s="109"/>
      <c r="K600" s="109"/>
      <c r="T600" s="110"/>
      <c r="U600" s="110"/>
      <c r="V600" s="110"/>
      <c r="BB600" s="109"/>
      <c r="BC600" s="109"/>
    </row>
    <row r="601">
      <c r="D601" s="109"/>
      <c r="K601" s="109"/>
      <c r="T601" s="110"/>
      <c r="U601" s="110"/>
      <c r="V601" s="110"/>
      <c r="BB601" s="109"/>
      <c r="BC601" s="109"/>
    </row>
    <row r="602">
      <c r="D602" s="109"/>
      <c r="K602" s="109"/>
      <c r="T602" s="110"/>
      <c r="U602" s="110"/>
      <c r="V602" s="110"/>
      <c r="BB602" s="109"/>
      <c r="BC602" s="109"/>
    </row>
    <row r="603">
      <c r="D603" s="109"/>
      <c r="K603" s="109"/>
      <c r="T603" s="110"/>
      <c r="U603" s="110"/>
      <c r="V603" s="110"/>
      <c r="BB603" s="109"/>
      <c r="BC603" s="109"/>
    </row>
    <row r="604">
      <c r="D604" s="109"/>
      <c r="K604" s="109"/>
      <c r="T604" s="110"/>
      <c r="U604" s="110"/>
      <c r="V604" s="110"/>
      <c r="BB604" s="109"/>
      <c r="BC604" s="109"/>
    </row>
    <row r="605">
      <c r="D605" s="109"/>
      <c r="K605" s="109"/>
      <c r="T605" s="110"/>
      <c r="U605" s="110"/>
      <c r="V605" s="110"/>
      <c r="BB605" s="109"/>
      <c r="BC605" s="109"/>
    </row>
    <row r="606">
      <c r="D606" s="109"/>
      <c r="K606" s="109"/>
      <c r="T606" s="110"/>
      <c r="U606" s="110"/>
      <c r="V606" s="110"/>
      <c r="BB606" s="109"/>
      <c r="BC606" s="109"/>
    </row>
    <row r="607">
      <c r="D607" s="109"/>
      <c r="K607" s="109"/>
      <c r="T607" s="110"/>
      <c r="U607" s="110"/>
      <c r="V607" s="110"/>
      <c r="BB607" s="109"/>
      <c r="BC607" s="109"/>
    </row>
    <row r="608">
      <c r="D608" s="109"/>
      <c r="K608" s="109"/>
      <c r="T608" s="110"/>
      <c r="U608" s="110"/>
      <c r="V608" s="110"/>
      <c r="BB608" s="109"/>
      <c r="BC608" s="109"/>
    </row>
    <row r="609">
      <c r="D609" s="109"/>
      <c r="K609" s="109"/>
      <c r="T609" s="110"/>
      <c r="U609" s="110"/>
      <c r="V609" s="110"/>
      <c r="BB609" s="109"/>
      <c r="BC609" s="109"/>
    </row>
    <row r="610">
      <c r="D610" s="109"/>
      <c r="K610" s="109"/>
      <c r="T610" s="110"/>
      <c r="U610" s="110"/>
      <c r="V610" s="110"/>
      <c r="BB610" s="109"/>
      <c r="BC610" s="109"/>
    </row>
    <row r="611">
      <c r="D611" s="109"/>
      <c r="K611" s="109"/>
      <c r="T611" s="110"/>
      <c r="U611" s="110"/>
      <c r="V611" s="110"/>
      <c r="BB611" s="109"/>
      <c r="BC611" s="109"/>
    </row>
    <row r="612">
      <c r="D612" s="109"/>
      <c r="K612" s="109"/>
      <c r="T612" s="110"/>
      <c r="U612" s="110"/>
      <c r="V612" s="110"/>
      <c r="BB612" s="109"/>
      <c r="BC612" s="109"/>
    </row>
    <row r="613">
      <c r="D613" s="109"/>
      <c r="K613" s="109"/>
      <c r="T613" s="110"/>
      <c r="U613" s="110"/>
      <c r="V613" s="110"/>
      <c r="BB613" s="109"/>
      <c r="BC613" s="109"/>
    </row>
    <row r="614">
      <c r="D614" s="109"/>
      <c r="K614" s="109"/>
      <c r="T614" s="110"/>
      <c r="U614" s="110"/>
      <c r="V614" s="110"/>
      <c r="BB614" s="109"/>
      <c r="BC614" s="109"/>
    </row>
    <row r="615">
      <c r="D615" s="109"/>
      <c r="K615" s="109"/>
      <c r="T615" s="110"/>
      <c r="U615" s="110"/>
      <c r="V615" s="110"/>
      <c r="BB615" s="109"/>
      <c r="BC615" s="109"/>
    </row>
    <row r="616">
      <c r="D616" s="109"/>
      <c r="K616" s="109"/>
      <c r="T616" s="110"/>
      <c r="U616" s="110"/>
      <c r="V616" s="110"/>
      <c r="BB616" s="109"/>
      <c r="BC616" s="109"/>
    </row>
    <row r="617">
      <c r="D617" s="109"/>
      <c r="K617" s="109"/>
      <c r="T617" s="110"/>
      <c r="U617" s="110"/>
      <c r="V617" s="110"/>
      <c r="BB617" s="109"/>
      <c r="BC617" s="109"/>
    </row>
    <row r="618">
      <c r="D618" s="109"/>
      <c r="K618" s="109"/>
      <c r="T618" s="110"/>
      <c r="U618" s="110"/>
      <c r="V618" s="110"/>
      <c r="BB618" s="109"/>
      <c r="BC618" s="109"/>
    </row>
    <row r="619">
      <c r="D619" s="109"/>
      <c r="K619" s="109"/>
      <c r="T619" s="110"/>
      <c r="U619" s="110"/>
      <c r="V619" s="110"/>
      <c r="BB619" s="109"/>
      <c r="BC619" s="109"/>
    </row>
    <row r="620">
      <c r="D620" s="109"/>
      <c r="K620" s="109"/>
      <c r="T620" s="110"/>
      <c r="U620" s="110"/>
      <c r="V620" s="110"/>
      <c r="BB620" s="109"/>
      <c r="BC620" s="109"/>
    </row>
    <row r="621">
      <c r="D621" s="109"/>
      <c r="K621" s="109"/>
      <c r="T621" s="110"/>
      <c r="U621" s="110"/>
      <c r="V621" s="110"/>
      <c r="BB621" s="109"/>
      <c r="BC621" s="109"/>
    </row>
    <row r="622">
      <c r="D622" s="109"/>
      <c r="K622" s="109"/>
      <c r="T622" s="110"/>
      <c r="U622" s="110"/>
      <c r="V622" s="110"/>
      <c r="BB622" s="109"/>
      <c r="BC622" s="109"/>
    </row>
    <row r="623">
      <c r="D623" s="109"/>
      <c r="K623" s="109"/>
      <c r="T623" s="110"/>
      <c r="U623" s="110"/>
      <c r="V623" s="110"/>
      <c r="BB623" s="109"/>
      <c r="BC623" s="109"/>
    </row>
    <row r="624">
      <c r="D624" s="109"/>
      <c r="K624" s="109"/>
      <c r="T624" s="110"/>
      <c r="U624" s="110"/>
      <c r="V624" s="110"/>
      <c r="BB624" s="109"/>
      <c r="BC624" s="109"/>
    </row>
    <row r="625">
      <c r="D625" s="109"/>
      <c r="K625" s="109"/>
      <c r="T625" s="110"/>
      <c r="U625" s="110"/>
      <c r="V625" s="110"/>
      <c r="BB625" s="109"/>
      <c r="BC625" s="109"/>
    </row>
    <row r="626">
      <c r="D626" s="109"/>
      <c r="K626" s="109"/>
      <c r="T626" s="110"/>
      <c r="U626" s="110"/>
      <c r="V626" s="110"/>
      <c r="BB626" s="109"/>
      <c r="BC626" s="109"/>
    </row>
    <row r="627">
      <c r="D627" s="109"/>
      <c r="K627" s="109"/>
      <c r="T627" s="110"/>
      <c r="U627" s="110"/>
      <c r="V627" s="110"/>
      <c r="BB627" s="109"/>
      <c r="BC627" s="109"/>
    </row>
    <row r="628">
      <c r="D628" s="109"/>
      <c r="K628" s="109"/>
      <c r="T628" s="110"/>
      <c r="U628" s="110"/>
      <c r="V628" s="110"/>
      <c r="BB628" s="109"/>
      <c r="BC628" s="109"/>
    </row>
    <row r="629">
      <c r="D629" s="109"/>
      <c r="K629" s="109"/>
      <c r="T629" s="110"/>
      <c r="U629" s="110"/>
      <c r="V629" s="110"/>
      <c r="BB629" s="109"/>
      <c r="BC629" s="109"/>
    </row>
    <row r="630">
      <c r="D630" s="109"/>
      <c r="K630" s="109"/>
      <c r="T630" s="110"/>
      <c r="U630" s="110"/>
      <c r="V630" s="110"/>
      <c r="BB630" s="109"/>
      <c r="BC630" s="109"/>
    </row>
    <row r="631">
      <c r="D631" s="109"/>
      <c r="K631" s="109"/>
      <c r="T631" s="110"/>
      <c r="U631" s="110"/>
      <c r="V631" s="110"/>
      <c r="BB631" s="109"/>
      <c r="BC631" s="109"/>
    </row>
    <row r="632">
      <c r="D632" s="109"/>
      <c r="K632" s="109"/>
      <c r="T632" s="110"/>
      <c r="U632" s="110"/>
      <c r="V632" s="110"/>
      <c r="BB632" s="109"/>
      <c r="BC632" s="109"/>
    </row>
    <row r="633">
      <c r="D633" s="109"/>
      <c r="K633" s="109"/>
      <c r="T633" s="110"/>
      <c r="U633" s="110"/>
      <c r="V633" s="110"/>
      <c r="BB633" s="109"/>
      <c r="BC633" s="109"/>
    </row>
    <row r="634">
      <c r="D634" s="109"/>
      <c r="K634" s="109"/>
      <c r="T634" s="110"/>
      <c r="U634" s="110"/>
      <c r="V634" s="110"/>
      <c r="BB634" s="109"/>
      <c r="BC634" s="109"/>
    </row>
    <row r="635">
      <c r="D635" s="109"/>
      <c r="K635" s="109"/>
      <c r="T635" s="110"/>
      <c r="U635" s="110"/>
      <c r="V635" s="110"/>
      <c r="BB635" s="109"/>
      <c r="BC635" s="109"/>
    </row>
    <row r="636">
      <c r="D636" s="109"/>
      <c r="K636" s="109"/>
      <c r="T636" s="110"/>
      <c r="U636" s="110"/>
      <c r="V636" s="110"/>
      <c r="BB636" s="109"/>
      <c r="BC636" s="109"/>
    </row>
    <row r="637">
      <c r="D637" s="109"/>
      <c r="K637" s="109"/>
      <c r="T637" s="110"/>
      <c r="U637" s="110"/>
      <c r="V637" s="110"/>
      <c r="BB637" s="109"/>
      <c r="BC637" s="109"/>
    </row>
    <row r="638">
      <c r="D638" s="109"/>
      <c r="K638" s="109"/>
      <c r="T638" s="110"/>
      <c r="U638" s="110"/>
      <c r="V638" s="110"/>
      <c r="BB638" s="109"/>
      <c r="BC638" s="109"/>
    </row>
    <row r="639">
      <c r="D639" s="109"/>
      <c r="K639" s="109"/>
      <c r="T639" s="110"/>
      <c r="U639" s="110"/>
      <c r="V639" s="110"/>
      <c r="BB639" s="109"/>
      <c r="BC639" s="109"/>
    </row>
    <row r="640">
      <c r="D640" s="109"/>
      <c r="K640" s="109"/>
      <c r="T640" s="110"/>
      <c r="U640" s="110"/>
      <c r="V640" s="110"/>
      <c r="BB640" s="109"/>
      <c r="BC640" s="109"/>
    </row>
    <row r="641">
      <c r="D641" s="109"/>
      <c r="K641" s="109"/>
      <c r="T641" s="110"/>
      <c r="U641" s="110"/>
      <c r="V641" s="110"/>
      <c r="BB641" s="109"/>
      <c r="BC641" s="109"/>
    </row>
    <row r="642">
      <c r="D642" s="109"/>
      <c r="K642" s="109"/>
      <c r="T642" s="110"/>
      <c r="U642" s="110"/>
      <c r="V642" s="110"/>
      <c r="BB642" s="109"/>
      <c r="BC642" s="109"/>
    </row>
    <row r="643">
      <c r="D643" s="109"/>
      <c r="K643" s="109"/>
      <c r="T643" s="110"/>
      <c r="U643" s="110"/>
      <c r="V643" s="110"/>
      <c r="BB643" s="109"/>
      <c r="BC643" s="109"/>
    </row>
    <row r="644">
      <c r="D644" s="109"/>
      <c r="K644" s="109"/>
      <c r="T644" s="110"/>
      <c r="U644" s="110"/>
      <c r="V644" s="110"/>
      <c r="BB644" s="109"/>
      <c r="BC644" s="109"/>
    </row>
    <row r="645">
      <c r="D645" s="109"/>
      <c r="K645" s="109"/>
      <c r="T645" s="110"/>
      <c r="U645" s="110"/>
      <c r="V645" s="110"/>
      <c r="BB645" s="109"/>
      <c r="BC645" s="109"/>
    </row>
    <row r="646">
      <c r="D646" s="109"/>
      <c r="K646" s="109"/>
      <c r="T646" s="110"/>
      <c r="U646" s="110"/>
      <c r="V646" s="110"/>
      <c r="BB646" s="109"/>
      <c r="BC646" s="109"/>
    </row>
    <row r="647">
      <c r="D647" s="109"/>
      <c r="K647" s="109"/>
      <c r="T647" s="110"/>
      <c r="U647" s="110"/>
      <c r="V647" s="110"/>
      <c r="BB647" s="109"/>
      <c r="BC647" s="109"/>
    </row>
    <row r="648">
      <c r="D648" s="109"/>
      <c r="K648" s="109"/>
      <c r="T648" s="110"/>
      <c r="U648" s="110"/>
      <c r="V648" s="110"/>
      <c r="BB648" s="109"/>
      <c r="BC648" s="109"/>
    </row>
    <row r="649">
      <c r="D649" s="109"/>
      <c r="K649" s="109"/>
      <c r="T649" s="110"/>
      <c r="U649" s="110"/>
      <c r="V649" s="110"/>
      <c r="BB649" s="109"/>
      <c r="BC649" s="109"/>
    </row>
    <row r="650">
      <c r="D650" s="109"/>
      <c r="K650" s="109"/>
      <c r="T650" s="110"/>
      <c r="U650" s="110"/>
      <c r="V650" s="110"/>
      <c r="BB650" s="109"/>
      <c r="BC650" s="109"/>
    </row>
    <row r="651">
      <c r="D651" s="109"/>
      <c r="K651" s="109"/>
      <c r="T651" s="110"/>
      <c r="U651" s="110"/>
      <c r="V651" s="110"/>
      <c r="BB651" s="109"/>
      <c r="BC651" s="109"/>
    </row>
    <row r="652">
      <c r="D652" s="109"/>
      <c r="K652" s="109"/>
      <c r="T652" s="110"/>
      <c r="U652" s="110"/>
      <c r="V652" s="110"/>
      <c r="BB652" s="109"/>
      <c r="BC652" s="109"/>
    </row>
    <row r="653">
      <c r="D653" s="109"/>
      <c r="K653" s="109"/>
      <c r="T653" s="110"/>
      <c r="U653" s="110"/>
      <c r="V653" s="110"/>
      <c r="BB653" s="109"/>
      <c r="BC653" s="109"/>
    </row>
    <row r="654">
      <c r="D654" s="109"/>
      <c r="K654" s="109"/>
      <c r="T654" s="110"/>
      <c r="U654" s="110"/>
      <c r="V654" s="110"/>
      <c r="BB654" s="109"/>
      <c r="BC654" s="109"/>
    </row>
    <row r="655">
      <c r="D655" s="109"/>
      <c r="K655" s="109"/>
      <c r="T655" s="110"/>
      <c r="U655" s="110"/>
      <c r="V655" s="110"/>
      <c r="BB655" s="109"/>
      <c r="BC655" s="109"/>
    </row>
    <row r="656">
      <c r="D656" s="109"/>
      <c r="K656" s="109"/>
      <c r="T656" s="110"/>
      <c r="U656" s="110"/>
      <c r="V656" s="110"/>
      <c r="BB656" s="109"/>
      <c r="BC656" s="109"/>
    </row>
    <row r="657">
      <c r="D657" s="109"/>
      <c r="K657" s="109"/>
      <c r="T657" s="110"/>
      <c r="U657" s="110"/>
      <c r="V657" s="110"/>
      <c r="BB657" s="109"/>
      <c r="BC657" s="109"/>
    </row>
    <row r="658">
      <c r="D658" s="109"/>
      <c r="K658" s="109"/>
      <c r="T658" s="110"/>
      <c r="U658" s="110"/>
      <c r="V658" s="110"/>
      <c r="BB658" s="109"/>
      <c r="BC658" s="109"/>
    </row>
    <row r="659">
      <c r="D659" s="109"/>
      <c r="K659" s="109"/>
      <c r="T659" s="110"/>
      <c r="U659" s="110"/>
      <c r="V659" s="110"/>
      <c r="BB659" s="109"/>
      <c r="BC659" s="109"/>
    </row>
    <row r="660">
      <c r="D660" s="109"/>
      <c r="K660" s="109"/>
      <c r="T660" s="110"/>
      <c r="U660" s="110"/>
      <c r="V660" s="110"/>
      <c r="BB660" s="109"/>
      <c r="BC660" s="109"/>
    </row>
    <row r="661">
      <c r="D661" s="109"/>
      <c r="K661" s="109"/>
      <c r="T661" s="110"/>
      <c r="U661" s="110"/>
      <c r="V661" s="110"/>
      <c r="BB661" s="109"/>
      <c r="BC661" s="109"/>
    </row>
    <row r="662">
      <c r="D662" s="109"/>
      <c r="K662" s="109"/>
      <c r="T662" s="110"/>
      <c r="U662" s="110"/>
      <c r="V662" s="110"/>
      <c r="BB662" s="109"/>
      <c r="BC662" s="109"/>
    </row>
    <row r="663">
      <c r="D663" s="109"/>
      <c r="K663" s="109"/>
      <c r="T663" s="110"/>
      <c r="U663" s="110"/>
      <c r="V663" s="110"/>
      <c r="BB663" s="109"/>
      <c r="BC663" s="109"/>
    </row>
    <row r="664">
      <c r="D664" s="109"/>
      <c r="K664" s="109"/>
      <c r="T664" s="110"/>
      <c r="U664" s="110"/>
      <c r="V664" s="110"/>
      <c r="BB664" s="109"/>
      <c r="BC664" s="109"/>
    </row>
    <row r="665">
      <c r="D665" s="109"/>
      <c r="K665" s="109"/>
      <c r="T665" s="110"/>
      <c r="U665" s="110"/>
      <c r="V665" s="110"/>
      <c r="BB665" s="109"/>
      <c r="BC665" s="109"/>
    </row>
    <row r="666">
      <c r="D666" s="109"/>
      <c r="K666" s="109"/>
      <c r="T666" s="110"/>
      <c r="U666" s="110"/>
      <c r="V666" s="110"/>
      <c r="BB666" s="109"/>
      <c r="BC666" s="109"/>
    </row>
    <row r="667">
      <c r="D667" s="109"/>
      <c r="K667" s="109"/>
      <c r="T667" s="110"/>
      <c r="U667" s="110"/>
      <c r="V667" s="110"/>
      <c r="BB667" s="109"/>
      <c r="BC667" s="109"/>
    </row>
    <row r="668">
      <c r="D668" s="109"/>
      <c r="K668" s="109"/>
      <c r="T668" s="110"/>
      <c r="U668" s="110"/>
      <c r="V668" s="110"/>
      <c r="BB668" s="109"/>
      <c r="BC668" s="109"/>
    </row>
    <row r="669">
      <c r="D669" s="109"/>
      <c r="K669" s="109"/>
      <c r="T669" s="110"/>
      <c r="U669" s="110"/>
      <c r="V669" s="110"/>
      <c r="BB669" s="109"/>
      <c r="BC669" s="109"/>
    </row>
    <row r="670">
      <c r="D670" s="109"/>
      <c r="K670" s="109"/>
      <c r="T670" s="110"/>
      <c r="U670" s="110"/>
      <c r="V670" s="110"/>
      <c r="BB670" s="109"/>
      <c r="BC670" s="109"/>
    </row>
    <row r="671">
      <c r="D671" s="109"/>
      <c r="K671" s="109"/>
      <c r="T671" s="110"/>
      <c r="U671" s="110"/>
      <c r="V671" s="110"/>
      <c r="BB671" s="109"/>
      <c r="BC671" s="109"/>
    </row>
    <row r="672">
      <c r="D672" s="109"/>
      <c r="K672" s="109"/>
      <c r="T672" s="110"/>
      <c r="U672" s="110"/>
      <c r="V672" s="110"/>
      <c r="BB672" s="109"/>
      <c r="BC672" s="109"/>
    </row>
    <row r="673">
      <c r="D673" s="109"/>
      <c r="K673" s="109"/>
      <c r="T673" s="110"/>
      <c r="U673" s="110"/>
      <c r="V673" s="110"/>
      <c r="BB673" s="109"/>
      <c r="BC673" s="109"/>
    </row>
    <row r="674">
      <c r="D674" s="109"/>
      <c r="K674" s="109"/>
      <c r="T674" s="110"/>
      <c r="U674" s="110"/>
      <c r="V674" s="110"/>
      <c r="BB674" s="109"/>
      <c r="BC674" s="109"/>
    </row>
    <row r="675">
      <c r="D675" s="109"/>
      <c r="K675" s="109"/>
      <c r="T675" s="110"/>
      <c r="U675" s="110"/>
      <c r="V675" s="110"/>
      <c r="BB675" s="109"/>
      <c r="BC675" s="109"/>
    </row>
    <row r="676">
      <c r="D676" s="109"/>
      <c r="K676" s="109"/>
      <c r="T676" s="110"/>
      <c r="U676" s="110"/>
      <c r="V676" s="110"/>
      <c r="BB676" s="109"/>
      <c r="BC676" s="109"/>
    </row>
    <row r="677">
      <c r="D677" s="109"/>
      <c r="K677" s="109"/>
      <c r="T677" s="110"/>
      <c r="U677" s="110"/>
      <c r="V677" s="110"/>
      <c r="BB677" s="109"/>
      <c r="BC677" s="109"/>
    </row>
    <row r="678">
      <c r="D678" s="109"/>
      <c r="K678" s="109"/>
      <c r="T678" s="110"/>
      <c r="U678" s="110"/>
      <c r="V678" s="110"/>
      <c r="BB678" s="109"/>
      <c r="BC678" s="109"/>
    </row>
    <row r="679">
      <c r="D679" s="109"/>
      <c r="K679" s="109"/>
      <c r="T679" s="110"/>
      <c r="U679" s="110"/>
      <c r="V679" s="110"/>
      <c r="BB679" s="109"/>
      <c r="BC679" s="109"/>
    </row>
    <row r="680">
      <c r="D680" s="109"/>
      <c r="K680" s="109"/>
      <c r="T680" s="110"/>
      <c r="U680" s="110"/>
      <c r="V680" s="110"/>
      <c r="BB680" s="109"/>
      <c r="BC680" s="109"/>
    </row>
    <row r="681">
      <c r="D681" s="109"/>
      <c r="K681" s="109"/>
      <c r="T681" s="110"/>
      <c r="U681" s="110"/>
      <c r="V681" s="110"/>
      <c r="BB681" s="109"/>
      <c r="BC681" s="109"/>
    </row>
    <row r="682">
      <c r="D682" s="109"/>
      <c r="K682" s="109"/>
      <c r="T682" s="110"/>
      <c r="U682" s="110"/>
      <c r="V682" s="110"/>
      <c r="BB682" s="109"/>
      <c r="BC682" s="109"/>
    </row>
    <row r="683">
      <c r="D683" s="109"/>
      <c r="K683" s="109"/>
      <c r="T683" s="110"/>
      <c r="U683" s="110"/>
      <c r="V683" s="110"/>
      <c r="BB683" s="109"/>
      <c r="BC683" s="109"/>
    </row>
    <row r="684">
      <c r="D684" s="109"/>
      <c r="K684" s="109"/>
      <c r="T684" s="110"/>
      <c r="U684" s="110"/>
      <c r="V684" s="110"/>
      <c r="BB684" s="109"/>
      <c r="BC684" s="109"/>
    </row>
    <row r="685">
      <c r="D685" s="109"/>
      <c r="K685" s="109"/>
      <c r="T685" s="110"/>
      <c r="U685" s="110"/>
      <c r="V685" s="110"/>
      <c r="BB685" s="109"/>
      <c r="BC685" s="109"/>
    </row>
    <row r="686">
      <c r="D686" s="109"/>
      <c r="K686" s="109"/>
      <c r="T686" s="110"/>
      <c r="U686" s="110"/>
      <c r="V686" s="110"/>
      <c r="BB686" s="109"/>
      <c r="BC686" s="109"/>
    </row>
    <row r="687">
      <c r="D687" s="109"/>
      <c r="K687" s="109"/>
      <c r="T687" s="110"/>
      <c r="U687" s="110"/>
      <c r="V687" s="110"/>
      <c r="BB687" s="109"/>
      <c r="BC687" s="109"/>
    </row>
    <row r="688">
      <c r="D688" s="109"/>
      <c r="K688" s="109"/>
      <c r="T688" s="110"/>
      <c r="U688" s="110"/>
      <c r="V688" s="110"/>
      <c r="BB688" s="109"/>
      <c r="BC688" s="109"/>
    </row>
    <row r="689">
      <c r="D689" s="109"/>
      <c r="K689" s="109"/>
      <c r="T689" s="110"/>
      <c r="U689" s="110"/>
      <c r="V689" s="110"/>
      <c r="BB689" s="109"/>
      <c r="BC689" s="109"/>
    </row>
    <row r="690">
      <c r="D690" s="109"/>
      <c r="K690" s="109"/>
      <c r="T690" s="110"/>
      <c r="U690" s="110"/>
      <c r="V690" s="110"/>
      <c r="BB690" s="109"/>
      <c r="BC690" s="109"/>
    </row>
    <row r="691">
      <c r="D691" s="109"/>
      <c r="K691" s="109"/>
      <c r="T691" s="110"/>
      <c r="U691" s="110"/>
      <c r="V691" s="110"/>
      <c r="BB691" s="109"/>
      <c r="BC691" s="109"/>
    </row>
    <row r="692">
      <c r="D692" s="109"/>
      <c r="K692" s="109"/>
      <c r="T692" s="110"/>
      <c r="U692" s="110"/>
      <c r="V692" s="110"/>
      <c r="BB692" s="109"/>
      <c r="BC692" s="109"/>
    </row>
    <row r="693">
      <c r="D693" s="109"/>
      <c r="K693" s="109"/>
      <c r="T693" s="110"/>
      <c r="U693" s="110"/>
      <c r="V693" s="110"/>
      <c r="BB693" s="109"/>
      <c r="BC693" s="109"/>
    </row>
    <row r="694">
      <c r="D694" s="109"/>
      <c r="K694" s="109"/>
      <c r="T694" s="110"/>
      <c r="U694" s="110"/>
      <c r="V694" s="110"/>
      <c r="BB694" s="109"/>
      <c r="BC694" s="109"/>
    </row>
    <row r="695">
      <c r="D695" s="109"/>
      <c r="K695" s="109"/>
      <c r="T695" s="110"/>
      <c r="U695" s="110"/>
      <c r="V695" s="110"/>
      <c r="BB695" s="109"/>
      <c r="BC695" s="109"/>
    </row>
    <row r="696">
      <c r="D696" s="109"/>
      <c r="K696" s="109"/>
      <c r="T696" s="110"/>
      <c r="U696" s="110"/>
      <c r="V696" s="110"/>
      <c r="BB696" s="109"/>
      <c r="BC696" s="109"/>
    </row>
    <row r="697">
      <c r="D697" s="109"/>
      <c r="K697" s="109"/>
      <c r="T697" s="110"/>
      <c r="U697" s="110"/>
      <c r="V697" s="110"/>
      <c r="BB697" s="109"/>
      <c r="BC697" s="109"/>
    </row>
    <row r="698">
      <c r="D698" s="109"/>
      <c r="K698" s="109"/>
      <c r="T698" s="110"/>
      <c r="U698" s="110"/>
      <c r="V698" s="110"/>
      <c r="BB698" s="109"/>
      <c r="BC698" s="109"/>
    </row>
    <row r="699">
      <c r="D699" s="109"/>
      <c r="K699" s="109"/>
      <c r="T699" s="110"/>
      <c r="U699" s="110"/>
      <c r="V699" s="110"/>
      <c r="BB699" s="109"/>
      <c r="BC699" s="109"/>
    </row>
    <row r="700">
      <c r="D700" s="109"/>
      <c r="K700" s="109"/>
      <c r="T700" s="110"/>
      <c r="U700" s="110"/>
      <c r="V700" s="110"/>
      <c r="BB700" s="109"/>
      <c r="BC700" s="109"/>
    </row>
    <row r="701">
      <c r="D701" s="109"/>
      <c r="K701" s="109"/>
      <c r="T701" s="110"/>
      <c r="U701" s="110"/>
      <c r="V701" s="110"/>
      <c r="BB701" s="109"/>
      <c r="BC701" s="109"/>
    </row>
    <row r="702">
      <c r="D702" s="109"/>
      <c r="K702" s="109"/>
      <c r="T702" s="110"/>
      <c r="U702" s="110"/>
      <c r="V702" s="110"/>
      <c r="BB702" s="109"/>
      <c r="BC702" s="109"/>
    </row>
    <row r="703">
      <c r="D703" s="109"/>
      <c r="K703" s="109"/>
      <c r="T703" s="110"/>
      <c r="U703" s="110"/>
      <c r="V703" s="110"/>
      <c r="BB703" s="109"/>
      <c r="BC703" s="109"/>
    </row>
    <row r="704">
      <c r="D704" s="109"/>
      <c r="K704" s="109"/>
      <c r="T704" s="110"/>
      <c r="U704" s="110"/>
      <c r="V704" s="110"/>
      <c r="BB704" s="109"/>
      <c r="BC704" s="109"/>
    </row>
    <row r="705">
      <c r="D705" s="109"/>
      <c r="K705" s="109"/>
      <c r="T705" s="110"/>
      <c r="U705" s="110"/>
      <c r="V705" s="110"/>
      <c r="BB705" s="109"/>
      <c r="BC705" s="109"/>
    </row>
    <row r="706">
      <c r="D706" s="109"/>
      <c r="K706" s="109"/>
      <c r="T706" s="110"/>
      <c r="U706" s="110"/>
      <c r="V706" s="110"/>
      <c r="BB706" s="109"/>
      <c r="BC706" s="109"/>
    </row>
    <row r="707">
      <c r="D707" s="109"/>
      <c r="K707" s="109"/>
      <c r="T707" s="110"/>
      <c r="U707" s="110"/>
      <c r="V707" s="110"/>
      <c r="BB707" s="109"/>
      <c r="BC707" s="109"/>
    </row>
    <row r="708">
      <c r="D708" s="109"/>
      <c r="K708" s="109"/>
      <c r="T708" s="110"/>
      <c r="U708" s="110"/>
      <c r="V708" s="110"/>
      <c r="BB708" s="109"/>
      <c r="BC708" s="109"/>
    </row>
    <row r="709">
      <c r="D709" s="109"/>
      <c r="K709" s="109"/>
      <c r="T709" s="110"/>
      <c r="U709" s="110"/>
      <c r="V709" s="110"/>
      <c r="BB709" s="109"/>
      <c r="BC709" s="109"/>
    </row>
    <row r="710">
      <c r="D710" s="109"/>
      <c r="K710" s="109"/>
      <c r="T710" s="110"/>
      <c r="U710" s="110"/>
      <c r="V710" s="110"/>
      <c r="BB710" s="109"/>
      <c r="BC710" s="109"/>
    </row>
    <row r="711">
      <c r="D711" s="109"/>
      <c r="K711" s="109"/>
      <c r="T711" s="110"/>
      <c r="U711" s="110"/>
      <c r="V711" s="110"/>
      <c r="BB711" s="109"/>
      <c r="BC711" s="109"/>
    </row>
    <row r="712">
      <c r="D712" s="109"/>
      <c r="K712" s="109"/>
      <c r="T712" s="110"/>
      <c r="U712" s="110"/>
      <c r="V712" s="110"/>
      <c r="BB712" s="109"/>
      <c r="BC712" s="109"/>
    </row>
    <row r="713">
      <c r="D713" s="109"/>
      <c r="K713" s="109"/>
      <c r="T713" s="110"/>
      <c r="U713" s="110"/>
      <c r="V713" s="110"/>
      <c r="BB713" s="109"/>
      <c r="BC713" s="109"/>
    </row>
    <row r="714">
      <c r="D714" s="109"/>
      <c r="K714" s="109"/>
      <c r="T714" s="110"/>
      <c r="U714" s="110"/>
      <c r="V714" s="110"/>
      <c r="BB714" s="109"/>
      <c r="BC714" s="109"/>
    </row>
    <row r="715">
      <c r="D715" s="109"/>
      <c r="K715" s="109"/>
      <c r="T715" s="110"/>
      <c r="U715" s="110"/>
      <c r="V715" s="110"/>
      <c r="BB715" s="109"/>
      <c r="BC715" s="109"/>
    </row>
    <row r="716">
      <c r="D716" s="109"/>
      <c r="K716" s="109"/>
      <c r="T716" s="110"/>
      <c r="U716" s="110"/>
      <c r="V716" s="110"/>
      <c r="BB716" s="109"/>
      <c r="BC716" s="109"/>
    </row>
    <row r="717">
      <c r="D717" s="109"/>
      <c r="K717" s="109"/>
      <c r="T717" s="110"/>
      <c r="U717" s="110"/>
      <c r="V717" s="110"/>
      <c r="BB717" s="109"/>
      <c r="BC717" s="109"/>
    </row>
    <row r="718">
      <c r="D718" s="109"/>
      <c r="K718" s="109"/>
      <c r="T718" s="110"/>
      <c r="U718" s="110"/>
      <c r="V718" s="110"/>
      <c r="BB718" s="109"/>
      <c r="BC718" s="109"/>
    </row>
    <row r="719">
      <c r="D719" s="109"/>
      <c r="K719" s="109"/>
      <c r="T719" s="110"/>
      <c r="U719" s="110"/>
      <c r="V719" s="110"/>
      <c r="BB719" s="109"/>
      <c r="BC719" s="109"/>
    </row>
    <row r="720">
      <c r="D720" s="109"/>
      <c r="K720" s="109"/>
      <c r="T720" s="110"/>
      <c r="U720" s="110"/>
      <c r="V720" s="110"/>
      <c r="BB720" s="109"/>
      <c r="BC720" s="109"/>
    </row>
    <row r="721">
      <c r="D721" s="109"/>
      <c r="K721" s="109"/>
      <c r="T721" s="110"/>
      <c r="U721" s="110"/>
      <c r="V721" s="110"/>
      <c r="BB721" s="109"/>
      <c r="BC721" s="109"/>
    </row>
    <row r="722">
      <c r="D722" s="109"/>
      <c r="K722" s="109"/>
      <c r="T722" s="110"/>
      <c r="U722" s="110"/>
      <c r="V722" s="110"/>
      <c r="BB722" s="109"/>
      <c r="BC722" s="109"/>
    </row>
    <row r="723">
      <c r="D723" s="109"/>
      <c r="K723" s="109"/>
      <c r="T723" s="110"/>
      <c r="U723" s="110"/>
      <c r="V723" s="110"/>
      <c r="BB723" s="109"/>
      <c r="BC723" s="109"/>
    </row>
    <row r="724">
      <c r="D724" s="109"/>
      <c r="K724" s="109"/>
      <c r="T724" s="110"/>
      <c r="U724" s="110"/>
      <c r="V724" s="110"/>
      <c r="BB724" s="109"/>
      <c r="BC724" s="109"/>
    </row>
    <row r="725">
      <c r="D725" s="109"/>
      <c r="K725" s="109"/>
      <c r="T725" s="110"/>
      <c r="U725" s="110"/>
      <c r="V725" s="110"/>
      <c r="BB725" s="109"/>
      <c r="BC725" s="109"/>
    </row>
    <row r="726">
      <c r="D726" s="109"/>
      <c r="K726" s="109"/>
      <c r="T726" s="110"/>
      <c r="U726" s="110"/>
      <c r="V726" s="110"/>
      <c r="BB726" s="109"/>
      <c r="BC726" s="109"/>
    </row>
    <row r="727">
      <c r="D727" s="109"/>
      <c r="K727" s="109"/>
      <c r="T727" s="110"/>
      <c r="U727" s="110"/>
      <c r="V727" s="110"/>
      <c r="BB727" s="109"/>
      <c r="BC727" s="109"/>
    </row>
    <row r="728">
      <c r="D728" s="109"/>
      <c r="K728" s="109"/>
      <c r="T728" s="110"/>
      <c r="U728" s="110"/>
      <c r="V728" s="110"/>
      <c r="BB728" s="109"/>
      <c r="BC728" s="109"/>
    </row>
    <row r="729">
      <c r="D729" s="109"/>
      <c r="K729" s="109"/>
      <c r="T729" s="110"/>
      <c r="U729" s="110"/>
      <c r="V729" s="110"/>
      <c r="BB729" s="109"/>
      <c r="BC729" s="109"/>
    </row>
    <row r="730">
      <c r="D730" s="109"/>
      <c r="K730" s="109"/>
      <c r="T730" s="110"/>
      <c r="U730" s="110"/>
      <c r="V730" s="110"/>
      <c r="BB730" s="109"/>
      <c r="BC730" s="109"/>
    </row>
    <row r="731">
      <c r="D731" s="109"/>
      <c r="K731" s="109"/>
      <c r="T731" s="110"/>
      <c r="U731" s="110"/>
      <c r="V731" s="110"/>
      <c r="BB731" s="109"/>
      <c r="BC731" s="109"/>
    </row>
    <row r="732">
      <c r="D732" s="109"/>
      <c r="K732" s="109"/>
      <c r="T732" s="110"/>
      <c r="U732" s="110"/>
      <c r="V732" s="110"/>
      <c r="BB732" s="109"/>
      <c r="BC732" s="109"/>
    </row>
    <row r="733">
      <c r="D733" s="109"/>
      <c r="K733" s="109"/>
      <c r="T733" s="110"/>
      <c r="U733" s="110"/>
      <c r="V733" s="110"/>
      <c r="BB733" s="109"/>
      <c r="BC733" s="109"/>
    </row>
    <row r="734">
      <c r="D734" s="109"/>
      <c r="K734" s="109"/>
      <c r="T734" s="110"/>
      <c r="U734" s="110"/>
      <c r="V734" s="110"/>
      <c r="BB734" s="109"/>
      <c r="BC734" s="109"/>
    </row>
    <row r="735">
      <c r="D735" s="109"/>
      <c r="K735" s="109"/>
      <c r="T735" s="110"/>
      <c r="U735" s="110"/>
      <c r="V735" s="110"/>
      <c r="BB735" s="109"/>
      <c r="BC735" s="109"/>
    </row>
    <row r="736">
      <c r="D736" s="109"/>
      <c r="K736" s="109"/>
      <c r="T736" s="110"/>
      <c r="U736" s="110"/>
      <c r="V736" s="110"/>
      <c r="BB736" s="109"/>
      <c r="BC736" s="109"/>
    </row>
    <row r="737">
      <c r="D737" s="109"/>
      <c r="K737" s="109"/>
      <c r="T737" s="110"/>
      <c r="U737" s="110"/>
      <c r="V737" s="110"/>
      <c r="BB737" s="109"/>
      <c r="BC737" s="109"/>
    </row>
    <row r="738">
      <c r="D738" s="109"/>
      <c r="K738" s="109"/>
      <c r="T738" s="110"/>
      <c r="U738" s="110"/>
      <c r="V738" s="110"/>
      <c r="BB738" s="109"/>
      <c r="BC738" s="109"/>
    </row>
    <row r="739">
      <c r="D739" s="109"/>
      <c r="K739" s="109"/>
      <c r="T739" s="110"/>
      <c r="U739" s="110"/>
      <c r="V739" s="110"/>
      <c r="BB739" s="109"/>
      <c r="BC739" s="109"/>
    </row>
    <row r="740">
      <c r="D740" s="109"/>
      <c r="K740" s="109"/>
      <c r="T740" s="110"/>
      <c r="U740" s="110"/>
      <c r="V740" s="110"/>
      <c r="BB740" s="109"/>
      <c r="BC740" s="109"/>
    </row>
    <row r="741">
      <c r="D741" s="109"/>
      <c r="K741" s="109"/>
      <c r="T741" s="110"/>
      <c r="U741" s="110"/>
      <c r="V741" s="110"/>
      <c r="BB741" s="109"/>
      <c r="BC741" s="109"/>
    </row>
    <row r="742">
      <c r="D742" s="109"/>
      <c r="K742" s="109"/>
      <c r="T742" s="110"/>
      <c r="U742" s="110"/>
      <c r="V742" s="110"/>
      <c r="BB742" s="109"/>
      <c r="BC742" s="109"/>
    </row>
    <row r="743">
      <c r="D743" s="109"/>
      <c r="K743" s="109"/>
      <c r="T743" s="110"/>
      <c r="U743" s="110"/>
      <c r="V743" s="110"/>
      <c r="BB743" s="109"/>
      <c r="BC743" s="109"/>
    </row>
    <row r="744">
      <c r="D744" s="109"/>
      <c r="K744" s="109"/>
      <c r="T744" s="110"/>
      <c r="U744" s="110"/>
      <c r="V744" s="110"/>
      <c r="BB744" s="109"/>
      <c r="BC744" s="109"/>
    </row>
    <row r="745">
      <c r="D745" s="109"/>
      <c r="K745" s="109"/>
      <c r="T745" s="110"/>
      <c r="U745" s="110"/>
      <c r="V745" s="110"/>
      <c r="BB745" s="109"/>
      <c r="BC745" s="109"/>
    </row>
    <row r="746">
      <c r="D746" s="109"/>
      <c r="K746" s="109"/>
      <c r="T746" s="110"/>
      <c r="U746" s="110"/>
      <c r="V746" s="110"/>
      <c r="BB746" s="109"/>
      <c r="BC746" s="109"/>
    </row>
    <row r="747">
      <c r="D747" s="109"/>
      <c r="K747" s="109"/>
      <c r="T747" s="110"/>
      <c r="U747" s="110"/>
      <c r="V747" s="110"/>
      <c r="BB747" s="109"/>
      <c r="BC747" s="109"/>
    </row>
    <row r="748">
      <c r="D748" s="109"/>
      <c r="K748" s="109"/>
      <c r="T748" s="110"/>
      <c r="U748" s="110"/>
      <c r="V748" s="110"/>
      <c r="BB748" s="109"/>
      <c r="BC748" s="109"/>
    </row>
    <row r="749">
      <c r="D749" s="109"/>
      <c r="K749" s="109"/>
      <c r="T749" s="110"/>
      <c r="U749" s="110"/>
      <c r="V749" s="110"/>
      <c r="BB749" s="109"/>
      <c r="BC749" s="109"/>
    </row>
    <row r="750">
      <c r="D750" s="109"/>
      <c r="K750" s="109"/>
      <c r="T750" s="110"/>
      <c r="U750" s="110"/>
      <c r="V750" s="110"/>
      <c r="BB750" s="109"/>
      <c r="BC750" s="109"/>
    </row>
    <row r="751">
      <c r="D751" s="109"/>
      <c r="K751" s="109"/>
      <c r="T751" s="110"/>
      <c r="U751" s="110"/>
      <c r="V751" s="110"/>
      <c r="BB751" s="109"/>
      <c r="BC751" s="109"/>
    </row>
    <row r="752">
      <c r="D752" s="109"/>
      <c r="K752" s="109"/>
      <c r="T752" s="110"/>
      <c r="U752" s="110"/>
      <c r="V752" s="110"/>
      <c r="BB752" s="109"/>
      <c r="BC752" s="109"/>
    </row>
    <row r="753">
      <c r="D753" s="109"/>
      <c r="K753" s="109"/>
      <c r="T753" s="110"/>
      <c r="U753" s="110"/>
      <c r="V753" s="110"/>
      <c r="BB753" s="109"/>
      <c r="BC753" s="109"/>
    </row>
    <row r="754">
      <c r="D754" s="109"/>
      <c r="K754" s="109"/>
      <c r="T754" s="110"/>
      <c r="U754" s="110"/>
      <c r="V754" s="110"/>
      <c r="BB754" s="109"/>
      <c r="BC754" s="109"/>
    </row>
    <row r="755">
      <c r="D755" s="109"/>
      <c r="K755" s="109"/>
      <c r="T755" s="110"/>
      <c r="U755" s="110"/>
      <c r="V755" s="110"/>
      <c r="BB755" s="109"/>
      <c r="BC755" s="109"/>
    </row>
    <row r="756">
      <c r="D756" s="109"/>
      <c r="K756" s="109"/>
      <c r="T756" s="110"/>
      <c r="U756" s="110"/>
      <c r="V756" s="110"/>
      <c r="BB756" s="109"/>
      <c r="BC756" s="109"/>
    </row>
    <row r="757">
      <c r="D757" s="109"/>
      <c r="K757" s="109"/>
      <c r="T757" s="110"/>
      <c r="U757" s="110"/>
      <c r="V757" s="110"/>
      <c r="BB757" s="109"/>
      <c r="BC757" s="109"/>
    </row>
    <row r="758">
      <c r="D758" s="109"/>
      <c r="K758" s="109"/>
      <c r="T758" s="110"/>
      <c r="U758" s="110"/>
      <c r="V758" s="110"/>
      <c r="BB758" s="109"/>
      <c r="BC758" s="109"/>
    </row>
    <row r="759">
      <c r="D759" s="109"/>
      <c r="K759" s="109"/>
      <c r="T759" s="110"/>
      <c r="U759" s="110"/>
      <c r="V759" s="110"/>
      <c r="BB759" s="109"/>
      <c r="BC759" s="109"/>
    </row>
    <row r="760">
      <c r="D760" s="109"/>
      <c r="K760" s="109"/>
      <c r="T760" s="110"/>
      <c r="U760" s="110"/>
      <c r="V760" s="110"/>
      <c r="BB760" s="109"/>
      <c r="BC760" s="109"/>
    </row>
    <row r="761">
      <c r="D761" s="109"/>
      <c r="K761" s="109"/>
      <c r="T761" s="110"/>
      <c r="U761" s="110"/>
      <c r="V761" s="110"/>
      <c r="BB761" s="109"/>
      <c r="BC761" s="109"/>
    </row>
    <row r="762">
      <c r="D762" s="109"/>
      <c r="K762" s="109"/>
      <c r="T762" s="110"/>
      <c r="U762" s="110"/>
      <c r="V762" s="110"/>
      <c r="BB762" s="109"/>
      <c r="BC762" s="109"/>
    </row>
    <row r="763">
      <c r="D763" s="109"/>
      <c r="K763" s="109"/>
      <c r="T763" s="110"/>
      <c r="U763" s="110"/>
      <c r="V763" s="110"/>
      <c r="BB763" s="109"/>
      <c r="BC763" s="109"/>
    </row>
    <row r="764">
      <c r="D764" s="109"/>
      <c r="K764" s="109"/>
      <c r="T764" s="110"/>
      <c r="U764" s="110"/>
      <c r="V764" s="110"/>
      <c r="BB764" s="109"/>
      <c r="BC764" s="109"/>
    </row>
    <row r="765">
      <c r="D765" s="109"/>
      <c r="K765" s="109"/>
      <c r="T765" s="110"/>
      <c r="U765" s="110"/>
      <c r="V765" s="110"/>
      <c r="BB765" s="109"/>
      <c r="BC765" s="109"/>
    </row>
    <row r="766">
      <c r="D766" s="109"/>
      <c r="K766" s="109"/>
      <c r="T766" s="110"/>
      <c r="U766" s="110"/>
      <c r="V766" s="110"/>
      <c r="BB766" s="109"/>
      <c r="BC766" s="109"/>
    </row>
    <row r="767">
      <c r="D767" s="109"/>
      <c r="K767" s="109"/>
      <c r="T767" s="110"/>
      <c r="U767" s="110"/>
      <c r="V767" s="110"/>
      <c r="BB767" s="109"/>
      <c r="BC767" s="109"/>
    </row>
    <row r="768">
      <c r="D768" s="109"/>
      <c r="K768" s="109"/>
      <c r="T768" s="110"/>
      <c r="U768" s="110"/>
      <c r="V768" s="110"/>
      <c r="BB768" s="109"/>
      <c r="BC768" s="109"/>
    </row>
    <row r="769">
      <c r="D769" s="109"/>
      <c r="K769" s="109"/>
      <c r="T769" s="110"/>
      <c r="U769" s="110"/>
      <c r="V769" s="110"/>
      <c r="BB769" s="109"/>
      <c r="BC769" s="109"/>
    </row>
    <row r="770">
      <c r="D770" s="109"/>
      <c r="K770" s="109"/>
      <c r="T770" s="110"/>
      <c r="U770" s="110"/>
      <c r="V770" s="110"/>
      <c r="BB770" s="109"/>
      <c r="BC770" s="109"/>
    </row>
    <row r="771">
      <c r="D771" s="109"/>
      <c r="K771" s="109"/>
      <c r="T771" s="110"/>
      <c r="U771" s="110"/>
      <c r="V771" s="110"/>
      <c r="BB771" s="109"/>
      <c r="BC771" s="109"/>
    </row>
    <row r="772">
      <c r="D772" s="109"/>
      <c r="K772" s="109"/>
      <c r="T772" s="110"/>
      <c r="U772" s="110"/>
      <c r="V772" s="110"/>
      <c r="BB772" s="109"/>
      <c r="BC772" s="109"/>
    </row>
    <row r="773">
      <c r="D773" s="109"/>
      <c r="K773" s="109"/>
      <c r="T773" s="110"/>
      <c r="U773" s="110"/>
      <c r="V773" s="110"/>
      <c r="BB773" s="109"/>
      <c r="BC773" s="109"/>
    </row>
    <row r="774">
      <c r="D774" s="109"/>
      <c r="K774" s="109"/>
      <c r="T774" s="110"/>
      <c r="U774" s="110"/>
      <c r="V774" s="110"/>
      <c r="BB774" s="109"/>
      <c r="BC774" s="109"/>
    </row>
    <row r="775">
      <c r="D775" s="109"/>
      <c r="K775" s="109"/>
      <c r="T775" s="110"/>
      <c r="U775" s="110"/>
      <c r="V775" s="110"/>
      <c r="BB775" s="109"/>
      <c r="BC775" s="109"/>
    </row>
    <row r="776">
      <c r="D776" s="109"/>
      <c r="K776" s="109"/>
      <c r="T776" s="110"/>
      <c r="U776" s="110"/>
      <c r="V776" s="110"/>
      <c r="BB776" s="109"/>
      <c r="BC776" s="109"/>
    </row>
    <row r="777">
      <c r="D777" s="109"/>
      <c r="K777" s="109"/>
      <c r="T777" s="110"/>
      <c r="U777" s="110"/>
      <c r="V777" s="110"/>
      <c r="BB777" s="109"/>
      <c r="BC777" s="109"/>
    </row>
    <row r="778">
      <c r="D778" s="109"/>
      <c r="K778" s="109"/>
      <c r="T778" s="110"/>
      <c r="U778" s="110"/>
      <c r="V778" s="110"/>
      <c r="BB778" s="109"/>
      <c r="BC778" s="109"/>
    </row>
    <row r="779">
      <c r="D779" s="109"/>
      <c r="K779" s="109"/>
      <c r="T779" s="110"/>
      <c r="U779" s="110"/>
      <c r="V779" s="110"/>
      <c r="BB779" s="109"/>
      <c r="BC779" s="109"/>
    </row>
    <row r="780">
      <c r="D780" s="109"/>
      <c r="K780" s="109"/>
      <c r="T780" s="110"/>
      <c r="U780" s="110"/>
      <c r="V780" s="110"/>
      <c r="BB780" s="109"/>
      <c r="BC780" s="109"/>
    </row>
    <row r="781">
      <c r="D781" s="109"/>
      <c r="K781" s="109"/>
      <c r="T781" s="110"/>
      <c r="U781" s="110"/>
      <c r="V781" s="110"/>
      <c r="BB781" s="109"/>
      <c r="BC781" s="109"/>
    </row>
    <row r="782">
      <c r="D782" s="109"/>
      <c r="K782" s="109"/>
      <c r="T782" s="110"/>
      <c r="U782" s="110"/>
      <c r="V782" s="110"/>
      <c r="BB782" s="109"/>
      <c r="BC782" s="109"/>
    </row>
    <row r="783">
      <c r="D783" s="109"/>
      <c r="K783" s="109"/>
      <c r="T783" s="110"/>
      <c r="U783" s="110"/>
      <c r="V783" s="110"/>
      <c r="BB783" s="109"/>
      <c r="BC783" s="109"/>
    </row>
    <row r="784">
      <c r="D784" s="109"/>
      <c r="K784" s="109"/>
      <c r="T784" s="110"/>
      <c r="U784" s="110"/>
      <c r="V784" s="110"/>
      <c r="BB784" s="109"/>
      <c r="BC784" s="109"/>
    </row>
    <row r="785">
      <c r="D785" s="109"/>
      <c r="K785" s="109"/>
      <c r="T785" s="110"/>
      <c r="U785" s="110"/>
      <c r="V785" s="110"/>
      <c r="BB785" s="109"/>
      <c r="BC785" s="109"/>
    </row>
    <row r="786">
      <c r="D786" s="109"/>
      <c r="K786" s="109"/>
      <c r="T786" s="110"/>
      <c r="U786" s="110"/>
      <c r="V786" s="110"/>
      <c r="BB786" s="109"/>
      <c r="BC786" s="109"/>
    </row>
    <row r="787">
      <c r="D787" s="109"/>
      <c r="K787" s="109"/>
      <c r="T787" s="110"/>
      <c r="U787" s="110"/>
      <c r="V787" s="110"/>
      <c r="BB787" s="109"/>
      <c r="BC787" s="109"/>
    </row>
    <row r="788">
      <c r="D788" s="109"/>
      <c r="K788" s="109"/>
      <c r="T788" s="110"/>
      <c r="U788" s="110"/>
      <c r="V788" s="110"/>
      <c r="BB788" s="109"/>
      <c r="BC788" s="109"/>
    </row>
    <row r="789">
      <c r="D789" s="109"/>
      <c r="K789" s="109"/>
      <c r="T789" s="110"/>
      <c r="U789" s="110"/>
      <c r="V789" s="110"/>
      <c r="BB789" s="109"/>
      <c r="BC789" s="109"/>
    </row>
    <row r="790">
      <c r="D790" s="109"/>
      <c r="K790" s="109"/>
      <c r="T790" s="110"/>
      <c r="U790" s="110"/>
      <c r="V790" s="110"/>
      <c r="BB790" s="109"/>
      <c r="BC790" s="109"/>
    </row>
    <row r="791">
      <c r="D791" s="109"/>
      <c r="K791" s="109"/>
      <c r="T791" s="110"/>
      <c r="U791" s="110"/>
      <c r="V791" s="110"/>
      <c r="BB791" s="109"/>
      <c r="BC791" s="109"/>
    </row>
    <row r="792">
      <c r="D792" s="109"/>
      <c r="K792" s="109"/>
      <c r="T792" s="110"/>
      <c r="U792" s="110"/>
      <c r="V792" s="110"/>
      <c r="BB792" s="109"/>
      <c r="BC792" s="109"/>
    </row>
    <row r="793">
      <c r="D793" s="109"/>
      <c r="K793" s="109"/>
      <c r="T793" s="110"/>
      <c r="U793" s="110"/>
      <c r="V793" s="110"/>
      <c r="BB793" s="109"/>
      <c r="BC793" s="109"/>
    </row>
    <row r="794">
      <c r="D794" s="109"/>
      <c r="K794" s="109"/>
      <c r="T794" s="110"/>
      <c r="U794" s="110"/>
      <c r="V794" s="110"/>
      <c r="BB794" s="109"/>
      <c r="BC794" s="109"/>
    </row>
    <row r="795">
      <c r="D795" s="109"/>
      <c r="K795" s="109"/>
      <c r="T795" s="110"/>
      <c r="U795" s="110"/>
      <c r="V795" s="110"/>
      <c r="BB795" s="109"/>
      <c r="BC795" s="109"/>
    </row>
    <row r="796">
      <c r="D796" s="109"/>
      <c r="K796" s="109"/>
      <c r="T796" s="110"/>
      <c r="U796" s="110"/>
      <c r="V796" s="110"/>
      <c r="BB796" s="109"/>
      <c r="BC796" s="109"/>
    </row>
    <row r="797">
      <c r="D797" s="109"/>
      <c r="K797" s="109"/>
      <c r="T797" s="110"/>
      <c r="U797" s="110"/>
      <c r="V797" s="110"/>
      <c r="BB797" s="109"/>
      <c r="BC797" s="109"/>
    </row>
    <row r="798">
      <c r="D798" s="109"/>
      <c r="K798" s="109"/>
      <c r="T798" s="110"/>
      <c r="U798" s="110"/>
      <c r="V798" s="110"/>
      <c r="BB798" s="109"/>
      <c r="BC798" s="109"/>
    </row>
    <row r="799">
      <c r="D799" s="109"/>
      <c r="K799" s="109"/>
      <c r="T799" s="110"/>
      <c r="U799" s="110"/>
      <c r="V799" s="110"/>
      <c r="BB799" s="109"/>
      <c r="BC799" s="109"/>
    </row>
    <row r="800">
      <c r="D800" s="109"/>
      <c r="K800" s="109"/>
      <c r="T800" s="110"/>
      <c r="U800" s="110"/>
      <c r="V800" s="110"/>
      <c r="BB800" s="109"/>
      <c r="BC800" s="109"/>
    </row>
    <row r="801">
      <c r="D801" s="109"/>
      <c r="K801" s="109"/>
      <c r="T801" s="110"/>
      <c r="U801" s="110"/>
      <c r="V801" s="110"/>
      <c r="BB801" s="109"/>
      <c r="BC801" s="109"/>
    </row>
    <row r="802">
      <c r="D802" s="109"/>
      <c r="K802" s="109"/>
      <c r="T802" s="110"/>
      <c r="U802" s="110"/>
      <c r="V802" s="110"/>
      <c r="BB802" s="109"/>
      <c r="BC802" s="109"/>
    </row>
    <row r="803">
      <c r="D803" s="109"/>
      <c r="K803" s="109"/>
      <c r="T803" s="110"/>
      <c r="U803" s="110"/>
      <c r="V803" s="110"/>
      <c r="BB803" s="109"/>
      <c r="BC803" s="109"/>
    </row>
    <row r="804">
      <c r="D804" s="109"/>
      <c r="K804" s="109"/>
      <c r="T804" s="110"/>
      <c r="U804" s="110"/>
      <c r="V804" s="110"/>
      <c r="BB804" s="109"/>
      <c r="BC804" s="109"/>
    </row>
    <row r="805">
      <c r="D805" s="109"/>
      <c r="K805" s="109"/>
      <c r="T805" s="110"/>
      <c r="U805" s="110"/>
      <c r="V805" s="110"/>
      <c r="BB805" s="109"/>
      <c r="BC805" s="109"/>
    </row>
    <row r="806">
      <c r="D806" s="109"/>
      <c r="K806" s="109"/>
      <c r="T806" s="110"/>
      <c r="U806" s="110"/>
      <c r="V806" s="110"/>
      <c r="BB806" s="109"/>
      <c r="BC806" s="109"/>
    </row>
    <row r="807">
      <c r="D807" s="109"/>
      <c r="K807" s="109"/>
      <c r="T807" s="110"/>
      <c r="U807" s="110"/>
      <c r="V807" s="110"/>
      <c r="BB807" s="109"/>
      <c r="BC807" s="109"/>
    </row>
    <row r="808">
      <c r="D808" s="109"/>
      <c r="K808" s="109"/>
      <c r="T808" s="110"/>
      <c r="U808" s="110"/>
      <c r="V808" s="110"/>
      <c r="BB808" s="109"/>
      <c r="BC808" s="109"/>
    </row>
    <row r="809">
      <c r="D809" s="109"/>
      <c r="K809" s="109"/>
      <c r="T809" s="110"/>
      <c r="U809" s="110"/>
      <c r="V809" s="110"/>
      <c r="BB809" s="109"/>
      <c r="BC809" s="109"/>
    </row>
    <row r="810">
      <c r="D810" s="109"/>
      <c r="K810" s="109"/>
      <c r="T810" s="110"/>
      <c r="U810" s="110"/>
      <c r="V810" s="110"/>
      <c r="BB810" s="109"/>
      <c r="BC810" s="109"/>
    </row>
    <row r="811">
      <c r="D811" s="109"/>
      <c r="K811" s="109"/>
      <c r="T811" s="110"/>
      <c r="U811" s="110"/>
      <c r="V811" s="110"/>
      <c r="BB811" s="109"/>
      <c r="BC811" s="109"/>
    </row>
    <row r="812">
      <c r="D812" s="109"/>
      <c r="K812" s="109"/>
      <c r="T812" s="110"/>
      <c r="U812" s="110"/>
      <c r="V812" s="110"/>
      <c r="BB812" s="109"/>
      <c r="BC812" s="109"/>
    </row>
    <row r="813">
      <c r="D813" s="109"/>
      <c r="K813" s="109"/>
      <c r="T813" s="110"/>
      <c r="U813" s="110"/>
      <c r="V813" s="110"/>
      <c r="BB813" s="109"/>
      <c r="BC813" s="109"/>
    </row>
    <row r="814">
      <c r="D814" s="109"/>
      <c r="K814" s="109"/>
      <c r="T814" s="110"/>
      <c r="U814" s="110"/>
      <c r="V814" s="110"/>
      <c r="BB814" s="109"/>
      <c r="BC814" s="109"/>
    </row>
    <row r="815">
      <c r="D815" s="109"/>
      <c r="K815" s="109"/>
      <c r="T815" s="110"/>
      <c r="U815" s="110"/>
      <c r="V815" s="110"/>
      <c r="BB815" s="109"/>
      <c r="BC815" s="109"/>
    </row>
    <row r="816">
      <c r="D816" s="109"/>
      <c r="K816" s="109"/>
      <c r="T816" s="110"/>
      <c r="U816" s="110"/>
      <c r="V816" s="110"/>
      <c r="BB816" s="109"/>
      <c r="BC816" s="109"/>
    </row>
    <row r="817">
      <c r="D817" s="109"/>
      <c r="K817" s="109"/>
      <c r="T817" s="110"/>
      <c r="U817" s="110"/>
      <c r="V817" s="110"/>
      <c r="BB817" s="109"/>
      <c r="BC817" s="109"/>
    </row>
    <row r="818">
      <c r="D818" s="109"/>
      <c r="K818" s="109"/>
      <c r="T818" s="110"/>
      <c r="U818" s="110"/>
      <c r="V818" s="110"/>
      <c r="BB818" s="109"/>
      <c r="BC818" s="109"/>
    </row>
    <row r="819">
      <c r="D819" s="109"/>
      <c r="K819" s="109"/>
      <c r="T819" s="110"/>
      <c r="U819" s="110"/>
      <c r="V819" s="110"/>
      <c r="BB819" s="109"/>
      <c r="BC819" s="109"/>
    </row>
    <row r="820">
      <c r="D820" s="109"/>
      <c r="K820" s="109"/>
      <c r="T820" s="110"/>
      <c r="U820" s="110"/>
      <c r="V820" s="110"/>
      <c r="BB820" s="109"/>
      <c r="BC820" s="109"/>
    </row>
    <row r="821">
      <c r="D821" s="109"/>
      <c r="K821" s="109"/>
      <c r="T821" s="110"/>
      <c r="U821" s="110"/>
      <c r="V821" s="110"/>
      <c r="BB821" s="109"/>
      <c r="BC821" s="109"/>
    </row>
    <row r="822">
      <c r="D822" s="109"/>
      <c r="K822" s="109"/>
      <c r="T822" s="110"/>
      <c r="U822" s="110"/>
      <c r="V822" s="110"/>
      <c r="BB822" s="109"/>
      <c r="BC822" s="109"/>
    </row>
    <row r="823">
      <c r="D823" s="109"/>
      <c r="K823" s="109"/>
      <c r="T823" s="110"/>
      <c r="U823" s="110"/>
      <c r="V823" s="110"/>
      <c r="BB823" s="109"/>
      <c r="BC823" s="109"/>
    </row>
    <row r="824">
      <c r="D824" s="109"/>
      <c r="K824" s="109"/>
      <c r="T824" s="110"/>
      <c r="U824" s="110"/>
      <c r="V824" s="110"/>
      <c r="BB824" s="109"/>
      <c r="BC824" s="109"/>
    </row>
    <row r="825">
      <c r="D825" s="109"/>
      <c r="K825" s="109"/>
      <c r="T825" s="110"/>
      <c r="U825" s="110"/>
      <c r="V825" s="110"/>
      <c r="BB825" s="109"/>
      <c r="BC825" s="109"/>
    </row>
    <row r="826">
      <c r="D826" s="109"/>
      <c r="K826" s="109"/>
      <c r="T826" s="110"/>
      <c r="U826" s="110"/>
      <c r="V826" s="110"/>
      <c r="BB826" s="109"/>
      <c r="BC826" s="109"/>
    </row>
    <row r="827">
      <c r="D827" s="109"/>
      <c r="K827" s="109"/>
      <c r="T827" s="110"/>
      <c r="U827" s="110"/>
      <c r="V827" s="110"/>
      <c r="BB827" s="109"/>
      <c r="BC827" s="109"/>
    </row>
    <row r="828">
      <c r="D828" s="109"/>
      <c r="K828" s="109"/>
      <c r="T828" s="110"/>
      <c r="U828" s="110"/>
      <c r="V828" s="110"/>
      <c r="BB828" s="109"/>
      <c r="BC828" s="109"/>
    </row>
    <row r="829">
      <c r="D829" s="109"/>
      <c r="K829" s="109"/>
      <c r="T829" s="110"/>
      <c r="U829" s="110"/>
      <c r="V829" s="110"/>
      <c r="BB829" s="109"/>
      <c r="BC829" s="109"/>
    </row>
    <row r="830">
      <c r="D830" s="109"/>
      <c r="K830" s="109"/>
      <c r="T830" s="110"/>
      <c r="U830" s="110"/>
      <c r="V830" s="110"/>
      <c r="BB830" s="109"/>
      <c r="BC830" s="109"/>
    </row>
    <row r="831">
      <c r="D831" s="109"/>
      <c r="K831" s="109"/>
      <c r="T831" s="110"/>
      <c r="U831" s="110"/>
      <c r="V831" s="110"/>
      <c r="BB831" s="109"/>
      <c r="BC831" s="109"/>
    </row>
    <row r="832">
      <c r="D832" s="109"/>
      <c r="K832" s="109"/>
      <c r="T832" s="110"/>
      <c r="U832" s="110"/>
      <c r="V832" s="110"/>
      <c r="BB832" s="109"/>
      <c r="BC832" s="109"/>
    </row>
    <row r="833">
      <c r="D833" s="109"/>
      <c r="K833" s="109"/>
      <c r="T833" s="110"/>
      <c r="U833" s="110"/>
      <c r="V833" s="110"/>
      <c r="BB833" s="109"/>
      <c r="BC833" s="109"/>
    </row>
    <row r="834">
      <c r="D834" s="109"/>
      <c r="K834" s="109"/>
      <c r="T834" s="110"/>
      <c r="U834" s="110"/>
      <c r="V834" s="110"/>
      <c r="BB834" s="109"/>
      <c r="BC834" s="109"/>
    </row>
    <row r="835">
      <c r="D835" s="109"/>
      <c r="K835" s="109"/>
      <c r="T835" s="110"/>
      <c r="U835" s="110"/>
      <c r="V835" s="110"/>
      <c r="BB835" s="109"/>
      <c r="BC835" s="109"/>
    </row>
    <row r="836">
      <c r="D836" s="109"/>
      <c r="K836" s="109"/>
      <c r="T836" s="110"/>
      <c r="U836" s="110"/>
      <c r="V836" s="110"/>
      <c r="BB836" s="109"/>
      <c r="BC836" s="109"/>
    </row>
    <row r="837">
      <c r="D837" s="109"/>
      <c r="K837" s="109"/>
      <c r="T837" s="110"/>
      <c r="U837" s="110"/>
      <c r="V837" s="110"/>
      <c r="BB837" s="109"/>
      <c r="BC837" s="109"/>
    </row>
    <row r="838">
      <c r="D838" s="109"/>
      <c r="K838" s="109"/>
      <c r="T838" s="110"/>
      <c r="U838" s="110"/>
      <c r="V838" s="110"/>
      <c r="BB838" s="109"/>
      <c r="BC838" s="109"/>
    </row>
    <row r="839">
      <c r="D839" s="109"/>
      <c r="K839" s="109"/>
      <c r="T839" s="110"/>
      <c r="U839" s="110"/>
      <c r="V839" s="110"/>
      <c r="BB839" s="109"/>
      <c r="BC839" s="109"/>
    </row>
    <row r="840">
      <c r="D840" s="109"/>
      <c r="K840" s="109"/>
      <c r="T840" s="110"/>
      <c r="U840" s="110"/>
      <c r="V840" s="110"/>
      <c r="BB840" s="109"/>
      <c r="BC840" s="109"/>
    </row>
    <row r="841">
      <c r="D841" s="109"/>
      <c r="K841" s="109"/>
      <c r="T841" s="110"/>
      <c r="U841" s="110"/>
      <c r="V841" s="110"/>
      <c r="BB841" s="109"/>
      <c r="BC841" s="109"/>
    </row>
    <row r="842">
      <c r="D842" s="109"/>
      <c r="K842" s="109"/>
      <c r="T842" s="110"/>
      <c r="U842" s="110"/>
      <c r="V842" s="110"/>
      <c r="BB842" s="109"/>
      <c r="BC842" s="109"/>
    </row>
    <row r="843">
      <c r="D843" s="109"/>
      <c r="K843" s="109"/>
      <c r="T843" s="110"/>
      <c r="U843" s="110"/>
      <c r="V843" s="110"/>
      <c r="BB843" s="109"/>
      <c r="BC843" s="109"/>
    </row>
    <row r="844">
      <c r="D844" s="109"/>
      <c r="K844" s="109"/>
      <c r="T844" s="110"/>
      <c r="U844" s="110"/>
      <c r="V844" s="110"/>
      <c r="BB844" s="109"/>
      <c r="BC844" s="109"/>
    </row>
    <row r="845">
      <c r="D845" s="109"/>
      <c r="K845" s="109"/>
      <c r="T845" s="110"/>
      <c r="U845" s="110"/>
      <c r="V845" s="110"/>
      <c r="BB845" s="109"/>
      <c r="BC845" s="109"/>
    </row>
    <row r="846">
      <c r="D846" s="109"/>
      <c r="K846" s="109"/>
      <c r="T846" s="110"/>
      <c r="U846" s="110"/>
      <c r="V846" s="110"/>
      <c r="BB846" s="109"/>
      <c r="BC846" s="109"/>
    </row>
    <row r="847">
      <c r="D847" s="109"/>
      <c r="K847" s="109"/>
      <c r="T847" s="110"/>
      <c r="U847" s="110"/>
      <c r="V847" s="110"/>
      <c r="BB847" s="109"/>
      <c r="BC847" s="109"/>
    </row>
    <row r="848">
      <c r="D848" s="109"/>
      <c r="K848" s="109"/>
      <c r="T848" s="110"/>
      <c r="U848" s="110"/>
      <c r="V848" s="110"/>
      <c r="BB848" s="109"/>
      <c r="BC848" s="109"/>
    </row>
    <row r="849">
      <c r="D849" s="109"/>
      <c r="K849" s="109"/>
      <c r="T849" s="110"/>
      <c r="U849" s="110"/>
      <c r="V849" s="110"/>
      <c r="BB849" s="109"/>
      <c r="BC849" s="109"/>
    </row>
    <row r="850">
      <c r="D850" s="109"/>
      <c r="K850" s="109"/>
      <c r="T850" s="110"/>
      <c r="U850" s="110"/>
      <c r="V850" s="110"/>
      <c r="BB850" s="109"/>
      <c r="BC850" s="109"/>
    </row>
    <row r="851">
      <c r="D851" s="109"/>
      <c r="K851" s="109"/>
      <c r="T851" s="110"/>
      <c r="U851" s="110"/>
      <c r="V851" s="110"/>
      <c r="BB851" s="109"/>
      <c r="BC851" s="109"/>
    </row>
    <row r="852">
      <c r="D852" s="109"/>
      <c r="K852" s="109"/>
      <c r="T852" s="110"/>
      <c r="U852" s="110"/>
      <c r="V852" s="110"/>
      <c r="BB852" s="109"/>
      <c r="BC852" s="109"/>
    </row>
    <row r="853">
      <c r="D853" s="109"/>
      <c r="K853" s="109"/>
      <c r="T853" s="110"/>
      <c r="U853" s="110"/>
      <c r="V853" s="110"/>
      <c r="BB853" s="109"/>
      <c r="BC853" s="109"/>
    </row>
    <row r="854">
      <c r="D854" s="109"/>
      <c r="K854" s="109"/>
      <c r="T854" s="110"/>
      <c r="U854" s="110"/>
      <c r="V854" s="110"/>
      <c r="BB854" s="109"/>
      <c r="BC854" s="109"/>
    </row>
    <row r="855">
      <c r="D855" s="109"/>
      <c r="K855" s="109"/>
      <c r="T855" s="110"/>
      <c r="U855" s="110"/>
      <c r="V855" s="110"/>
      <c r="BB855" s="109"/>
      <c r="BC855" s="109"/>
    </row>
    <row r="856">
      <c r="D856" s="109"/>
      <c r="K856" s="109"/>
      <c r="T856" s="110"/>
      <c r="U856" s="110"/>
      <c r="V856" s="110"/>
      <c r="BB856" s="109"/>
      <c r="BC856" s="109"/>
    </row>
    <row r="857">
      <c r="D857" s="109"/>
      <c r="K857" s="109"/>
      <c r="T857" s="110"/>
      <c r="U857" s="110"/>
      <c r="V857" s="110"/>
      <c r="BB857" s="109"/>
      <c r="BC857" s="109"/>
    </row>
    <row r="858">
      <c r="D858" s="109"/>
      <c r="K858" s="109"/>
      <c r="T858" s="110"/>
      <c r="U858" s="110"/>
      <c r="V858" s="110"/>
      <c r="BB858" s="109"/>
      <c r="BC858" s="109"/>
    </row>
    <row r="859">
      <c r="D859" s="109"/>
      <c r="K859" s="109"/>
      <c r="T859" s="110"/>
      <c r="U859" s="110"/>
      <c r="V859" s="110"/>
      <c r="BB859" s="109"/>
      <c r="BC859" s="109"/>
    </row>
    <row r="860">
      <c r="D860" s="109"/>
      <c r="K860" s="109"/>
      <c r="T860" s="110"/>
      <c r="U860" s="110"/>
      <c r="V860" s="110"/>
      <c r="BB860" s="109"/>
      <c r="BC860" s="109"/>
    </row>
    <row r="861">
      <c r="D861" s="109"/>
      <c r="K861" s="109"/>
      <c r="T861" s="110"/>
      <c r="U861" s="110"/>
      <c r="V861" s="110"/>
      <c r="BB861" s="109"/>
      <c r="BC861" s="109"/>
    </row>
    <row r="862">
      <c r="D862" s="109"/>
      <c r="K862" s="109"/>
      <c r="T862" s="110"/>
      <c r="U862" s="110"/>
      <c r="V862" s="110"/>
      <c r="BB862" s="109"/>
      <c r="BC862" s="109"/>
    </row>
    <row r="863">
      <c r="D863" s="109"/>
      <c r="K863" s="109"/>
      <c r="T863" s="110"/>
      <c r="U863" s="110"/>
      <c r="V863" s="110"/>
      <c r="BB863" s="109"/>
      <c r="BC863" s="109"/>
    </row>
    <row r="864">
      <c r="D864" s="109"/>
      <c r="K864" s="109"/>
      <c r="T864" s="110"/>
      <c r="U864" s="110"/>
      <c r="V864" s="110"/>
      <c r="BB864" s="109"/>
      <c r="BC864" s="109"/>
    </row>
    <row r="865">
      <c r="D865" s="109"/>
      <c r="K865" s="109"/>
      <c r="T865" s="110"/>
      <c r="U865" s="110"/>
      <c r="V865" s="110"/>
      <c r="BB865" s="109"/>
      <c r="BC865" s="109"/>
    </row>
    <row r="866">
      <c r="D866" s="109"/>
      <c r="K866" s="109"/>
      <c r="T866" s="110"/>
      <c r="U866" s="110"/>
      <c r="V866" s="110"/>
      <c r="BB866" s="109"/>
      <c r="BC866" s="109"/>
    </row>
    <row r="867">
      <c r="D867" s="109"/>
      <c r="K867" s="109"/>
      <c r="T867" s="110"/>
      <c r="U867" s="110"/>
      <c r="V867" s="110"/>
      <c r="BB867" s="109"/>
      <c r="BC867" s="109"/>
    </row>
    <row r="868">
      <c r="D868" s="109"/>
      <c r="K868" s="109"/>
      <c r="T868" s="110"/>
      <c r="U868" s="110"/>
      <c r="V868" s="110"/>
      <c r="BB868" s="109"/>
      <c r="BC868" s="109"/>
    </row>
    <row r="869">
      <c r="D869" s="109"/>
      <c r="K869" s="109"/>
      <c r="T869" s="110"/>
      <c r="U869" s="110"/>
      <c r="V869" s="110"/>
      <c r="BB869" s="109"/>
      <c r="BC869" s="109"/>
    </row>
    <row r="870">
      <c r="D870" s="109"/>
      <c r="K870" s="109"/>
      <c r="T870" s="110"/>
      <c r="U870" s="110"/>
      <c r="V870" s="110"/>
      <c r="BB870" s="109"/>
      <c r="BC870" s="109"/>
    </row>
    <row r="871">
      <c r="D871" s="109"/>
      <c r="K871" s="109"/>
      <c r="T871" s="110"/>
      <c r="U871" s="110"/>
      <c r="V871" s="110"/>
      <c r="BB871" s="109"/>
      <c r="BC871" s="109"/>
    </row>
    <row r="872">
      <c r="D872" s="109"/>
      <c r="K872" s="109"/>
      <c r="T872" s="110"/>
      <c r="U872" s="110"/>
      <c r="V872" s="110"/>
      <c r="BB872" s="109"/>
      <c r="BC872" s="109"/>
    </row>
    <row r="873">
      <c r="D873" s="109"/>
      <c r="K873" s="109"/>
      <c r="T873" s="110"/>
      <c r="U873" s="110"/>
      <c r="V873" s="110"/>
      <c r="BB873" s="109"/>
      <c r="BC873" s="109"/>
    </row>
    <row r="874">
      <c r="D874" s="109"/>
      <c r="K874" s="109"/>
      <c r="T874" s="110"/>
      <c r="U874" s="110"/>
      <c r="V874" s="110"/>
      <c r="BB874" s="109"/>
      <c r="BC874" s="109"/>
    </row>
    <row r="875">
      <c r="D875" s="109"/>
      <c r="K875" s="109"/>
      <c r="T875" s="110"/>
      <c r="U875" s="110"/>
      <c r="V875" s="110"/>
      <c r="BB875" s="109"/>
      <c r="BC875" s="109"/>
    </row>
    <row r="876">
      <c r="D876" s="109"/>
      <c r="K876" s="109"/>
      <c r="T876" s="110"/>
      <c r="U876" s="110"/>
      <c r="V876" s="110"/>
      <c r="BB876" s="109"/>
      <c r="BC876" s="109"/>
    </row>
    <row r="877">
      <c r="D877" s="109"/>
      <c r="K877" s="109"/>
      <c r="T877" s="110"/>
      <c r="U877" s="110"/>
      <c r="V877" s="110"/>
      <c r="BB877" s="109"/>
      <c r="BC877" s="109"/>
    </row>
    <row r="878">
      <c r="D878" s="109"/>
      <c r="K878" s="109"/>
      <c r="T878" s="110"/>
      <c r="U878" s="110"/>
      <c r="V878" s="110"/>
      <c r="BB878" s="109"/>
      <c r="BC878" s="109"/>
    </row>
    <row r="879">
      <c r="D879" s="109"/>
      <c r="K879" s="109"/>
      <c r="T879" s="110"/>
      <c r="U879" s="110"/>
      <c r="V879" s="110"/>
      <c r="BB879" s="109"/>
      <c r="BC879" s="109"/>
    </row>
    <row r="880">
      <c r="D880" s="109"/>
      <c r="K880" s="109"/>
      <c r="T880" s="110"/>
      <c r="U880" s="110"/>
      <c r="V880" s="110"/>
      <c r="BB880" s="109"/>
      <c r="BC880" s="109"/>
    </row>
    <row r="881">
      <c r="D881" s="109"/>
      <c r="K881" s="109"/>
      <c r="T881" s="110"/>
      <c r="U881" s="110"/>
      <c r="V881" s="110"/>
      <c r="BB881" s="109"/>
      <c r="BC881" s="109"/>
    </row>
    <row r="882">
      <c r="D882" s="109"/>
      <c r="K882" s="109"/>
      <c r="T882" s="110"/>
      <c r="U882" s="110"/>
      <c r="V882" s="110"/>
      <c r="BB882" s="109"/>
      <c r="BC882" s="109"/>
    </row>
    <row r="883">
      <c r="D883" s="109"/>
      <c r="K883" s="109"/>
      <c r="T883" s="110"/>
      <c r="U883" s="110"/>
      <c r="V883" s="110"/>
      <c r="BB883" s="109"/>
      <c r="BC883" s="109"/>
    </row>
    <row r="884">
      <c r="D884" s="109"/>
      <c r="K884" s="109"/>
      <c r="T884" s="110"/>
      <c r="U884" s="110"/>
      <c r="V884" s="110"/>
      <c r="BB884" s="109"/>
      <c r="BC884" s="109"/>
    </row>
    <row r="885">
      <c r="D885" s="109"/>
      <c r="K885" s="109"/>
      <c r="T885" s="110"/>
      <c r="U885" s="110"/>
      <c r="V885" s="110"/>
      <c r="BB885" s="109"/>
      <c r="BC885" s="109"/>
    </row>
    <row r="886">
      <c r="D886" s="109"/>
      <c r="K886" s="109"/>
      <c r="T886" s="110"/>
      <c r="U886" s="110"/>
      <c r="V886" s="110"/>
      <c r="BB886" s="109"/>
      <c r="BC886" s="109"/>
    </row>
    <row r="887">
      <c r="D887" s="109"/>
      <c r="K887" s="109"/>
      <c r="T887" s="110"/>
      <c r="U887" s="110"/>
      <c r="V887" s="110"/>
      <c r="BB887" s="109"/>
      <c r="BC887" s="109"/>
    </row>
    <row r="888">
      <c r="D888" s="109"/>
      <c r="K888" s="109"/>
      <c r="T888" s="110"/>
      <c r="U888" s="110"/>
      <c r="V888" s="110"/>
      <c r="BB888" s="109"/>
      <c r="BC888" s="109"/>
    </row>
    <row r="889">
      <c r="D889" s="109"/>
      <c r="K889" s="109"/>
      <c r="T889" s="110"/>
      <c r="U889" s="110"/>
      <c r="V889" s="110"/>
      <c r="BB889" s="109"/>
      <c r="BC889" s="109"/>
    </row>
    <row r="890">
      <c r="D890" s="109"/>
      <c r="K890" s="109"/>
      <c r="T890" s="110"/>
      <c r="U890" s="110"/>
      <c r="V890" s="110"/>
      <c r="BB890" s="109"/>
      <c r="BC890" s="109"/>
    </row>
    <row r="891">
      <c r="D891" s="109"/>
      <c r="K891" s="109"/>
      <c r="T891" s="110"/>
      <c r="U891" s="110"/>
      <c r="V891" s="110"/>
      <c r="BB891" s="109"/>
      <c r="BC891" s="109"/>
    </row>
    <row r="892">
      <c r="D892" s="109"/>
      <c r="K892" s="109"/>
      <c r="T892" s="110"/>
      <c r="U892" s="110"/>
      <c r="V892" s="110"/>
      <c r="BB892" s="109"/>
      <c r="BC892" s="109"/>
    </row>
    <row r="893">
      <c r="D893" s="109"/>
      <c r="K893" s="109"/>
      <c r="T893" s="110"/>
      <c r="U893" s="110"/>
      <c r="V893" s="110"/>
      <c r="BB893" s="109"/>
      <c r="BC893" s="109"/>
    </row>
    <row r="894">
      <c r="D894" s="109"/>
      <c r="K894" s="109"/>
      <c r="T894" s="110"/>
      <c r="U894" s="110"/>
      <c r="V894" s="110"/>
      <c r="BB894" s="109"/>
      <c r="BC894" s="109"/>
    </row>
    <row r="895">
      <c r="D895" s="109"/>
      <c r="K895" s="109"/>
      <c r="T895" s="110"/>
      <c r="U895" s="110"/>
      <c r="V895" s="110"/>
      <c r="BB895" s="109"/>
      <c r="BC895" s="109"/>
    </row>
    <row r="896">
      <c r="D896" s="109"/>
      <c r="K896" s="109"/>
      <c r="T896" s="110"/>
      <c r="U896" s="110"/>
      <c r="V896" s="110"/>
      <c r="BB896" s="109"/>
      <c r="BC896" s="109"/>
    </row>
    <row r="897">
      <c r="D897" s="109"/>
      <c r="K897" s="109"/>
      <c r="T897" s="110"/>
      <c r="U897" s="110"/>
      <c r="V897" s="110"/>
      <c r="BB897" s="109"/>
      <c r="BC897" s="109"/>
    </row>
    <row r="898">
      <c r="D898" s="109"/>
      <c r="K898" s="109"/>
      <c r="T898" s="110"/>
      <c r="U898" s="110"/>
      <c r="V898" s="110"/>
      <c r="BB898" s="109"/>
      <c r="BC898" s="109"/>
    </row>
    <row r="899">
      <c r="D899" s="109"/>
      <c r="K899" s="109"/>
      <c r="T899" s="110"/>
      <c r="U899" s="110"/>
      <c r="V899" s="110"/>
      <c r="BB899" s="109"/>
      <c r="BC899" s="109"/>
    </row>
    <row r="900">
      <c r="D900" s="109"/>
      <c r="K900" s="109"/>
      <c r="T900" s="110"/>
      <c r="U900" s="110"/>
      <c r="V900" s="110"/>
      <c r="BB900" s="109"/>
      <c r="BC900" s="109"/>
    </row>
    <row r="901">
      <c r="D901" s="109"/>
      <c r="K901" s="109"/>
      <c r="T901" s="110"/>
      <c r="U901" s="110"/>
      <c r="V901" s="110"/>
      <c r="BB901" s="109"/>
      <c r="BC901" s="109"/>
    </row>
    <row r="902">
      <c r="D902" s="109"/>
      <c r="K902" s="109"/>
      <c r="T902" s="110"/>
      <c r="U902" s="110"/>
      <c r="V902" s="110"/>
      <c r="BB902" s="109"/>
      <c r="BC902" s="109"/>
    </row>
    <row r="903">
      <c r="D903" s="109"/>
      <c r="K903" s="109"/>
      <c r="T903" s="110"/>
      <c r="U903" s="110"/>
      <c r="V903" s="110"/>
      <c r="BB903" s="109"/>
      <c r="BC903" s="109"/>
    </row>
    <row r="904">
      <c r="D904" s="109"/>
      <c r="K904" s="109"/>
      <c r="T904" s="110"/>
      <c r="U904" s="110"/>
      <c r="V904" s="110"/>
      <c r="BB904" s="109"/>
      <c r="BC904" s="109"/>
    </row>
    <row r="905">
      <c r="D905" s="109"/>
      <c r="K905" s="109"/>
      <c r="T905" s="110"/>
      <c r="U905" s="110"/>
      <c r="V905" s="110"/>
      <c r="BB905" s="109"/>
      <c r="BC905" s="109"/>
    </row>
    <row r="906">
      <c r="D906" s="109"/>
      <c r="K906" s="109"/>
      <c r="T906" s="110"/>
      <c r="U906" s="110"/>
      <c r="V906" s="110"/>
      <c r="BB906" s="109"/>
      <c r="BC906" s="109"/>
    </row>
    <row r="907">
      <c r="D907" s="109"/>
      <c r="K907" s="109"/>
      <c r="T907" s="110"/>
      <c r="U907" s="110"/>
      <c r="V907" s="110"/>
      <c r="BB907" s="109"/>
      <c r="BC907" s="109"/>
    </row>
    <row r="908">
      <c r="D908" s="109"/>
      <c r="K908" s="109"/>
      <c r="T908" s="110"/>
      <c r="U908" s="110"/>
      <c r="V908" s="110"/>
      <c r="BB908" s="109"/>
      <c r="BC908" s="109"/>
    </row>
    <row r="909">
      <c r="D909" s="109"/>
      <c r="K909" s="109"/>
      <c r="T909" s="110"/>
      <c r="U909" s="110"/>
      <c r="V909" s="110"/>
      <c r="BB909" s="109"/>
      <c r="BC909" s="109"/>
    </row>
    <row r="910">
      <c r="D910" s="109"/>
      <c r="K910" s="109"/>
      <c r="T910" s="110"/>
      <c r="U910" s="110"/>
      <c r="V910" s="110"/>
      <c r="BB910" s="109"/>
      <c r="BC910" s="109"/>
    </row>
    <row r="911">
      <c r="D911" s="109"/>
      <c r="K911" s="109"/>
      <c r="T911" s="110"/>
      <c r="U911" s="110"/>
      <c r="V911" s="110"/>
      <c r="BB911" s="109"/>
      <c r="BC911" s="109"/>
    </row>
    <row r="912">
      <c r="D912" s="109"/>
      <c r="K912" s="109"/>
      <c r="T912" s="110"/>
      <c r="U912" s="110"/>
      <c r="V912" s="110"/>
      <c r="BB912" s="109"/>
      <c r="BC912" s="109"/>
    </row>
    <row r="913">
      <c r="D913" s="109"/>
      <c r="K913" s="109"/>
      <c r="T913" s="110"/>
      <c r="U913" s="110"/>
      <c r="V913" s="110"/>
      <c r="BB913" s="109"/>
      <c r="BC913" s="109"/>
    </row>
    <row r="914">
      <c r="D914" s="109"/>
      <c r="K914" s="109"/>
      <c r="T914" s="110"/>
      <c r="U914" s="110"/>
      <c r="V914" s="110"/>
      <c r="BB914" s="109"/>
      <c r="BC914" s="109"/>
    </row>
    <row r="915">
      <c r="D915" s="109"/>
      <c r="K915" s="109"/>
      <c r="T915" s="110"/>
      <c r="U915" s="110"/>
      <c r="V915" s="110"/>
      <c r="BB915" s="109"/>
      <c r="BC915" s="109"/>
    </row>
    <row r="916">
      <c r="D916" s="109"/>
      <c r="K916" s="109"/>
      <c r="T916" s="110"/>
      <c r="U916" s="110"/>
      <c r="V916" s="110"/>
      <c r="BB916" s="109"/>
      <c r="BC916" s="109"/>
    </row>
    <row r="917">
      <c r="D917" s="109"/>
      <c r="K917" s="109"/>
      <c r="T917" s="110"/>
      <c r="U917" s="110"/>
      <c r="V917" s="110"/>
      <c r="BB917" s="109"/>
      <c r="BC917" s="109"/>
    </row>
    <row r="918">
      <c r="D918" s="109"/>
      <c r="K918" s="109"/>
      <c r="T918" s="110"/>
      <c r="U918" s="110"/>
      <c r="V918" s="110"/>
      <c r="BB918" s="109"/>
      <c r="BC918" s="109"/>
    </row>
    <row r="919">
      <c r="D919" s="109"/>
      <c r="K919" s="109"/>
      <c r="T919" s="110"/>
      <c r="U919" s="110"/>
      <c r="V919" s="110"/>
      <c r="BB919" s="109"/>
      <c r="BC919" s="109"/>
    </row>
    <row r="920">
      <c r="D920" s="109"/>
      <c r="K920" s="109"/>
      <c r="T920" s="110"/>
      <c r="U920" s="110"/>
      <c r="V920" s="110"/>
      <c r="BB920" s="109"/>
      <c r="BC920" s="109"/>
    </row>
    <row r="921">
      <c r="D921" s="109"/>
      <c r="K921" s="109"/>
      <c r="T921" s="110"/>
      <c r="U921" s="110"/>
      <c r="V921" s="110"/>
      <c r="BB921" s="109"/>
      <c r="BC921" s="109"/>
    </row>
    <row r="922">
      <c r="D922" s="109"/>
      <c r="K922" s="109"/>
      <c r="T922" s="110"/>
      <c r="U922" s="110"/>
      <c r="V922" s="110"/>
      <c r="BB922" s="109"/>
      <c r="BC922" s="109"/>
    </row>
    <row r="923">
      <c r="D923" s="109"/>
      <c r="K923" s="109"/>
      <c r="T923" s="110"/>
      <c r="U923" s="110"/>
      <c r="V923" s="110"/>
      <c r="BB923" s="109"/>
      <c r="BC923" s="109"/>
    </row>
    <row r="924">
      <c r="D924" s="109"/>
      <c r="K924" s="109"/>
      <c r="T924" s="110"/>
      <c r="U924" s="110"/>
      <c r="V924" s="110"/>
      <c r="BB924" s="109"/>
      <c r="BC924" s="109"/>
    </row>
    <row r="925">
      <c r="D925" s="109"/>
      <c r="K925" s="109"/>
      <c r="T925" s="110"/>
      <c r="U925" s="110"/>
      <c r="V925" s="110"/>
      <c r="BB925" s="109"/>
      <c r="BC925" s="109"/>
    </row>
    <row r="926">
      <c r="D926" s="109"/>
      <c r="K926" s="109"/>
      <c r="T926" s="110"/>
      <c r="U926" s="110"/>
      <c r="V926" s="110"/>
      <c r="BB926" s="109"/>
      <c r="BC926" s="109"/>
    </row>
    <row r="927">
      <c r="D927" s="109"/>
      <c r="K927" s="109"/>
      <c r="T927" s="110"/>
      <c r="U927" s="110"/>
      <c r="V927" s="110"/>
      <c r="BB927" s="109"/>
      <c r="BC927" s="109"/>
    </row>
    <row r="928">
      <c r="D928" s="109"/>
      <c r="K928" s="109"/>
      <c r="T928" s="110"/>
      <c r="U928" s="110"/>
      <c r="V928" s="110"/>
      <c r="BB928" s="109"/>
      <c r="BC928" s="109"/>
    </row>
    <row r="929">
      <c r="D929" s="109"/>
      <c r="K929" s="109"/>
      <c r="T929" s="110"/>
      <c r="U929" s="110"/>
      <c r="V929" s="110"/>
      <c r="BB929" s="109"/>
      <c r="BC929" s="109"/>
    </row>
    <row r="930">
      <c r="D930" s="109"/>
      <c r="K930" s="109"/>
      <c r="T930" s="110"/>
      <c r="U930" s="110"/>
      <c r="V930" s="110"/>
      <c r="BB930" s="109"/>
      <c r="BC930" s="109"/>
    </row>
    <row r="931">
      <c r="D931" s="109"/>
      <c r="K931" s="109"/>
      <c r="T931" s="110"/>
      <c r="U931" s="110"/>
      <c r="V931" s="110"/>
      <c r="BB931" s="109"/>
      <c r="BC931" s="109"/>
    </row>
    <row r="932">
      <c r="D932" s="109"/>
      <c r="K932" s="109"/>
      <c r="T932" s="110"/>
      <c r="U932" s="110"/>
      <c r="V932" s="110"/>
      <c r="BB932" s="109"/>
      <c r="BC932" s="109"/>
    </row>
    <row r="933">
      <c r="D933" s="109"/>
      <c r="K933" s="109"/>
      <c r="T933" s="110"/>
      <c r="U933" s="110"/>
      <c r="V933" s="110"/>
      <c r="BB933" s="109"/>
      <c r="BC933" s="109"/>
    </row>
    <row r="934">
      <c r="D934" s="109"/>
      <c r="K934" s="109"/>
      <c r="T934" s="110"/>
      <c r="U934" s="110"/>
      <c r="V934" s="110"/>
      <c r="BB934" s="109"/>
      <c r="BC934" s="109"/>
    </row>
    <row r="935">
      <c r="D935" s="109"/>
      <c r="K935" s="109"/>
      <c r="T935" s="110"/>
      <c r="U935" s="110"/>
      <c r="V935" s="110"/>
      <c r="BB935" s="109"/>
      <c r="BC935" s="109"/>
    </row>
    <row r="936">
      <c r="D936" s="109"/>
      <c r="K936" s="109"/>
      <c r="T936" s="110"/>
      <c r="U936" s="110"/>
      <c r="V936" s="110"/>
      <c r="BB936" s="109"/>
      <c r="BC936" s="109"/>
    </row>
    <row r="937">
      <c r="D937" s="109"/>
      <c r="K937" s="109"/>
      <c r="T937" s="110"/>
      <c r="U937" s="110"/>
      <c r="V937" s="110"/>
      <c r="BB937" s="109"/>
      <c r="BC937" s="109"/>
    </row>
    <row r="938">
      <c r="D938" s="109"/>
      <c r="K938" s="109"/>
      <c r="T938" s="110"/>
      <c r="U938" s="110"/>
      <c r="V938" s="110"/>
      <c r="BB938" s="109"/>
      <c r="BC938" s="109"/>
    </row>
    <row r="939">
      <c r="D939" s="109"/>
      <c r="K939" s="109"/>
      <c r="T939" s="110"/>
      <c r="U939" s="110"/>
      <c r="V939" s="110"/>
      <c r="BB939" s="109"/>
      <c r="BC939" s="109"/>
    </row>
    <row r="940">
      <c r="D940" s="109"/>
      <c r="K940" s="109"/>
      <c r="T940" s="110"/>
      <c r="U940" s="110"/>
      <c r="V940" s="110"/>
      <c r="BB940" s="109"/>
      <c r="BC940" s="109"/>
    </row>
    <row r="941">
      <c r="D941" s="109"/>
      <c r="K941" s="109"/>
      <c r="T941" s="110"/>
      <c r="U941" s="110"/>
      <c r="V941" s="110"/>
      <c r="BB941" s="109"/>
      <c r="BC941" s="109"/>
    </row>
    <row r="942">
      <c r="D942" s="109"/>
      <c r="K942" s="109"/>
      <c r="T942" s="110"/>
      <c r="U942" s="110"/>
      <c r="V942" s="110"/>
      <c r="BB942" s="109"/>
      <c r="BC942" s="109"/>
    </row>
    <row r="943">
      <c r="D943" s="109"/>
      <c r="K943" s="109"/>
      <c r="T943" s="110"/>
      <c r="U943" s="110"/>
      <c r="V943" s="110"/>
      <c r="BB943" s="109"/>
      <c r="BC943" s="109"/>
    </row>
    <row r="944">
      <c r="D944" s="109"/>
      <c r="K944" s="109"/>
      <c r="T944" s="110"/>
      <c r="U944" s="110"/>
      <c r="V944" s="110"/>
      <c r="BB944" s="109"/>
      <c r="BC944" s="109"/>
    </row>
    <row r="945">
      <c r="D945" s="109"/>
      <c r="K945" s="109"/>
      <c r="T945" s="110"/>
      <c r="U945" s="110"/>
      <c r="V945" s="110"/>
      <c r="BB945" s="109"/>
      <c r="BC945" s="109"/>
    </row>
    <row r="946">
      <c r="D946" s="109"/>
      <c r="K946" s="109"/>
      <c r="T946" s="110"/>
      <c r="U946" s="110"/>
      <c r="V946" s="110"/>
      <c r="BB946" s="109"/>
      <c r="BC946" s="109"/>
    </row>
    <row r="947">
      <c r="D947" s="109"/>
      <c r="K947" s="109"/>
      <c r="T947" s="110"/>
      <c r="U947" s="110"/>
      <c r="V947" s="110"/>
      <c r="BB947" s="109"/>
      <c r="BC947" s="109"/>
    </row>
    <row r="948">
      <c r="D948" s="109"/>
      <c r="K948" s="109"/>
      <c r="T948" s="110"/>
      <c r="U948" s="110"/>
      <c r="V948" s="110"/>
      <c r="BB948" s="109"/>
      <c r="BC948" s="109"/>
    </row>
    <row r="949">
      <c r="D949" s="109"/>
      <c r="K949" s="109"/>
      <c r="T949" s="110"/>
      <c r="U949" s="110"/>
      <c r="V949" s="110"/>
      <c r="BB949" s="109"/>
      <c r="BC949" s="109"/>
    </row>
    <row r="950">
      <c r="D950" s="109"/>
      <c r="K950" s="109"/>
      <c r="T950" s="110"/>
      <c r="U950" s="110"/>
      <c r="V950" s="110"/>
      <c r="BB950" s="109"/>
      <c r="BC950" s="109"/>
    </row>
    <row r="951">
      <c r="D951" s="109"/>
      <c r="K951" s="109"/>
      <c r="T951" s="110"/>
      <c r="U951" s="110"/>
      <c r="V951" s="110"/>
      <c r="BB951" s="109"/>
      <c r="BC951" s="109"/>
    </row>
    <row r="952">
      <c r="D952" s="109"/>
      <c r="K952" s="109"/>
      <c r="T952" s="110"/>
      <c r="U952" s="110"/>
      <c r="V952" s="110"/>
      <c r="BB952" s="109"/>
      <c r="BC952" s="109"/>
    </row>
    <row r="953">
      <c r="D953" s="109"/>
      <c r="K953" s="109"/>
      <c r="T953" s="110"/>
      <c r="U953" s="110"/>
      <c r="V953" s="110"/>
      <c r="BB953" s="109"/>
      <c r="BC953" s="109"/>
    </row>
    <row r="954">
      <c r="D954" s="109"/>
      <c r="K954" s="109"/>
      <c r="T954" s="110"/>
      <c r="U954" s="110"/>
      <c r="V954" s="110"/>
      <c r="BB954" s="109"/>
      <c r="BC954" s="109"/>
    </row>
    <row r="955">
      <c r="D955" s="109"/>
      <c r="K955" s="109"/>
      <c r="T955" s="110"/>
      <c r="U955" s="110"/>
      <c r="V955" s="110"/>
      <c r="BB955" s="109"/>
      <c r="BC955" s="109"/>
    </row>
    <row r="956">
      <c r="D956" s="109"/>
      <c r="K956" s="109"/>
      <c r="T956" s="110"/>
      <c r="U956" s="110"/>
      <c r="V956" s="110"/>
      <c r="BB956" s="109"/>
      <c r="BC956" s="109"/>
    </row>
    <row r="957">
      <c r="D957" s="109"/>
      <c r="K957" s="109"/>
      <c r="T957" s="110"/>
      <c r="U957" s="110"/>
      <c r="V957" s="110"/>
      <c r="BB957" s="109"/>
      <c r="BC957" s="109"/>
    </row>
    <row r="958">
      <c r="D958" s="109"/>
      <c r="K958" s="109"/>
      <c r="T958" s="110"/>
      <c r="U958" s="110"/>
      <c r="V958" s="110"/>
      <c r="BB958" s="109"/>
      <c r="BC958" s="109"/>
    </row>
    <row r="959">
      <c r="D959" s="109"/>
      <c r="K959" s="109"/>
      <c r="T959" s="110"/>
      <c r="U959" s="110"/>
      <c r="V959" s="110"/>
      <c r="BB959" s="109"/>
      <c r="BC959" s="109"/>
    </row>
    <row r="960">
      <c r="D960" s="109"/>
      <c r="K960" s="109"/>
      <c r="T960" s="110"/>
      <c r="U960" s="110"/>
      <c r="V960" s="110"/>
      <c r="BB960" s="109"/>
      <c r="BC960" s="109"/>
    </row>
    <row r="961">
      <c r="D961" s="109"/>
      <c r="K961" s="109"/>
      <c r="T961" s="110"/>
      <c r="U961" s="110"/>
      <c r="V961" s="110"/>
      <c r="BB961" s="109"/>
      <c r="BC961" s="109"/>
    </row>
    <row r="962">
      <c r="D962" s="109"/>
      <c r="K962" s="109"/>
      <c r="T962" s="110"/>
      <c r="U962" s="110"/>
      <c r="V962" s="110"/>
      <c r="BB962" s="109"/>
      <c r="BC962" s="109"/>
    </row>
    <row r="963">
      <c r="D963" s="109"/>
      <c r="K963" s="109"/>
      <c r="T963" s="110"/>
      <c r="U963" s="110"/>
      <c r="V963" s="110"/>
      <c r="BB963" s="109"/>
      <c r="BC963" s="109"/>
    </row>
    <row r="964">
      <c r="D964" s="109"/>
      <c r="K964" s="109"/>
      <c r="T964" s="110"/>
      <c r="U964" s="110"/>
      <c r="V964" s="110"/>
      <c r="BB964" s="109"/>
      <c r="BC964" s="109"/>
    </row>
    <row r="965">
      <c r="D965" s="109"/>
      <c r="K965" s="109"/>
      <c r="T965" s="110"/>
      <c r="U965" s="110"/>
      <c r="V965" s="110"/>
      <c r="BB965" s="109"/>
      <c r="BC965" s="109"/>
    </row>
    <row r="966">
      <c r="D966" s="109"/>
      <c r="K966" s="109"/>
      <c r="T966" s="110"/>
      <c r="U966" s="110"/>
      <c r="V966" s="110"/>
      <c r="BB966" s="109"/>
      <c r="BC966" s="109"/>
    </row>
    <row r="967">
      <c r="D967" s="109"/>
      <c r="K967" s="109"/>
      <c r="T967" s="110"/>
      <c r="U967" s="110"/>
      <c r="V967" s="110"/>
      <c r="BB967" s="109"/>
      <c r="BC967" s="109"/>
    </row>
    <row r="968">
      <c r="D968" s="109"/>
      <c r="K968" s="109"/>
      <c r="T968" s="110"/>
      <c r="U968" s="110"/>
      <c r="V968" s="110"/>
      <c r="BB968" s="109"/>
      <c r="BC968" s="109"/>
    </row>
    <row r="969">
      <c r="D969" s="109"/>
      <c r="K969" s="109"/>
      <c r="T969" s="110"/>
      <c r="U969" s="110"/>
      <c r="V969" s="110"/>
      <c r="BB969" s="109"/>
      <c r="BC969" s="109"/>
    </row>
    <row r="970">
      <c r="D970" s="109"/>
      <c r="K970" s="109"/>
      <c r="T970" s="110"/>
      <c r="U970" s="110"/>
      <c r="V970" s="110"/>
      <c r="BB970" s="109"/>
      <c r="BC970" s="109"/>
    </row>
    <row r="971">
      <c r="D971" s="109"/>
      <c r="K971" s="109"/>
      <c r="T971" s="110"/>
      <c r="U971" s="110"/>
      <c r="V971" s="110"/>
      <c r="BB971" s="109"/>
      <c r="BC971" s="109"/>
    </row>
    <row r="972">
      <c r="D972" s="109"/>
      <c r="K972" s="109"/>
      <c r="T972" s="110"/>
      <c r="U972" s="110"/>
      <c r="V972" s="110"/>
      <c r="BB972" s="109"/>
      <c r="BC972" s="109"/>
    </row>
    <row r="973">
      <c r="D973" s="109"/>
      <c r="K973" s="109"/>
      <c r="T973" s="110"/>
      <c r="U973" s="110"/>
      <c r="V973" s="110"/>
      <c r="BB973" s="109"/>
      <c r="BC973" s="109"/>
    </row>
    <row r="974">
      <c r="D974" s="109"/>
      <c r="K974" s="109"/>
      <c r="T974" s="110"/>
      <c r="U974" s="110"/>
      <c r="V974" s="110"/>
      <c r="BB974" s="109"/>
      <c r="BC974" s="109"/>
    </row>
    <row r="975">
      <c r="D975" s="109"/>
      <c r="K975" s="109"/>
      <c r="T975" s="110"/>
      <c r="U975" s="110"/>
      <c r="V975" s="110"/>
      <c r="BB975" s="109"/>
      <c r="BC975" s="109"/>
    </row>
    <row r="976">
      <c r="D976" s="109"/>
      <c r="K976" s="109"/>
      <c r="T976" s="110"/>
      <c r="U976" s="110"/>
      <c r="V976" s="110"/>
      <c r="BB976" s="109"/>
      <c r="BC976" s="109"/>
    </row>
    <row r="977">
      <c r="D977" s="109"/>
      <c r="K977" s="109"/>
      <c r="T977" s="110"/>
      <c r="U977" s="110"/>
      <c r="V977" s="110"/>
      <c r="BB977" s="109"/>
      <c r="BC977" s="109"/>
    </row>
    <row r="978">
      <c r="D978" s="109"/>
      <c r="K978" s="109"/>
      <c r="T978" s="110"/>
      <c r="U978" s="110"/>
      <c r="V978" s="110"/>
      <c r="BB978" s="109"/>
      <c r="BC978" s="109"/>
    </row>
    <row r="979">
      <c r="D979" s="109"/>
      <c r="K979" s="109"/>
      <c r="T979" s="110"/>
      <c r="U979" s="110"/>
      <c r="V979" s="110"/>
      <c r="BB979" s="109"/>
      <c r="BC979" s="109"/>
    </row>
    <row r="980">
      <c r="D980" s="109"/>
      <c r="K980" s="109"/>
      <c r="T980" s="110"/>
      <c r="U980" s="110"/>
      <c r="V980" s="110"/>
      <c r="BB980" s="109"/>
      <c r="BC980" s="109"/>
    </row>
    <row r="981">
      <c r="D981" s="109"/>
      <c r="K981" s="109"/>
      <c r="T981" s="110"/>
      <c r="U981" s="110"/>
      <c r="V981" s="110"/>
      <c r="BB981" s="109"/>
      <c r="BC981" s="109"/>
    </row>
    <row r="982">
      <c r="D982" s="109"/>
      <c r="K982" s="109"/>
      <c r="T982" s="110"/>
      <c r="U982" s="110"/>
      <c r="V982" s="110"/>
      <c r="BB982" s="109"/>
      <c r="BC982" s="109"/>
    </row>
    <row r="983">
      <c r="D983" s="109"/>
      <c r="K983" s="109"/>
      <c r="T983" s="110"/>
      <c r="U983" s="110"/>
      <c r="V983" s="110"/>
      <c r="BB983" s="109"/>
      <c r="BC983" s="109"/>
    </row>
    <row r="984">
      <c r="D984" s="109"/>
      <c r="K984" s="109"/>
      <c r="T984" s="110"/>
      <c r="U984" s="110"/>
      <c r="V984" s="110"/>
      <c r="BB984" s="109"/>
      <c r="BC984" s="109"/>
    </row>
    <row r="985">
      <c r="D985" s="109"/>
      <c r="K985" s="109"/>
      <c r="T985" s="110"/>
      <c r="U985" s="110"/>
      <c r="V985" s="110"/>
      <c r="BB985" s="109"/>
      <c r="BC985" s="109"/>
    </row>
    <row r="986">
      <c r="D986" s="109"/>
      <c r="K986" s="109"/>
      <c r="T986" s="110"/>
      <c r="U986" s="110"/>
      <c r="V986" s="110"/>
      <c r="BB986" s="109"/>
      <c r="BC986" s="109"/>
    </row>
    <row r="987">
      <c r="D987" s="109"/>
      <c r="K987" s="109"/>
      <c r="T987" s="110"/>
      <c r="U987" s="110"/>
      <c r="V987" s="110"/>
      <c r="BB987" s="109"/>
      <c r="BC987" s="109"/>
    </row>
    <row r="988">
      <c r="D988" s="109"/>
      <c r="K988" s="109"/>
      <c r="T988" s="110"/>
      <c r="U988" s="110"/>
      <c r="V988" s="110"/>
      <c r="BB988" s="109"/>
      <c r="BC988" s="109"/>
    </row>
    <row r="989">
      <c r="D989" s="109"/>
      <c r="K989" s="109"/>
      <c r="T989" s="110"/>
      <c r="U989" s="110"/>
      <c r="V989" s="110"/>
      <c r="BB989" s="109"/>
      <c r="BC989" s="109"/>
    </row>
    <row r="990">
      <c r="D990" s="109"/>
      <c r="K990" s="109"/>
      <c r="T990" s="110"/>
      <c r="U990" s="110"/>
      <c r="V990" s="110"/>
      <c r="BB990" s="109"/>
      <c r="BC990" s="109"/>
    </row>
    <row r="991">
      <c r="D991" s="109"/>
      <c r="K991" s="109"/>
      <c r="T991" s="110"/>
      <c r="U991" s="110"/>
      <c r="V991" s="110"/>
      <c r="BB991" s="109"/>
      <c r="BC991" s="109"/>
    </row>
    <row r="992">
      <c r="D992" s="109"/>
      <c r="K992" s="109"/>
      <c r="T992" s="110"/>
      <c r="U992" s="110"/>
      <c r="V992" s="110"/>
      <c r="BB992" s="109"/>
      <c r="BC992" s="109"/>
    </row>
    <row r="993">
      <c r="D993" s="109"/>
      <c r="K993" s="109"/>
      <c r="T993" s="110"/>
      <c r="U993" s="110"/>
      <c r="V993" s="110"/>
      <c r="BB993" s="109"/>
      <c r="BC993" s="109"/>
    </row>
    <row r="994">
      <c r="D994" s="109"/>
      <c r="K994" s="109"/>
      <c r="T994" s="110"/>
      <c r="U994" s="110"/>
      <c r="V994" s="110"/>
      <c r="BB994" s="109"/>
      <c r="BC994" s="109"/>
    </row>
    <row r="995">
      <c r="D995" s="109"/>
      <c r="K995" s="109"/>
      <c r="T995" s="110"/>
      <c r="U995" s="110"/>
      <c r="V995" s="110"/>
      <c r="BB995" s="109"/>
      <c r="BC995" s="109"/>
    </row>
    <row r="996">
      <c r="D996" s="109"/>
      <c r="K996" s="109"/>
      <c r="T996" s="110"/>
      <c r="U996" s="110"/>
      <c r="V996" s="110"/>
      <c r="BB996" s="109"/>
      <c r="BC996" s="109"/>
    </row>
    <row r="997">
      <c r="D997" s="109"/>
      <c r="K997" s="109"/>
      <c r="T997" s="110"/>
      <c r="U997" s="110"/>
      <c r="V997" s="110"/>
      <c r="BB997" s="109"/>
      <c r="BC997" s="109"/>
    </row>
    <row r="998">
      <c r="D998" s="109"/>
      <c r="K998" s="109"/>
      <c r="T998" s="110"/>
      <c r="U998" s="110"/>
      <c r="V998" s="110"/>
      <c r="BB998" s="109"/>
      <c r="BC998" s="109"/>
    </row>
    <row r="999">
      <c r="D999" s="109"/>
      <c r="K999" s="109"/>
      <c r="T999" s="110"/>
      <c r="U999" s="110"/>
      <c r="V999" s="110"/>
      <c r="BB999" s="109"/>
      <c r="BC999" s="109"/>
    </row>
    <row r="1000">
      <c r="D1000" s="109"/>
      <c r="K1000" s="109"/>
      <c r="T1000" s="110"/>
      <c r="U1000" s="110"/>
      <c r="V1000" s="110"/>
      <c r="BB1000" s="109"/>
      <c r="BC1000" s="109"/>
    </row>
    <row r="1001">
      <c r="D1001" s="109"/>
      <c r="K1001" s="109"/>
      <c r="T1001" s="110"/>
      <c r="U1001" s="110"/>
      <c r="V1001" s="110"/>
      <c r="BB1001" s="109"/>
      <c r="BC1001" s="109"/>
    </row>
    <row r="1002">
      <c r="D1002" s="109"/>
      <c r="K1002" s="109"/>
      <c r="T1002" s="110"/>
      <c r="U1002" s="110"/>
      <c r="V1002" s="110"/>
      <c r="BB1002" s="109"/>
      <c r="BC1002" s="109"/>
    </row>
    <row r="1003">
      <c r="D1003" s="109"/>
      <c r="K1003" s="109"/>
      <c r="T1003" s="110"/>
      <c r="U1003" s="110"/>
      <c r="V1003" s="110"/>
      <c r="BB1003" s="109"/>
      <c r="BC1003" s="109"/>
    </row>
    <row r="1004">
      <c r="D1004" s="109"/>
      <c r="K1004" s="109"/>
      <c r="T1004" s="110"/>
      <c r="U1004" s="110"/>
      <c r="V1004" s="110"/>
      <c r="BB1004" s="109"/>
      <c r="BC1004" s="109"/>
    </row>
    <row r="1005">
      <c r="D1005" s="109"/>
      <c r="K1005" s="109"/>
      <c r="T1005" s="110"/>
      <c r="U1005" s="110"/>
      <c r="V1005" s="110"/>
      <c r="BB1005" s="109"/>
      <c r="BC1005" s="109"/>
    </row>
    <row r="1006">
      <c r="D1006" s="109"/>
      <c r="K1006" s="109"/>
      <c r="T1006" s="110"/>
      <c r="U1006" s="110"/>
      <c r="V1006" s="110"/>
      <c r="BB1006" s="109"/>
      <c r="BC1006" s="109"/>
    </row>
    <row r="1007">
      <c r="D1007" s="109"/>
      <c r="K1007" s="109"/>
      <c r="T1007" s="110"/>
      <c r="U1007" s="110"/>
      <c r="V1007" s="110"/>
      <c r="BB1007" s="109"/>
      <c r="BC1007" s="109"/>
    </row>
    <row r="1008">
      <c r="D1008" s="109"/>
      <c r="K1008" s="109"/>
      <c r="T1008" s="110"/>
      <c r="U1008" s="110"/>
      <c r="V1008" s="110"/>
      <c r="BB1008" s="109"/>
      <c r="BC1008" s="109"/>
    </row>
    <row r="1009">
      <c r="D1009" s="109"/>
      <c r="K1009" s="109"/>
      <c r="T1009" s="110"/>
      <c r="U1009" s="110"/>
      <c r="V1009" s="110"/>
      <c r="BB1009" s="109"/>
      <c r="BC1009" s="109"/>
    </row>
    <row r="1010">
      <c r="D1010" s="109"/>
      <c r="K1010" s="109"/>
      <c r="T1010" s="110"/>
      <c r="U1010" s="110"/>
      <c r="V1010" s="110"/>
      <c r="BB1010" s="109"/>
      <c r="BC1010" s="109"/>
    </row>
    <row r="1011">
      <c r="D1011" s="109"/>
      <c r="K1011" s="109"/>
      <c r="T1011" s="110"/>
      <c r="U1011" s="110"/>
      <c r="V1011" s="110"/>
      <c r="BB1011" s="109"/>
      <c r="BC1011" s="109"/>
    </row>
    <row r="1012">
      <c r="D1012" s="109"/>
      <c r="K1012" s="109"/>
      <c r="T1012" s="110"/>
      <c r="U1012" s="110"/>
      <c r="V1012" s="110"/>
      <c r="BB1012" s="109"/>
      <c r="BC1012" s="109"/>
    </row>
    <row r="1013">
      <c r="D1013" s="109"/>
      <c r="K1013" s="109"/>
      <c r="T1013" s="110"/>
      <c r="U1013" s="110"/>
      <c r="V1013" s="110"/>
      <c r="BB1013" s="109"/>
      <c r="BC1013" s="109"/>
    </row>
    <row r="1014">
      <c r="D1014" s="109"/>
      <c r="K1014" s="109"/>
      <c r="T1014" s="110"/>
      <c r="U1014" s="110"/>
      <c r="V1014" s="110"/>
      <c r="BB1014" s="109"/>
      <c r="BC1014" s="109"/>
    </row>
    <row r="1015">
      <c r="D1015" s="109"/>
      <c r="K1015" s="109"/>
      <c r="T1015" s="110"/>
      <c r="U1015" s="110"/>
      <c r="V1015" s="110"/>
      <c r="BB1015" s="109"/>
      <c r="BC1015" s="109"/>
    </row>
    <row r="1016">
      <c r="D1016" s="109"/>
      <c r="K1016" s="109"/>
      <c r="T1016" s="110"/>
      <c r="U1016" s="110"/>
      <c r="V1016" s="110"/>
      <c r="BB1016" s="109"/>
      <c r="BC1016" s="109"/>
    </row>
    <row r="1017">
      <c r="D1017" s="109"/>
      <c r="K1017" s="109"/>
      <c r="T1017" s="110"/>
      <c r="U1017" s="110"/>
      <c r="V1017" s="110"/>
      <c r="BB1017" s="109"/>
      <c r="BC1017" s="109"/>
    </row>
    <row r="1018">
      <c r="D1018" s="109"/>
      <c r="K1018" s="109"/>
      <c r="T1018" s="110"/>
      <c r="U1018" s="110"/>
      <c r="V1018" s="110"/>
      <c r="BB1018" s="109"/>
      <c r="BC1018" s="109"/>
    </row>
    <row r="1019">
      <c r="D1019" s="109"/>
      <c r="K1019" s="109"/>
      <c r="T1019" s="110"/>
      <c r="U1019" s="110"/>
      <c r="V1019" s="110"/>
      <c r="BB1019" s="109"/>
      <c r="BC1019" s="109"/>
    </row>
    <row r="1020">
      <c r="D1020" s="109"/>
      <c r="K1020" s="109"/>
      <c r="T1020" s="110"/>
      <c r="U1020" s="110"/>
      <c r="V1020" s="110"/>
      <c r="BB1020" s="109"/>
      <c r="BC1020" s="109"/>
    </row>
    <row r="1021">
      <c r="D1021" s="109"/>
      <c r="K1021" s="109"/>
      <c r="T1021" s="110"/>
      <c r="U1021" s="110"/>
      <c r="V1021" s="110"/>
      <c r="BB1021" s="109"/>
      <c r="BC1021" s="109"/>
    </row>
    <row r="1022">
      <c r="D1022" s="109"/>
      <c r="K1022" s="109"/>
      <c r="T1022" s="110"/>
      <c r="U1022" s="110"/>
      <c r="V1022" s="110"/>
      <c r="BB1022" s="109"/>
      <c r="BC1022" s="109"/>
    </row>
    <row r="1023">
      <c r="D1023" s="109"/>
      <c r="K1023" s="109"/>
      <c r="T1023" s="110"/>
      <c r="U1023" s="110"/>
      <c r="V1023" s="110"/>
      <c r="BB1023" s="109"/>
      <c r="BC1023" s="109"/>
    </row>
    <row r="1024">
      <c r="D1024" s="109"/>
      <c r="K1024" s="109"/>
      <c r="T1024" s="110"/>
      <c r="U1024" s="110"/>
      <c r="V1024" s="110"/>
      <c r="BB1024" s="109"/>
      <c r="BC1024" s="109"/>
    </row>
    <row r="1025">
      <c r="D1025" s="109"/>
      <c r="K1025" s="109"/>
      <c r="T1025" s="110"/>
      <c r="U1025" s="110"/>
      <c r="V1025" s="110"/>
      <c r="BB1025" s="109"/>
      <c r="BC1025" s="109"/>
    </row>
    <row r="1026">
      <c r="D1026" s="109"/>
      <c r="K1026" s="109"/>
      <c r="T1026" s="110"/>
      <c r="U1026" s="110"/>
      <c r="V1026" s="110"/>
      <c r="BB1026" s="109"/>
      <c r="BC1026" s="109"/>
    </row>
    <row r="1027">
      <c r="D1027" s="109"/>
      <c r="K1027" s="109"/>
      <c r="T1027" s="110"/>
      <c r="U1027" s="110"/>
      <c r="V1027" s="110"/>
      <c r="BB1027" s="109"/>
      <c r="BC1027" s="109"/>
    </row>
    <row r="1028">
      <c r="D1028" s="109"/>
      <c r="K1028" s="109"/>
      <c r="T1028" s="110"/>
      <c r="U1028" s="110"/>
      <c r="V1028" s="110"/>
      <c r="BB1028" s="109"/>
      <c r="BC1028" s="109"/>
    </row>
    <row r="1029">
      <c r="D1029" s="109"/>
      <c r="K1029" s="109"/>
      <c r="T1029" s="110"/>
      <c r="U1029" s="110"/>
      <c r="V1029" s="110"/>
      <c r="BB1029" s="109"/>
      <c r="BC1029" s="109"/>
    </row>
    <row r="1030">
      <c r="D1030" s="109"/>
      <c r="K1030" s="109"/>
      <c r="T1030" s="110"/>
      <c r="U1030" s="110"/>
      <c r="V1030" s="110"/>
      <c r="BB1030" s="109"/>
      <c r="BC1030" s="109"/>
    </row>
    <row r="1031">
      <c r="D1031" s="109"/>
      <c r="K1031" s="109"/>
      <c r="T1031" s="110"/>
      <c r="U1031" s="110"/>
      <c r="V1031" s="110"/>
      <c r="BB1031" s="109"/>
      <c r="BC1031" s="109"/>
    </row>
    <row r="1032">
      <c r="D1032" s="109"/>
      <c r="K1032" s="109"/>
      <c r="T1032" s="110"/>
      <c r="U1032" s="110"/>
      <c r="V1032" s="110"/>
      <c r="BB1032" s="109"/>
      <c r="BC1032" s="109"/>
    </row>
    <row r="1033">
      <c r="D1033" s="109"/>
      <c r="K1033" s="109"/>
      <c r="T1033" s="110"/>
      <c r="U1033" s="110"/>
      <c r="V1033" s="110"/>
      <c r="BB1033" s="109"/>
      <c r="BC1033" s="109"/>
    </row>
    <row r="1034">
      <c r="D1034" s="109"/>
      <c r="K1034" s="109"/>
      <c r="T1034" s="110"/>
      <c r="U1034" s="110"/>
      <c r="V1034" s="110"/>
      <c r="BB1034" s="109"/>
      <c r="BC1034" s="109"/>
    </row>
    <row r="1035">
      <c r="D1035" s="109"/>
      <c r="K1035" s="109"/>
      <c r="T1035" s="110"/>
      <c r="U1035" s="110"/>
      <c r="V1035" s="110"/>
      <c r="BB1035" s="109"/>
      <c r="BC1035" s="109"/>
    </row>
    <row r="1036">
      <c r="D1036" s="109"/>
      <c r="K1036" s="109"/>
      <c r="T1036" s="110"/>
      <c r="U1036" s="110"/>
      <c r="V1036" s="110"/>
      <c r="BB1036" s="109"/>
      <c r="BC1036" s="109"/>
    </row>
    <row r="1037">
      <c r="D1037" s="109"/>
      <c r="K1037" s="109"/>
      <c r="T1037" s="110"/>
      <c r="U1037" s="110"/>
      <c r="V1037" s="110"/>
      <c r="BB1037" s="109"/>
      <c r="BC1037" s="109"/>
    </row>
    <row r="1038">
      <c r="D1038" s="109"/>
      <c r="K1038" s="109"/>
      <c r="T1038" s="110"/>
      <c r="U1038" s="110"/>
      <c r="V1038" s="110"/>
      <c r="BB1038" s="109"/>
      <c r="BC1038" s="109"/>
    </row>
    <row r="1039">
      <c r="D1039" s="109"/>
      <c r="K1039" s="109"/>
      <c r="T1039" s="110"/>
      <c r="U1039" s="110"/>
      <c r="V1039" s="110"/>
      <c r="BB1039" s="109"/>
      <c r="BC1039" s="109"/>
    </row>
    <row r="1040">
      <c r="D1040" s="109"/>
      <c r="K1040" s="109"/>
      <c r="T1040" s="110"/>
      <c r="U1040" s="110"/>
      <c r="V1040" s="110"/>
      <c r="BB1040" s="109"/>
      <c r="BC1040" s="109"/>
    </row>
    <row r="1041">
      <c r="D1041" s="109"/>
      <c r="K1041" s="109"/>
      <c r="T1041" s="110"/>
      <c r="U1041" s="110"/>
      <c r="V1041" s="110"/>
      <c r="BB1041" s="109"/>
      <c r="BC1041" s="109"/>
    </row>
    <row r="1042">
      <c r="D1042" s="109"/>
      <c r="K1042" s="109"/>
      <c r="T1042" s="110"/>
      <c r="U1042" s="110"/>
      <c r="V1042" s="110"/>
      <c r="BB1042" s="109"/>
      <c r="BC1042" s="109"/>
    </row>
    <row r="1043">
      <c r="D1043" s="109"/>
      <c r="K1043" s="109"/>
      <c r="T1043" s="110"/>
      <c r="U1043" s="110"/>
      <c r="V1043" s="110"/>
      <c r="BB1043" s="109"/>
      <c r="BC1043" s="109"/>
    </row>
    <row r="1044">
      <c r="D1044" s="109"/>
      <c r="K1044" s="109"/>
      <c r="T1044" s="110"/>
      <c r="U1044" s="110"/>
      <c r="V1044" s="110"/>
      <c r="BB1044" s="109"/>
      <c r="BC1044" s="109"/>
    </row>
    <row r="1045">
      <c r="D1045" s="109"/>
      <c r="K1045" s="109"/>
      <c r="T1045" s="110"/>
      <c r="U1045" s="110"/>
      <c r="V1045" s="110"/>
      <c r="BB1045" s="109"/>
      <c r="BC1045" s="109"/>
    </row>
    <row r="1046">
      <c r="D1046" s="109"/>
      <c r="K1046" s="109"/>
      <c r="T1046" s="110"/>
      <c r="U1046" s="110"/>
      <c r="V1046" s="110"/>
      <c r="BB1046" s="109"/>
      <c r="BC1046" s="109"/>
    </row>
    <row r="1047">
      <c r="D1047" s="109"/>
      <c r="K1047" s="109"/>
      <c r="T1047" s="110"/>
      <c r="U1047" s="110"/>
      <c r="V1047" s="110"/>
      <c r="BB1047" s="109"/>
      <c r="BC1047" s="109"/>
    </row>
    <row r="1048">
      <c r="D1048" s="109"/>
      <c r="K1048" s="109"/>
      <c r="T1048" s="110"/>
      <c r="U1048" s="110"/>
      <c r="V1048" s="110"/>
      <c r="BB1048" s="109"/>
      <c r="BC1048" s="109"/>
    </row>
    <row r="1049">
      <c r="D1049" s="109"/>
      <c r="K1049" s="109"/>
      <c r="T1049" s="110"/>
      <c r="U1049" s="110"/>
      <c r="V1049" s="110"/>
      <c r="BB1049" s="109"/>
      <c r="BC1049" s="109"/>
    </row>
    <row r="1050">
      <c r="D1050" s="109"/>
      <c r="K1050" s="109"/>
      <c r="T1050" s="110"/>
      <c r="U1050" s="110"/>
      <c r="V1050" s="110"/>
      <c r="BB1050" s="109"/>
      <c r="BC1050" s="109"/>
    </row>
    <row r="1051">
      <c r="D1051" s="109"/>
      <c r="K1051" s="109"/>
      <c r="T1051" s="110"/>
      <c r="U1051" s="110"/>
      <c r="V1051" s="110"/>
      <c r="BB1051" s="109"/>
      <c r="BC1051" s="109"/>
    </row>
    <row r="1052">
      <c r="D1052" s="109"/>
      <c r="K1052" s="109"/>
      <c r="T1052" s="110"/>
      <c r="U1052" s="110"/>
      <c r="V1052" s="110"/>
      <c r="BB1052" s="109"/>
      <c r="BC1052" s="109"/>
    </row>
    <row r="1053">
      <c r="D1053" s="109"/>
      <c r="K1053" s="109"/>
      <c r="T1053" s="110"/>
      <c r="U1053" s="110"/>
      <c r="V1053" s="110"/>
      <c r="BB1053" s="109"/>
      <c r="BC1053" s="109"/>
    </row>
    <row r="1054">
      <c r="D1054" s="109"/>
      <c r="K1054" s="109"/>
      <c r="T1054" s="110"/>
      <c r="U1054" s="110"/>
      <c r="V1054" s="110"/>
      <c r="BB1054" s="109"/>
      <c r="BC1054" s="109"/>
    </row>
    <row r="1055">
      <c r="D1055" s="109"/>
      <c r="K1055" s="109"/>
      <c r="T1055" s="110"/>
      <c r="U1055" s="110"/>
      <c r="V1055" s="110"/>
      <c r="BB1055" s="109"/>
      <c r="BC1055" s="109"/>
    </row>
    <row r="1056">
      <c r="D1056" s="109"/>
      <c r="K1056" s="109"/>
      <c r="T1056" s="110"/>
      <c r="U1056" s="110"/>
      <c r="V1056" s="110"/>
      <c r="BB1056" s="109"/>
      <c r="BC1056" s="109"/>
    </row>
    <row r="1057">
      <c r="D1057" s="109"/>
      <c r="K1057" s="109"/>
      <c r="T1057" s="110"/>
      <c r="U1057" s="110"/>
      <c r="V1057" s="110"/>
      <c r="BB1057" s="109"/>
      <c r="BC1057" s="109"/>
    </row>
    <row r="1058">
      <c r="D1058" s="109"/>
      <c r="K1058" s="109"/>
      <c r="T1058" s="110"/>
      <c r="U1058" s="110"/>
      <c r="V1058" s="110"/>
      <c r="BB1058" s="109"/>
      <c r="BC1058" s="109"/>
    </row>
    <row r="1059">
      <c r="D1059" s="109"/>
      <c r="K1059" s="109"/>
      <c r="T1059" s="110"/>
      <c r="U1059" s="110"/>
      <c r="V1059" s="110"/>
      <c r="BB1059" s="109"/>
      <c r="BC1059" s="109"/>
    </row>
    <row r="1060">
      <c r="D1060" s="109"/>
      <c r="K1060" s="109"/>
      <c r="T1060" s="110"/>
      <c r="U1060" s="110"/>
      <c r="V1060" s="110"/>
      <c r="BB1060" s="109"/>
      <c r="BC1060" s="109"/>
    </row>
    <row r="1061">
      <c r="D1061" s="109"/>
      <c r="K1061" s="109"/>
      <c r="T1061" s="110"/>
      <c r="U1061" s="110"/>
      <c r="V1061" s="110"/>
      <c r="BB1061" s="109"/>
      <c r="BC1061" s="109"/>
    </row>
    <row r="1062">
      <c r="D1062" s="109"/>
      <c r="K1062" s="109"/>
      <c r="T1062" s="110"/>
      <c r="U1062" s="110"/>
      <c r="V1062" s="110"/>
      <c r="BB1062" s="109"/>
      <c r="BC1062" s="109"/>
    </row>
    <row r="1063">
      <c r="D1063" s="109"/>
      <c r="K1063" s="109"/>
      <c r="T1063" s="110"/>
      <c r="U1063" s="110"/>
      <c r="V1063" s="110"/>
      <c r="BB1063" s="109"/>
      <c r="BC1063" s="109"/>
    </row>
    <row r="1064">
      <c r="D1064" s="109"/>
      <c r="K1064" s="109"/>
      <c r="T1064" s="110"/>
      <c r="U1064" s="110"/>
      <c r="V1064" s="110"/>
      <c r="BB1064" s="109"/>
      <c r="BC1064" s="109"/>
    </row>
    <row r="1065">
      <c r="D1065" s="109"/>
      <c r="K1065" s="109"/>
      <c r="T1065" s="110"/>
      <c r="U1065" s="110"/>
      <c r="V1065" s="110"/>
      <c r="BB1065" s="109"/>
      <c r="BC1065" s="109"/>
    </row>
    <row r="1066">
      <c r="D1066" s="109"/>
      <c r="K1066" s="109"/>
      <c r="T1066" s="110"/>
      <c r="U1066" s="110"/>
      <c r="V1066" s="110"/>
      <c r="BB1066" s="109"/>
      <c r="BC1066" s="109"/>
    </row>
    <row r="1067">
      <c r="D1067" s="109"/>
      <c r="K1067" s="109"/>
      <c r="T1067" s="110"/>
      <c r="U1067" s="110"/>
      <c r="V1067" s="110"/>
      <c r="BB1067" s="109"/>
      <c r="BC1067" s="109"/>
    </row>
    <row r="1068">
      <c r="D1068" s="109"/>
      <c r="K1068" s="109"/>
      <c r="T1068" s="110"/>
      <c r="U1068" s="110"/>
      <c r="V1068" s="110"/>
      <c r="BB1068" s="109"/>
      <c r="BC1068" s="109"/>
    </row>
    <row r="1069">
      <c r="D1069" s="109"/>
      <c r="K1069" s="109"/>
      <c r="T1069" s="110"/>
      <c r="U1069" s="110"/>
      <c r="V1069" s="110"/>
      <c r="BB1069" s="109"/>
      <c r="BC1069" s="109"/>
    </row>
    <row r="1070">
      <c r="D1070" s="109"/>
      <c r="K1070" s="109"/>
      <c r="T1070" s="110"/>
      <c r="U1070" s="110"/>
      <c r="V1070" s="110"/>
      <c r="BB1070" s="109"/>
      <c r="BC1070" s="109"/>
    </row>
    <row r="1071">
      <c r="D1071" s="109"/>
      <c r="K1071" s="109"/>
      <c r="T1071" s="110"/>
      <c r="U1071" s="110"/>
      <c r="V1071" s="110"/>
      <c r="BB1071" s="109"/>
      <c r="BC1071" s="109"/>
    </row>
    <row r="1072">
      <c r="D1072" s="109"/>
      <c r="K1072" s="109"/>
      <c r="T1072" s="110"/>
      <c r="U1072" s="110"/>
      <c r="V1072" s="110"/>
      <c r="BB1072" s="109"/>
      <c r="BC1072" s="109"/>
    </row>
    <row r="1073">
      <c r="D1073" s="109"/>
      <c r="K1073" s="109"/>
      <c r="T1073" s="110"/>
      <c r="U1073" s="110"/>
      <c r="V1073" s="110"/>
      <c r="BB1073" s="109"/>
      <c r="BC1073" s="109"/>
    </row>
    <row r="1074">
      <c r="D1074" s="109"/>
      <c r="K1074" s="109"/>
      <c r="T1074" s="110"/>
      <c r="U1074" s="110"/>
      <c r="V1074" s="110"/>
      <c r="BB1074" s="109"/>
      <c r="BC1074" s="109"/>
    </row>
    <row r="1075">
      <c r="D1075" s="109"/>
      <c r="K1075" s="109"/>
      <c r="T1075" s="110"/>
      <c r="U1075" s="110"/>
      <c r="V1075" s="110"/>
      <c r="BB1075" s="109"/>
      <c r="BC1075" s="109"/>
    </row>
    <row r="1076">
      <c r="D1076" s="109"/>
      <c r="K1076" s="109"/>
      <c r="T1076" s="110"/>
      <c r="U1076" s="110"/>
      <c r="V1076" s="110"/>
      <c r="BB1076" s="109"/>
      <c r="BC1076" s="109"/>
    </row>
    <row r="1077">
      <c r="D1077" s="109"/>
      <c r="K1077" s="109"/>
      <c r="T1077" s="110"/>
      <c r="U1077" s="110"/>
      <c r="V1077" s="110"/>
      <c r="BB1077" s="109"/>
      <c r="BC1077" s="109"/>
    </row>
    <row r="1078">
      <c r="D1078" s="109"/>
      <c r="K1078" s="109"/>
      <c r="T1078" s="110"/>
      <c r="U1078" s="110"/>
      <c r="V1078" s="110"/>
      <c r="BB1078" s="109"/>
      <c r="BC1078" s="109"/>
    </row>
    <row r="1079">
      <c r="D1079" s="109"/>
      <c r="K1079" s="109"/>
      <c r="T1079" s="110"/>
      <c r="U1079" s="110"/>
      <c r="V1079" s="110"/>
      <c r="BB1079" s="109"/>
      <c r="BC1079" s="109"/>
    </row>
    <row r="1080">
      <c r="D1080" s="109"/>
      <c r="K1080" s="109"/>
      <c r="T1080" s="110"/>
      <c r="U1080" s="110"/>
      <c r="V1080" s="110"/>
      <c r="BB1080" s="109"/>
      <c r="BC1080" s="109"/>
    </row>
    <row r="1081">
      <c r="D1081" s="109"/>
      <c r="K1081" s="109"/>
      <c r="T1081" s="110"/>
      <c r="U1081" s="110"/>
      <c r="V1081" s="110"/>
      <c r="BB1081" s="109"/>
      <c r="BC1081" s="109"/>
    </row>
    <row r="1082">
      <c r="D1082" s="109"/>
      <c r="K1082" s="109"/>
      <c r="T1082" s="110"/>
      <c r="U1082" s="110"/>
      <c r="V1082" s="110"/>
      <c r="BB1082" s="109"/>
      <c r="BC1082" s="109"/>
    </row>
  </sheetData>
  <autoFilter ref="$A$2:$BC$105">
    <sortState ref="A2:BC105">
      <sortCondition ref="A2:A105"/>
    </sortState>
  </autoFilter>
  <mergeCells count="9">
    <mergeCell ref="AV1:AX1"/>
    <mergeCell ref="AY1:BC1"/>
    <mergeCell ref="B1:F1"/>
    <mergeCell ref="G1:M1"/>
    <mergeCell ref="N1:O1"/>
    <mergeCell ref="P1:S1"/>
    <mergeCell ref="T1:V1"/>
    <mergeCell ref="W1:AG1"/>
    <mergeCell ref="AI1:AU1"/>
  </mergeCells>
  <conditionalFormatting sqref="D3:D73 E3:E62 G3:G105 AV6 F10 E64:E79 D75:D104 E81:E84 E87:E104">
    <cfRule type="containsText" dxfId="0" priority="1" operator="containsText" text="commercial">
      <formula>NOT(ISERROR(SEARCH(("commercial"),(D3))))</formula>
    </cfRule>
  </conditionalFormatting>
  <conditionalFormatting sqref="R3:AH104 AU3 AZ3:BA3 AI8:AI10 AK8:AN9 AM20:AM23 AI47:BC48 AI70:BC70 AJ90 P99:P101 AK99:AK101 AN99:AN101 AP99:AR101 AV99:AY101">
    <cfRule type="containsText" dxfId="1" priority="2" operator="containsText" text="Yes">
      <formula>NOT(ISERROR(SEARCH(("Yes"),(R3))))</formula>
    </cfRule>
  </conditionalFormatting>
  <conditionalFormatting sqref="A1:A104 B1:C105 D1:D73 E1:E62 F1:F104 G1:G105 H1:J104 K1:K79 L1:AX104 AY1:AY105 AZ1:BC104 E64:E84 D75:D104 K81:K104 E87:E104">
    <cfRule type="containsText" dxfId="1" priority="3" operator="containsText" text="Yes">
      <formula>NOT(ISERROR(SEARCH(("Yes"),(A1))))</formula>
    </cfRule>
  </conditionalFormatting>
  <conditionalFormatting sqref="AJ3:AX104 AY3:AY105 E31 AZ54">
    <cfRule type="containsText" dxfId="1" priority="4" operator="containsText" text="Yes">
      <formula>NOT(ISERROR(SEARCH(("Yes"),(AJ3))))</formula>
    </cfRule>
  </conditionalFormatting>
  <hyperlinks>
    <hyperlink r:id="rId1" ref="AW2"/>
    <hyperlink r:id="rId2" ref="AX2"/>
    <hyperlink r:id="rId3" ref="D3"/>
    <hyperlink r:id="rId4" ref="D4"/>
    <hyperlink r:id="rId5" ref="AV4"/>
    <hyperlink r:id="rId6" ref="AW4"/>
    <hyperlink r:id="rId7" ref="D5"/>
    <hyperlink r:id="rId8" ref="G5"/>
    <hyperlink r:id="rId9" ref="D6"/>
    <hyperlink r:id="rId10" ref="E6"/>
    <hyperlink r:id="rId11" ref="D7"/>
    <hyperlink r:id="rId12" ref="D8"/>
    <hyperlink r:id="rId13" ref="G8"/>
    <hyperlink r:id="rId14" ref="D9"/>
    <hyperlink r:id="rId15" ref="G9"/>
    <hyperlink r:id="rId16" ref="E10"/>
    <hyperlink r:id="rId17" ref="D11"/>
    <hyperlink r:id="rId18" ref="G11"/>
    <hyperlink r:id="rId19" ref="D12"/>
    <hyperlink r:id="rId20" ref="E12"/>
    <hyperlink r:id="rId21" ref="AH12"/>
    <hyperlink r:id="rId22" ref="D13"/>
    <hyperlink r:id="rId23" ref="AZ13"/>
    <hyperlink r:id="rId24" ref="D14"/>
    <hyperlink r:id="rId25" ref="K14"/>
    <hyperlink r:id="rId26" ref="D15"/>
    <hyperlink r:id="rId27" ref="AV15"/>
    <hyperlink r:id="rId28" ref="E16"/>
    <hyperlink r:id="rId29" ref="D17"/>
    <hyperlink r:id="rId30" location="covenant" ref="E17"/>
    <hyperlink r:id="rId31" ref="D18"/>
    <hyperlink r:id="rId32" ref="G18"/>
    <hyperlink r:id="rId33" ref="D19"/>
    <hyperlink r:id="rId34" ref="E19"/>
    <hyperlink r:id="rId35" ref="D20"/>
    <hyperlink r:id="rId36" ref="AV20"/>
    <hyperlink r:id="rId37" ref="D21"/>
    <hyperlink r:id="rId38" ref="G21"/>
    <hyperlink r:id="rId39" ref="D22"/>
    <hyperlink r:id="rId40" ref="G22"/>
    <hyperlink r:id="rId41" ref="D23"/>
    <hyperlink r:id="rId42" ref="D24"/>
    <hyperlink r:id="rId43" ref="G24"/>
    <hyperlink r:id="rId44" ref="AV24"/>
    <hyperlink r:id="rId45" ref="AW24"/>
    <hyperlink r:id="rId46" ref="D25"/>
    <hyperlink r:id="rId47" ref="G25"/>
    <hyperlink r:id="rId48" ref="D26"/>
    <hyperlink r:id="rId49" ref="G26"/>
    <hyperlink r:id="rId50" ref="D27"/>
    <hyperlink r:id="rId51" ref="J27"/>
    <hyperlink r:id="rId52" ref="D28"/>
    <hyperlink r:id="rId53" ref="E29"/>
    <hyperlink r:id="rId54" ref="J29"/>
    <hyperlink r:id="rId55" ref="D30"/>
    <hyperlink r:id="rId56" ref="D31"/>
    <hyperlink r:id="rId57" ref="D32"/>
    <hyperlink r:id="rId58" ref="D33"/>
    <hyperlink r:id="rId59" ref="G33"/>
    <hyperlink r:id="rId60" ref="D34"/>
    <hyperlink r:id="rId61" ref="D35"/>
    <hyperlink r:id="rId62" ref="D36"/>
    <hyperlink r:id="rId63" ref="D37"/>
    <hyperlink r:id="rId64" ref="E37"/>
    <hyperlink r:id="rId65" ref="G37"/>
    <hyperlink r:id="rId66" ref="D38"/>
    <hyperlink r:id="rId67" ref="G38"/>
    <hyperlink r:id="rId68" ref="D39"/>
    <hyperlink r:id="rId69" ref="E40"/>
    <hyperlink r:id="rId70" ref="J40"/>
    <hyperlink r:id="rId71" ref="D41"/>
    <hyperlink r:id="rId72" ref="G41"/>
    <hyperlink r:id="rId73" ref="D42"/>
    <hyperlink r:id="rId74" ref="D43"/>
    <hyperlink r:id="rId75" ref="D44"/>
    <hyperlink r:id="rId76" ref="G44"/>
    <hyperlink r:id="rId77" ref="D45"/>
    <hyperlink r:id="rId78" ref="G45"/>
    <hyperlink r:id="rId79" ref="D46"/>
    <hyperlink r:id="rId80" ref="D47"/>
    <hyperlink r:id="rId81" ref="G47"/>
    <hyperlink r:id="rId82" ref="D48"/>
    <hyperlink r:id="rId83" ref="D49"/>
    <hyperlink r:id="rId84" ref="E49"/>
    <hyperlink r:id="rId85" ref="BC49"/>
    <hyperlink r:id="rId86" ref="D50"/>
    <hyperlink r:id="rId87" ref="D51"/>
    <hyperlink r:id="rId88" ref="G51"/>
    <hyperlink r:id="rId89" ref="D52"/>
    <hyperlink r:id="rId90" ref="G52"/>
    <hyperlink r:id="rId91" ref="D53"/>
    <hyperlink r:id="rId92" ref="G53"/>
    <hyperlink r:id="rId93" ref="D54"/>
    <hyperlink r:id="rId94" ref="G54"/>
    <hyperlink r:id="rId95" ref="D55"/>
    <hyperlink r:id="rId96" ref="G55"/>
    <hyperlink r:id="rId97" ref="D56"/>
    <hyperlink r:id="rId98" ref="E56"/>
    <hyperlink r:id="rId99" ref="K56"/>
    <hyperlink r:id="rId100" ref="D57"/>
    <hyperlink r:id="rId101" ref="G57"/>
    <hyperlink r:id="rId102" ref="D58"/>
    <hyperlink r:id="rId103" ref="G58"/>
    <hyperlink r:id="rId104" ref="D59"/>
    <hyperlink r:id="rId105" ref="G59"/>
    <hyperlink r:id="rId106" ref="E60"/>
    <hyperlink r:id="rId107" ref="D61"/>
    <hyperlink r:id="rId108" ref="E61"/>
    <hyperlink r:id="rId109" ref="D62"/>
    <hyperlink r:id="rId110" ref="G62"/>
    <hyperlink r:id="rId111" ref="D63"/>
    <hyperlink r:id="rId112" ref="J63"/>
    <hyperlink r:id="rId113" ref="K63"/>
    <hyperlink r:id="rId114" ref="D64"/>
    <hyperlink r:id="rId115" ref="E64"/>
    <hyperlink r:id="rId116" ref="D65"/>
    <hyperlink r:id="rId117" ref="E66"/>
    <hyperlink r:id="rId118" ref="E67"/>
    <hyperlink r:id="rId119" ref="G67"/>
    <hyperlink r:id="rId120" ref="D68"/>
    <hyperlink r:id="rId121" ref="G68"/>
    <hyperlink r:id="rId122" ref="D69"/>
    <hyperlink r:id="rId123" ref="G69"/>
    <hyperlink r:id="rId124" ref="D70"/>
    <hyperlink r:id="rId125" ref="E70"/>
    <hyperlink r:id="rId126" ref="G70"/>
    <hyperlink r:id="rId127" ref="D71"/>
    <hyperlink r:id="rId128" ref="E71"/>
    <hyperlink r:id="rId129" ref="J71"/>
    <hyperlink r:id="rId130" ref="K71"/>
    <hyperlink r:id="rId131" ref="AV71"/>
    <hyperlink r:id="rId132" ref="AZ71"/>
    <hyperlink r:id="rId133" ref="BA71"/>
    <hyperlink r:id="rId134" ref="BC71"/>
    <hyperlink r:id="rId135" ref="D72"/>
    <hyperlink r:id="rId136" ref="D73"/>
    <hyperlink r:id="rId137" ref="E73"/>
    <hyperlink r:id="rId138" ref="D74"/>
    <hyperlink r:id="rId139" ref="E74"/>
    <hyperlink r:id="rId140" ref="D75"/>
    <hyperlink r:id="rId141" ref="G75"/>
    <hyperlink r:id="rId142" ref="J75"/>
    <hyperlink r:id="rId143" ref="D76"/>
    <hyperlink r:id="rId144" ref="G76"/>
    <hyperlink r:id="rId145" ref="D77"/>
    <hyperlink r:id="rId146" ref="AS77"/>
    <hyperlink r:id="rId147" ref="AV77"/>
    <hyperlink r:id="rId148" ref="D78"/>
    <hyperlink r:id="rId149" ref="G78"/>
    <hyperlink r:id="rId150" ref="E79"/>
    <hyperlink r:id="rId151" ref="J79"/>
    <hyperlink r:id="rId152" ref="D80"/>
    <hyperlink r:id="rId153" ref="E80"/>
    <hyperlink r:id="rId154" ref="D81"/>
    <hyperlink r:id="rId155" ref="G81"/>
    <hyperlink r:id="rId156" ref="D82"/>
    <hyperlink r:id="rId157" ref="D83"/>
    <hyperlink r:id="rId158" ref="G83"/>
    <hyperlink r:id="rId159" ref="D84"/>
    <hyperlink r:id="rId160" ref="E84"/>
    <hyperlink r:id="rId161" ref="D85"/>
    <hyperlink r:id="rId162" ref="G85"/>
    <hyperlink r:id="rId163" ref="D86"/>
    <hyperlink r:id="rId164" ref="G86"/>
    <hyperlink r:id="rId165" ref="D87"/>
    <hyperlink r:id="rId166" ref="G87"/>
    <hyperlink r:id="rId167" ref="D88"/>
    <hyperlink r:id="rId168" ref="E88"/>
    <hyperlink r:id="rId169" ref="G88"/>
    <hyperlink r:id="rId170" ref="D89"/>
    <hyperlink r:id="rId171" ref="D90"/>
    <hyperlink r:id="rId172" ref="G90"/>
    <hyperlink r:id="rId173" ref="D91"/>
    <hyperlink r:id="rId174" ref="G91"/>
    <hyperlink r:id="rId175" ref="AW91"/>
    <hyperlink r:id="rId176" ref="D92"/>
    <hyperlink r:id="rId177" ref="G92"/>
    <hyperlink r:id="rId178" ref="D93"/>
    <hyperlink r:id="rId179" ref="AS93"/>
    <hyperlink r:id="rId180" ref="D94"/>
    <hyperlink r:id="rId181" ref="G94"/>
    <hyperlink r:id="rId182" ref="D95"/>
    <hyperlink r:id="rId183" ref="D96"/>
    <hyperlink r:id="rId184" ref="G96"/>
    <hyperlink r:id="rId185" ref="D97"/>
    <hyperlink r:id="rId186" ref="F97"/>
    <hyperlink r:id="rId187" ref="G97"/>
    <hyperlink r:id="rId188" ref="D98"/>
    <hyperlink r:id="rId189" ref="AV98"/>
    <hyperlink r:id="rId190" ref="D99"/>
    <hyperlink r:id="rId191" ref="G99"/>
    <hyperlink r:id="rId192" ref="D100"/>
    <hyperlink r:id="rId193" ref="G100"/>
    <hyperlink r:id="rId194" ref="D101"/>
    <hyperlink r:id="rId195" ref="G101"/>
    <hyperlink r:id="rId196" ref="E102"/>
    <hyperlink r:id="rId197" ref="J102"/>
    <hyperlink r:id="rId198" ref="AZ102"/>
    <hyperlink r:id="rId199" ref="D103"/>
    <hyperlink r:id="rId200" ref="G103"/>
    <hyperlink r:id="rId201" ref="D104"/>
    <hyperlink r:id="rId202" ref="D105"/>
    <hyperlink r:id="rId203" ref="G105"/>
  </hyperlinks>
  <drawing r:id="rId204"/>
</worksheet>
</file>