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73d9f0a28b113e/Documents/NEW DOCUMENT/ROR/2025/ORDERS/LONDON/"/>
    </mc:Choice>
  </mc:AlternateContent>
  <xr:revisionPtr revIDLastSave="277" documentId="8_{50EFE96C-DB4C-4251-85C3-CAA29E7921F8}" xr6:coauthVersionLast="47" xr6:coauthVersionMax="47" xr10:uidLastSave="{7D2578F0-440B-48BE-9876-28E579CBA0D1}"/>
  <bookViews>
    <workbookView xWindow="-108" yWindow="-108" windowWidth="23256" windowHeight="12456" xr2:uid="{065DA9F2-0017-4BDD-96DD-C4762D15DD1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" i="1" l="1"/>
  <c r="D72" i="1"/>
  <c r="E72" i="1"/>
  <c r="F72" i="1"/>
  <c r="G72" i="1"/>
  <c r="H72" i="1"/>
  <c r="C72" i="1"/>
  <c r="I70" i="1"/>
  <c r="E83" i="3"/>
  <c r="F83" i="3"/>
  <c r="G83" i="3"/>
  <c r="H83" i="3"/>
  <c r="I83" i="3"/>
  <c r="D83" i="3"/>
  <c r="D66" i="3"/>
  <c r="E80" i="3"/>
  <c r="F80" i="3"/>
  <c r="G80" i="3"/>
  <c r="H80" i="3"/>
  <c r="I80" i="3"/>
  <c r="J80" i="3"/>
  <c r="D80" i="3"/>
  <c r="E47" i="3"/>
  <c r="F47" i="3"/>
  <c r="G47" i="3"/>
  <c r="H47" i="3"/>
  <c r="I47" i="3"/>
  <c r="D47" i="3"/>
  <c r="E61" i="3"/>
  <c r="F61" i="3"/>
  <c r="G61" i="3"/>
  <c r="H61" i="3"/>
  <c r="I61" i="3"/>
  <c r="D61" i="3"/>
  <c r="E33" i="3"/>
  <c r="F33" i="3"/>
  <c r="G33" i="3"/>
  <c r="H33" i="3"/>
  <c r="I33" i="3"/>
  <c r="D33" i="3"/>
  <c r="E17" i="3"/>
  <c r="F17" i="3"/>
  <c r="G17" i="3"/>
  <c r="H17" i="3"/>
  <c r="I17" i="3"/>
  <c r="D17" i="3"/>
  <c r="O95" i="3"/>
  <c r="M95" i="3"/>
  <c r="P89" i="3"/>
  <c r="L83" i="3"/>
  <c r="J79" i="3"/>
  <c r="K79" i="3" s="1"/>
  <c r="L79" i="3" s="1"/>
  <c r="J69" i="3"/>
  <c r="K69" i="3" s="1"/>
  <c r="L69" i="3" s="1"/>
  <c r="J68" i="3"/>
  <c r="K68" i="3" s="1"/>
  <c r="L68" i="3" s="1"/>
  <c r="J67" i="3"/>
  <c r="K67" i="3" s="1"/>
  <c r="L67" i="3" s="1"/>
  <c r="J66" i="3"/>
  <c r="K66" i="3" s="1"/>
  <c r="L66" i="3" s="1"/>
  <c r="J65" i="3"/>
  <c r="K65" i="3" s="1"/>
  <c r="J78" i="3"/>
  <c r="K78" i="3" s="1"/>
  <c r="L78" i="3" s="1"/>
  <c r="J77" i="3"/>
  <c r="K77" i="3" s="1"/>
  <c r="L77" i="3" s="1"/>
  <c r="J76" i="3"/>
  <c r="K76" i="3" s="1"/>
  <c r="J26" i="3"/>
  <c r="K26" i="3" s="1"/>
  <c r="L26" i="3" s="1"/>
  <c r="J39" i="3"/>
  <c r="K39" i="3" s="1"/>
  <c r="L39" i="3" s="1"/>
  <c r="J38" i="3"/>
  <c r="K38" i="3" s="1"/>
  <c r="L38" i="3" s="1"/>
  <c r="J37" i="3"/>
  <c r="K37" i="3" s="1"/>
  <c r="L37" i="3" s="1"/>
  <c r="J36" i="3"/>
  <c r="K36" i="3" s="1"/>
  <c r="L36" i="3" s="1"/>
  <c r="J35" i="3"/>
  <c r="J47" i="3" s="1"/>
  <c r="J59" i="3"/>
  <c r="K59" i="3" s="1"/>
  <c r="L59" i="3" s="1"/>
  <c r="J58" i="3"/>
  <c r="K58" i="3" s="1"/>
  <c r="L58" i="3" s="1"/>
  <c r="J57" i="3"/>
  <c r="K57" i="3" s="1"/>
  <c r="L57" i="3" s="1"/>
  <c r="J56" i="3"/>
  <c r="K56" i="3" s="1"/>
  <c r="L56" i="3" s="1"/>
  <c r="J55" i="3"/>
  <c r="K55" i="3" s="1"/>
  <c r="L55" i="3" s="1"/>
  <c r="J54" i="3"/>
  <c r="K54" i="3" s="1"/>
  <c r="L54" i="3" s="1"/>
  <c r="J53" i="3"/>
  <c r="K53" i="3" s="1"/>
  <c r="L53" i="3" s="1"/>
  <c r="J52" i="3"/>
  <c r="K52" i="3" s="1"/>
  <c r="L52" i="3" s="1"/>
  <c r="J51" i="3"/>
  <c r="K51" i="3" s="1"/>
  <c r="J45" i="3"/>
  <c r="J31" i="3"/>
  <c r="K31" i="3" s="1"/>
  <c r="L31" i="3" s="1"/>
  <c r="J50" i="3"/>
  <c r="K50" i="3" s="1"/>
  <c r="L50" i="3" s="1"/>
  <c r="J30" i="3"/>
  <c r="K30" i="3" s="1"/>
  <c r="J13" i="3"/>
  <c r="K13" i="3" s="1"/>
  <c r="L13" i="3" s="1"/>
  <c r="J12" i="3"/>
  <c r="K12" i="3" s="1"/>
  <c r="L12" i="3" s="1"/>
  <c r="J11" i="3"/>
  <c r="J10" i="3"/>
  <c r="K10" i="3" s="1"/>
  <c r="L10" i="3" s="1"/>
  <c r="J9" i="3"/>
  <c r="K9" i="3" s="1"/>
  <c r="L9" i="3" s="1"/>
  <c r="J44" i="3"/>
  <c r="K44" i="3" s="1"/>
  <c r="L44" i="3" s="1"/>
  <c r="J43" i="3"/>
  <c r="K43" i="3" s="1"/>
  <c r="L43" i="3" s="1"/>
  <c r="J28" i="3"/>
  <c r="K28" i="3" s="1"/>
  <c r="L28" i="3" s="1"/>
  <c r="J29" i="3"/>
  <c r="K29" i="3" s="1"/>
  <c r="L29" i="3" s="1"/>
  <c r="J42" i="3"/>
  <c r="K42" i="3" s="1"/>
  <c r="L42" i="3" s="1"/>
  <c r="J27" i="3"/>
  <c r="K27" i="3" s="1"/>
  <c r="L27" i="3" s="1"/>
  <c r="J41" i="3"/>
  <c r="K41" i="3" s="1"/>
  <c r="L41" i="3" s="1"/>
  <c r="J40" i="3"/>
  <c r="K40" i="3" s="1"/>
  <c r="L40" i="3" s="1"/>
  <c r="J74" i="3"/>
  <c r="K74" i="3" s="1"/>
  <c r="L74" i="3" s="1"/>
  <c r="J73" i="3"/>
  <c r="K73" i="3" s="1"/>
  <c r="L73" i="3" s="1"/>
  <c r="J72" i="3"/>
  <c r="K72" i="3" s="1"/>
  <c r="L72" i="3" s="1"/>
  <c r="J25" i="3"/>
  <c r="K25" i="3" s="1"/>
  <c r="L25" i="3" s="1"/>
  <c r="J24" i="3"/>
  <c r="K24" i="3" s="1"/>
  <c r="L24" i="3" s="1"/>
  <c r="J23" i="3"/>
  <c r="K23" i="3" s="1"/>
  <c r="L23" i="3" s="1"/>
  <c r="J22" i="3"/>
  <c r="K22" i="3" s="1"/>
  <c r="L22" i="3" s="1"/>
  <c r="J21" i="3"/>
  <c r="K21" i="3" s="1"/>
  <c r="L21" i="3" s="1"/>
  <c r="J20" i="3"/>
  <c r="K20" i="3" s="1"/>
  <c r="L20" i="3" s="1"/>
  <c r="J8" i="3"/>
  <c r="J7" i="3"/>
  <c r="K7" i="3" s="1"/>
  <c r="L7" i="3" s="1"/>
  <c r="J6" i="3"/>
  <c r="K6" i="3" s="1"/>
  <c r="L6" i="3" s="1"/>
  <c r="J5" i="3"/>
  <c r="O110" i="2"/>
  <c r="P104" i="2"/>
  <c r="M110" i="2"/>
  <c r="E38" i="2"/>
  <c r="F38" i="2"/>
  <c r="G38" i="2"/>
  <c r="H38" i="2"/>
  <c r="I38" i="2"/>
  <c r="D38" i="2"/>
  <c r="E56" i="2"/>
  <c r="F56" i="2"/>
  <c r="G56" i="2"/>
  <c r="H56" i="2"/>
  <c r="I56" i="2"/>
  <c r="D56" i="2"/>
  <c r="E50" i="2"/>
  <c r="F50" i="2"/>
  <c r="G50" i="2"/>
  <c r="H50" i="2"/>
  <c r="I50" i="2"/>
  <c r="D50" i="2"/>
  <c r="E44" i="2"/>
  <c r="F44" i="2"/>
  <c r="G44" i="2"/>
  <c r="H44" i="2"/>
  <c r="I44" i="2"/>
  <c r="D44" i="2"/>
  <c r="E95" i="2"/>
  <c r="F95" i="2"/>
  <c r="G95" i="2"/>
  <c r="H95" i="2"/>
  <c r="I95" i="2"/>
  <c r="D95" i="2"/>
  <c r="E85" i="2"/>
  <c r="F85" i="2"/>
  <c r="G85" i="2"/>
  <c r="H85" i="2"/>
  <c r="I85" i="2"/>
  <c r="D85" i="2"/>
  <c r="E79" i="2"/>
  <c r="F79" i="2"/>
  <c r="G79" i="2"/>
  <c r="H79" i="2"/>
  <c r="I79" i="2"/>
  <c r="D79" i="2"/>
  <c r="E70" i="2"/>
  <c r="F70" i="2"/>
  <c r="G70" i="2"/>
  <c r="H70" i="2"/>
  <c r="I70" i="2"/>
  <c r="D70" i="2"/>
  <c r="J61" i="3" l="1"/>
  <c r="J33" i="3"/>
  <c r="D85" i="3"/>
  <c r="E85" i="3"/>
  <c r="J17" i="3"/>
  <c r="K80" i="3"/>
  <c r="K8" i="3"/>
  <c r="L8" i="3" s="1"/>
  <c r="K11" i="3"/>
  <c r="F85" i="3"/>
  <c r="G85" i="3"/>
  <c r="K45" i="3"/>
  <c r="L45" i="3" s="1"/>
  <c r="L30" i="3"/>
  <c r="L76" i="3"/>
  <c r="L51" i="3"/>
  <c r="K35" i="3"/>
  <c r="L65" i="3"/>
  <c r="K5" i="3"/>
  <c r="L5" i="3" s="1"/>
  <c r="E27" i="2"/>
  <c r="F27" i="2"/>
  <c r="G27" i="2"/>
  <c r="H27" i="2"/>
  <c r="H98" i="2" s="1"/>
  <c r="I27" i="2"/>
  <c r="I98" i="2" s="1"/>
  <c r="D27" i="2"/>
  <c r="E20" i="2"/>
  <c r="F20" i="2"/>
  <c r="G20" i="2"/>
  <c r="H20" i="2"/>
  <c r="I20" i="2"/>
  <c r="D20" i="2"/>
  <c r="E9" i="2"/>
  <c r="F9" i="2"/>
  <c r="G9" i="2"/>
  <c r="H9" i="2"/>
  <c r="I9" i="2"/>
  <c r="D9" i="2"/>
  <c r="J83" i="3" l="1"/>
  <c r="L11" i="3"/>
  <c r="L61" i="3"/>
  <c r="K61" i="3"/>
  <c r="L35" i="3"/>
  <c r="D98" i="2"/>
  <c r="D100" i="2" s="1"/>
  <c r="G98" i="2"/>
  <c r="G100" i="2" s="1"/>
  <c r="E98" i="2"/>
  <c r="E100" i="2" s="1"/>
  <c r="F98" i="2"/>
  <c r="F100" i="2" s="1"/>
  <c r="J18" i="2" l="1"/>
  <c r="K18" i="2" s="1"/>
  <c r="L18" i="2" s="1"/>
  <c r="J36" i="2"/>
  <c r="K36" i="2" s="1"/>
  <c r="L36" i="2" s="1"/>
  <c r="J17" i="2"/>
  <c r="K17" i="2" s="1"/>
  <c r="L17" i="2" s="1"/>
  <c r="J16" i="2"/>
  <c r="J15" i="2"/>
  <c r="K15" i="2" s="1"/>
  <c r="L15" i="2" s="1"/>
  <c r="J83" i="2"/>
  <c r="K83" i="2" s="1"/>
  <c r="L83" i="2" s="1"/>
  <c r="J82" i="2"/>
  <c r="K82" i="2" s="1"/>
  <c r="L82" i="2" s="1"/>
  <c r="J81" i="2"/>
  <c r="J77" i="2"/>
  <c r="K77" i="2" s="1"/>
  <c r="L77" i="2" s="1"/>
  <c r="J34" i="2"/>
  <c r="K34" i="2" s="1"/>
  <c r="L34" i="2" s="1"/>
  <c r="J14" i="2"/>
  <c r="K14" i="2" s="1"/>
  <c r="L14" i="2" s="1"/>
  <c r="J66" i="2"/>
  <c r="K66" i="2" s="1"/>
  <c r="L66" i="2" s="1"/>
  <c r="J24" i="2"/>
  <c r="K24" i="2" s="1"/>
  <c r="L24" i="2" s="1"/>
  <c r="J8" i="2"/>
  <c r="K8" i="2" s="1"/>
  <c r="L8" i="2" s="1"/>
  <c r="J65" i="2"/>
  <c r="K65" i="2" s="1"/>
  <c r="L65" i="2" s="1"/>
  <c r="J23" i="2"/>
  <c r="K23" i="2" s="1"/>
  <c r="L23" i="2" s="1"/>
  <c r="J76" i="2"/>
  <c r="K76" i="2" s="1"/>
  <c r="L76" i="2" s="1"/>
  <c r="J75" i="2"/>
  <c r="K75" i="2" s="1"/>
  <c r="L75" i="2" s="1"/>
  <c r="J64" i="2"/>
  <c r="K64" i="2" s="1"/>
  <c r="L64" i="2" s="1"/>
  <c r="J33" i="2"/>
  <c r="K33" i="2" s="1"/>
  <c r="L33" i="2" s="1"/>
  <c r="J74" i="2"/>
  <c r="K74" i="2" s="1"/>
  <c r="L74" i="2" s="1"/>
  <c r="J63" i="2"/>
  <c r="K63" i="2" s="1"/>
  <c r="L63" i="2" s="1"/>
  <c r="J32" i="2"/>
  <c r="K32" i="2" s="1"/>
  <c r="L32" i="2" s="1"/>
  <c r="J62" i="2"/>
  <c r="K62" i="2" s="1"/>
  <c r="L62" i="2" s="1"/>
  <c r="J31" i="2"/>
  <c r="K31" i="2" s="1"/>
  <c r="L31" i="2" s="1"/>
  <c r="J61" i="2"/>
  <c r="K61" i="2" s="1"/>
  <c r="L61" i="2" s="1"/>
  <c r="J35" i="2"/>
  <c r="K35" i="2" s="1"/>
  <c r="L35" i="2" s="1"/>
  <c r="J94" i="2"/>
  <c r="K94" i="2" s="1"/>
  <c r="L94" i="2" s="1"/>
  <c r="J7" i="2"/>
  <c r="K7" i="2" s="1"/>
  <c r="L7" i="2" s="1"/>
  <c r="J54" i="2"/>
  <c r="J60" i="2"/>
  <c r="K60" i="2" s="1"/>
  <c r="L60" i="2" s="1"/>
  <c r="J48" i="2"/>
  <c r="K48" i="2" s="1"/>
  <c r="L48" i="2" s="1"/>
  <c r="J47" i="2"/>
  <c r="K47" i="2" s="1"/>
  <c r="L47" i="2" s="1"/>
  <c r="J73" i="2"/>
  <c r="K73" i="2" s="1"/>
  <c r="L73" i="2" s="1"/>
  <c r="J42" i="2"/>
  <c r="K42" i="2" s="1"/>
  <c r="L42" i="2" s="1"/>
  <c r="J46" i="2"/>
  <c r="J6" i="2"/>
  <c r="K6" i="2" s="1"/>
  <c r="L6" i="2" s="1"/>
  <c r="J67" i="2"/>
  <c r="K67" i="2" s="1"/>
  <c r="L67" i="2" s="1"/>
  <c r="J59" i="2"/>
  <c r="J72" i="2"/>
  <c r="J22" i="2"/>
  <c r="J30" i="2"/>
  <c r="K30" i="2" s="1"/>
  <c r="L30" i="2" s="1"/>
  <c r="J53" i="2"/>
  <c r="K53" i="2" s="1"/>
  <c r="L53" i="2" s="1"/>
  <c r="J52" i="2"/>
  <c r="K52" i="2" s="1"/>
  <c r="L52" i="2" s="1"/>
  <c r="J91" i="2"/>
  <c r="K91" i="2" s="1"/>
  <c r="L91" i="2" s="1"/>
  <c r="J13" i="2"/>
  <c r="K13" i="2" s="1"/>
  <c r="L13" i="2" s="1"/>
  <c r="J29" i="2"/>
  <c r="K29" i="2" s="1"/>
  <c r="L29" i="2" s="1"/>
  <c r="J90" i="2"/>
  <c r="K90" i="2" s="1"/>
  <c r="L90" i="2" s="1"/>
  <c r="J89" i="2"/>
  <c r="J41" i="2"/>
  <c r="K41" i="2" s="1"/>
  <c r="L41" i="2" s="1"/>
  <c r="J68" i="2"/>
  <c r="K68" i="2" s="1"/>
  <c r="L68" i="2" s="1"/>
  <c r="J5" i="2"/>
  <c r="J12" i="2"/>
  <c r="K12" i="2" s="1"/>
  <c r="L12" i="2" s="1"/>
  <c r="J88" i="2"/>
  <c r="K88" i="2" s="1"/>
  <c r="L88" i="2" s="1"/>
  <c r="J87" i="2"/>
  <c r="I13" i="1"/>
  <c r="J13" i="1" s="1"/>
  <c r="K13" i="1" s="1"/>
  <c r="G68" i="1"/>
  <c r="H68" i="1"/>
  <c r="I7" i="1"/>
  <c r="J7" i="1" s="1"/>
  <c r="K7" i="1" s="1"/>
  <c r="I50" i="1"/>
  <c r="J50" i="1" s="1"/>
  <c r="K50" i="1" s="1"/>
  <c r="I47" i="1"/>
  <c r="J47" i="1" s="1"/>
  <c r="K47" i="1" s="1"/>
  <c r="I41" i="1"/>
  <c r="J41" i="1" s="1"/>
  <c r="K41" i="1" s="1"/>
  <c r="I30" i="1"/>
  <c r="J30" i="1" s="1"/>
  <c r="K30" i="1" s="1"/>
  <c r="F68" i="1"/>
  <c r="E68" i="1"/>
  <c r="D68" i="1"/>
  <c r="C68" i="1"/>
  <c r="I63" i="1"/>
  <c r="J63" i="1" s="1"/>
  <c r="K63" i="1" s="1"/>
  <c r="I62" i="1"/>
  <c r="J62" i="1" s="1"/>
  <c r="K62" i="1" s="1"/>
  <c r="I61" i="1"/>
  <c r="J61" i="1" s="1"/>
  <c r="K61" i="1" s="1"/>
  <c r="I60" i="1"/>
  <c r="J60" i="1" s="1"/>
  <c r="K60" i="1" s="1"/>
  <c r="I59" i="1"/>
  <c r="J59" i="1" s="1"/>
  <c r="K59" i="1" s="1"/>
  <c r="I58" i="1"/>
  <c r="J58" i="1" s="1"/>
  <c r="K58" i="1" s="1"/>
  <c r="I57" i="1"/>
  <c r="J57" i="1" s="1"/>
  <c r="K57" i="1" s="1"/>
  <c r="I56" i="1"/>
  <c r="J56" i="1" s="1"/>
  <c r="K56" i="1" s="1"/>
  <c r="I55" i="1"/>
  <c r="J55" i="1" s="1"/>
  <c r="K55" i="1" s="1"/>
  <c r="I54" i="1"/>
  <c r="J54" i="1" s="1"/>
  <c r="K54" i="1" s="1"/>
  <c r="I53" i="1"/>
  <c r="J53" i="1" s="1"/>
  <c r="K53" i="1" s="1"/>
  <c r="I52" i="1"/>
  <c r="J52" i="1" s="1"/>
  <c r="K52" i="1" s="1"/>
  <c r="I51" i="1"/>
  <c r="J51" i="1" s="1"/>
  <c r="K51" i="1" s="1"/>
  <c r="I49" i="1"/>
  <c r="J49" i="1" s="1"/>
  <c r="K49" i="1" s="1"/>
  <c r="I48" i="1"/>
  <c r="J48" i="1" s="1"/>
  <c r="K48" i="1" s="1"/>
  <c r="I46" i="1"/>
  <c r="J46" i="1" s="1"/>
  <c r="K46" i="1" s="1"/>
  <c r="I45" i="1"/>
  <c r="J45" i="1" s="1"/>
  <c r="K45" i="1" s="1"/>
  <c r="I44" i="1"/>
  <c r="J44" i="1" s="1"/>
  <c r="K44" i="1" s="1"/>
  <c r="I42" i="1"/>
  <c r="J42" i="1" s="1"/>
  <c r="K42" i="1" s="1"/>
  <c r="I40" i="1"/>
  <c r="J40" i="1" s="1"/>
  <c r="K40" i="1" s="1"/>
  <c r="I39" i="1"/>
  <c r="J39" i="1" s="1"/>
  <c r="K39" i="1" s="1"/>
  <c r="I38" i="1"/>
  <c r="J38" i="1" s="1"/>
  <c r="K38" i="1" s="1"/>
  <c r="I37" i="1"/>
  <c r="J37" i="1" s="1"/>
  <c r="K37" i="1" s="1"/>
  <c r="I36" i="1"/>
  <c r="J36" i="1" s="1"/>
  <c r="K36" i="1" s="1"/>
  <c r="I35" i="1"/>
  <c r="J35" i="1" s="1"/>
  <c r="K35" i="1" s="1"/>
  <c r="I34" i="1"/>
  <c r="J34" i="1" s="1"/>
  <c r="K34" i="1" s="1"/>
  <c r="I33" i="1"/>
  <c r="J33" i="1" s="1"/>
  <c r="K33" i="1" s="1"/>
  <c r="I31" i="1"/>
  <c r="J31" i="1" s="1"/>
  <c r="K31" i="1" s="1"/>
  <c r="I29" i="1"/>
  <c r="J29" i="1" s="1"/>
  <c r="K29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I19" i="1"/>
  <c r="J19" i="1" s="1"/>
  <c r="K19" i="1" s="1"/>
  <c r="I18" i="1"/>
  <c r="J18" i="1" s="1"/>
  <c r="K18" i="1" s="1"/>
  <c r="I17" i="1"/>
  <c r="J17" i="1" s="1"/>
  <c r="K17" i="1" s="1"/>
  <c r="I16" i="1"/>
  <c r="J16" i="1" s="1"/>
  <c r="K16" i="1" s="1"/>
  <c r="I15" i="1"/>
  <c r="J15" i="1" s="1"/>
  <c r="K15" i="1" s="1"/>
  <c r="I14" i="1"/>
  <c r="J14" i="1" s="1"/>
  <c r="K14" i="1" s="1"/>
  <c r="I12" i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6" i="1"/>
  <c r="J6" i="1" s="1"/>
  <c r="K6" i="1" s="1"/>
  <c r="K54" i="2" l="1"/>
  <c r="J56" i="2"/>
  <c r="K46" i="2"/>
  <c r="J50" i="2"/>
  <c r="K81" i="2"/>
  <c r="J85" i="2"/>
  <c r="K59" i="2"/>
  <c r="J70" i="2"/>
  <c r="K22" i="2"/>
  <c r="L22" i="2" s="1"/>
  <c r="J27" i="2"/>
  <c r="K72" i="2"/>
  <c r="J79" i="2"/>
  <c r="K89" i="2"/>
  <c r="J95" i="2"/>
  <c r="K16" i="2"/>
  <c r="L16" i="2" s="1"/>
  <c r="J20" i="2"/>
  <c r="K5" i="2"/>
  <c r="L5" i="2" s="1"/>
  <c r="J9" i="2"/>
  <c r="K87" i="2"/>
  <c r="L87" i="2" s="1"/>
  <c r="I68" i="1"/>
  <c r="J68" i="1" s="1"/>
  <c r="K68" i="1" s="1"/>
  <c r="L54" i="2" l="1"/>
  <c r="L56" i="2" s="1"/>
  <c r="K56" i="2"/>
  <c r="L46" i="2"/>
  <c r="L50" i="2" s="1"/>
  <c r="K50" i="2"/>
  <c r="L72" i="2"/>
  <c r="L79" i="2" s="1"/>
  <c r="K79" i="2"/>
  <c r="L59" i="2"/>
  <c r="L70" i="2" s="1"/>
  <c r="K70" i="2"/>
  <c r="L81" i="2"/>
  <c r="L85" i="2" s="1"/>
  <c r="K85" i="2"/>
  <c r="L89" i="2"/>
  <c r="K95" i="2"/>
  <c r="J98" i="2"/>
  <c r="L98" i="2" s="1"/>
</calcChain>
</file>

<file path=xl/sharedStrings.xml><?xml version="1.0" encoding="utf-8"?>
<sst xmlns="http://schemas.openxmlformats.org/spreadsheetml/2006/main" count="330" uniqueCount="91">
  <si>
    <t>CHAPTER</t>
  </si>
  <si>
    <t>ROR ENGLISH QUANTITY</t>
  </si>
  <si>
    <t>TEEVO</t>
  </si>
  <si>
    <t>Early Reader</t>
  </si>
  <si>
    <t>KROR</t>
  </si>
  <si>
    <t>GRAND TOTAL</t>
  </si>
  <si>
    <t xml:space="preserve">TOTAL COST </t>
  </si>
  <si>
    <t xml:space="preserve">TOTAL COST INCLUDING DELIVERY </t>
  </si>
  <si>
    <t>LW NORTHWEST LONDON</t>
  </si>
  <si>
    <t>LW THAMESMEAD</t>
  </si>
  <si>
    <t>LW BIRMINGHAM</t>
  </si>
  <si>
    <t>LW ABERDEEN</t>
  </si>
  <si>
    <t xml:space="preserve">LW BARNSLEY </t>
  </si>
  <si>
    <t xml:space="preserve">LW BATHGATE </t>
  </si>
  <si>
    <t>LW BELVEDERE</t>
  </si>
  <si>
    <t>LW BIRKENHEAD</t>
  </si>
  <si>
    <t>LW BIRMINGHAM CITY</t>
  </si>
  <si>
    <t>LW BOREHAMWOOD</t>
  </si>
  <si>
    <t>LW BRADFORD CITY</t>
  </si>
  <si>
    <t>LW BRADFORD</t>
  </si>
  <si>
    <t>LW CHESTER</t>
  </si>
  <si>
    <t>LW CARDIFF</t>
  </si>
  <si>
    <t xml:space="preserve">LW DARLINGTON </t>
  </si>
  <si>
    <t>LW DERBY</t>
  </si>
  <si>
    <t>LW DONCASTER</t>
  </si>
  <si>
    <t>LW DUNDEE</t>
  </si>
  <si>
    <t xml:space="preserve">LW DRUMCHAPEL </t>
  </si>
  <si>
    <t>LW EDINBURGH</t>
  </si>
  <si>
    <t>LW GATEHEAD</t>
  </si>
  <si>
    <t>LW GLASGOW</t>
  </si>
  <si>
    <t>LW GLASGOW CENTRAL</t>
  </si>
  <si>
    <t>LW HULL</t>
  </si>
  <si>
    <t xml:space="preserve">LW INVERURIE </t>
  </si>
  <si>
    <t>LW JERSEY</t>
  </si>
  <si>
    <t>LW LEEDS</t>
  </si>
  <si>
    <t>LW LEEDS CENTRAL</t>
  </si>
  <si>
    <t>LW LEICESTER</t>
  </si>
  <si>
    <t>LW LIVERPOOL</t>
  </si>
  <si>
    <t xml:space="preserve">LW LOUGHBOROUGH </t>
  </si>
  <si>
    <t>LW MANCHESTER</t>
  </si>
  <si>
    <t>LW MIDDLESBOROUGH</t>
  </si>
  <si>
    <t>LW NETHERTON</t>
  </si>
  <si>
    <t>LW NEWARK</t>
  </si>
  <si>
    <t>LW NEWCASTLE</t>
  </si>
  <si>
    <t>LW NEWPORT</t>
  </si>
  <si>
    <t>LW NOTTINGHAM</t>
  </si>
  <si>
    <t>LW PONTYPRIDD</t>
  </si>
  <si>
    <t>LW RADFORD, NOTTINGHAM</t>
  </si>
  <si>
    <t>LW SMETHWICK</t>
  </si>
  <si>
    <t>LW SOUTHPORT</t>
  </si>
  <si>
    <t>LW STOCKTON</t>
  </si>
  <si>
    <t>LW SWANSEA</t>
  </si>
  <si>
    <t>LW SWINDON</t>
  </si>
  <si>
    <t>LW SWINDON EAST</t>
  </si>
  <si>
    <t>LW TELFORD</t>
  </si>
  <si>
    <t>LW WALSALL</t>
  </si>
  <si>
    <t>LW WEST BROMWICH</t>
  </si>
  <si>
    <t>LW WREXHAM</t>
  </si>
  <si>
    <t>LW WOLVERHAMPTON</t>
  </si>
  <si>
    <t>TOTAL</t>
  </si>
  <si>
    <t>UK ZONE 1 SEPTEMBER  2025</t>
  </si>
  <si>
    <t>FRENCH</t>
  </si>
  <si>
    <t>LW Hinckley</t>
  </si>
  <si>
    <t>LW HINCKLEY</t>
  </si>
  <si>
    <t xml:space="preserve">LW MANSFIELD </t>
  </si>
  <si>
    <t>LW MODEL CHURCH ( YOUTH CHURCH)</t>
  </si>
  <si>
    <t>LW NEWCASTLE CENTRAL</t>
  </si>
  <si>
    <t xml:space="preserve">Hindi </t>
  </si>
  <si>
    <t>LW PAISLEY CENTRAL</t>
  </si>
  <si>
    <t>LW WOOLWICH</t>
  </si>
  <si>
    <t>LW BEXLEYHEATH OUTREACH</t>
  </si>
  <si>
    <t>DELIVERY</t>
  </si>
  <si>
    <t>THAMESMEAD</t>
  </si>
  <si>
    <t>BIRMINGHAM</t>
  </si>
  <si>
    <t>ABERDEEN</t>
  </si>
  <si>
    <t>NOTTINGHAM</t>
  </si>
  <si>
    <t>EDINBURGH</t>
  </si>
  <si>
    <t>CHESTER</t>
  </si>
  <si>
    <t>LEEDS CENTRA;</t>
  </si>
  <si>
    <t>CARDIFF</t>
  </si>
  <si>
    <t>STOCKTON</t>
  </si>
  <si>
    <t>GLASSOW</t>
  </si>
  <si>
    <t>SWANSEA</t>
  </si>
  <si>
    <t>TO PAY</t>
  </si>
  <si>
    <t>GLASGOW</t>
  </si>
  <si>
    <t>BRIDGEND</t>
  </si>
  <si>
    <t>GROUP</t>
  </si>
  <si>
    <t>SCOTLAND</t>
  </si>
  <si>
    <t>LEEDS CENTRAL</t>
  </si>
  <si>
    <t>LEEDS CENTAL</t>
  </si>
  <si>
    <t>UK ZONE 1 OCTOBER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</si>
</sst>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£-809]* #,##0.00_-;\-[$£-809]* #,##0.00_-;_-[$£-809]* &quot;-&quot;??_-;_-@_-"/>
    <numFmt numFmtId="165" formatCode="_-* #,##0_-;\-* #,##0_-;_-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mbria"/>
      <family val="1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11"/>
      <color theme="1"/>
      <name val="Cambria"/>
      <family val="1"/>
    </font>
    <font>
      <b/>
      <sz val="9"/>
      <color theme="1"/>
      <name val="Cambria"/>
      <family val="1"/>
    </font>
    <font>
      <sz val="10"/>
      <color rgb="FF000000"/>
      <name val="Cambria"/>
      <family val="1"/>
    </font>
    <font>
      <sz val="9"/>
      <color theme="1"/>
      <name val="Cambria"/>
      <family val="1"/>
    </font>
    <font>
      <sz val="9"/>
      <color rgb="FF000000"/>
      <name val="Cambria"/>
      <family val="1"/>
    </font>
    <font>
      <b/>
      <sz val="10"/>
      <color theme="5" tint="-0.249977111117893"/>
      <name val="Cambria"/>
      <family val="1"/>
    </font>
    <font>
      <sz val="10"/>
      <name val="Cambria"/>
      <family val="1"/>
    </font>
    <font>
      <b/>
      <sz val="12"/>
      <color rgb="FF000000"/>
      <name val="Cambria"/>
      <family val="1"/>
    </font>
    <font>
      <b/>
      <sz val="1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66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1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4" xfId="0" applyFont="1" applyBorder="1" applyAlignment="1">
      <alignment horizontal="right" wrapText="1"/>
    </xf>
    <xf numFmtId="0" fontId="8" fillId="3" borderId="5" xfId="0" applyFont="1" applyFill="1" applyBorder="1" applyAlignment="1">
      <alignment wrapText="1"/>
    </xf>
    <xf numFmtId="0" fontId="4" fillId="0" borderId="5" xfId="0" applyFont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164" fontId="2" fillId="0" borderId="6" xfId="0" applyNumberFormat="1" applyFont="1" applyBorder="1" applyAlignment="1">
      <alignment wrapText="1"/>
    </xf>
    <xf numFmtId="0" fontId="9" fillId="4" borderId="5" xfId="0" applyFont="1" applyFill="1" applyBorder="1" applyAlignment="1">
      <alignment wrapText="1"/>
    </xf>
    <xf numFmtId="0" fontId="11" fillId="0" borderId="5" xfId="0" applyFont="1" applyBorder="1" applyAlignment="1">
      <alignment horizontal="right" wrapText="1"/>
    </xf>
    <xf numFmtId="0" fontId="11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12" fillId="4" borderId="8" xfId="0" applyFont="1" applyFill="1" applyBorder="1" applyAlignment="1">
      <alignment wrapText="1"/>
    </xf>
    <xf numFmtId="165" fontId="3" fillId="0" borderId="8" xfId="1" applyNumberFormat="1" applyFont="1" applyBorder="1" applyAlignment="1">
      <alignment horizontal="right" wrapText="1"/>
    </xf>
    <xf numFmtId="164" fontId="4" fillId="0" borderId="8" xfId="0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 wrapText="1"/>
    </xf>
    <xf numFmtId="164" fontId="4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0" fontId="3" fillId="0" borderId="0" xfId="0" applyFont="1"/>
    <xf numFmtId="0" fontId="13" fillId="0" borderId="5" xfId="0" applyFont="1" applyBorder="1" applyAlignment="1">
      <alignment horizontal="center" wrapText="1"/>
    </xf>
    <xf numFmtId="0" fontId="7" fillId="5" borderId="4" xfId="0" applyFont="1" applyFill="1" applyBorder="1" applyAlignment="1">
      <alignment horizontal="right" wrapText="1"/>
    </xf>
    <xf numFmtId="0" fontId="9" fillId="5" borderId="5" xfId="0" applyFont="1" applyFill="1" applyBorder="1" applyAlignment="1">
      <alignment wrapText="1"/>
    </xf>
    <xf numFmtId="0" fontId="11" fillId="5" borderId="5" xfId="0" applyFont="1" applyFill="1" applyBorder="1" applyAlignment="1">
      <alignment horizontal="right" wrapText="1"/>
    </xf>
    <xf numFmtId="164" fontId="4" fillId="5" borderId="5" xfId="0" applyNumberFormat="1" applyFont="1" applyFill="1" applyBorder="1" applyAlignment="1">
      <alignment horizontal="center" wrapText="1"/>
    </xf>
    <xf numFmtId="164" fontId="2" fillId="5" borderId="6" xfId="0" applyNumberFormat="1" applyFont="1" applyFill="1" applyBorder="1" applyAlignment="1">
      <alignment wrapText="1"/>
    </xf>
    <xf numFmtId="0" fontId="5" fillId="5" borderId="0" xfId="0" applyFont="1" applyFill="1"/>
    <xf numFmtId="0" fontId="2" fillId="5" borderId="0" xfId="0" applyFont="1" applyFill="1" applyAlignment="1">
      <alignment wrapText="1"/>
    </xf>
    <xf numFmtId="0" fontId="2" fillId="5" borderId="5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13" fillId="5" borderId="5" xfId="0" applyFont="1" applyFill="1" applyBorder="1" applyAlignment="1">
      <alignment horizontal="center" wrapText="1"/>
    </xf>
    <xf numFmtId="165" fontId="5" fillId="0" borderId="0" xfId="0" applyNumberFormat="1" applyFont="1"/>
    <xf numFmtId="0" fontId="7" fillId="6" borderId="4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wrapText="1"/>
    </xf>
    <xf numFmtId="0" fontId="11" fillId="6" borderId="5" xfId="0" applyFont="1" applyFill="1" applyBorder="1" applyAlignment="1">
      <alignment horizontal="right" wrapText="1"/>
    </xf>
    <xf numFmtId="0" fontId="13" fillId="6" borderId="5" xfId="0" applyFont="1" applyFill="1" applyBorder="1" applyAlignment="1">
      <alignment horizontal="center" wrapText="1"/>
    </xf>
    <xf numFmtId="164" fontId="4" fillId="6" borderId="5" xfId="0" applyNumberFormat="1" applyFont="1" applyFill="1" applyBorder="1" applyAlignment="1">
      <alignment horizontal="center" wrapText="1"/>
    </xf>
    <xf numFmtId="164" fontId="2" fillId="6" borderId="6" xfId="0" applyNumberFormat="1" applyFont="1" applyFill="1" applyBorder="1" applyAlignment="1">
      <alignment wrapText="1"/>
    </xf>
    <xf numFmtId="0" fontId="2" fillId="6" borderId="0" xfId="0" applyFont="1" applyFill="1" applyAlignment="1">
      <alignment wrapText="1"/>
    </xf>
    <xf numFmtId="0" fontId="5" fillId="6" borderId="0" xfId="0" applyFont="1" applyFill="1"/>
    <xf numFmtId="0" fontId="9" fillId="7" borderId="5" xfId="0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A207-F00B-4C7C-BA4C-F4E1E06EA890}">
  <dimension ref="A1:U865"/>
  <sheetViews>
    <sheetView tabSelected="1" topLeftCell="A65" workbookViewId="0">
      <selection activeCell="C72" sqref="C72:I72"/>
    </sheetView>
  </sheetViews>
  <sheetFormatPr defaultColWidth="8.88671875" defaultRowHeight="13.8" x14ac:dyDescent="0.25"/>
  <cols>
    <col min="1" max="1" width="3" style="4" customWidth="1"/>
    <col min="2" max="2" width="18.77734375" style="4" customWidth="1"/>
    <col min="3" max="3" width="12.88671875" style="4" customWidth="1"/>
    <col min="4" max="4" width="9.5546875" style="4" customWidth="1"/>
    <col min="5" max="5" width="12.77734375" style="4" customWidth="1"/>
    <col min="6" max="6" width="9.21875" style="4" customWidth="1"/>
    <col min="7" max="8" width="12" style="4" customWidth="1"/>
    <col min="9" max="9" width="11.77734375" style="34" customWidth="1"/>
    <col min="10" max="10" width="13.44140625" style="34" customWidth="1"/>
    <col min="11" max="11" width="17.33203125" style="4" customWidth="1"/>
    <col min="12" max="16384" width="8.88671875" style="4"/>
  </cols>
  <sheetData>
    <row r="1" spans="1:21" ht="14.4" customHeight="1" x14ac:dyDescent="0.25">
      <c r="A1" s="1"/>
      <c r="B1" s="56" t="s">
        <v>90</v>
      </c>
      <c r="C1" s="56"/>
      <c r="D1" s="56"/>
      <c r="E1" s="56"/>
      <c r="F1" s="56"/>
      <c r="G1" s="2"/>
      <c r="H1" s="2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7"/>
      <c r="B2" s="57"/>
      <c r="C2" s="57"/>
      <c r="D2" s="57"/>
      <c r="E2" s="57"/>
      <c r="F2" s="57"/>
      <c r="G2" s="57"/>
      <c r="H2" s="57"/>
      <c r="I2" s="5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4.4" thickBot="1" x14ac:dyDescent="0.3">
      <c r="A3" s="1"/>
      <c r="B3" s="1"/>
      <c r="C3" s="1"/>
      <c r="D3" s="1"/>
      <c r="E3" s="1"/>
      <c r="F3" s="1"/>
      <c r="G3" s="1"/>
      <c r="H3" s="1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s="10" customFormat="1" ht="39.6" x14ac:dyDescent="0.25">
      <c r="A4" s="5"/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67</v>
      </c>
      <c r="H4" s="6" t="s">
        <v>61</v>
      </c>
      <c r="I4" s="7" t="s">
        <v>5</v>
      </c>
      <c r="J4" s="7" t="s">
        <v>6</v>
      </c>
      <c r="K4" s="8" t="s">
        <v>7</v>
      </c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11"/>
      <c r="B5" s="12"/>
      <c r="C5" s="12"/>
      <c r="D5" s="12"/>
      <c r="E5" s="12"/>
      <c r="F5" s="12"/>
      <c r="G5" s="12"/>
      <c r="H5" s="12"/>
      <c r="I5" s="13"/>
      <c r="J5" s="13"/>
      <c r="K5" s="14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28.95" customHeight="1" x14ac:dyDescent="0.25">
      <c r="A6" s="15">
        <v>1</v>
      </c>
      <c r="B6" s="16" t="s">
        <v>8</v>
      </c>
      <c r="C6" s="21">
        <v>500</v>
      </c>
      <c r="D6" s="21">
        <v>20</v>
      </c>
      <c r="E6" s="21">
        <v>5</v>
      </c>
      <c r="F6" s="21">
        <v>2</v>
      </c>
      <c r="G6" s="21">
        <v>50</v>
      </c>
      <c r="H6" s="21"/>
      <c r="I6" s="35">
        <f t="shared" ref="I6:I63" si="0">SUM(C6:G6)</f>
        <v>577</v>
      </c>
      <c r="J6" s="18">
        <f>I6*3</f>
        <v>1731</v>
      </c>
      <c r="K6" s="19">
        <f>J6+20</f>
        <v>1751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25.2" customHeight="1" x14ac:dyDescent="0.25">
      <c r="A7" s="15">
        <v>2</v>
      </c>
      <c r="B7" s="20" t="s">
        <v>9</v>
      </c>
      <c r="C7" s="21">
        <v>1000</v>
      </c>
      <c r="D7" s="21">
        <v>150</v>
      </c>
      <c r="E7" s="21">
        <v>40</v>
      </c>
      <c r="F7" s="21">
        <v>10</v>
      </c>
      <c r="G7" s="21"/>
      <c r="H7" s="21">
        <v>40</v>
      </c>
      <c r="I7" s="35">
        <f>SUM(C7:H7)</f>
        <v>1240</v>
      </c>
      <c r="J7" s="18">
        <f t="shared" ref="J7:J63" si="1">I7*3</f>
        <v>3720</v>
      </c>
      <c r="K7" s="19">
        <f t="shared" ref="K7:K63" si="2">J7+20</f>
        <v>3740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25.2" customHeight="1" x14ac:dyDescent="0.25">
      <c r="A8" s="15">
        <v>3</v>
      </c>
      <c r="B8" s="20" t="s">
        <v>10</v>
      </c>
      <c r="C8" s="21">
        <v>600</v>
      </c>
      <c r="D8" s="21">
        <v>100</v>
      </c>
      <c r="E8" s="21">
        <v>50</v>
      </c>
      <c r="F8" s="21">
        <v>10</v>
      </c>
      <c r="G8" s="21"/>
      <c r="H8" s="21"/>
      <c r="I8" s="35">
        <f t="shared" si="0"/>
        <v>760</v>
      </c>
      <c r="J8" s="18">
        <f t="shared" si="1"/>
        <v>2280</v>
      </c>
      <c r="K8" s="19">
        <f t="shared" si="2"/>
        <v>2300</v>
      </c>
      <c r="N8" s="1"/>
      <c r="O8" s="1"/>
      <c r="P8" s="1"/>
      <c r="Q8" s="1"/>
      <c r="R8" s="1"/>
      <c r="S8" s="1"/>
      <c r="T8" s="1"/>
      <c r="U8" s="1"/>
    </row>
    <row r="9" spans="1:21" ht="19.95" customHeight="1" x14ac:dyDescent="0.25">
      <c r="A9" s="15">
        <v>4</v>
      </c>
      <c r="B9" s="20" t="s">
        <v>11</v>
      </c>
      <c r="C9" s="21">
        <v>258</v>
      </c>
      <c r="D9" s="21">
        <v>60</v>
      </c>
      <c r="E9" s="21">
        <v>5</v>
      </c>
      <c r="F9" s="21">
        <v>3</v>
      </c>
      <c r="G9" s="21"/>
      <c r="H9" s="21"/>
      <c r="I9" s="35">
        <f t="shared" si="0"/>
        <v>326</v>
      </c>
      <c r="J9" s="18">
        <f t="shared" si="1"/>
        <v>978</v>
      </c>
      <c r="K9" s="19">
        <f t="shared" si="2"/>
        <v>998</v>
      </c>
      <c r="N9" s="1"/>
      <c r="O9" s="1"/>
      <c r="P9" s="1"/>
      <c r="Q9" s="1"/>
      <c r="R9" s="1"/>
      <c r="S9" s="1"/>
      <c r="T9" s="1"/>
      <c r="U9" s="1"/>
    </row>
    <row r="10" spans="1:21" ht="19.95" customHeight="1" x14ac:dyDescent="0.25">
      <c r="A10" s="15">
        <v>5</v>
      </c>
      <c r="B10" s="20" t="s">
        <v>12</v>
      </c>
      <c r="C10" s="21">
        <v>25</v>
      </c>
      <c r="D10" s="21">
        <v>5</v>
      </c>
      <c r="E10" s="21">
        <v>3</v>
      </c>
      <c r="F10" s="21">
        <v>2</v>
      </c>
      <c r="G10" s="21"/>
      <c r="H10" s="21"/>
      <c r="I10" s="35">
        <f t="shared" si="0"/>
        <v>35</v>
      </c>
      <c r="J10" s="18">
        <f t="shared" si="1"/>
        <v>105</v>
      </c>
      <c r="K10" s="19">
        <f t="shared" si="2"/>
        <v>125</v>
      </c>
      <c r="N10" s="1"/>
      <c r="O10" s="1"/>
      <c r="P10" s="1"/>
      <c r="Q10" s="1"/>
      <c r="R10" s="1"/>
      <c r="S10" s="1"/>
      <c r="T10" s="1"/>
      <c r="U10" s="1"/>
    </row>
    <row r="11" spans="1:21" ht="19.95" customHeight="1" x14ac:dyDescent="0.25">
      <c r="A11" s="15">
        <v>6</v>
      </c>
      <c r="B11" s="20" t="s">
        <v>13</v>
      </c>
      <c r="C11" s="21">
        <v>100</v>
      </c>
      <c r="D11" s="21"/>
      <c r="E11" s="21"/>
      <c r="F11" s="21"/>
      <c r="G11" s="21"/>
      <c r="H11" s="21"/>
      <c r="I11" s="35">
        <f t="shared" si="0"/>
        <v>100</v>
      </c>
      <c r="J11" s="18">
        <f t="shared" si="1"/>
        <v>300</v>
      </c>
      <c r="K11" s="19">
        <f t="shared" si="2"/>
        <v>320</v>
      </c>
      <c r="N11" s="1"/>
      <c r="O11" s="1"/>
      <c r="P11" s="1"/>
      <c r="Q11" s="1"/>
      <c r="R11" s="1"/>
      <c r="S11" s="1"/>
      <c r="T11" s="1"/>
      <c r="U11" s="1"/>
    </row>
    <row r="12" spans="1:21" ht="19.95" customHeight="1" x14ac:dyDescent="0.25">
      <c r="A12" s="15">
        <v>7</v>
      </c>
      <c r="B12" s="20" t="s">
        <v>14</v>
      </c>
      <c r="C12" s="21">
        <v>100</v>
      </c>
      <c r="D12" s="21"/>
      <c r="E12" s="21"/>
      <c r="F12" s="21"/>
      <c r="G12" s="21"/>
      <c r="H12" s="21"/>
      <c r="I12" s="35">
        <f t="shared" si="0"/>
        <v>100</v>
      </c>
      <c r="J12" s="18">
        <f t="shared" si="1"/>
        <v>300</v>
      </c>
      <c r="K12" s="19">
        <f t="shared" si="2"/>
        <v>320</v>
      </c>
      <c r="N12" s="1"/>
      <c r="O12" s="1"/>
      <c r="P12" s="1"/>
      <c r="Q12" s="1"/>
      <c r="R12" s="1"/>
      <c r="S12" s="1"/>
      <c r="T12" s="1"/>
      <c r="U12" s="1"/>
    </row>
    <row r="13" spans="1:21" ht="26.4" customHeight="1" x14ac:dyDescent="0.25">
      <c r="A13" s="15"/>
      <c r="B13" s="20" t="s">
        <v>70</v>
      </c>
      <c r="C13" s="21">
        <v>77</v>
      </c>
      <c r="D13" s="21"/>
      <c r="E13" s="21"/>
      <c r="F13" s="21"/>
      <c r="G13" s="21"/>
      <c r="H13" s="21"/>
      <c r="I13" s="35">
        <f t="shared" si="0"/>
        <v>77</v>
      </c>
      <c r="J13" s="18">
        <f t="shared" si="1"/>
        <v>231</v>
      </c>
      <c r="K13" s="19">
        <f t="shared" si="2"/>
        <v>251</v>
      </c>
      <c r="N13" s="1"/>
      <c r="O13" s="1"/>
      <c r="P13" s="1"/>
      <c r="Q13" s="1"/>
      <c r="R13" s="1"/>
      <c r="S13" s="1"/>
      <c r="T13" s="1"/>
      <c r="U13" s="1"/>
    </row>
    <row r="14" spans="1:21" ht="19.95" customHeight="1" x14ac:dyDescent="0.25">
      <c r="A14" s="15">
        <v>8</v>
      </c>
      <c r="B14" s="20" t="s">
        <v>15</v>
      </c>
      <c r="C14" s="21">
        <v>7</v>
      </c>
      <c r="D14" s="21">
        <v>2</v>
      </c>
      <c r="E14" s="21">
        <v>1</v>
      </c>
      <c r="F14" s="21"/>
      <c r="G14" s="21"/>
      <c r="H14" s="21"/>
      <c r="I14" s="35">
        <f t="shared" si="0"/>
        <v>10</v>
      </c>
      <c r="J14" s="18">
        <f t="shared" si="1"/>
        <v>30</v>
      </c>
      <c r="K14" s="19">
        <f t="shared" si="2"/>
        <v>50</v>
      </c>
      <c r="N14" s="1"/>
      <c r="O14" s="1"/>
      <c r="P14" s="1"/>
      <c r="Q14" s="1"/>
      <c r="R14" s="1"/>
      <c r="S14" s="1"/>
      <c r="T14" s="1"/>
      <c r="U14" s="1"/>
    </row>
    <row r="15" spans="1:21" ht="19.95" customHeight="1" x14ac:dyDescent="0.25">
      <c r="A15" s="15">
        <v>9</v>
      </c>
      <c r="B15" s="20" t="s">
        <v>16</v>
      </c>
      <c r="C15" s="21"/>
      <c r="D15" s="21"/>
      <c r="E15" s="21"/>
      <c r="F15" s="21"/>
      <c r="G15" s="21"/>
      <c r="H15" s="21"/>
      <c r="I15" s="35">
        <f t="shared" si="0"/>
        <v>0</v>
      </c>
      <c r="J15" s="18">
        <f t="shared" si="1"/>
        <v>0</v>
      </c>
      <c r="K15" s="19">
        <f t="shared" si="2"/>
        <v>20</v>
      </c>
      <c r="N15" s="1"/>
      <c r="O15" s="1"/>
      <c r="P15" s="1"/>
      <c r="Q15" s="1"/>
      <c r="R15" s="1"/>
      <c r="S15" s="1"/>
      <c r="T15" s="1"/>
      <c r="U15" s="1"/>
    </row>
    <row r="16" spans="1:21" ht="19.95" customHeight="1" x14ac:dyDescent="0.25">
      <c r="A16" s="15">
        <v>10</v>
      </c>
      <c r="B16" s="20" t="s">
        <v>17</v>
      </c>
      <c r="C16" s="22">
        <v>50</v>
      </c>
      <c r="D16" s="22"/>
      <c r="E16" s="22"/>
      <c r="F16" s="22"/>
      <c r="G16" s="22"/>
      <c r="H16" s="22"/>
      <c r="I16" s="35">
        <f t="shared" si="0"/>
        <v>50</v>
      </c>
      <c r="J16" s="18">
        <f t="shared" si="1"/>
        <v>150</v>
      </c>
      <c r="K16" s="19">
        <f t="shared" si="2"/>
        <v>170</v>
      </c>
      <c r="N16" s="1"/>
      <c r="O16" s="1"/>
      <c r="P16" s="1"/>
      <c r="Q16" s="1"/>
      <c r="R16" s="1"/>
      <c r="S16" s="1"/>
      <c r="T16" s="1"/>
      <c r="U16" s="1"/>
    </row>
    <row r="17" spans="1:21" ht="19.95" customHeight="1" x14ac:dyDescent="0.25">
      <c r="A17" s="15">
        <v>11</v>
      </c>
      <c r="B17" s="24" t="s">
        <v>18</v>
      </c>
      <c r="C17" s="22">
        <v>155</v>
      </c>
      <c r="D17" s="22"/>
      <c r="E17" s="22"/>
      <c r="F17" s="22"/>
      <c r="G17" s="22"/>
      <c r="H17" s="22"/>
      <c r="I17" s="35">
        <f t="shared" si="0"/>
        <v>155</v>
      </c>
      <c r="J17" s="18">
        <f t="shared" si="1"/>
        <v>465</v>
      </c>
      <c r="K17" s="19">
        <f t="shared" si="2"/>
        <v>485</v>
      </c>
      <c r="N17" s="1"/>
      <c r="O17" s="1"/>
      <c r="P17" s="1"/>
      <c r="Q17" s="1"/>
      <c r="R17" s="1"/>
      <c r="S17" s="1"/>
      <c r="T17" s="1"/>
      <c r="U17" s="1"/>
    </row>
    <row r="18" spans="1:21" ht="19.95" customHeight="1" x14ac:dyDescent="0.25">
      <c r="A18" s="15">
        <v>12</v>
      </c>
      <c r="B18" s="20" t="s">
        <v>19</v>
      </c>
      <c r="C18" s="22">
        <v>150</v>
      </c>
      <c r="D18" s="22">
        <v>10</v>
      </c>
      <c r="E18" s="22"/>
      <c r="F18" s="22"/>
      <c r="G18" s="22"/>
      <c r="H18" s="22"/>
      <c r="I18" s="35">
        <f t="shared" si="0"/>
        <v>160</v>
      </c>
      <c r="J18" s="18">
        <f t="shared" si="1"/>
        <v>480</v>
      </c>
      <c r="K18" s="19">
        <f t="shared" si="2"/>
        <v>500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9.95" customHeight="1" x14ac:dyDescent="0.25">
      <c r="A19" s="15">
        <v>13</v>
      </c>
      <c r="B19" s="20" t="s">
        <v>20</v>
      </c>
      <c r="C19" s="21">
        <v>122</v>
      </c>
      <c r="D19" s="21"/>
      <c r="E19" s="21"/>
      <c r="F19" s="21"/>
      <c r="G19" s="21"/>
      <c r="H19" s="21"/>
      <c r="I19" s="35">
        <f t="shared" si="0"/>
        <v>122</v>
      </c>
      <c r="J19" s="18">
        <f t="shared" si="1"/>
        <v>366</v>
      </c>
      <c r="K19" s="19">
        <f t="shared" si="2"/>
        <v>386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9.95" customHeight="1" x14ac:dyDescent="0.25">
      <c r="A20" s="15">
        <v>14</v>
      </c>
      <c r="B20" s="20" t="s">
        <v>21</v>
      </c>
      <c r="C20" s="21">
        <v>350</v>
      </c>
      <c r="D20" s="21">
        <v>30</v>
      </c>
      <c r="E20" s="21">
        <v>15</v>
      </c>
      <c r="F20" s="21">
        <v>8</v>
      </c>
      <c r="G20" s="21"/>
      <c r="H20" s="21"/>
      <c r="I20" s="35">
        <f t="shared" si="0"/>
        <v>403</v>
      </c>
      <c r="J20" s="18">
        <f t="shared" si="1"/>
        <v>1209</v>
      </c>
      <c r="K20" s="19">
        <f t="shared" si="2"/>
        <v>1229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9.95" customHeight="1" x14ac:dyDescent="0.25">
      <c r="A21" s="15">
        <v>15</v>
      </c>
      <c r="B21" s="20" t="s">
        <v>22</v>
      </c>
      <c r="C21" s="21">
        <v>14</v>
      </c>
      <c r="D21" s="21"/>
      <c r="E21" s="21"/>
      <c r="F21" s="21"/>
      <c r="G21" s="21"/>
      <c r="H21" s="21"/>
      <c r="I21" s="35">
        <f t="shared" si="0"/>
        <v>14</v>
      </c>
      <c r="J21" s="18">
        <f t="shared" si="1"/>
        <v>42</v>
      </c>
      <c r="K21" s="19">
        <f t="shared" si="2"/>
        <v>62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9.95" customHeight="1" x14ac:dyDescent="0.25">
      <c r="A22" s="15">
        <v>16</v>
      </c>
      <c r="B22" s="20" t="s">
        <v>23</v>
      </c>
      <c r="C22" s="21">
        <v>300</v>
      </c>
      <c r="D22" s="21">
        <v>35</v>
      </c>
      <c r="E22" s="21">
        <v>5</v>
      </c>
      <c r="F22" s="21"/>
      <c r="G22" s="21"/>
      <c r="H22" s="21"/>
      <c r="I22" s="35">
        <f t="shared" si="0"/>
        <v>340</v>
      </c>
      <c r="J22" s="18">
        <f t="shared" si="1"/>
        <v>1020</v>
      </c>
      <c r="K22" s="19">
        <f t="shared" si="2"/>
        <v>1040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9.95" customHeight="1" x14ac:dyDescent="0.25">
      <c r="A23" s="15">
        <v>17</v>
      </c>
      <c r="B23" s="20" t="s">
        <v>24</v>
      </c>
      <c r="C23" s="21">
        <v>150</v>
      </c>
      <c r="D23" s="21"/>
      <c r="E23" s="21"/>
      <c r="F23" s="21"/>
      <c r="G23" s="21"/>
      <c r="H23" s="21"/>
      <c r="I23" s="35">
        <f t="shared" si="0"/>
        <v>150</v>
      </c>
      <c r="J23" s="18">
        <f t="shared" si="1"/>
        <v>450</v>
      </c>
      <c r="K23" s="19">
        <f t="shared" si="2"/>
        <v>470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9.95" customHeight="1" x14ac:dyDescent="0.25">
      <c r="A24" s="15">
        <v>18</v>
      </c>
      <c r="B24" s="20" t="s">
        <v>25</v>
      </c>
      <c r="C24" s="21">
        <v>110</v>
      </c>
      <c r="D24" s="21">
        <v>3</v>
      </c>
      <c r="E24" s="21">
        <v>5</v>
      </c>
      <c r="F24" s="21">
        <v>5</v>
      </c>
      <c r="G24" s="21"/>
      <c r="H24" s="21"/>
      <c r="I24" s="35">
        <f t="shared" si="0"/>
        <v>123</v>
      </c>
      <c r="J24" s="18">
        <f t="shared" si="1"/>
        <v>369</v>
      </c>
      <c r="K24" s="19">
        <f t="shared" si="2"/>
        <v>389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9.95" customHeight="1" x14ac:dyDescent="0.25">
      <c r="A25" s="15">
        <v>19</v>
      </c>
      <c r="B25" s="20" t="s">
        <v>26</v>
      </c>
      <c r="C25" s="21">
        <v>100</v>
      </c>
      <c r="D25" s="21">
        <v>100</v>
      </c>
      <c r="E25" s="21"/>
      <c r="F25" s="21"/>
      <c r="G25" s="21"/>
      <c r="H25" s="21"/>
      <c r="I25" s="35">
        <f t="shared" si="0"/>
        <v>200</v>
      </c>
      <c r="J25" s="18">
        <f t="shared" si="1"/>
        <v>600</v>
      </c>
      <c r="K25" s="19">
        <f t="shared" si="2"/>
        <v>620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9.95" customHeight="1" x14ac:dyDescent="0.25">
      <c r="A26" s="15">
        <v>20</v>
      </c>
      <c r="B26" s="20" t="s">
        <v>27</v>
      </c>
      <c r="C26" s="21">
        <v>300</v>
      </c>
      <c r="D26" s="21">
        <v>10</v>
      </c>
      <c r="E26" s="21">
        <v>10</v>
      </c>
      <c r="F26" s="21">
        <v>5</v>
      </c>
      <c r="G26" s="21"/>
      <c r="H26" s="21"/>
      <c r="I26" s="35">
        <f t="shared" si="0"/>
        <v>325</v>
      </c>
      <c r="J26" s="18">
        <f t="shared" si="1"/>
        <v>975</v>
      </c>
      <c r="K26" s="19">
        <f t="shared" si="2"/>
        <v>995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9.95" customHeight="1" x14ac:dyDescent="0.25">
      <c r="A27" s="15">
        <v>21</v>
      </c>
      <c r="B27" s="20" t="s">
        <v>28</v>
      </c>
      <c r="C27" s="21">
        <v>110</v>
      </c>
      <c r="D27" s="21">
        <v>10</v>
      </c>
      <c r="E27" s="21">
        <v>10</v>
      </c>
      <c r="F27" s="21">
        <v>5</v>
      </c>
      <c r="G27" s="21"/>
      <c r="H27" s="21"/>
      <c r="I27" s="35">
        <f t="shared" si="0"/>
        <v>135</v>
      </c>
      <c r="J27" s="18">
        <f t="shared" si="1"/>
        <v>405</v>
      </c>
      <c r="K27" s="19">
        <f t="shared" si="2"/>
        <v>425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9.95" customHeight="1" x14ac:dyDescent="0.25">
      <c r="A28" s="15">
        <v>22</v>
      </c>
      <c r="B28" s="20" t="s">
        <v>29</v>
      </c>
      <c r="C28" s="21">
        <v>420</v>
      </c>
      <c r="D28" s="21"/>
      <c r="E28" s="21"/>
      <c r="F28" s="21"/>
      <c r="G28" s="21"/>
      <c r="H28" s="21"/>
      <c r="I28" s="35">
        <f t="shared" si="0"/>
        <v>420</v>
      </c>
      <c r="J28" s="18">
        <f t="shared" si="1"/>
        <v>1260</v>
      </c>
      <c r="K28" s="19">
        <f t="shared" si="2"/>
        <v>1280</v>
      </c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9.95" customHeight="1" x14ac:dyDescent="0.25">
      <c r="A29" s="15">
        <v>23</v>
      </c>
      <c r="B29" s="20" t="s">
        <v>30</v>
      </c>
      <c r="C29" s="21">
        <v>20</v>
      </c>
      <c r="D29" s="21">
        <v>61</v>
      </c>
      <c r="E29" s="21"/>
      <c r="F29" s="22"/>
      <c r="G29" s="22"/>
      <c r="H29" s="22"/>
      <c r="I29" s="35">
        <f t="shared" si="0"/>
        <v>81</v>
      </c>
      <c r="J29" s="18">
        <f t="shared" si="1"/>
        <v>243</v>
      </c>
      <c r="K29" s="19">
        <f t="shared" si="2"/>
        <v>263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9.95" customHeight="1" x14ac:dyDescent="0.25">
      <c r="A30" s="15"/>
      <c r="B30" s="20" t="s">
        <v>63</v>
      </c>
      <c r="C30" s="21">
        <v>50</v>
      </c>
      <c r="D30" s="21">
        <v>20</v>
      </c>
      <c r="E30" s="21">
        <v>20</v>
      </c>
      <c r="F30" s="22">
        <v>10</v>
      </c>
      <c r="G30" s="22"/>
      <c r="H30" s="22"/>
      <c r="I30" s="35">
        <f t="shared" si="0"/>
        <v>100</v>
      </c>
      <c r="J30" s="18">
        <f t="shared" si="1"/>
        <v>300</v>
      </c>
      <c r="K30" s="19">
        <f t="shared" si="2"/>
        <v>320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9.95" customHeight="1" x14ac:dyDescent="0.25">
      <c r="A31" s="15">
        <v>24</v>
      </c>
      <c r="B31" s="24" t="s">
        <v>31</v>
      </c>
      <c r="C31" s="21">
        <v>270</v>
      </c>
      <c r="D31" s="21">
        <v>70</v>
      </c>
      <c r="E31" s="21">
        <v>40</v>
      </c>
      <c r="F31" s="21">
        <v>20</v>
      </c>
      <c r="G31" s="21"/>
      <c r="H31" s="21"/>
      <c r="I31" s="35">
        <f t="shared" si="0"/>
        <v>400</v>
      </c>
      <c r="J31" s="18">
        <f t="shared" si="1"/>
        <v>1200</v>
      </c>
      <c r="K31" s="19">
        <f t="shared" si="2"/>
        <v>1220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9.95" customHeight="1" x14ac:dyDescent="0.25">
      <c r="A32" s="15"/>
      <c r="B32" s="24" t="s">
        <v>62</v>
      </c>
      <c r="C32" s="21"/>
      <c r="D32" s="21"/>
      <c r="E32" s="21"/>
      <c r="F32" s="21"/>
      <c r="G32" s="21"/>
      <c r="H32" s="21"/>
      <c r="I32" s="35"/>
      <c r="J32" s="18"/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9.95" customHeight="1" x14ac:dyDescent="0.25">
      <c r="A33" s="15">
        <v>25</v>
      </c>
      <c r="B33" s="24" t="s">
        <v>32</v>
      </c>
      <c r="C33" s="21">
        <v>100</v>
      </c>
      <c r="D33" s="21">
        <v>10</v>
      </c>
      <c r="E33" s="21">
        <v>10</v>
      </c>
      <c r="F33" s="21"/>
      <c r="G33" s="21"/>
      <c r="H33" s="21"/>
      <c r="I33" s="35">
        <f t="shared" si="0"/>
        <v>120</v>
      </c>
      <c r="J33" s="18">
        <f t="shared" si="1"/>
        <v>360</v>
      </c>
      <c r="K33" s="19">
        <f t="shared" si="2"/>
        <v>380</v>
      </c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9.95" customHeight="1" x14ac:dyDescent="0.25">
      <c r="A34" s="15">
        <v>26</v>
      </c>
      <c r="B34" s="24" t="s">
        <v>33</v>
      </c>
      <c r="C34" s="21"/>
      <c r="D34" s="21"/>
      <c r="E34" s="21"/>
      <c r="F34" s="21"/>
      <c r="G34" s="21"/>
      <c r="H34" s="21"/>
      <c r="I34" s="35">
        <f t="shared" si="0"/>
        <v>0</v>
      </c>
      <c r="J34" s="18">
        <f t="shared" si="1"/>
        <v>0</v>
      </c>
      <c r="K34" s="19">
        <f t="shared" si="2"/>
        <v>20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9.95" customHeight="1" x14ac:dyDescent="0.25">
      <c r="A35" s="15">
        <v>27</v>
      </c>
      <c r="B35" s="24" t="s">
        <v>34</v>
      </c>
      <c r="C35" s="21"/>
      <c r="D35" s="21"/>
      <c r="E35" s="21"/>
      <c r="F35" s="21"/>
      <c r="G35" s="21"/>
      <c r="H35" s="21"/>
      <c r="I35" s="35">
        <f t="shared" si="0"/>
        <v>0</v>
      </c>
      <c r="J35" s="18">
        <f t="shared" si="1"/>
        <v>0</v>
      </c>
      <c r="K35" s="19">
        <f t="shared" si="2"/>
        <v>20</v>
      </c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9.95" customHeight="1" x14ac:dyDescent="0.25">
      <c r="A36" s="15">
        <v>28</v>
      </c>
      <c r="B36" s="20" t="s">
        <v>35</v>
      </c>
      <c r="C36" s="21">
        <v>300</v>
      </c>
      <c r="D36" s="21">
        <v>10</v>
      </c>
      <c r="E36" s="21">
        <v>10</v>
      </c>
      <c r="F36" s="21">
        <v>10</v>
      </c>
      <c r="G36" s="21"/>
      <c r="H36" s="21"/>
      <c r="I36" s="35">
        <f t="shared" si="0"/>
        <v>330</v>
      </c>
      <c r="J36" s="18">
        <f t="shared" si="1"/>
        <v>990</v>
      </c>
      <c r="K36" s="19">
        <f t="shared" si="2"/>
        <v>1010</v>
      </c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9.95" customHeight="1" x14ac:dyDescent="0.25">
      <c r="A37" s="15">
        <v>29</v>
      </c>
      <c r="B37" s="20" t="s">
        <v>36</v>
      </c>
      <c r="C37" s="21">
        <v>250</v>
      </c>
      <c r="D37" s="21"/>
      <c r="E37" s="21"/>
      <c r="F37" s="21"/>
      <c r="G37" s="21"/>
      <c r="H37" s="21"/>
      <c r="I37" s="35">
        <f t="shared" si="0"/>
        <v>250</v>
      </c>
      <c r="J37" s="18">
        <f t="shared" si="1"/>
        <v>750</v>
      </c>
      <c r="K37" s="19">
        <f t="shared" si="2"/>
        <v>770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9.95" customHeight="1" x14ac:dyDescent="0.25">
      <c r="A38" s="15">
        <v>30</v>
      </c>
      <c r="B38" s="20" t="s">
        <v>37</v>
      </c>
      <c r="C38" s="21"/>
      <c r="D38" s="21"/>
      <c r="E38" s="21"/>
      <c r="F38" s="21"/>
      <c r="G38" s="21"/>
      <c r="H38" s="21"/>
      <c r="I38" s="35">
        <f t="shared" si="0"/>
        <v>0</v>
      </c>
      <c r="J38" s="18">
        <f t="shared" si="1"/>
        <v>0</v>
      </c>
      <c r="K38" s="19">
        <f t="shared" si="2"/>
        <v>20</v>
      </c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9.95" customHeight="1" x14ac:dyDescent="0.25">
      <c r="A39" s="15">
        <v>31</v>
      </c>
      <c r="B39" s="20" t="s">
        <v>38</v>
      </c>
      <c r="C39" s="21"/>
      <c r="D39" s="21"/>
      <c r="E39" s="21"/>
      <c r="F39" s="21"/>
      <c r="G39" s="21"/>
      <c r="H39" s="21"/>
      <c r="I39" s="35">
        <f t="shared" si="0"/>
        <v>0</v>
      </c>
      <c r="J39" s="18">
        <f t="shared" si="1"/>
        <v>0</v>
      </c>
      <c r="K39" s="19">
        <f t="shared" si="2"/>
        <v>20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9.95" customHeight="1" x14ac:dyDescent="0.25">
      <c r="A40" s="15">
        <v>32</v>
      </c>
      <c r="B40" s="20" t="s">
        <v>39</v>
      </c>
      <c r="C40" s="21">
        <v>170</v>
      </c>
      <c r="D40" s="21">
        <v>40</v>
      </c>
      <c r="E40" s="21"/>
      <c r="F40" s="21"/>
      <c r="G40" s="21"/>
      <c r="H40" s="21"/>
      <c r="I40" s="35">
        <f t="shared" si="0"/>
        <v>210</v>
      </c>
      <c r="J40" s="18">
        <f t="shared" si="1"/>
        <v>630</v>
      </c>
      <c r="K40" s="19">
        <f t="shared" si="2"/>
        <v>650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9.95" customHeight="1" x14ac:dyDescent="0.25">
      <c r="A41" s="15"/>
      <c r="B41" s="20" t="s">
        <v>64</v>
      </c>
      <c r="C41" s="21">
        <v>40</v>
      </c>
      <c r="D41" s="21"/>
      <c r="E41" s="21"/>
      <c r="F41" s="21"/>
      <c r="G41" s="21"/>
      <c r="H41" s="21"/>
      <c r="I41" s="35">
        <f t="shared" si="0"/>
        <v>40</v>
      </c>
      <c r="J41" s="18">
        <f t="shared" si="1"/>
        <v>120</v>
      </c>
      <c r="K41" s="19">
        <f t="shared" si="2"/>
        <v>140</v>
      </c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9.95" customHeight="1" x14ac:dyDescent="0.25">
      <c r="A42" s="15">
        <v>33</v>
      </c>
      <c r="B42" s="20" t="s">
        <v>40</v>
      </c>
      <c r="C42" s="21"/>
      <c r="D42" s="21"/>
      <c r="E42" s="21"/>
      <c r="F42" s="21"/>
      <c r="G42" s="21"/>
      <c r="H42" s="21"/>
      <c r="I42" s="35">
        <f t="shared" si="0"/>
        <v>0</v>
      </c>
      <c r="J42" s="18">
        <f t="shared" si="1"/>
        <v>0</v>
      </c>
      <c r="K42" s="19">
        <f t="shared" si="2"/>
        <v>20</v>
      </c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22.2" customHeight="1" x14ac:dyDescent="0.25">
      <c r="A43" s="15"/>
      <c r="B43" s="20" t="s">
        <v>65</v>
      </c>
      <c r="C43" s="21">
        <v>2</v>
      </c>
      <c r="D43" s="21"/>
      <c r="E43" s="21"/>
      <c r="F43" s="21"/>
      <c r="G43" s="21"/>
      <c r="H43" s="21"/>
      <c r="I43" s="35"/>
      <c r="J43" s="18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9.95" customHeight="1" x14ac:dyDescent="0.25">
      <c r="A44" s="15">
        <v>34</v>
      </c>
      <c r="B44" s="20" t="s">
        <v>41</v>
      </c>
      <c r="C44" s="21">
        <v>70</v>
      </c>
      <c r="D44" s="21">
        <v>15</v>
      </c>
      <c r="E44" s="21">
        <v>10</v>
      </c>
      <c r="F44" s="21"/>
      <c r="G44" s="21"/>
      <c r="H44" s="21"/>
      <c r="I44" s="35">
        <f t="shared" si="0"/>
        <v>95</v>
      </c>
      <c r="J44" s="18">
        <f t="shared" si="1"/>
        <v>285</v>
      </c>
      <c r="K44" s="19">
        <f t="shared" si="2"/>
        <v>305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9.95" customHeight="1" x14ac:dyDescent="0.25">
      <c r="A45" s="15">
        <v>35</v>
      </c>
      <c r="B45" s="20" t="s">
        <v>42</v>
      </c>
      <c r="C45" s="21">
        <v>43</v>
      </c>
      <c r="D45" s="21"/>
      <c r="E45" s="21"/>
      <c r="F45" s="21"/>
      <c r="G45" s="21"/>
      <c r="H45" s="21"/>
      <c r="I45" s="35">
        <f t="shared" si="0"/>
        <v>43</v>
      </c>
      <c r="J45" s="18">
        <f t="shared" si="1"/>
        <v>129</v>
      </c>
      <c r="K45" s="19">
        <f t="shared" si="2"/>
        <v>149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9.95" customHeight="1" x14ac:dyDescent="0.25">
      <c r="A46" s="15">
        <v>36</v>
      </c>
      <c r="B46" s="20" t="s">
        <v>43</v>
      </c>
      <c r="C46" s="21">
        <v>60</v>
      </c>
      <c r="D46" s="21"/>
      <c r="E46" s="21"/>
      <c r="F46" s="22"/>
      <c r="G46" s="22"/>
      <c r="H46" s="22"/>
      <c r="I46" s="35">
        <f t="shared" si="0"/>
        <v>60</v>
      </c>
      <c r="J46" s="18">
        <f t="shared" si="1"/>
        <v>180</v>
      </c>
      <c r="K46" s="19">
        <f t="shared" si="2"/>
        <v>200</v>
      </c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27.6" customHeight="1" x14ac:dyDescent="0.25">
      <c r="A47" s="15"/>
      <c r="B47" s="20" t="s">
        <v>66</v>
      </c>
      <c r="C47" s="21">
        <v>130</v>
      </c>
      <c r="D47" s="21">
        <v>15</v>
      </c>
      <c r="E47" s="21">
        <v>15</v>
      </c>
      <c r="F47" s="22"/>
      <c r="G47" s="22"/>
      <c r="H47" s="22"/>
      <c r="I47" s="35">
        <f t="shared" si="0"/>
        <v>160</v>
      </c>
      <c r="J47" s="18">
        <f t="shared" si="1"/>
        <v>480</v>
      </c>
      <c r="K47" s="19">
        <f t="shared" si="2"/>
        <v>500</v>
      </c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9.95" customHeight="1" x14ac:dyDescent="0.25">
      <c r="A48" s="15">
        <v>37</v>
      </c>
      <c r="B48" s="20" t="s">
        <v>44</v>
      </c>
      <c r="C48" s="21">
        <v>100</v>
      </c>
      <c r="D48" s="21"/>
      <c r="E48" s="21"/>
      <c r="F48" s="22"/>
      <c r="G48" s="22"/>
      <c r="H48" s="22"/>
      <c r="I48" s="35">
        <f t="shared" si="0"/>
        <v>100</v>
      </c>
      <c r="J48" s="18">
        <f t="shared" si="1"/>
        <v>300</v>
      </c>
      <c r="K48" s="19">
        <f t="shared" si="2"/>
        <v>320</v>
      </c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9.95" customHeight="1" x14ac:dyDescent="0.25">
      <c r="A49" s="15">
        <v>38</v>
      </c>
      <c r="B49" s="20" t="s">
        <v>45</v>
      </c>
      <c r="C49" s="21">
        <v>200</v>
      </c>
      <c r="D49" s="21"/>
      <c r="E49" s="21"/>
      <c r="F49" s="21"/>
      <c r="G49" s="21"/>
      <c r="H49" s="21"/>
      <c r="I49" s="35">
        <f t="shared" si="0"/>
        <v>200</v>
      </c>
      <c r="J49" s="18">
        <f t="shared" si="1"/>
        <v>600</v>
      </c>
      <c r="K49" s="19">
        <f t="shared" si="2"/>
        <v>620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9.95" customHeight="1" x14ac:dyDescent="0.25">
      <c r="A50" s="15"/>
      <c r="B50" s="20" t="s">
        <v>68</v>
      </c>
      <c r="C50" s="21">
        <v>20</v>
      </c>
      <c r="D50" s="21"/>
      <c r="E50" s="21"/>
      <c r="F50" s="21"/>
      <c r="G50" s="21"/>
      <c r="H50" s="21"/>
      <c r="I50" s="35">
        <f t="shared" si="0"/>
        <v>20</v>
      </c>
      <c r="J50" s="18">
        <f t="shared" si="1"/>
        <v>60</v>
      </c>
      <c r="K50" s="19">
        <f t="shared" si="2"/>
        <v>80</v>
      </c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9.95" customHeight="1" x14ac:dyDescent="0.25">
      <c r="A51" s="15">
        <v>39</v>
      </c>
      <c r="B51" s="20" t="s">
        <v>46</v>
      </c>
      <c r="C51" s="21">
        <v>100</v>
      </c>
      <c r="D51" s="21">
        <v>20</v>
      </c>
      <c r="E51" s="21">
        <v>0</v>
      </c>
      <c r="F51" s="21">
        <v>0</v>
      </c>
      <c r="G51" s="21"/>
      <c r="H51" s="21"/>
      <c r="I51" s="35">
        <f t="shared" si="0"/>
        <v>120</v>
      </c>
      <c r="J51" s="18">
        <f t="shared" si="1"/>
        <v>360</v>
      </c>
      <c r="K51" s="19">
        <f t="shared" si="2"/>
        <v>380</v>
      </c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24.6" customHeight="1" x14ac:dyDescent="0.25">
      <c r="A52" s="15">
        <v>40</v>
      </c>
      <c r="B52" s="20" t="s">
        <v>47</v>
      </c>
      <c r="C52" s="21">
        <v>60</v>
      </c>
      <c r="D52" s="21"/>
      <c r="E52" s="21"/>
      <c r="F52" s="21"/>
      <c r="G52" s="21"/>
      <c r="H52" s="21"/>
      <c r="I52" s="35">
        <f t="shared" si="0"/>
        <v>60</v>
      </c>
      <c r="J52" s="18">
        <f t="shared" si="1"/>
        <v>180</v>
      </c>
      <c r="K52" s="19">
        <f t="shared" si="2"/>
        <v>200</v>
      </c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9.95" customHeight="1" x14ac:dyDescent="0.25">
      <c r="A53" s="15">
        <v>41</v>
      </c>
      <c r="B53" s="20" t="s">
        <v>48</v>
      </c>
      <c r="C53" s="21">
        <v>19</v>
      </c>
      <c r="D53" s="21">
        <v>5</v>
      </c>
      <c r="E53" s="21"/>
      <c r="F53" s="21"/>
      <c r="G53" s="21"/>
      <c r="H53" s="21"/>
      <c r="I53" s="35">
        <f t="shared" si="0"/>
        <v>24</v>
      </c>
      <c r="J53" s="18">
        <f t="shared" si="1"/>
        <v>72</v>
      </c>
      <c r="K53" s="19">
        <f t="shared" si="2"/>
        <v>92</v>
      </c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9.95" customHeight="1" x14ac:dyDescent="0.25">
      <c r="A54" s="15">
        <v>42</v>
      </c>
      <c r="B54" s="20" t="s">
        <v>49</v>
      </c>
      <c r="C54" s="21"/>
      <c r="D54" s="21"/>
      <c r="E54" s="21"/>
      <c r="F54" s="21"/>
      <c r="G54" s="21"/>
      <c r="H54" s="21"/>
      <c r="I54" s="35">
        <f t="shared" si="0"/>
        <v>0</v>
      </c>
      <c r="J54" s="18">
        <f t="shared" si="1"/>
        <v>0</v>
      </c>
      <c r="K54" s="19">
        <f t="shared" si="2"/>
        <v>20</v>
      </c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9.95" customHeight="1" x14ac:dyDescent="0.25">
      <c r="A55" s="15">
        <v>43</v>
      </c>
      <c r="B55" s="20" t="s">
        <v>50</v>
      </c>
      <c r="C55" s="21">
        <v>230</v>
      </c>
      <c r="D55" s="21"/>
      <c r="E55" s="21"/>
      <c r="F55" s="21"/>
      <c r="G55" s="21"/>
      <c r="H55" s="21"/>
      <c r="I55" s="35">
        <f t="shared" si="0"/>
        <v>230</v>
      </c>
      <c r="J55" s="18">
        <f t="shared" si="1"/>
        <v>690</v>
      </c>
      <c r="K55" s="19">
        <f t="shared" si="2"/>
        <v>710</v>
      </c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9.95" customHeight="1" x14ac:dyDescent="0.25">
      <c r="A56" s="15">
        <v>44</v>
      </c>
      <c r="B56" s="20" t="s">
        <v>51</v>
      </c>
      <c r="C56" s="21">
        <v>210</v>
      </c>
      <c r="D56" s="21">
        <v>10</v>
      </c>
      <c r="E56" s="21">
        <v>10</v>
      </c>
      <c r="F56" s="21">
        <v>3</v>
      </c>
      <c r="G56" s="21"/>
      <c r="H56" s="21"/>
      <c r="I56" s="35">
        <f t="shared" si="0"/>
        <v>233</v>
      </c>
      <c r="J56" s="18">
        <f t="shared" si="1"/>
        <v>699</v>
      </c>
      <c r="K56" s="19">
        <f t="shared" si="2"/>
        <v>719</v>
      </c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9.95" customHeight="1" x14ac:dyDescent="0.25">
      <c r="A57" s="15">
        <v>45</v>
      </c>
      <c r="B57" s="20" t="s">
        <v>52</v>
      </c>
      <c r="C57" s="21">
        <v>351</v>
      </c>
      <c r="D57" s="21">
        <v>10</v>
      </c>
      <c r="E57" s="21">
        <v>13</v>
      </c>
      <c r="F57" s="21">
        <v>2</v>
      </c>
      <c r="G57" s="21"/>
      <c r="H57" s="21"/>
      <c r="I57" s="35">
        <f t="shared" si="0"/>
        <v>376</v>
      </c>
      <c r="J57" s="18">
        <f t="shared" si="1"/>
        <v>1128</v>
      </c>
      <c r="K57" s="19">
        <f t="shared" si="2"/>
        <v>1148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9.95" customHeight="1" x14ac:dyDescent="0.25">
      <c r="A58" s="15">
        <v>46</v>
      </c>
      <c r="B58" s="20" t="s">
        <v>53</v>
      </c>
      <c r="C58" s="21">
        <v>170</v>
      </c>
      <c r="D58" s="21"/>
      <c r="E58" s="21"/>
      <c r="F58" s="21"/>
      <c r="G58" s="21"/>
      <c r="H58" s="21"/>
      <c r="I58" s="35">
        <f t="shared" si="0"/>
        <v>170</v>
      </c>
      <c r="J58" s="18">
        <f t="shared" si="1"/>
        <v>510</v>
      </c>
      <c r="K58" s="19">
        <f t="shared" si="2"/>
        <v>530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9.95" customHeight="1" x14ac:dyDescent="0.25">
      <c r="A59" s="15">
        <v>47</v>
      </c>
      <c r="B59" s="20" t="s">
        <v>54</v>
      </c>
      <c r="C59" s="21">
        <v>120</v>
      </c>
      <c r="D59" s="21">
        <v>40</v>
      </c>
      <c r="E59" s="21">
        <v>0</v>
      </c>
      <c r="F59" s="21"/>
      <c r="G59" s="21"/>
      <c r="H59" s="21"/>
      <c r="I59" s="35">
        <f t="shared" si="0"/>
        <v>160</v>
      </c>
      <c r="J59" s="18">
        <f t="shared" si="1"/>
        <v>480</v>
      </c>
      <c r="K59" s="19">
        <f t="shared" si="2"/>
        <v>500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9.95" customHeight="1" x14ac:dyDescent="0.25">
      <c r="A60" s="15">
        <v>48</v>
      </c>
      <c r="B60" s="20" t="s">
        <v>55</v>
      </c>
      <c r="C60" s="21">
        <v>200</v>
      </c>
      <c r="D60" s="21">
        <v>15</v>
      </c>
      <c r="E60" s="21">
        <v>15</v>
      </c>
      <c r="F60" s="22"/>
      <c r="G60" s="22"/>
      <c r="H60" s="22"/>
      <c r="I60" s="35">
        <f t="shared" si="0"/>
        <v>230</v>
      </c>
      <c r="J60" s="18">
        <f t="shared" si="1"/>
        <v>690</v>
      </c>
      <c r="K60" s="19">
        <f t="shared" si="2"/>
        <v>710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9.95" customHeight="1" x14ac:dyDescent="0.25">
      <c r="A61" s="15">
        <v>49</v>
      </c>
      <c r="B61" s="20" t="s">
        <v>56</v>
      </c>
      <c r="C61" s="21">
        <v>10</v>
      </c>
      <c r="D61" s="21"/>
      <c r="E61" s="21"/>
      <c r="F61" s="22"/>
      <c r="G61" s="22"/>
      <c r="H61" s="22"/>
      <c r="I61" s="35">
        <f t="shared" si="0"/>
        <v>10</v>
      </c>
      <c r="J61" s="18">
        <f t="shared" si="1"/>
        <v>30</v>
      </c>
      <c r="K61" s="19">
        <f t="shared" si="2"/>
        <v>50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9.95" customHeight="1" x14ac:dyDescent="0.25">
      <c r="A62" s="15">
        <v>50</v>
      </c>
      <c r="B62" s="20" t="s">
        <v>57</v>
      </c>
      <c r="C62" s="21">
        <v>100</v>
      </c>
      <c r="D62" s="21"/>
      <c r="E62" s="21"/>
      <c r="F62" s="22"/>
      <c r="G62" s="22"/>
      <c r="H62" s="22"/>
      <c r="I62" s="35">
        <f t="shared" si="0"/>
        <v>100</v>
      </c>
      <c r="J62" s="18">
        <f t="shared" si="1"/>
        <v>300</v>
      </c>
      <c r="K62" s="19">
        <f t="shared" si="2"/>
        <v>320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9.95" customHeight="1" x14ac:dyDescent="0.25">
      <c r="A63" s="15">
        <v>51</v>
      </c>
      <c r="B63" s="20" t="s">
        <v>58</v>
      </c>
      <c r="C63" s="21">
        <v>160</v>
      </c>
      <c r="D63" s="21"/>
      <c r="E63" s="21"/>
      <c r="F63" s="22"/>
      <c r="G63" s="22"/>
      <c r="H63" s="22"/>
      <c r="I63" s="35">
        <f t="shared" si="0"/>
        <v>160</v>
      </c>
      <c r="J63" s="18">
        <f t="shared" si="1"/>
        <v>480</v>
      </c>
      <c r="K63" s="19">
        <f t="shared" si="2"/>
        <v>500</v>
      </c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9.95" customHeight="1" x14ac:dyDescent="0.25">
      <c r="A64" s="15"/>
      <c r="B64" s="20" t="s">
        <v>69</v>
      </c>
      <c r="C64" s="21">
        <v>131</v>
      </c>
      <c r="D64" s="21"/>
      <c r="E64" s="21"/>
      <c r="F64" s="22"/>
      <c r="G64" s="22"/>
      <c r="H64" s="22"/>
      <c r="I64" s="35"/>
      <c r="J64" s="18"/>
      <c r="K64" s="19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9.95" customHeight="1" x14ac:dyDescent="0.25">
      <c r="A65" s="15"/>
      <c r="B65" s="25"/>
      <c r="C65" s="23"/>
      <c r="D65" s="23"/>
      <c r="E65" s="23"/>
      <c r="F65" s="23"/>
      <c r="G65" s="23"/>
      <c r="H65" s="23"/>
      <c r="I65" s="17"/>
      <c r="J65" s="18"/>
      <c r="K65" s="19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9.95" customHeight="1" x14ac:dyDescent="0.25">
      <c r="A66" s="15"/>
      <c r="B66" s="25"/>
      <c r="C66" s="23"/>
      <c r="D66" s="23"/>
      <c r="E66" s="23"/>
      <c r="F66" s="23"/>
      <c r="G66" s="23"/>
      <c r="H66" s="23"/>
      <c r="I66" s="17"/>
      <c r="J66" s="18"/>
      <c r="K66" s="19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9.95" customHeight="1" x14ac:dyDescent="0.25">
      <c r="A67" s="11"/>
      <c r="B67" s="25"/>
      <c r="C67" s="12"/>
      <c r="D67" s="12"/>
      <c r="E67" s="12"/>
      <c r="F67" s="12"/>
      <c r="G67" s="12"/>
      <c r="H67" s="12"/>
      <c r="I67" s="17"/>
      <c r="J67" s="18"/>
      <c r="K67" s="19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9.95" customHeight="1" thickBot="1" x14ac:dyDescent="0.3">
      <c r="A68" s="26"/>
      <c r="B68" s="27" t="s">
        <v>59</v>
      </c>
      <c r="C68" s="28">
        <f>SUM(C6:C67)</f>
        <v>8684</v>
      </c>
      <c r="D68" s="28">
        <f>SUM(D6:D67)</f>
        <v>876</v>
      </c>
      <c r="E68" s="28">
        <f>SUM(E6:E67)</f>
        <v>292</v>
      </c>
      <c r="F68" s="28">
        <f>SUM(F6:F67)</f>
        <v>95</v>
      </c>
      <c r="G68" s="28">
        <f t="shared" ref="G68:H68" si="3">SUM(G6:G67)</f>
        <v>50</v>
      </c>
      <c r="H68" s="28">
        <f t="shared" si="3"/>
        <v>40</v>
      </c>
      <c r="I68" s="28">
        <f>SUM(I6:I67)</f>
        <v>9904</v>
      </c>
      <c r="J68" s="29">
        <f t="shared" ref="J68:K68" si="4">I68*2</f>
        <v>19808</v>
      </c>
      <c r="K68" s="30">
        <f t="shared" si="4"/>
        <v>39616</v>
      </c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9.95" customHeight="1" x14ac:dyDescent="0.25">
      <c r="A69" s="1"/>
      <c r="B69" s="1"/>
      <c r="C69" s="1"/>
      <c r="D69" s="1"/>
      <c r="E69" s="1"/>
      <c r="F69" s="1"/>
      <c r="G69" s="1"/>
      <c r="H69" s="1"/>
      <c r="I69" s="3"/>
      <c r="J69" s="3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9.95" customHeight="1" x14ac:dyDescent="0.25">
      <c r="A70" s="1"/>
      <c r="B70" s="1"/>
      <c r="C70" s="32">
        <v>8500</v>
      </c>
      <c r="D70" s="32">
        <v>1000</v>
      </c>
      <c r="E70" s="32">
        <v>300</v>
      </c>
      <c r="F70" s="32">
        <v>100</v>
      </c>
      <c r="G70" s="1">
        <v>50</v>
      </c>
      <c r="H70" s="1">
        <v>40</v>
      </c>
      <c r="I70" s="33">
        <f>SUM(C70:H70)</f>
        <v>9990</v>
      </c>
      <c r="J70" s="3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1">
        <v>300</v>
      </c>
      <c r="D71" s="1"/>
      <c r="E71" s="1"/>
      <c r="F71" s="1"/>
      <c r="G71" s="1"/>
      <c r="H71" s="1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32">
        <f>SUM(C70:C71)</f>
        <v>8800</v>
      </c>
      <c r="D72" s="32">
        <f t="shared" ref="D72:I72" si="5">SUM(D70:D71)</f>
        <v>1000</v>
      </c>
      <c r="E72" s="32">
        <f t="shared" si="5"/>
        <v>300</v>
      </c>
      <c r="F72" s="32">
        <f t="shared" si="5"/>
        <v>100</v>
      </c>
      <c r="G72" s="32">
        <f t="shared" si="5"/>
        <v>50</v>
      </c>
      <c r="H72" s="32">
        <f t="shared" si="5"/>
        <v>40</v>
      </c>
      <c r="I72" s="32">
        <f>SUM(C72:H72)</f>
        <v>10290</v>
      </c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1"/>
      <c r="D73" s="1"/>
      <c r="E73" s="1"/>
      <c r="F73" s="1"/>
      <c r="G73" s="1"/>
      <c r="H73" s="1"/>
      <c r="I73" s="3"/>
      <c r="J73" s="3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1"/>
      <c r="D74" s="1"/>
      <c r="E74" s="1"/>
      <c r="F74" s="1"/>
      <c r="G74" s="1"/>
      <c r="H74" s="1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1"/>
      <c r="D75" s="1"/>
      <c r="E75" s="1"/>
      <c r="F75" s="1"/>
      <c r="G75" s="1"/>
      <c r="H75" s="1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1"/>
      <c r="D76" s="1"/>
      <c r="E76" s="1"/>
      <c r="F76" s="1"/>
      <c r="G76" s="1"/>
      <c r="H76" s="1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1"/>
      <c r="D77" s="1"/>
      <c r="E77" s="1"/>
      <c r="F77" s="1"/>
      <c r="G77" s="1"/>
      <c r="H77" s="1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1"/>
      <c r="D78" s="1"/>
      <c r="E78" s="1"/>
      <c r="F78" s="1"/>
      <c r="G78" s="1"/>
      <c r="H78" s="1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1"/>
      <c r="D79" s="1"/>
      <c r="E79" s="1"/>
      <c r="F79" s="1"/>
      <c r="G79" s="1"/>
      <c r="H79" s="1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1"/>
      <c r="D80" s="1"/>
      <c r="E80" s="1"/>
      <c r="F80" s="1"/>
      <c r="G80" s="1"/>
      <c r="H80" s="1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1"/>
      <c r="D81" s="1"/>
      <c r="E81" s="1"/>
      <c r="F81" s="1"/>
      <c r="G81" s="1"/>
      <c r="H81" s="1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1"/>
      <c r="D82" s="1"/>
      <c r="E82" s="1"/>
      <c r="F82" s="1"/>
      <c r="G82" s="1"/>
      <c r="H82" s="1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1"/>
      <c r="D83" s="1"/>
      <c r="E83" s="1"/>
      <c r="F83" s="1"/>
      <c r="G83" s="1"/>
      <c r="H83" s="1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1"/>
      <c r="D84" s="1"/>
      <c r="E84" s="1"/>
      <c r="F84" s="1"/>
      <c r="G84" s="1"/>
      <c r="H84" s="1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1"/>
      <c r="D85" s="1"/>
      <c r="E85" s="1"/>
      <c r="F85" s="1"/>
      <c r="G85" s="1"/>
      <c r="H85" s="1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1"/>
      <c r="D86" s="1"/>
      <c r="E86" s="1"/>
      <c r="F86" s="1"/>
      <c r="G86" s="1"/>
      <c r="H86" s="1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1"/>
      <c r="D87" s="1"/>
      <c r="E87" s="1"/>
      <c r="F87" s="1"/>
      <c r="G87" s="1"/>
      <c r="H87" s="1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1"/>
      <c r="D88" s="1"/>
      <c r="E88" s="1"/>
      <c r="F88" s="1"/>
      <c r="G88" s="1"/>
      <c r="H88" s="1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1"/>
      <c r="D89" s="1"/>
      <c r="E89" s="1"/>
      <c r="F89" s="1"/>
      <c r="G89" s="1"/>
      <c r="H89" s="1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1"/>
      <c r="D90" s="1"/>
      <c r="E90" s="1"/>
      <c r="F90" s="1"/>
      <c r="G90" s="1"/>
      <c r="H90" s="1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1"/>
      <c r="D91" s="1"/>
      <c r="E91" s="1"/>
      <c r="F91" s="1"/>
      <c r="G91" s="1"/>
      <c r="H91" s="1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1"/>
      <c r="D92" s="1"/>
      <c r="E92" s="1"/>
      <c r="F92" s="1"/>
      <c r="G92" s="1"/>
      <c r="H92" s="1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1"/>
      <c r="D93" s="1"/>
      <c r="E93" s="1"/>
      <c r="F93" s="1"/>
      <c r="G93" s="1"/>
      <c r="H93" s="1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1"/>
      <c r="D94" s="1"/>
      <c r="E94" s="1"/>
      <c r="F94" s="1"/>
      <c r="G94" s="1"/>
      <c r="H94" s="1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1"/>
      <c r="D95" s="1"/>
      <c r="E95" s="1"/>
      <c r="F95" s="1"/>
      <c r="G95" s="1"/>
      <c r="H95" s="1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1"/>
      <c r="D96" s="1"/>
      <c r="E96" s="1"/>
      <c r="F96" s="1"/>
      <c r="G96" s="1"/>
      <c r="H96" s="1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1"/>
      <c r="D97" s="1"/>
      <c r="E97" s="1"/>
      <c r="F97" s="1"/>
      <c r="G97" s="1"/>
      <c r="H97" s="1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1"/>
      <c r="D98" s="1"/>
      <c r="E98" s="1"/>
      <c r="F98" s="1"/>
      <c r="G98" s="1"/>
      <c r="H98" s="1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1"/>
      <c r="D99" s="1"/>
      <c r="E99" s="1"/>
      <c r="F99" s="1"/>
      <c r="G99" s="1"/>
      <c r="H99" s="1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1"/>
      <c r="D100" s="1"/>
      <c r="E100" s="1"/>
      <c r="F100" s="1"/>
      <c r="G100" s="1"/>
      <c r="H100" s="1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1"/>
      <c r="D101" s="1"/>
      <c r="E101" s="1"/>
      <c r="F101" s="1"/>
      <c r="G101" s="1"/>
      <c r="H101" s="1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1"/>
      <c r="D102" s="1"/>
      <c r="E102" s="1"/>
      <c r="F102" s="1"/>
      <c r="G102" s="1"/>
      <c r="H102" s="1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1"/>
      <c r="D103" s="1"/>
      <c r="E103" s="1"/>
      <c r="F103" s="1"/>
      <c r="G103" s="1"/>
      <c r="H103" s="1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1"/>
      <c r="D104" s="1"/>
      <c r="E104" s="1"/>
      <c r="F104" s="1"/>
      <c r="G104" s="1"/>
      <c r="H104" s="1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1"/>
      <c r="D105" s="1"/>
      <c r="E105" s="1"/>
      <c r="F105" s="1"/>
      <c r="G105" s="1"/>
      <c r="H105" s="1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1"/>
      <c r="D106" s="1"/>
      <c r="E106" s="1"/>
      <c r="F106" s="1"/>
      <c r="G106" s="1"/>
      <c r="H106" s="1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1"/>
      <c r="D107" s="1"/>
      <c r="E107" s="1"/>
      <c r="F107" s="1"/>
      <c r="G107" s="1"/>
      <c r="H107" s="1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1"/>
      <c r="D108" s="1"/>
      <c r="E108" s="1"/>
      <c r="F108" s="1"/>
      <c r="G108" s="1"/>
      <c r="H108" s="1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1"/>
      <c r="D109" s="1"/>
      <c r="E109" s="1"/>
      <c r="F109" s="1"/>
      <c r="G109" s="1"/>
      <c r="H109" s="1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1"/>
      <c r="D110" s="1"/>
      <c r="E110" s="1"/>
      <c r="F110" s="1"/>
      <c r="G110" s="1"/>
      <c r="H110" s="1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1"/>
      <c r="D111" s="1"/>
      <c r="E111" s="1"/>
      <c r="F111" s="1"/>
      <c r="G111" s="1"/>
      <c r="H111" s="1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1"/>
      <c r="D112" s="1"/>
      <c r="E112" s="1"/>
      <c r="F112" s="1"/>
      <c r="G112" s="1"/>
      <c r="H112" s="1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1"/>
      <c r="D113" s="1"/>
      <c r="E113" s="1"/>
      <c r="F113" s="1"/>
      <c r="G113" s="1"/>
      <c r="H113" s="1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1"/>
      <c r="D114" s="1"/>
      <c r="E114" s="1"/>
      <c r="F114" s="1"/>
      <c r="G114" s="1"/>
      <c r="H114" s="1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1"/>
      <c r="D115" s="1"/>
      <c r="E115" s="1"/>
      <c r="F115" s="1"/>
      <c r="G115" s="1"/>
      <c r="H115" s="1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1"/>
      <c r="D116" s="1"/>
      <c r="E116" s="1"/>
      <c r="F116" s="1"/>
      <c r="G116" s="1"/>
      <c r="H116" s="1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1"/>
      <c r="D117" s="1"/>
      <c r="E117" s="1"/>
      <c r="F117" s="1"/>
      <c r="G117" s="1"/>
      <c r="H117" s="1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1"/>
      <c r="D118" s="1"/>
      <c r="E118" s="1"/>
      <c r="F118" s="1"/>
      <c r="G118" s="1"/>
      <c r="H118" s="1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1"/>
      <c r="D119" s="1"/>
      <c r="E119" s="1"/>
      <c r="F119" s="1"/>
      <c r="G119" s="1"/>
      <c r="H119" s="1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1"/>
      <c r="D120" s="1"/>
      <c r="E120" s="1"/>
      <c r="F120" s="1"/>
      <c r="G120" s="1"/>
      <c r="H120" s="1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1"/>
      <c r="D121" s="1"/>
      <c r="E121" s="1"/>
      <c r="F121" s="1"/>
      <c r="G121" s="1"/>
      <c r="H121" s="1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1"/>
      <c r="D122" s="1"/>
      <c r="E122" s="1"/>
      <c r="F122" s="1"/>
      <c r="G122" s="1"/>
      <c r="H122" s="1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1"/>
      <c r="D123" s="1"/>
      <c r="E123" s="1"/>
      <c r="F123" s="1"/>
      <c r="G123" s="1"/>
      <c r="H123" s="1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1"/>
      <c r="D124" s="1"/>
      <c r="E124" s="1"/>
      <c r="F124" s="1"/>
      <c r="G124" s="1"/>
      <c r="H124" s="1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1"/>
      <c r="D125" s="1"/>
      <c r="E125" s="1"/>
      <c r="F125" s="1"/>
      <c r="G125" s="1"/>
      <c r="H125" s="1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1"/>
      <c r="D126" s="1"/>
      <c r="E126" s="1"/>
      <c r="F126" s="1"/>
      <c r="G126" s="1"/>
      <c r="H126" s="1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1"/>
      <c r="D127" s="1"/>
      <c r="E127" s="1"/>
      <c r="F127" s="1"/>
      <c r="G127" s="1"/>
      <c r="H127" s="1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1"/>
      <c r="D128" s="1"/>
      <c r="E128" s="1"/>
      <c r="F128" s="1"/>
      <c r="G128" s="1"/>
      <c r="H128" s="1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1"/>
      <c r="D129" s="1"/>
      <c r="E129" s="1"/>
      <c r="F129" s="1"/>
      <c r="G129" s="1"/>
      <c r="H129" s="1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1"/>
      <c r="D130" s="1"/>
      <c r="E130" s="1"/>
      <c r="F130" s="1"/>
      <c r="G130" s="1"/>
      <c r="H130" s="1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1"/>
      <c r="D131" s="1"/>
      <c r="E131" s="1"/>
      <c r="F131" s="1"/>
      <c r="G131" s="1"/>
      <c r="H131" s="1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1"/>
      <c r="D132" s="1"/>
      <c r="E132" s="1"/>
      <c r="F132" s="1"/>
      <c r="G132" s="1"/>
      <c r="H132" s="1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1"/>
      <c r="D133" s="1"/>
      <c r="E133" s="1"/>
      <c r="F133" s="1"/>
      <c r="G133" s="1"/>
      <c r="H133" s="1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1"/>
      <c r="D134" s="1"/>
      <c r="E134" s="1"/>
      <c r="F134" s="1"/>
      <c r="G134" s="1"/>
      <c r="H134" s="1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1"/>
      <c r="D135" s="1"/>
      <c r="E135" s="1"/>
      <c r="F135" s="1"/>
      <c r="G135" s="1"/>
      <c r="H135" s="1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1"/>
      <c r="D136" s="1"/>
      <c r="E136" s="1"/>
      <c r="F136" s="1"/>
      <c r="G136" s="1"/>
      <c r="H136" s="1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1"/>
      <c r="D137" s="1"/>
      <c r="E137" s="1"/>
      <c r="F137" s="1"/>
      <c r="G137" s="1"/>
      <c r="H137" s="1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1"/>
      <c r="D138" s="1"/>
      <c r="E138" s="1"/>
      <c r="F138" s="1"/>
      <c r="G138" s="1"/>
      <c r="H138" s="1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1"/>
      <c r="D139" s="1"/>
      <c r="E139" s="1"/>
      <c r="F139" s="1"/>
      <c r="G139" s="1"/>
      <c r="H139" s="1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1"/>
      <c r="D140" s="1"/>
      <c r="E140" s="1"/>
      <c r="F140" s="1"/>
      <c r="G140" s="1"/>
      <c r="H140" s="1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1"/>
      <c r="D141" s="1"/>
      <c r="E141" s="1"/>
      <c r="F141" s="1"/>
      <c r="G141" s="1"/>
      <c r="H141" s="1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1"/>
      <c r="D142" s="1"/>
      <c r="E142" s="1"/>
      <c r="F142" s="1"/>
      <c r="G142" s="1"/>
      <c r="H142" s="1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1"/>
      <c r="D143" s="1"/>
      <c r="E143" s="1"/>
      <c r="F143" s="1"/>
      <c r="G143" s="1"/>
      <c r="H143" s="1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1"/>
      <c r="D144" s="1"/>
      <c r="E144" s="1"/>
      <c r="F144" s="1"/>
      <c r="G144" s="1"/>
      <c r="H144" s="1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1"/>
      <c r="D145" s="1"/>
      <c r="E145" s="1"/>
      <c r="F145" s="1"/>
      <c r="G145" s="1"/>
      <c r="H145" s="1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1"/>
      <c r="D146" s="1"/>
      <c r="E146" s="1"/>
      <c r="F146" s="1"/>
      <c r="G146" s="1"/>
      <c r="H146" s="1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1"/>
      <c r="D147" s="1"/>
      <c r="E147" s="1"/>
      <c r="F147" s="1"/>
      <c r="G147" s="1"/>
      <c r="H147" s="1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1"/>
      <c r="D148" s="1"/>
      <c r="E148" s="1"/>
      <c r="F148" s="1"/>
      <c r="G148" s="1"/>
      <c r="H148" s="1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1"/>
      <c r="D149" s="1"/>
      <c r="E149" s="1"/>
      <c r="F149" s="1"/>
      <c r="G149" s="1"/>
      <c r="H149" s="1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1"/>
      <c r="D150" s="1"/>
      <c r="E150" s="1"/>
      <c r="F150" s="1"/>
      <c r="G150" s="1"/>
      <c r="H150" s="1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1"/>
      <c r="D151" s="1"/>
      <c r="E151" s="1"/>
      <c r="F151" s="1"/>
      <c r="G151" s="1"/>
      <c r="H151" s="1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1"/>
      <c r="D152" s="1"/>
      <c r="E152" s="1"/>
      <c r="F152" s="1"/>
      <c r="G152" s="1"/>
      <c r="H152" s="1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1"/>
      <c r="D153" s="1"/>
      <c r="E153" s="1"/>
      <c r="F153" s="1"/>
      <c r="G153" s="1"/>
      <c r="H153" s="1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1"/>
      <c r="D154" s="1"/>
      <c r="E154" s="1"/>
      <c r="F154" s="1"/>
      <c r="G154" s="1"/>
      <c r="H154" s="1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1"/>
      <c r="D155" s="1"/>
      <c r="E155" s="1"/>
      <c r="F155" s="1"/>
      <c r="G155" s="1"/>
      <c r="H155" s="1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1"/>
      <c r="D156" s="1"/>
      <c r="E156" s="1"/>
      <c r="F156" s="1"/>
      <c r="G156" s="1"/>
      <c r="H156" s="1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1"/>
      <c r="D157" s="1"/>
      <c r="E157" s="1"/>
      <c r="F157" s="1"/>
      <c r="G157" s="1"/>
      <c r="H157" s="1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1"/>
      <c r="D158" s="1"/>
      <c r="E158" s="1"/>
      <c r="F158" s="1"/>
      <c r="G158" s="1"/>
      <c r="H158" s="1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1"/>
      <c r="D159" s="1"/>
      <c r="E159" s="1"/>
      <c r="F159" s="1"/>
      <c r="G159" s="1"/>
      <c r="H159" s="1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1"/>
      <c r="D160" s="1"/>
      <c r="E160" s="1"/>
      <c r="F160" s="1"/>
      <c r="G160" s="1"/>
      <c r="H160" s="1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1"/>
      <c r="D161" s="1"/>
      <c r="E161" s="1"/>
      <c r="F161" s="1"/>
      <c r="G161" s="1"/>
      <c r="H161" s="1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1"/>
      <c r="D162" s="1"/>
      <c r="E162" s="1"/>
      <c r="F162" s="1"/>
      <c r="G162" s="1"/>
      <c r="H162" s="1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1"/>
      <c r="D163" s="1"/>
      <c r="E163" s="1"/>
      <c r="F163" s="1"/>
      <c r="G163" s="1"/>
      <c r="H163" s="1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1"/>
      <c r="D164" s="1"/>
      <c r="E164" s="1"/>
      <c r="F164" s="1"/>
      <c r="G164" s="1"/>
      <c r="H164" s="1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1"/>
      <c r="D165" s="1"/>
      <c r="E165" s="1"/>
      <c r="F165" s="1"/>
      <c r="G165" s="1"/>
      <c r="H165" s="1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1"/>
      <c r="D166" s="1"/>
      <c r="E166" s="1"/>
      <c r="F166" s="1"/>
      <c r="G166" s="1"/>
      <c r="H166" s="1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1"/>
      <c r="D167" s="1"/>
      <c r="E167" s="1"/>
      <c r="F167" s="1"/>
      <c r="G167" s="1"/>
      <c r="H167" s="1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1"/>
      <c r="D168" s="1"/>
      <c r="E168" s="1"/>
      <c r="F168" s="1"/>
      <c r="G168" s="1"/>
      <c r="H168" s="1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1"/>
      <c r="D169" s="1"/>
      <c r="E169" s="1"/>
      <c r="F169" s="1"/>
      <c r="G169" s="1"/>
      <c r="H169" s="1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1"/>
      <c r="D170" s="1"/>
      <c r="E170" s="1"/>
      <c r="F170" s="1"/>
      <c r="G170" s="1"/>
      <c r="H170" s="1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1"/>
      <c r="D171" s="1"/>
      <c r="E171" s="1"/>
      <c r="F171" s="1"/>
      <c r="G171" s="1"/>
      <c r="H171" s="1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1"/>
      <c r="D172" s="1"/>
      <c r="E172" s="1"/>
      <c r="F172" s="1"/>
      <c r="G172" s="1"/>
      <c r="H172" s="1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1"/>
      <c r="D173" s="1"/>
      <c r="E173" s="1"/>
      <c r="F173" s="1"/>
      <c r="G173" s="1"/>
      <c r="H173" s="1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1"/>
      <c r="D174" s="1"/>
      <c r="E174" s="1"/>
      <c r="F174" s="1"/>
      <c r="G174" s="1"/>
      <c r="H174" s="1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1"/>
      <c r="D175" s="1"/>
      <c r="E175" s="1"/>
      <c r="F175" s="1"/>
      <c r="G175" s="1"/>
      <c r="H175" s="1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1"/>
      <c r="D176" s="1"/>
      <c r="E176" s="1"/>
      <c r="F176" s="1"/>
      <c r="G176" s="1"/>
      <c r="H176" s="1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1"/>
      <c r="D177" s="1"/>
      <c r="E177" s="1"/>
      <c r="F177" s="1"/>
      <c r="G177" s="1"/>
      <c r="H177" s="1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1"/>
      <c r="D178" s="1"/>
      <c r="E178" s="1"/>
      <c r="F178" s="1"/>
      <c r="G178" s="1"/>
      <c r="H178" s="1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1"/>
      <c r="D179" s="1"/>
      <c r="E179" s="1"/>
      <c r="F179" s="1"/>
      <c r="G179" s="1"/>
      <c r="H179" s="1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1"/>
      <c r="D180" s="1"/>
      <c r="E180" s="1"/>
      <c r="F180" s="1"/>
      <c r="G180" s="1"/>
      <c r="H180" s="1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1"/>
      <c r="D181" s="1"/>
      <c r="E181" s="1"/>
      <c r="F181" s="1"/>
      <c r="G181" s="1"/>
      <c r="H181" s="1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1"/>
      <c r="D182" s="1"/>
      <c r="E182" s="1"/>
      <c r="F182" s="1"/>
      <c r="G182" s="1"/>
      <c r="H182" s="1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1"/>
      <c r="D183" s="1"/>
      <c r="E183" s="1"/>
      <c r="F183" s="1"/>
      <c r="G183" s="1"/>
      <c r="H183" s="1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1"/>
      <c r="D184" s="1"/>
      <c r="E184" s="1"/>
      <c r="F184" s="1"/>
      <c r="G184" s="1"/>
      <c r="H184" s="1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1"/>
      <c r="D185" s="1"/>
      <c r="E185" s="1"/>
      <c r="F185" s="1"/>
      <c r="G185" s="1"/>
      <c r="H185" s="1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1"/>
      <c r="D186" s="1"/>
      <c r="E186" s="1"/>
      <c r="F186" s="1"/>
      <c r="G186" s="1"/>
      <c r="H186" s="1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1"/>
      <c r="D187" s="1"/>
      <c r="E187" s="1"/>
      <c r="F187" s="1"/>
      <c r="G187" s="1"/>
      <c r="H187" s="1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1"/>
      <c r="D188" s="1"/>
      <c r="E188" s="1"/>
      <c r="F188" s="1"/>
      <c r="G188" s="1"/>
      <c r="H188" s="1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1"/>
      <c r="D189" s="1"/>
      <c r="E189" s="1"/>
      <c r="F189" s="1"/>
      <c r="G189" s="1"/>
      <c r="H189" s="1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1"/>
      <c r="D190" s="1"/>
      <c r="E190" s="1"/>
      <c r="F190" s="1"/>
      <c r="G190" s="1"/>
      <c r="H190" s="1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1"/>
      <c r="D191" s="1"/>
      <c r="E191" s="1"/>
      <c r="F191" s="1"/>
      <c r="G191" s="1"/>
      <c r="H191" s="1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1"/>
      <c r="D192" s="1"/>
      <c r="E192" s="1"/>
      <c r="F192" s="1"/>
      <c r="G192" s="1"/>
      <c r="H192" s="1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1"/>
      <c r="D193" s="1"/>
      <c r="E193" s="1"/>
      <c r="F193" s="1"/>
      <c r="G193" s="1"/>
      <c r="H193" s="1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1"/>
      <c r="D194" s="1"/>
      <c r="E194" s="1"/>
      <c r="F194" s="1"/>
      <c r="G194" s="1"/>
      <c r="H194" s="1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1"/>
      <c r="D195" s="1"/>
      <c r="E195" s="1"/>
      <c r="F195" s="1"/>
      <c r="G195" s="1"/>
      <c r="H195" s="1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1"/>
      <c r="D196" s="1"/>
      <c r="E196" s="1"/>
      <c r="F196" s="1"/>
      <c r="G196" s="1"/>
      <c r="H196" s="1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1"/>
      <c r="D197" s="1"/>
      <c r="E197" s="1"/>
      <c r="F197" s="1"/>
      <c r="G197" s="1"/>
      <c r="H197" s="1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1"/>
      <c r="D198" s="1"/>
      <c r="E198" s="1"/>
      <c r="F198" s="1"/>
      <c r="G198" s="1"/>
      <c r="H198" s="1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1"/>
      <c r="D199" s="1"/>
      <c r="E199" s="1"/>
      <c r="F199" s="1"/>
      <c r="G199" s="1"/>
      <c r="H199" s="1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1"/>
      <c r="D200" s="1"/>
      <c r="E200" s="1"/>
      <c r="F200" s="1"/>
      <c r="G200" s="1"/>
      <c r="H200" s="1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1"/>
      <c r="D201" s="1"/>
      <c r="E201" s="1"/>
      <c r="F201" s="1"/>
      <c r="G201" s="1"/>
      <c r="H201" s="1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1"/>
      <c r="D202" s="1"/>
      <c r="E202" s="1"/>
      <c r="F202" s="1"/>
      <c r="G202" s="1"/>
      <c r="H202" s="1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1"/>
      <c r="D203" s="1"/>
      <c r="E203" s="1"/>
      <c r="F203" s="1"/>
      <c r="G203" s="1"/>
      <c r="H203" s="1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1"/>
      <c r="D204" s="1"/>
      <c r="E204" s="1"/>
      <c r="F204" s="1"/>
      <c r="G204" s="1"/>
      <c r="H204" s="1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1"/>
      <c r="D205" s="1"/>
      <c r="E205" s="1"/>
      <c r="F205" s="1"/>
      <c r="G205" s="1"/>
      <c r="H205" s="1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1"/>
      <c r="D206" s="1"/>
      <c r="E206" s="1"/>
      <c r="F206" s="1"/>
      <c r="G206" s="1"/>
      <c r="H206" s="1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1"/>
      <c r="D207" s="1"/>
      <c r="E207" s="1"/>
      <c r="F207" s="1"/>
      <c r="G207" s="1"/>
      <c r="H207" s="1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1"/>
      <c r="D208" s="1"/>
      <c r="E208" s="1"/>
      <c r="F208" s="1"/>
      <c r="G208" s="1"/>
      <c r="H208" s="1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1"/>
      <c r="D209" s="1"/>
      <c r="E209" s="1"/>
      <c r="F209" s="1"/>
      <c r="G209" s="1"/>
      <c r="H209" s="1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1"/>
      <c r="D210" s="1"/>
      <c r="E210" s="1"/>
      <c r="F210" s="1"/>
      <c r="G210" s="1"/>
      <c r="H210" s="1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1"/>
      <c r="D211" s="1"/>
      <c r="E211" s="1"/>
      <c r="F211" s="1"/>
      <c r="G211" s="1"/>
      <c r="H211" s="1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1"/>
      <c r="D212" s="1"/>
      <c r="E212" s="1"/>
      <c r="F212" s="1"/>
      <c r="G212" s="1"/>
      <c r="H212" s="1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1"/>
      <c r="D213" s="1"/>
      <c r="E213" s="1"/>
      <c r="F213" s="1"/>
      <c r="G213" s="1"/>
      <c r="H213" s="1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1"/>
      <c r="D214" s="1"/>
      <c r="E214" s="1"/>
      <c r="F214" s="1"/>
      <c r="G214" s="1"/>
      <c r="H214" s="1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1"/>
      <c r="D215" s="1"/>
      <c r="E215" s="1"/>
      <c r="F215" s="1"/>
      <c r="G215" s="1"/>
      <c r="H215" s="1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1"/>
      <c r="D216" s="1"/>
      <c r="E216" s="1"/>
      <c r="F216" s="1"/>
      <c r="G216" s="1"/>
      <c r="H216" s="1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1"/>
      <c r="D217" s="1"/>
      <c r="E217" s="1"/>
      <c r="F217" s="1"/>
      <c r="G217" s="1"/>
      <c r="H217" s="1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1"/>
      <c r="D218" s="1"/>
      <c r="E218" s="1"/>
      <c r="F218" s="1"/>
      <c r="G218" s="1"/>
      <c r="H218" s="1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1"/>
      <c r="D219" s="1"/>
      <c r="E219" s="1"/>
      <c r="F219" s="1"/>
      <c r="G219" s="1"/>
      <c r="H219" s="1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1"/>
      <c r="D220" s="1"/>
      <c r="E220" s="1"/>
      <c r="F220" s="1"/>
      <c r="G220" s="1"/>
      <c r="H220" s="1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1"/>
      <c r="D221" s="1"/>
      <c r="E221" s="1"/>
      <c r="F221" s="1"/>
      <c r="G221" s="1"/>
      <c r="H221" s="1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1"/>
      <c r="D222" s="1"/>
      <c r="E222" s="1"/>
      <c r="F222" s="1"/>
      <c r="G222" s="1"/>
      <c r="H222" s="1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1"/>
      <c r="D223" s="1"/>
      <c r="E223" s="1"/>
      <c r="F223" s="1"/>
      <c r="G223" s="1"/>
      <c r="H223" s="1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1"/>
      <c r="D224" s="1"/>
      <c r="E224" s="1"/>
      <c r="F224" s="1"/>
      <c r="G224" s="1"/>
      <c r="H224" s="1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1"/>
      <c r="D225" s="1"/>
      <c r="E225" s="1"/>
      <c r="F225" s="1"/>
      <c r="G225" s="1"/>
      <c r="H225" s="1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1"/>
      <c r="D226" s="1"/>
      <c r="E226" s="1"/>
      <c r="F226" s="1"/>
      <c r="G226" s="1"/>
      <c r="H226" s="1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1"/>
      <c r="D227" s="1"/>
      <c r="E227" s="1"/>
      <c r="F227" s="1"/>
      <c r="G227" s="1"/>
      <c r="H227" s="1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1"/>
      <c r="D228" s="1"/>
      <c r="E228" s="1"/>
      <c r="F228" s="1"/>
      <c r="G228" s="1"/>
      <c r="H228" s="1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1"/>
      <c r="D229" s="1"/>
      <c r="E229" s="1"/>
      <c r="F229" s="1"/>
      <c r="G229" s="1"/>
      <c r="H229" s="1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1"/>
      <c r="D230" s="1"/>
      <c r="E230" s="1"/>
      <c r="F230" s="1"/>
      <c r="G230" s="1"/>
      <c r="H230" s="1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1"/>
      <c r="D231" s="1"/>
      <c r="E231" s="1"/>
      <c r="F231" s="1"/>
      <c r="G231" s="1"/>
      <c r="H231" s="1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1"/>
      <c r="D232" s="1"/>
      <c r="E232" s="1"/>
      <c r="F232" s="1"/>
      <c r="G232" s="1"/>
      <c r="H232" s="1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1"/>
      <c r="D233" s="1"/>
      <c r="E233" s="1"/>
      <c r="F233" s="1"/>
      <c r="G233" s="1"/>
      <c r="H233" s="1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1"/>
      <c r="D234" s="1"/>
      <c r="E234" s="1"/>
      <c r="F234" s="1"/>
      <c r="G234" s="1"/>
      <c r="H234" s="1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1"/>
      <c r="D235" s="1"/>
      <c r="E235" s="1"/>
      <c r="F235" s="1"/>
      <c r="G235" s="1"/>
      <c r="H235" s="1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1"/>
      <c r="D236" s="1"/>
      <c r="E236" s="1"/>
      <c r="F236" s="1"/>
      <c r="G236" s="1"/>
      <c r="H236" s="1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1"/>
      <c r="D237" s="1"/>
      <c r="E237" s="1"/>
      <c r="F237" s="1"/>
      <c r="G237" s="1"/>
      <c r="H237" s="1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1"/>
      <c r="D238" s="1"/>
      <c r="E238" s="1"/>
      <c r="F238" s="1"/>
      <c r="G238" s="1"/>
      <c r="H238" s="1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1"/>
      <c r="D239" s="1"/>
      <c r="E239" s="1"/>
      <c r="F239" s="1"/>
      <c r="G239" s="1"/>
      <c r="H239" s="1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1"/>
      <c r="D240" s="1"/>
      <c r="E240" s="1"/>
      <c r="F240" s="1"/>
      <c r="G240" s="1"/>
      <c r="H240" s="1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1"/>
      <c r="D241" s="1"/>
      <c r="E241" s="1"/>
      <c r="F241" s="1"/>
      <c r="G241" s="1"/>
      <c r="H241" s="1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1"/>
      <c r="D242" s="1"/>
      <c r="E242" s="1"/>
      <c r="F242" s="1"/>
      <c r="G242" s="1"/>
      <c r="H242" s="1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1"/>
      <c r="D243" s="1"/>
      <c r="E243" s="1"/>
      <c r="F243" s="1"/>
      <c r="G243" s="1"/>
      <c r="H243" s="1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1"/>
      <c r="D244" s="1"/>
      <c r="E244" s="1"/>
      <c r="F244" s="1"/>
      <c r="G244" s="1"/>
      <c r="H244" s="1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1"/>
      <c r="D245" s="1"/>
      <c r="E245" s="1"/>
      <c r="F245" s="1"/>
      <c r="G245" s="1"/>
      <c r="H245" s="1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1"/>
      <c r="D246" s="1"/>
      <c r="E246" s="1"/>
      <c r="F246" s="1"/>
      <c r="G246" s="1"/>
      <c r="H246" s="1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1"/>
      <c r="D247" s="1"/>
      <c r="E247" s="1"/>
      <c r="F247" s="1"/>
      <c r="G247" s="1"/>
      <c r="H247" s="1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1"/>
      <c r="D248" s="1"/>
      <c r="E248" s="1"/>
      <c r="F248" s="1"/>
      <c r="G248" s="1"/>
      <c r="H248" s="1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1"/>
      <c r="D249" s="1"/>
      <c r="E249" s="1"/>
      <c r="F249" s="1"/>
      <c r="G249" s="1"/>
      <c r="H249" s="1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1"/>
      <c r="D250" s="1"/>
      <c r="E250" s="1"/>
      <c r="F250" s="1"/>
      <c r="G250" s="1"/>
      <c r="H250" s="1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1"/>
      <c r="D251" s="1"/>
      <c r="E251" s="1"/>
      <c r="F251" s="1"/>
      <c r="G251" s="1"/>
      <c r="H251" s="1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1"/>
      <c r="D252" s="1"/>
      <c r="E252" s="1"/>
      <c r="F252" s="1"/>
      <c r="G252" s="1"/>
      <c r="H252" s="1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1"/>
      <c r="D253" s="1"/>
      <c r="E253" s="1"/>
      <c r="F253" s="1"/>
      <c r="G253" s="1"/>
      <c r="H253" s="1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1"/>
      <c r="D254" s="1"/>
      <c r="E254" s="1"/>
      <c r="F254" s="1"/>
      <c r="G254" s="1"/>
      <c r="H254" s="1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1"/>
      <c r="D255" s="1"/>
      <c r="E255" s="1"/>
      <c r="F255" s="1"/>
      <c r="G255" s="1"/>
      <c r="H255" s="1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1"/>
      <c r="D256" s="1"/>
      <c r="E256" s="1"/>
      <c r="F256" s="1"/>
      <c r="G256" s="1"/>
      <c r="H256" s="1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1"/>
      <c r="D257" s="1"/>
      <c r="E257" s="1"/>
      <c r="F257" s="1"/>
      <c r="G257" s="1"/>
      <c r="H257" s="1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1"/>
      <c r="D258" s="1"/>
      <c r="E258" s="1"/>
      <c r="F258" s="1"/>
      <c r="G258" s="1"/>
      <c r="H258" s="1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1"/>
      <c r="D259" s="1"/>
      <c r="E259" s="1"/>
      <c r="F259" s="1"/>
      <c r="G259" s="1"/>
      <c r="H259" s="1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1"/>
      <c r="D260" s="1"/>
      <c r="E260" s="1"/>
      <c r="F260" s="1"/>
      <c r="G260" s="1"/>
      <c r="H260" s="1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1"/>
      <c r="D261" s="1"/>
      <c r="E261" s="1"/>
      <c r="F261" s="1"/>
      <c r="G261" s="1"/>
      <c r="H261" s="1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1"/>
      <c r="D262" s="1"/>
      <c r="E262" s="1"/>
      <c r="F262" s="1"/>
      <c r="G262" s="1"/>
      <c r="H262" s="1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1"/>
      <c r="D263" s="1"/>
      <c r="E263" s="1"/>
      <c r="F263" s="1"/>
      <c r="G263" s="1"/>
      <c r="H263" s="1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1"/>
      <c r="D264" s="1"/>
      <c r="E264" s="1"/>
      <c r="F264" s="1"/>
      <c r="G264" s="1"/>
      <c r="H264" s="1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1"/>
      <c r="D265" s="1"/>
      <c r="E265" s="1"/>
      <c r="F265" s="1"/>
      <c r="G265" s="1"/>
      <c r="H265" s="1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1"/>
      <c r="D266" s="1"/>
      <c r="E266" s="1"/>
      <c r="F266" s="1"/>
      <c r="G266" s="1"/>
      <c r="H266" s="1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1"/>
      <c r="D267" s="1"/>
      <c r="E267" s="1"/>
      <c r="F267" s="1"/>
      <c r="G267" s="1"/>
      <c r="H267" s="1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1"/>
      <c r="D268" s="1"/>
      <c r="E268" s="1"/>
      <c r="F268" s="1"/>
      <c r="G268" s="1"/>
      <c r="H268" s="1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1"/>
      <c r="D269" s="1"/>
      <c r="E269" s="1"/>
      <c r="F269" s="1"/>
      <c r="G269" s="1"/>
      <c r="H269" s="1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1"/>
      <c r="D270" s="1"/>
      <c r="E270" s="1"/>
      <c r="F270" s="1"/>
      <c r="G270" s="1"/>
      <c r="H270" s="1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1"/>
      <c r="D271" s="1"/>
      <c r="E271" s="1"/>
      <c r="F271" s="1"/>
      <c r="G271" s="1"/>
      <c r="H271" s="1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1"/>
      <c r="D272" s="1"/>
      <c r="E272" s="1"/>
      <c r="F272" s="1"/>
      <c r="G272" s="1"/>
      <c r="H272" s="1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1"/>
      <c r="D273" s="1"/>
      <c r="E273" s="1"/>
      <c r="F273" s="1"/>
      <c r="G273" s="1"/>
      <c r="H273" s="1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1"/>
      <c r="D274" s="1"/>
      <c r="E274" s="1"/>
      <c r="F274" s="1"/>
      <c r="G274" s="1"/>
      <c r="H274" s="1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1"/>
      <c r="D275" s="1"/>
      <c r="E275" s="1"/>
      <c r="F275" s="1"/>
      <c r="G275" s="1"/>
      <c r="H275" s="1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1"/>
      <c r="D276" s="1"/>
      <c r="E276" s="1"/>
      <c r="F276" s="1"/>
      <c r="G276" s="1"/>
      <c r="H276" s="1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1"/>
      <c r="D277" s="1"/>
      <c r="E277" s="1"/>
      <c r="F277" s="1"/>
      <c r="G277" s="1"/>
      <c r="H277" s="1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1"/>
      <c r="D278" s="1"/>
      <c r="E278" s="1"/>
      <c r="F278" s="1"/>
      <c r="G278" s="1"/>
      <c r="H278" s="1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1"/>
      <c r="D279" s="1"/>
      <c r="E279" s="1"/>
      <c r="F279" s="1"/>
      <c r="G279" s="1"/>
      <c r="H279" s="1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1"/>
      <c r="D280" s="1"/>
      <c r="E280" s="1"/>
      <c r="F280" s="1"/>
      <c r="G280" s="1"/>
      <c r="H280" s="1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1"/>
      <c r="D281" s="1"/>
      <c r="E281" s="1"/>
      <c r="F281" s="1"/>
      <c r="G281" s="1"/>
      <c r="H281" s="1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1"/>
      <c r="D282" s="1"/>
      <c r="E282" s="1"/>
      <c r="F282" s="1"/>
      <c r="G282" s="1"/>
      <c r="H282" s="1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1"/>
      <c r="D283" s="1"/>
      <c r="E283" s="1"/>
      <c r="F283" s="1"/>
      <c r="G283" s="1"/>
      <c r="H283" s="1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1"/>
      <c r="D284" s="1"/>
      <c r="E284" s="1"/>
      <c r="F284" s="1"/>
      <c r="G284" s="1"/>
      <c r="H284" s="1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1"/>
      <c r="D285" s="1"/>
      <c r="E285" s="1"/>
      <c r="F285" s="1"/>
      <c r="G285" s="1"/>
      <c r="H285" s="1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1"/>
      <c r="D286" s="1"/>
      <c r="E286" s="1"/>
      <c r="F286" s="1"/>
      <c r="G286" s="1"/>
      <c r="H286" s="1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1"/>
      <c r="D287" s="1"/>
      <c r="E287" s="1"/>
      <c r="F287" s="1"/>
      <c r="G287" s="1"/>
      <c r="H287" s="1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1"/>
      <c r="D288" s="1"/>
      <c r="E288" s="1"/>
      <c r="F288" s="1"/>
      <c r="G288" s="1"/>
      <c r="H288" s="1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1"/>
      <c r="D289" s="1"/>
      <c r="E289" s="1"/>
      <c r="F289" s="1"/>
      <c r="G289" s="1"/>
      <c r="H289" s="1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1"/>
      <c r="D290" s="1"/>
      <c r="E290" s="1"/>
      <c r="F290" s="1"/>
      <c r="G290" s="1"/>
      <c r="H290" s="1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1"/>
      <c r="D291" s="1"/>
      <c r="E291" s="1"/>
      <c r="F291" s="1"/>
      <c r="G291" s="1"/>
      <c r="H291" s="1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1"/>
      <c r="D292" s="1"/>
      <c r="E292" s="1"/>
      <c r="F292" s="1"/>
      <c r="G292" s="1"/>
      <c r="H292" s="1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1"/>
      <c r="D293" s="1"/>
      <c r="E293" s="1"/>
      <c r="F293" s="1"/>
      <c r="G293" s="1"/>
      <c r="H293" s="1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1"/>
      <c r="D294" s="1"/>
      <c r="E294" s="1"/>
      <c r="F294" s="1"/>
      <c r="G294" s="1"/>
      <c r="H294" s="1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1"/>
      <c r="D295" s="1"/>
      <c r="E295" s="1"/>
      <c r="F295" s="1"/>
      <c r="G295" s="1"/>
      <c r="H295" s="1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1"/>
      <c r="D296" s="1"/>
      <c r="E296" s="1"/>
      <c r="F296" s="1"/>
      <c r="G296" s="1"/>
      <c r="H296" s="1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1"/>
      <c r="D297" s="1"/>
      <c r="E297" s="1"/>
      <c r="F297" s="1"/>
      <c r="G297" s="1"/>
      <c r="H297" s="1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1"/>
      <c r="D298" s="1"/>
      <c r="E298" s="1"/>
      <c r="F298" s="1"/>
      <c r="G298" s="1"/>
      <c r="H298" s="1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1"/>
      <c r="D299" s="1"/>
      <c r="E299" s="1"/>
      <c r="F299" s="1"/>
      <c r="G299" s="1"/>
      <c r="H299" s="1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1"/>
      <c r="D300" s="1"/>
      <c r="E300" s="1"/>
      <c r="F300" s="1"/>
      <c r="G300" s="1"/>
      <c r="H300" s="1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1"/>
      <c r="D301" s="1"/>
      <c r="E301" s="1"/>
      <c r="F301" s="1"/>
      <c r="G301" s="1"/>
      <c r="H301" s="1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1"/>
      <c r="D302" s="1"/>
      <c r="E302" s="1"/>
      <c r="F302" s="1"/>
      <c r="G302" s="1"/>
      <c r="H302" s="1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1"/>
      <c r="D303" s="1"/>
      <c r="E303" s="1"/>
      <c r="F303" s="1"/>
      <c r="G303" s="1"/>
      <c r="H303" s="1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1"/>
      <c r="D304" s="1"/>
      <c r="E304" s="1"/>
      <c r="F304" s="1"/>
      <c r="G304" s="1"/>
      <c r="H304" s="1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1"/>
      <c r="D305" s="1"/>
      <c r="E305" s="1"/>
      <c r="F305" s="1"/>
      <c r="G305" s="1"/>
      <c r="H305" s="1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1"/>
      <c r="D306" s="1"/>
      <c r="E306" s="1"/>
      <c r="F306" s="1"/>
      <c r="G306" s="1"/>
      <c r="H306" s="1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1"/>
      <c r="D307" s="1"/>
      <c r="E307" s="1"/>
      <c r="F307" s="1"/>
      <c r="G307" s="1"/>
      <c r="H307" s="1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1"/>
      <c r="D308" s="1"/>
      <c r="E308" s="1"/>
      <c r="F308" s="1"/>
      <c r="G308" s="1"/>
      <c r="H308" s="1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1"/>
      <c r="D309" s="1"/>
      <c r="E309" s="1"/>
      <c r="F309" s="1"/>
      <c r="G309" s="1"/>
      <c r="H309" s="1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1"/>
      <c r="D310" s="1"/>
      <c r="E310" s="1"/>
      <c r="F310" s="1"/>
      <c r="G310" s="1"/>
      <c r="H310" s="1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1"/>
      <c r="D311" s="1"/>
      <c r="E311" s="1"/>
      <c r="F311" s="1"/>
      <c r="G311" s="1"/>
      <c r="H311" s="1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1"/>
      <c r="D312" s="1"/>
      <c r="E312" s="1"/>
      <c r="F312" s="1"/>
      <c r="G312" s="1"/>
      <c r="H312" s="1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1"/>
      <c r="D313" s="1"/>
      <c r="E313" s="1"/>
      <c r="F313" s="1"/>
      <c r="G313" s="1"/>
      <c r="H313" s="1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1"/>
      <c r="D314" s="1"/>
      <c r="E314" s="1"/>
      <c r="F314" s="1"/>
      <c r="G314" s="1"/>
      <c r="H314" s="1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1"/>
      <c r="D315" s="1"/>
      <c r="E315" s="1"/>
      <c r="F315" s="1"/>
      <c r="G315" s="1"/>
      <c r="H315" s="1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1"/>
      <c r="D316" s="1"/>
      <c r="E316" s="1"/>
      <c r="F316" s="1"/>
      <c r="G316" s="1"/>
      <c r="H316" s="1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1"/>
      <c r="D317" s="1"/>
      <c r="E317" s="1"/>
      <c r="F317" s="1"/>
      <c r="G317" s="1"/>
      <c r="H317" s="1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1"/>
      <c r="D318" s="1"/>
      <c r="E318" s="1"/>
      <c r="F318" s="1"/>
      <c r="G318" s="1"/>
      <c r="H318" s="1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1"/>
      <c r="D319" s="1"/>
      <c r="E319" s="1"/>
      <c r="F319" s="1"/>
      <c r="G319" s="1"/>
      <c r="H319" s="1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1"/>
      <c r="D320" s="1"/>
      <c r="E320" s="1"/>
      <c r="F320" s="1"/>
      <c r="G320" s="1"/>
      <c r="H320" s="1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1"/>
      <c r="D321" s="1"/>
      <c r="E321" s="1"/>
      <c r="F321" s="1"/>
      <c r="G321" s="1"/>
      <c r="H321" s="1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1"/>
      <c r="D322" s="1"/>
      <c r="E322" s="1"/>
      <c r="F322" s="1"/>
      <c r="G322" s="1"/>
      <c r="H322" s="1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1"/>
      <c r="D323" s="1"/>
      <c r="E323" s="1"/>
      <c r="F323" s="1"/>
      <c r="G323" s="1"/>
      <c r="H323" s="1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1"/>
      <c r="D324" s="1"/>
      <c r="E324" s="1"/>
      <c r="F324" s="1"/>
      <c r="G324" s="1"/>
      <c r="H324" s="1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1"/>
      <c r="D325" s="1"/>
      <c r="E325" s="1"/>
      <c r="F325" s="1"/>
      <c r="G325" s="1"/>
      <c r="H325" s="1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1"/>
      <c r="D326" s="1"/>
      <c r="E326" s="1"/>
      <c r="F326" s="1"/>
      <c r="G326" s="1"/>
      <c r="H326" s="1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1"/>
      <c r="D327" s="1"/>
      <c r="E327" s="1"/>
      <c r="F327" s="1"/>
      <c r="G327" s="1"/>
      <c r="H327" s="1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1"/>
      <c r="D328" s="1"/>
      <c r="E328" s="1"/>
      <c r="F328" s="1"/>
      <c r="G328" s="1"/>
      <c r="H328" s="1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1"/>
      <c r="D329" s="1"/>
      <c r="E329" s="1"/>
      <c r="F329" s="1"/>
      <c r="G329" s="1"/>
      <c r="H329" s="1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1"/>
      <c r="D330" s="1"/>
      <c r="E330" s="1"/>
      <c r="F330" s="1"/>
      <c r="G330" s="1"/>
      <c r="H330" s="1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1"/>
      <c r="D331" s="1"/>
      <c r="E331" s="1"/>
      <c r="F331" s="1"/>
      <c r="G331" s="1"/>
      <c r="H331" s="1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1"/>
      <c r="D332" s="1"/>
      <c r="E332" s="1"/>
      <c r="F332" s="1"/>
      <c r="G332" s="1"/>
      <c r="H332" s="1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1"/>
      <c r="D333" s="1"/>
      <c r="E333" s="1"/>
      <c r="F333" s="1"/>
      <c r="G333" s="1"/>
      <c r="H333" s="1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1"/>
      <c r="D334" s="1"/>
      <c r="E334" s="1"/>
      <c r="F334" s="1"/>
      <c r="G334" s="1"/>
      <c r="H334" s="1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1"/>
      <c r="D335" s="1"/>
      <c r="E335" s="1"/>
      <c r="F335" s="1"/>
      <c r="G335" s="1"/>
      <c r="H335" s="1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1"/>
      <c r="D336" s="1"/>
      <c r="E336" s="1"/>
      <c r="F336" s="1"/>
      <c r="G336" s="1"/>
      <c r="H336" s="1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1"/>
      <c r="D337" s="1"/>
      <c r="E337" s="1"/>
      <c r="F337" s="1"/>
      <c r="G337" s="1"/>
      <c r="H337" s="1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1"/>
      <c r="D338" s="1"/>
      <c r="E338" s="1"/>
      <c r="F338" s="1"/>
      <c r="G338" s="1"/>
      <c r="H338" s="1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1"/>
      <c r="D339" s="1"/>
      <c r="E339" s="1"/>
      <c r="F339" s="1"/>
      <c r="G339" s="1"/>
      <c r="H339" s="1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1"/>
      <c r="D340" s="1"/>
      <c r="E340" s="1"/>
      <c r="F340" s="1"/>
      <c r="G340" s="1"/>
      <c r="H340" s="1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1"/>
      <c r="D341" s="1"/>
      <c r="E341" s="1"/>
      <c r="F341" s="1"/>
      <c r="G341" s="1"/>
      <c r="H341" s="1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1"/>
      <c r="D342" s="1"/>
      <c r="E342" s="1"/>
      <c r="F342" s="1"/>
      <c r="G342" s="1"/>
      <c r="H342" s="1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1"/>
      <c r="D343" s="1"/>
      <c r="E343" s="1"/>
      <c r="F343" s="1"/>
      <c r="G343" s="1"/>
      <c r="H343" s="1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1"/>
      <c r="D344" s="1"/>
      <c r="E344" s="1"/>
      <c r="F344" s="1"/>
      <c r="G344" s="1"/>
      <c r="H344" s="1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1"/>
      <c r="D345" s="1"/>
      <c r="E345" s="1"/>
      <c r="F345" s="1"/>
      <c r="G345" s="1"/>
      <c r="H345" s="1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1"/>
      <c r="D346" s="1"/>
      <c r="E346" s="1"/>
      <c r="F346" s="1"/>
      <c r="G346" s="1"/>
      <c r="H346" s="1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1"/>
      <c r="D347" s="1"/>
      <c r="E347" s="1"/>
      <c r="F347" s="1"/>
      <c r="G347" s="1"/>
      <c r="H347" s="1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1"/>
      <c r="D348" s="1"/>
      <c r="E348" s="1"/>
      <c r="F348" s="1"/>
      <c r="G348" s="1"/>
      <c r="H348" s="1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1"/>
      <c r="D349" s="1"/>
      <c r="E349" s="1"/>
      <c r="F349" s="1"/>
      <c r="G349" s="1"/>
      <c r="H349" s="1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1"/>
      <c r="D350" s="1"/>
      <c r="E350" s="1"/>
      <c r="F350" s="1"/>
      <c r="G350" s="1"/>
      <c r="H350" s="1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1"/>
      <c r="D351" s="1"/>
      <c r="E351" s="1"/>
      <c r="F351" s="1"/>
      <c r="G351" s="1"/>
      <c r="H351" s="1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1"/>
      <c r="D352" s="1"/>
      <c r="E352" s="1"/>
      <c r="F352" s="1"/>
      <c r="G352" s="1"/>
      <c r="H352" s="1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1"/>
      <c r="D353" s="1"/>
      <c r="E353" s="1"/>
      <c r="F353" s="1"/>
      <c r="G353" s="1"/>
      <c r="H353" s="1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1"/>
      <c r="D354" s="1"/>
      <c r="E354" s="1"/>
      <c r="F354" s="1"/>
      <c r="G354" s="1"/>
      <c r="H354" s="1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1"/>
      <c r="D355" s="1"/>
      <c r="E355" s="1"/>
      <c r="F355" s="1"/>
      <c r="G355" s="1"/>
      <c r="H355" s="1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1"/>
      <c r="D356" s="1"/>
      <c r="E356" s="1"/>
      <c r="F356" s="1"/>
      <c r="G356" s="1"/>
      <c r="H356" s="1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1"/>
      <c r="D357" s="1"/>
      <c r="E357" s="1"/>
      <c r="F357" s="1"/>
      <c r="G357" s="1"/>
      <c r="H357" s="1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1"/>
      <c r="D358" s="1"/>
      <c r="E358" s="1"/>
      <c r="F358" s="1"/>
      <c r="G358" s="1"/>
      <c r="H358" s="1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1"/>
      <c r="D359" s="1"/>
      <c r="E359" s="1"/>
      <c r="F359" s="1"/>
      <c r="G359" s="1"/>
      <c r="H359" s="1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1"/>
      <c r="D360" s="1"/>
      <c r="E360" s="1"/>
      <c r="F360" s="1"/>
      <c r="G360" s="1"/>
      <c r="H360" s="1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1"/>
      <c r="D361" s="1"/>
      <c r="E361" s="1"/>
      <c r="F361" s="1"/>
      <c r="G361" s="1"/>
      <c r="H361" s="1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1"/>
      <c r="D362" s="1"/>
      <c r="E362" s="1"/>
      <c r="F362" s="1"/>
      <c r="G362" s="1"/>
      <c r="H362" s="1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1"/>
      <c r="D363" s="1"/>
      <c r="E363" s="1"/>
      <c r="F363" s="1"/>
      <c r="G363" s="1"/>
      <c r="H363" s="1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1"/>
      <c r="D364" s="1"/>
      <c r="E364" s="1"/>
      <c r="F364" s="1"/>
      <c r="G364" s="1"/>
      <c r="H364" s="1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1"/>
      <c r="D365" s="1"/>
      <c r="E365" s="1"/>
      <c r="F365" s="1"/>
      <c r="G365" s="1"/>
      <c r="H365" s="1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1"/>
      <c r="D366" s="1"/>
      <c r="E366" s="1"/>
      <c r="F366" s="1"/>
      <c r="G366" s="1"/>
      <c r="H366" s="1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1"/>
      <c r="D367" s="1"/>
      <c r="E367" s="1"/>
      <c r="F367" s="1"/>
      <c r="G367" s="1"/>
      <c r="H367" s="1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1"/>
      <c r="D368" s="1"/>
      <c r="E368" s="1"/>
      <c r="F368" s="1"/>
      <c r="G368" s="1"/>
      <c r="H368" s="1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1"/>
      <c r="D369" s="1"/>
      <c r="E369" s="1"/>
      <c r="F369" s="1"/>
      <c r="G369" s="1"/>
      <c r="H369" s="1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1"/>
      <c r="D370" s="1"/>
      <c r="E370" s="1"/>
      <c r="F370" s="1"/>
      <c r="G370" s="1"/>
      <c r="H370" s="1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1"/>
      <c r="D371" s="1"/>
      <c r="E371" s="1"/>
      <c r="F371" s="1"/>
      <c r="G371" s="1"/>
      <c r="H371" s="1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1"/>
      <c r="D372" s="1"/>
      <c r="E372" s="1"/>
      <c r="F372" s="1"/>
      <c r="G372" s="1"/>
      <c r="H372" s="1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1"/>
      <c r="D373" s="1"/>
      <c r="E373" s="1"/>
      <c r="F373" s="1"/>
      <c r="G373" s="1"/>
      <c r="H373" s="1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1"/>
      <c r="D374" s="1"/>
      <c r="E374" s="1"/>
      <c r="F374" s="1"/>
      <c r="G374" s="1"/>
      <c r="H374" s="1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1"/>
      <c r="D375" s="1"/>
      <c r="E375" s="1"/>
      <c r="F375" s="1"/>
      <c r="G375" s="1"/>
      <c r="H375" s="1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1"/>
      <c r="D376" s="1"/>
      <c r="E376" s="1"/>
      <c r="F376" s="1"/>
      <c r="G376" s="1"/>
      <c r="H376" s="1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1"/>
      <c r="D377" s="1"/>
      <c r="E377" s="1"/>
      <c r="F377" s="1"/>
      <c r="G377" s="1"/>
      <c r="H377" s="1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1"/>
      <c r="D378" s="1"/>
      <c r="E378" s="1"/>
      <c r="F378" s="1"/>
      <c r="G378" s="1"/>
      <c r="H378" s="1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1"/>
      <c r="D379" s="1"/>
      <c r="E379" s="1"/>
      <c r="F379" s="1"/>
      <c r="G379" s="1"/>
      <c r="H379" s="1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1"/>
      <c r="D380" s="1"/>
      <c r="E380" s="1"/>
      <c r="F380" s="1"/>
      <c r="G380" s="1"/>
      <c r="H380" s="1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1"/>
      <c r="D381" s="1"/>
      <c r="E381" s="1"/>
      <c r="F381" s="1"/>
      <c r="G381" s="1"/>
      <c r="H381" s="1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1"/>
      <c r="D382" s="1"/>
      <c r="E382" s="1"/>
      <c r="F382" s="1"/>
      <c r="G382" s="1"/>
      <c r="H382" s="1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1"/>
      <c r="D383" s="1"/>
      <c r="E383" s="1"/>
      <c r="F383" s="1"/>
      <c r="G383" s="1"/>
      <c r="H383" s="1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1"/>
      <c r="D384" s="1"/>
      <c r="E384" s="1"/>
      <c r="F384" s="1"/>
      <c r="G384" s="1"/>
      <c r="H384" s="1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1"/>
      <c r="D385" s="1"/>
      <c r="E385" s="1"/>
      <c r="F385" s="1"/>
      <c r="G385" s="1"/>
      <c r="H385" s="1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1"/>
      <c r="D386" s="1"/>
      <c r="E386" s="1"/>
      <c r="F386" s="1"/>
      <c r="G386" s="1"/>
      <c r="H386" s="1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1"/>
      <c r="D387" s="1"/>
      <c r="E387" s="1"/>
      <c r="F387" s="1"/>
      <c r="G387" s="1"/>
      <c r="H387" s="1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1"/>
      <c r="D388" s="1"/>
      <c r="E388" s="1"/>
      <c r="F388" s="1"/>
      <c r="G388" s="1"/>
      <c r="H388" s="1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1"/>
      <c r="D389" s="1"/>
      <c r="E389" s="1"/>
      <c r="F389" s="1"/>
      <c r="G389" s="1"/>
      <c r="H389" s="1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1"/>
      <c r="D390" s="1"/>
      <c r="E390" s="1"/>
      <c r="F390" s="1"/>
      <c r="G390" s="1"/>
      <c r="H390" s="1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1"/>
      <c r="D391" s="1"/>
      <c r="E391" s="1"/>
      <c r="F391" s="1"/>
      <c r="G391" s="1"/>
      <c r="H391" s="1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1"/>
      <c r="D392" s="1"/>
      <c r="E392" s="1"/>
      <c r="F392" s="1"/>
      <c r="G392" s="1"/>
      <c r="H392" s="1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1"/>
      <c r="D393" s="1"/>
      <c r="E393" s="1"/>
      <c r="F393" s="1"/>
      <c r="G393" s="1"/>
      <c r="H393" s="1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1"/>
      <c r="D394" s="1"/>
      <c r="E394" s="1"/>
      <c r="F394" s="1"/>
      <c r="G394" s="1"/>
      <c r="H394" s="1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1"/>
      <c r="D395" s="1"/>
      <c r="E395" s="1"/>
      <c r="F395" s="1"/>
      <c r="G395" s="1"/>
      <c r="H395" s="1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1"/>
      <c r="D396" s="1"/>
      <c r="E396" s="1"/>
      <c r="F396" s="1"/>
      <c r="G396" s="1"/>
      <c r="H396" s="1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1"/>
      <c r="D397" s="1"/>
      <c r="E397" s="1"/>
      <c r="F397" s="1"/>
      <c r="G397" s="1"/>
      <c r="H397" s="1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1"/>
      <c r="D398" s="1"/>
      <c r="E398" s="1"/>
      <c r="F398" s="1"/>
      <c r="G398" s="1"/>
      <c r="H398" s="1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1"/>
      <c r="D399" s="1"/>
      <c r="E399" s="1"/>
      <c r="F399" s="1"/>
      <c r="G399" s="1"/>
      <c r="H399" s="1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1"/>
      <c r="D400" s="1"/>
      <c r="E400" s="1"/>
      <c r="F400" s="1"/>
      <c r="G400" s="1"/>
      <c r="H400" s="1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1"/>
      <c r="D401" s="1"/>
      <c r="E401" s="1"/>
      <c r="F401" s="1"/>
      <c r="G401" s="1"/>
      <c r="H401" s="1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1"/>
      <c r="D402" s="1"/>
      <c r="E402" s="1"/>
      <c r="F402" s="1"/>
      <c r="G402" s="1"/>
      <c r="H402" s="1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1"/>
      <c r="D403" s="1"/>
      <c r="E403" s="1"/>
      <c r="F403" s="1"/>
      <c r="G403" s="1"/>
      <c r="H403" s="1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1"/>
      <c r="D404" s="1"/>
      <c r="E404" s="1"/>
      <c r="F404" s="1"/>
      <c r="G404" s="1"/>
      <c r="H404" s="1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1"/>
      <c r="D405" s="1"/>
      <c r="E405" s="1"/>
      <c r="F405" s="1"/>
      <c r="G405" s="1"/>
      <c r="H405" s="1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1"/>
      <c r="D406" s="1"/>
      <c r="E406" s="1"/>
      <c r="F406" s="1"/>
      <c r="G406" s="1"/>
      <c r="H406" s="1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1"/>
      <c r="D407" s="1"/>
      <c r="E407" s="1"/>
      <c r="F407" s="1"/>
      <c r="G407" s="1"/>
      <c r="H407" s="1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1"/>
      <c r="D408" s="1"/>
      <c r="E408" s="1"/>
      <c r="F408" s="1"/>
      <c r="G408" s="1"/>
      <c r="H408" s="1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1"/>
      <c r="D409" s="1"/>
      <c r="E409" s="1"/>
      <c r="F409" s="1"/>
      <c r="G409" s="1"/>
      <c r="H409" s="1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1"/>
      <c r="D410" s="1"/>
      <c r="E410" s="1"/>
      <c r="F410" s="1"/>
      <c r="G410" s="1"/>
      <c r="H410" s="1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1"/>
      <c r="D411" s="1"/>
      <c r="E411" s="1"/>
      <c r="F411" s="1"/>
      <c r="G411" s="1"/>
      <c r="H411" s="1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1"/>
      <c r="D412" s="1"/>
      <c r="E412" s="1"/>
      <c r="F412" s="1"/>
      <c r="G412" s="1"/>
      <c r="H412" s="1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1"/>
      <c r="D413" s="1"/>
      <c r="E413" s="1"/>
      <c r="F413" s="1"/>
      <c r="G413" s="1"/>
      <c r="H413" s="1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1"/>
      <c r="D414" s="1"/>
      <c r="E414" s="1"/>
      <c r="F414" s="1"/>
      <c r="G414" s="1"/>
      <c r="H414" s="1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1"/>
      <c r="D415" s="1"/>
      <c r="E415" s="1"/>
      <c r="F415" s="1"/>
      <c r="G415" s="1"/>
      <c r="H415" s="1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1"/>
      <c r="D416" s="1"/>
      <c r="E416" s="1"/>
      <c r="F416" s="1"/>
      <c r="G416" s="1"/>
      <c r="H416" s="1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1"/>
      <c r="D417" s="1"/>
      <c r="E417" s="1"/>
      <c r="F417" s="1"/>
      <c r="G417" s="1"/>
      <c r="H417" s="1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1"/>
      <c r="D418" s="1"/>
      <c r="E418" s="1"/>
      <c r="F418" s="1"/>
      <c r="G418" s="1"/>
      <c r="H418" s="1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1"/>
      <c r="D419" s="1"/>
      <c r="E419" s="1"/>
      <c r="F419" s="1"/>
      <c r="G419" s="1"/>
      <c r="H419" s="1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1"/>
      <c r="D420" s="1"/>
      <c r="E420" s="1"/>
      <c r="F420" s="1"/>
      <c r="G420" s="1"/>
      <c r="H420" s="1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1"/>
      <c r="D421" s="1"/>
      <c r="E421" s="1"/>
      <c r="F421" s="1"/>
      <c r="G421" s="1"/>
      <c r="H421" s="1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1"/>
      <c r="D422" s="1"/>
      <c r="E422" s="1"/>
      <c r="F422" s="1"/>
      <c r="G422" s="1"/>
      <c r="H422" s="1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1"/>
      <c r="D423" s="1"/>
      <c r="E423" s="1"/>
      <c r="F423" s="1"/>
      <c r="G423" s="1"/>
      <c r="H423" s="1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1"/>
      <c r="D424" s="1"/>
      <c r="E424" s="1"/>
      <c r="F424" s="1"/>
      <c r="G424" s="1"/>
      <c r="H424" s="1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1"/>
      <c r="D425" s="1"/>
      <c r="E425" s="1"/>
      <c r="F425" s="1"/>
      <c r="G425" s="1"/>
      <c r="H425" s="1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1"/>
      <c r="D426" s="1"/>
      <c r="E426" s="1"/>
      <c r="F426" s="1"/>
      <c r="G426" s="1"/>
      <c r="H426" s="1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1"/>
      <c r="D427" s="1"/>
      <c r="E427" s="1"/>
      <c r="F427" s="1"/>
      <c r="G427" s="1"/>
      <c r="H427" s="1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1"/>
      <c r="D428" s="1"/>
      <c r="E428" s="1"/>
      <c r="F428" s="1"/>
      <c r="G428" s="1"/>
      <c r="H428" s="1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1"/>
      <c r="D429" s="1"/>
      <c r="E429" s="1"/>
      <c r="F429" s="1"/>
      <c r="G429" s="1"/>
      <c r="H429" s="1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1"/>
      <c r="D430" s="1"/>
      <c r="E430" s="1"/>
      <c r="F430" s="1"/>
      <c r="G430" s="1"/>
      <c r="H430" s="1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1"/>
      <c r="D431" s="1"/>
      <c r="E431" s="1"/>
      <c r="F431" s="1"/>
      <c r="G431" s="1"/>
      <c r="H431" s="1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1"/>
      <c r="D432" s="1"/>
      <c r="E432" s="1"/>
      <c r="F432" s="1"/>
      <c r="G432" s="1"/>
      <c r="H432" s="1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1"/>
      <c r="D433" s="1"/>
      <c r="E433" s="1"/>
      <c r="F433" s="1"/>
      <c r="G433" s="1"/>
      <c r="H433" s="1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1"/>
      <c r="D434" s="1"/>
      <c r="E434" s="1"/>
      <c r="F434" s="1"/>
      <c r="G434" s="1"/>
      <c r="H434" s="1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1"/>
      <c r="D435" s="1"/>
      <c r="E435" s="1"/>
      <c r="F435" s="1"/>
      <c r="G435" s="1"/>
      <c r="H435" s="1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1"/>
      <c r="D436" s="1"/>
      <c r="E436" s="1"/>
      <c r="F436" s="1"/>
      <c r="G436" s="1"/>
      <c r="H436" s="1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1"/>
      <c r="D437" s="1"/>
      <c r="E437" s="1"/>
      <c r="F437" s="1"/>
      <c r="G437" s="1"/>
      <c r="H437" s="1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1"/>
      <c r="D438" s="1"/>
      <c r="E438" s="1"/>
      <c r="F438" s="1"/>
      <c r="G438" s="1"/>
      <c r="H438" s="1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1"/>
      <c r="D439" s="1"/>
      <c r="E439" s="1"/>
      <c r="F439" s="1"/>
      <c r="G439" s="1"/>
      <c r="H439" s="1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1"/>
      <c r="D440" s="1"/>
      <c r="E440" s="1"/>
      <c r="F440" s="1"/>
      <c r="G440" s="1"/>
      <c r="H440" s="1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1"/>
      <c r="D441" s="1"/>
      <c r="E441" s="1"/>
      <c r="F441" s="1"/>
      <c r="G441" s="1"/>
      <c r="H441" s="1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1"/>
      <c r="D442" s="1"/>
      <c r="E442" s="1"/>
      <c r="F442" s="1"/>
      <c r="G442" s="1"/>
      <c r="H442" s="1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1"/>
      <c r="D443" s="1"/>
      <c r="E443" s="1"/>
      <c r="F443" s="1"/>
      <c r="G443" s="1"/>
      <c r="H443" s="1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1"/>
      <c r="D444" s="1"/>
      <c r="E444" s="1"/>
      <c r="F444" s="1"/>
      <c r="G444" s="1"/>
      <c r="H444" s="1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1"/>
      <c r="D445" s="1"/>
      <c r="E445" s="1"/>
      <c r="F445" s="1"/>
      <c r="G445" s="1"/>
      <c r="H445" s="1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1"/>
      <c r="D446" s="1"/>
      <c r="E446" s="1"/>
      <c r="F446" s="1"/>
      <c r="G446" s="1"/>
      <c r="H446" s="1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1"/>
      <c r="D447" s="1"/>
      <c r="E447" s="1"/>
      <c r="F447" s="1"/>
      <c r="G447" s="1"/>
      <c r="H447" s="1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1"/>
      <c r="D448" s="1"/>
      <c r="E448" s="1"/>
      <c r="F448" s="1"/>
      <c r="G448" s="1"/>
      <c r="H448" s="1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1"/>
      <c r="D449" s="1"/>
      <c r="E449" s="1"/>
      <c r="F449" s="1"/>
      <c r="G449" s="1"/>
      <c r="H449" s="1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1"/>
      <c r="D450" s="1"/>
      <c r="E450" s="1"/>
      <c r="F450" s="1"/>
      <c r="G450" s="1"/>
      <c r="H450" s="1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1"/>
      <c r="D451" s="1"/>
      <c r="E451" s="1"/>
      <c r="F451" s="1"/>
      <c r="G451" s="1"/>
      <c r="H451" s="1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1"/>
      <c r="D452" s="1"/>
      <c r="E452" s="1"/>
      <c r="F452" s="1"/>
      <c r="G452" s="1"/>
      <c r="H452" s="1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1"/>
      <c r="D453" s="1"/>
      <c r="E453" s="1"/>
      <c r="F453" s="1"/>
      <c r="G453" s="1"/>
      <c r="H453" s="1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1"/>
      <c r="D454" s="1"/>
      <c r="E454" s="1"/>
      <c r="F454" s="1"/>
      <c r="G454" s="1"/>
      <c r="H454" s="1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1"/>
      <c r="D455" s="1"/>
      <c r="E455" s="1"/>
      <c r="F455" s="1"/>
      <c r="G455" s="1"/>
      <c r="H455" s="1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1"/>
      <c r="D456" s="1"/>
      <c r="E456" s="1"/>
      <c r="F456" s="1"/>
      <c r="G456" s="1"/>
      <c r="H456" s="1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1"/>
      <c r="D457" s="1"/>
      <c r="E457" s="1"/>
      <c r="F457" s="1"/>
      <c r="G457" s="1"/>
      <c r="H457" s="1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1"/>
      <c r="D458" s="1"/>
      <c r="E458" s="1"/>
      <c r="F458" s="1"/>
      <c r="G458" s="1"/>
      <c r="H458" s="1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1"/>
      <c r="D459" s="1"/>
      <c r="E459" s="1"/>
      <c r="F459" s="1"/>
      <c r="G459" s="1"/>
      <c r="H459" s="1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1"/>
      <c r="D460" s="1"/>
      <c r="E460" s="1"/>
      <c r="F460" s="1"/>
      <c r="G460" s="1"/>
      <c r="H460" s="1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1"/>
      <c r="D461" s="1"/>
      <c r="E461" s="1"/>
      <c r="F461" s="1"/>
      <c r="G461" s="1"/>
      <c r="H461" s="1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1"/>
      <c r="D462" s="1"/>
      <c r="E462" s="1"/>
      <c r="F462" s="1"/>
      <c r="G462" s="1"/>
      <c r="H462" s="1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1"/>
      <c r="D463" s="1"/>
      <c r="E463" s="1"/>
      <c r="F463" s="1"/>
      <c r="G463" s="1"/>
      <c r="H463" s="1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1"/>
      <c r="D464" s="1"/>
      <c r="E464" s="1"/>
      <c r="F464" s="1"/>
      <c r="G464" s="1"/>
      <c r="H464" s="1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1"/>
      <c r="D465" s="1"/>
      <c r="E465" s="1"/>
      <c r="F465" s="1"/>
      <c r="G465" s="1"/>
      <c r="H465" s="1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1"/>
      <c r="D466" s="1"/>
      <c r="E466" s="1"/>
      <c r="F466" s="1"/>
      <c r="G466" s="1"/>
      <c r="H466" s="1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1"/>
      <c r="D467" s="1"/>
      <c r="E467" s="1"/>
      <c r="F467" s="1"/>
      <c r="G467" s="1"/>
      <c r="H467" s="1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1"/>
      <c r="D468" s="1"/>
      <c r="E468" s="1"/>
      <c r="F468" s="1"/>
      <c r="G468" s="1"/>
      <c r="H468" s="1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1"/>
      <c r="D469" s="1"/>
      <c r="E469" s="1"/>
      <c r="F469" s="1"/>
      <c r="G469" s="1"/>
      <c r="H469" s="1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1"/>
      <c r="D470" s="1"/>
      <c r="E470" s="1"/>
      <c r="F470" s="1"/>
      <c r="G470" s="1"/>
      <c r="H470" s="1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1"/>
      <c r="D471" s="1"/>
      <c r="E471" s="1"/>
      <c r="F471" s="1"/>
      <c r="G471" s="1"/>
      <c r="H471" s="1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1"/>
      <c r="D472" s="1"/>
      <c r="E472" s="1"/>
      <c r="F472" s="1"/>
      <c r="G472" s="1"/>
      <c r="H472" s="1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1"/>
      <c r="D473" s="1"/>
      <c r="E473" s="1"/>
      <c r="F473" s="1"/>
      <c r="G473" s="1"/>
      <c r="H473" s="1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1"/>
      <c r="D474" s="1"/>
      <c r="E474" s="1"/>
      <c r="F474" s="1"/>
      <c r="G474" s="1"/>
      <c r="H474" s="1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1"/>
      <c r="D475" s="1"/>
      <c r="E475" s="1"/>
      <c r="F475" s="1"/>
      <c r="G475" s="1"/>
      <c r="H475" s="1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1"/>
      <c r="D476" s="1"/>
      <c r="E476" s="1"/>
      <c r="F476" s="1"/>
      <c r="G476" s="1"/>
      <c r="H476" s="1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1"/>
      <c r="D477" s="1"/>
      <c r="E477" s="1"/>
      <c r="F477" s="1"/>
      <c r="G477" s="1"/>
      <c r="H477" s="1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1"/>
      <c r="D478" s="1"/>
      <c r="E478" s="1"/>
      <c r="F478" s="1"/>
      <c r="G478" s="1"/>
      <c r="H478" s="1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1"/>
      <c r="D479" s="1"/>
      <c r="E479" s="1"/>
      <c r="F479" s="1"/>
      <c r="G479" s="1"/>
      <c r="H479" s="1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1"/>
      <c r="D480" s="1"/>
      <c r="E480" s="1"/>
      <c r="F480" s="1"/>
      <c r="G480" s="1"/>
      <c r="H480" s="1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1"/>
      <c r="D481" s="1"/>
      <c r="E481" s="1"/>
      <c r="F481" s="1"/>
      <c r="G481" s="1"/>
      <c r="H481" s="1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1"/>
      <c r="D482" s="1"/>
      <c r="E482" s="1"/>
      <c r="F482" s="1"/>
      <c r="G482" s="1"/>
      <c r="H482" s="1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1"/>
      <c r="D483" s="1"/>
      <c r="E483" s="1"/>
      <c r="F483" s="1"/>
      <c r="G483" s="1"/>
      <c r="H483" s="1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1"/>
      <c r="D484" s="1"/>
      <c r="E484" s="1"/>
      <c r="F484" s="1"/>
      <c r="G484" s="1"/>
      <c r="H484" s="1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1"/>
      <c r="D485" s="1"/>
      <c r="E485" s="1"/>
      <c r="F485" s="1"/>
      <c r="G485" s="1"/>
      <c r="H485" s="1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1"/>
      <c r="D486" s="1"/>
      <c r="E486" s="1"/>
      <c r="F486" s="1"/>
      <c r="G486" s="1"/>
      <c r="H486" s="1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1"/>
      <c r="D487" s="1"/>
      <c r="E487" s="1"/>
      <c r="F487" s="1"/>
      <c r="G487" s="1"/>
      <c r="H487" s="1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1"/>
      <c r="D488" s="1"/>
      <c r="E488" s="1"/>
      <c r="F488" s="1"/>
      <c r="G488" s="1"/>
      <c r="H488" s="1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1"/>
      <c r="D489" s="1"/>
      <c r="E489" s="1"/>
      <c r="F489" s="1"/>
      <c r="G489" s="1"/>
      <c r="H489" s="1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1"/>
      <c r="D490" s="1"/>
      <c r="E490" s="1"/>
      <c r="F490" s="1"/>
      <c r="G490" s="1"/>
      <c r="H490" s="1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1"/>
      <c r="D491" s="1"/>
      <c r="E491" s="1"/>
      <c r="F491" s="1"/>
      <c r="G491" s="1"/>
      <c r="H491" s="1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1"/>
      <c r="D492" s="1"/>
      <c r="E492" s="1"/>
      <c r="F492" s="1"/>
      <c r="G492" s="1"/>
      <c r="H492" s="1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1"/>
      <c r="D493" s="1"/>
      <c r="E493" s="1"/>
      <c r="F493" s="1"/>
      <c r="G493" s="1"/>
      <c r="H493" s="1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1"/>
      <c r="D494" s="1"/>
      <c r="E494" s="1"/>
      <c r="F494" s="1"/>
      <c r="G494" s="1"/>
      <c r="H494" s="1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1"/>
      <c r="D495" s="1"/>
      <c r="E495" s="1"/>
      <c r="F495" s="1"/>
      <c r="G495" s="1"/>
      <c r="H495" s="1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1"/>
      <c r="D496" s="1"/>
      <c r="E496" s="1"/>
      <c r="F496" s="1"/>
      <c r="G496" s="1"/>
      <c r="H496" s="1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1"/>
      <c r="D497" s="1"/>
      <c r="E497" s="1"/>
      <c r="F497" s="1"/>
      <c r="G497" s="1"/>
      <c r="H497" s="1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1"/>
      <c r="D498" s="1"/>
      <c r="E498" s="1"/>
      <c r="F498" s="1"/>
      <c r="G498" s="1"/>
      <c r="H498" s="1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1"/>
      <c r="D499" s="1"/>
      <c r="E499" s="1"/>
      <c r="F499" s="1"/>
      <c r="G499" s="1"/>
      <c r="H499" s="1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1"/>
      <c r="D500" s="1"/>
      <c r="E500" s="1"/>
      <c r="F500" s="1"/>
      <c r="G500" s="1"/>
      <c r="H500" s="1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1"/>
      <c r="D501" s="1"/>
      <c r="E501" s="1"/>
      <c r="F501" s="1"/>
      <c r="G501" s="1"/>
      <c r="H501" s="1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1"/>
      <c r="D502" s="1"/>
      <c r="E502" s="1"/>
      <c r="F502" s="1"/>
      <c r="G502" s="1"/>
      <c r="H502" s="1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1"/>
      <c r="D503" s="1"/>
      <c r="E503" s="1"/>
      <c r="F503" s="1"/>
      <c r="G503" s="1"/>
      <c r="H503" s="1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1"/>
      <c r="D504" s="1"/>
      <c r="E504" s="1"/>
      <c r="F504" s="1"/>
      <c r="G504" s="1"/>
      <c r="H504" s="1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1"/>
      <c r="D505" s="1"/>
      <c r="E505" s="1"/>
      <c r="F505" s="1"/>
      <c r="G505" s="1"/>
      <c r="H505" s="1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1"/>
      <c r="D506" s="1"/>
      <c r="E506" s="1"/>
      <c r="F506" s="1"/>
      <c r="G506" s="1"/>
      <c r="H506" s="1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1"/>
      <c r="D507" s="1"/>
      <c r="E507" s="1"/>
      <c r="F507" s="1"/>
      <c r="G507" s="1"/>
      <c r="H507" s="1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1"/>
      <c r="D508" s="1"/>
      <c r="E508" s="1"/>
      <c r="F508" s="1"/>
      <c r="G508" s="1"/>
      <c r="H508" s="1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1"/>
      <c r="D509" s="1"/>
      <c r="E509" s="1"/>
      <c r="F509" s="1"/>
      <c r="G509" s="1"/>
      <c r="H509" s="1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1"/>
      <c r="D510" s="1"/>
      <c r="E510" s="1"/>
      <c r="F510" s="1"/>
      <c r="G510" s="1"/>
      <c r="H510" s="1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1"/>
      <c r="D511" s="1"/>
      <c r="E511" s="1"/>
      <c r="F511" s="1"/>
      <c r="G511" s="1"/>
      <c r="H511" s="1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1"/>
      <c r="D512" s="1"/>
      <c r="E512" s="1"/>
      <c r="F512" s="1"/>
      <c r="G512" s="1"/>
      <c r="H512" s="1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1"/>
      <c r="D513" s="1"/>
      <c r="E513" s="1"/>
      <c r="F513" s="1"/>
      <c r="G513" s="1"/>
      <c r="H513" s="1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1"/>
      <c r="D514" s="1"/>
      <c r="E514" s="1"/>
      <c r="F514" s="1"/>
      <c r="G514" s="1"/>
      <c r="H514" s="1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1"/>
      <c r="D515" s="1"/>
      <c r="E515" s="1"/>
      <c r="F515" s="1"/>
      <c r="G515" s="1"/>
      <c r="H515" s="1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1"/>
      <c r="D516" s="1"/>
      <c r="E516" s="1"/>
      <c r="F516" s="1"/>
      <c r="G516" s="1"/>
      <c r="H516" s="1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1"/>
      <c r="D517" s="1"/>
      <c r="E517" s="1"/>
      <c r="F517" s="1"/>
      <c r="G517" s="1"/>
      <c r="H517" s="1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1"/>
      <c r="D518" s="1"/>
      <c r="E518" s="1"/>
      <c r="F518" s="1"/>
      <c r="G518" s="1"/>
      <c r="H518" s="1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1"/>
      <c r="D519" s="1"/>
      <c r="E519" s="1"/>
      <c r="F519" s="1"/>
      <c r="G519" s="1"/>
      <c r="H519" s="1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1"/>
      <c r="D520" s="1"/>
      <c r="E520" s="1"/>
      <c r="F520" s="1"/>
      <c r="G520" s="1"/>
      <c r="H520" s="1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1"/>
      <c r="D521" s="1"/>
      <c r="E521" s="1"/>
      <c r="F521" s="1"/>
      <c r="G521" s="1"/>
      <c r="H521" s="1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1"/>
      <c r="D522" s="1"/>
      <c r="E522" s="1"/>
      <c r="F522" s="1"/>
      <c r="G522" s="1"/>
      <c r="H522" s="1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1"/>
      <c r="D523" s="1"/>
      <c r="E523" s="1"/>
      <c r="F523" s="1"/>
      <c r="G523" s="1"/>
      <c r="H523" s="1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1"/>
      <c r="D524" s="1"/>
      <c r="E524" s="1"/>
      <c r="F524" s="1"/>
      <c r="G524" s="1"/>
      <c r="H524" s="1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1"/>
      <c r="D525" s="1"/>
      <c r="E525" s="1"/>
      <c r="F525" s="1"/>
      <c r="G525" s="1"/>
      <c r="H525" s="1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1"/>
      <c r="D526" s="1"/>
      <c r="E526" s="1"/>
      <c r="F526" s="1"/>
      <c r="G526" s="1"/>
      <c r="H526" s="1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1"/>
      <c r="D527" s="1"/>
      <c r="E527" s="1"/>
      <c r="F527" s="1"/>
      <c r="G527" s="1"/>
      <c r="H527" s="1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1"/>
      <c r="D528" s="1"/>
      <c r="E528" s="1"/>
      <c r="F528" s="1"/>
      <c r="G528" s="1"/>
      <c r="H528" s="1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1"/>
      <c r="D529" s="1"/>
      <c r="E529" s="1"/>
      <c r="F529" s="1"/>
      <c r="G529" s="1"/>
      <c r="H529" s="1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1"/>
      <c r="D530" s="1"/>
      <c r="E530" s="1"/>
      <c r="F530" s="1"/>
      <c r="G530" s="1"/>
      <c r="H530" s="1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1"/>
      <c r="D531" s="1"/>
      <c r="E531" s="1"/>
      <c r="F531" s="1"/>
      <c r="G531" s="1"/>
      <c r="H531" s="1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1"/>
      <c r="D532" s="1"/>
      <c r="E532" s="1"/>
      <c r="F532" s="1"/>
      <c r="G532" s="1"/>
      <c r="H532" s="1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1"/>
      <c r="D533" s="1"/>
      <c r="E533" s="1"/>
      <c r="F533" s="1"/>
      <c r="G533" s="1"/>
      <c r="H533" s="1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1"/>
      <c r="D534" s="1"/>
      <c r="E534" s="1"/>
      <c r="F534" s="1"/>
      <c r="G534" s="1"/>
      <c r="H534" s="1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1"/>
      <c r="D535" s="1"/>
      <c r="E535" s="1"/>
      <c r="F535" s="1"/>
      <c r="G535" s="1"/>
      <c r="H535" s="1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1"/>
      <c r="D536" s="1"/>
      <c r="E536" s="1"/>
      <c r="F536" s="1"/>
      <c r="G536" s="1"/>
      <c r="H536" s="1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1"/>
      <c r="D537" s="1"/>
      <c r="E537" s="1"/>
      <c r="F537" s="1"/>
      <c r="G537" s="1"/>
      <c r="H537" s="1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1"/>
      <c r="D538" s="1"/>
      <c r="E538" s="1"/>
      <c r="F538" s="1"/>
      <c r="G538" s="1"/>
      <c r="H538" s="1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1"/>
      <c r="D539" s="1"/>
      <c r="E539" s="1"/>
      <c r="F539" s="1"/>
      <c r="G539" s="1"/>
      <c r="H539" s="1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1"/>
      <c r="D540" s="1"/>
      <c r="E540" s="1"/>
      <c r="F540" s="1"/>
      <c r="G540" s="1"/>
      <c r="H540" s="1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1"/>
      <c r="D541" s="1"/>
      <c r="E541" s="1"/>
      <c r="F541" s="1"/>
      <c r="G541" s="1"/>
      <c r="H541" s="1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1"/>
      <c r="D542" s="1"/>
      <c r="E542" s="1"/>
      <c r="F542" s="1"/>
      <c r="G542" s="1"/>
      <c r="H542" s="1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1"/>
      <c r="D543" s="1"/>
      <c r="E543" s="1"/>
      <c r="F543" s="1"/>
      <c r="G543" s="1"/>
      <c r="H543" s="1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1"/>
      <c r="D544" s="1"/>
      <c r="E544" s="1"/>
      <c r="F544" s="1"/>
      <c r="G544" s="1"/>
      <c r="H544" s="1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1"/>
      <c r="D545" s="1"/>
      <c r="E545" s="1"/>
      <c r="F545" s="1"/>
      <c r="G545" s="1"/>
      <c r="H545" s="1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1"/>
      <c r="D546" s="1"/>
      <c r="E546" s="1"/>
      <c r="F546" s="1"/>
      <c r="G546" s="1"/>
      <c r="H546" s="1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1"/>
      <c r="D547" s="1"/>
      <c r="E547" s="1"/>
      <c r="F547" s="1"/>
      <c r="G547" s="1"/>
      <c r="H547" s="1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1"/>
      <c r="D548" s="1"/>
      <c r="E548" s="1"/>
      <c r="F548" s="1"/>
      <c r="G548" s="1"/>
      <c r="H548" s="1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1"/>
      <c r="D549" s="1"/>
      <c r="E549" s="1"/>
      <c r="F549" s="1"/>
      <c r="G549" s="1"/>
      <c r="H549" s="1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1"/>
      <c r="D550" s="1"/>
      <c r="E550" s="1"/>
      <c r="F550" s="1"/>
      <c r="G550" s="1"/>
      <c r="H550" s="1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1"/>
      <c r="D551" s="1"/>
      <c r="E551" s="1"/>
      <c r="F551" s="1"/>
      <c r="G551" s="1"/>
      <c r="H551" s="1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1"/>
      <c r="D552" s="1"/>
      <c r="E552" s="1"/>
      <c r="F552" s="1"/>
      <c r="G552" s="1"/>
      <c r="H552" s="1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1"/>
      <c r="D553" s="1"/>
      <c r="E553" s="1"/>
      <c r="F553" s="1"/>
      <c r="G553" s="1"/>
      <c r="H553" s="1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1"/>
      <c r="D554" s="1"/>
      <c r="E554" s="1"/>
      <c r="F554" s="1"/>
      <c r="G554" s="1"/>
      <c r="H554" s="1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1"/>
      <c r="D555" s="1"/>
      <c r="E555" s="1"/>
      <c r="F555" s="1"/>
      <c r="G555" s="1"/>
      <c r="H555" s="1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1"/>
      <c r="D556" s="1"/>
      <c r="E556" s="1"/>
      <c r="F556" s="1"/>
      <c r="G556" s="1"/>
      <c r="H556" s="1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1"/>
      <c r="D557" s="1"/>
      <c r="E557" s="1"/>
      <c r="F557" s="1"/>
      <c r="G557" s="1"/>
      <c r="H557" s="1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1"/>
      <c r="D558" s="1"/>
      <c r="E558" s="1"/>
      <c r="F558" s="1"/>
      <c r="G558" s="1"/>
      <c r="H558" s="1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1"/>
      <c r="D559" s="1"/>
      <c r="E559" s="1"/>
      <c r="F559" s="1"/>
      <c r="G559" s="1"/>
      <c r="H559" s="1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1"/>
      <c r="D560" s="1"/>
      <c r="E560" s="1"/>
      <c r="F560" s="1"/>
      <c r="G560" s="1"/>
      <c r="H560" s="1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1"/>
      <c r="D561" s="1"/>
      <c r="E561" s="1"/>
      <c r="F561" s="1"/>
      <c r="G561" s="1"/>
      <c r="H561" s="1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1"/>
      <c r="D562" s="1"/>
      <c r="E562" s="1"/>
      <c r="F562" s="1"/>
      <c r="G562" s="1"/>
      <c r="H562" s="1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1"/>
      <c r="D563" s="1"/>
      <c r="E563" s="1"/>
      <c r="F563" s="1"/>
      <c r="G563" s="1"/>
      <c r="H563" s="1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1"/>
      <c r="D564" s="1"/>
      <c r="E564" s="1"/>
      <c r="F564" s="1"/>
      <c r="G564" s="1"/>
      <c r="H564" s="1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1"/>
      <c r="D565" s="1"/>
      <c r="E565" s="1"/>
      <c r="F565" s="1"/>
      <c r="G565" s="1"/>
      <c r="H565" s="1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1"/>
      <c r="D566" s="1"/>
      <c r="E566" s="1"/>
      <c r="F566" s="1"/>
      <c r="G566" s="1"/>
      <c r="H566" s="1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1"/>
      <c r="D567" s="1"/>
      <c r="E567" s="1"/>
      <c r="F567" s="1"/>
      <c r="G567" s="1"/>
      <c r="H567" s="1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1"/>
      <c r="D568" s="1"/>
      <c r="E568" s="1"/>
      <c r="F568" s="1"/>
      <c r="G568" s="1"/>
      <c r="H568" s="1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1"/>
      <c r="D569" s="1"/>
      <c r="E569" s="1"/>
      <c r="F569" s="1"/>
      <c r="G569" s="1"/>
      <c r="H569" s="1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1"/>
      <c r="D570" s="1"/>
      <c r="E570" s="1"/>
      <c r="F570" s="1"/>
      <c r="G570" s="1"/>
      <c r="H570" s="1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1"/>
      <c r="D571" s="1"/>
      <c r="E571" s="1"/>
      <c r="F571" s="1"/>
      <c r="G571" s="1"/>
      <c r="H571" s="1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1"/>
      <c r="D572" s="1"/>
      <c r="E572" s="1"/>
      <c r="F572" s="1"/>
      <c r="G572" s="1"/>
      <c r="H572" s="1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1"/>
      <c r="D573" s="1"/>
      <c r="E573" s="1"/>
      <c r="F573" s="1"/>
      <c r="G573" s="1"/>
      <c r="H573" s="1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1"/>
      <c r="D574" s="1"/>
      <c r="E574" s="1"/>
      <c r="F574" s="1"/>
      <c r="G574" s="1"/>
      <c r="H574" s="1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1"/>
      <c r="D575" s="1"/>
      <c r="E575" s="1"/>
      <c r="F575" s="1"/>
      <c r="G575" s="1"/>
      <c r="H575" s="1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1"/>
      <c r="D576" s="1"/>
      <c r="E576" s="1"/>
      <c r="F576" s="1"/>
      <c r="G576" s="1"/>
      <c r="H576" s="1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1"/>
      <c r="D577" s="1"/>
      <c r="E577" s="1"/>
      <c r="F577" s="1"/>
      <c r="G577" s="1"/>
      <c r="H577" s="1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1"/>
      <c r="D578" s="1"/>
      <c r="E578" s="1"/>
      <c r="F578" s="1"/>
      <c r="G578" s="1"/>
      <c r="H578" s="1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1"/>
      <c r="D579" s="1"/>
      <c r="E579" s="1"/>
      <c r="F579" s="1"/>
      <c r="G579" s="1"/>
      <c r="H579" s="1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1"/>
      <c r="D580" s="1"/>
      <c r="E580" s="1"/>
      <c r="F580" s="1"/>
      <c r="G580" s="1"/>
      <c r="H580" s="1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1"/>
      <c r="D581" s="1"/>
      <c r="E581" s="1"/>
      <c r="F581" s="1"/>
      <c r="G581" s="1"/>
      <c r="H581" s="1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1"/>
      <c r="D582" s="1"/>
      <c r="E582" s="1"/>
      <c r="F582" s="1"/>
      <c r="G582" s="1"/>
      <c r="H582" s="1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1"/>
      <c r="D583" s="1"/>
      <c r="E583" s="1"/>
      <c r="F583" s="1"/>
      <c r="G583" s="1"/>
      <c r="H583" s="1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1"/>
      <c r="D584" s="1"/>
      <c r="E584" s="1"/>
      <c r="F584" s="1"/>
      <c r="G584" s="1"/>
      <c r="H584" s="1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1"/>
      <c r="D585" s="1"/>
      <c r="E585" s="1"/>
      <c r="F585" s="1"/>
      <c r="G585" s="1"/>
      <c r="H585" s="1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1"/>
      <c r="D586" s="1"/>
      <c r="E586" s="1"/>
      <c r="F586" s="1"/>
      <c r="G586" s="1"/>
      <c r="H586" s="1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1"/>
      <c r="D587" s="1"/>
      <c r="E587" s="1"/>
      <c r="F587" s="1"/>
      <c r="G587" s="1"/>
      <c r="H587" s="1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1"/>
      <c r="D588" s="1"/>
      <c r="E588" s="1"/>
      <c r="F588" s="1"/>
      <c r="G588" s="1"/>
      <c r="H588" s="1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1"/>
      <c r="D589" s="1"/>
      <c r="E589" s="1"/>
      <c r="F589" s="1"/>
      <c r="G589" s="1"/>
      <c r="H589" s="1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1"/>
      <c r="D590" s="1"/>
      <c r="E590" s="1"/>
      <c r="F590" s="1"/>
      <c r="G590" s="1"/>
      <c r="H590" s="1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1"/>
      <c r="D591" s="1"/>
      <c r="E591" s="1"/>
      <c r="F591" s="1"/>
      <c r="G591" s="1"/>
      <c r="H591" s="1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1"/>
      <c r="D592" s="1"/>
      <c r="E592" s="1"/>
      <c r="F592" s="1"/>
      <c r="G592" s="1"/>
      <c r="H592" s="1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1"/>
      <c r="D593" s="1"/>
      <c r="E593" s="1"/>
      <c r="F593" s="1"/>
      <c r="G593" s="1"/>
      <c r="H593" s="1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1"/>
      <c r="D594" s="1"/>
      <c r="E594" s="1"/>
      <c r="F594" s="1"/>
      <c r="G594" s="1"/>
      <c r="H594" s="1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1"/>
      <c r="D595" s="1"/>
      <c r="E595" s="1"/>
      <c r="F595" s="1"/>
      <c r="G595" s="1"/>
      <c r="H595" s="1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1"/>
      <c r="D596" s="1"/>
      <c r="E596" s="1"/>
      <c r="F596" s="1"/>
      <c r="G596" s="1"/>
      <c r="H596" s="1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1"/>
      <c r="D597" s="1"/>
      <c r="E597" s="1"/>
      <c r="F597" s="1"/>
      <c r="G597" s="1"/>
      <c r="H597" s="1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1"/>
      <c r="D598" s="1"/>
      <c r="E598" s="1"/>
      <c r="F598" s="1"/>
      <c r="G598" s="1"/>
      <c r="H598" s="1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1"/>
      <c r="D599" s="1"/>
      <c r="E599" s="1"/>
      <c r="F599" s="1"/>
      <c r="G599" s="1"/>
      <c r="H599" s="1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1"/>
      <c r="D600" s="1"/>
      <c r="E600" s="1"/>
      <c r="F600" s="1"/>
      <c r="G600" s="1"/>
      <c r="H600" s="1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1"/>
      <c r="D601" s="1"/>
      <c r="E601" s="1"/>
      <c r="F601" s="1"/>
      <c r="G601" s="1"/>
      <c r="H601" s="1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1"/>
      <c r="D602" s="1"/>
      <c r="E602" s="1"/>
      <c r="F602" s="1"/>
      <c r="G602" s="1"/>
      <c r="H602" s="1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1"/>
      <c r="D603" s="1"/>
      <c r="E603" s="1"/>
      <c r="F603" s="1"/>
      <c r="G603" s="1"/>
      <c r="H603" s="1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1"/>
      <c r="D604" s="1"/>
      <c r="E604" s="1"/>
      <c r="F604" s="1"/>
      <c r="G604" s="1"/>
      <c r="H604" s="1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1"/>
      <c r="D605" s="1"/>
      <c r="E605" s="1"/>
      <c r="F605" s="1"/>
      <c r="G605" s="1"/>
      <c r="H605" s="1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1"/>
      <c r="D606" s="1"/>
      <c r="E606" s="1"/>
      <c r="F606" s="1"/>
      <c r="G606" s="1"/>
      <c r="H606" s="1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1"/>
      <c r="D607" s="1"/>
      <c r="E607" s="1"/>
      <c r="F607" s="1"/>
      <c r="G607" s="1"/>
      <c r="H607" s="1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1"/>
      <c r="D608" s="1"/>
      <c r="E608" s="1"/>
      <c r="F608" s="1"/>
      <c r="G608" s="1"/>
      <c r="H608" s="1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1"/>
      <c r="D609" s="1"/>
      <c r="E609" s="1"/>
      <c r="F609" s="1"/>
      <c r="G609" s="1"/>
      <c r="H609" s="1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1"/>
      <c r="D610" s="1"/>
      <c r="E610" s="1"/>
      <c r="F610" s="1"/>
      <c r="G610" s="1"/>
      <c r="H610" s="1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1"/>
      <c r="D611" s="1"/>
      <c r="E611" s="1"/>
      <c r="F611" s="1"/>
      <c r="G611" s="1"/>
      <c r="H611" s="1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1"/>
      <c r="D612" s="1"/>
      <c r="E612" s="1"/>
      <c r="F612" s="1"/>
      <c r="G612" s="1"/>
      <c r="H612" s="1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1"/>
      <c r="D613" s="1"/>
      <c r="E613" s="1"/>
      <c r="F613" s="1"/>
      <c r="G613" s="1"/>
      <c r="H613" s="1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1"/>
      <c r="D614" s="1"/>
      <c r="E614" s="1"/>
      <c r="F614" s="1"/>
      <c r="G614" s="1"/>
      <c r="H614" s="1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1"/>
      <c r="D615" s="1"/>
      <c r="E615" s="1"/>
      <c r="F615" s="1"/>
      <c r="G615" s="1"/>
      <c r="H615" s="1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1"/>
      <c r="D616" s="1"/>
      <c r="E616" s="1"/>
      <c r="F616" s="1"/>
      <c r="G616" s="1"/>
      <c r="H616" s="1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1"/>
      <c r="D617" s="1"/>
      <c r="E617" s="1"/>
      <c r="F617" s="1"/>
      <c r="G617" s="1"/>
      <c r="H617" s="1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1"/>
      <c r="D618" s="1"/>
      <c r="E618" s="1"/>
      <c r="F618" s="1"/>
      <c r="G618" s="1"/>
      <c r="H618" s="1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1"/>
      <c r="D619" s="1"/>
      <c r="E619" s="1"/>
      <c r="F619" s="1"/>
      <c r="G619" s="1"/>
      <c r="H619" s="1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1"/>
      <c r="D620" s="1"/>
      <c r="E620" s="1"/>
      <c r="F620" s="1"/>
      <c r="G620" s="1"/>
      <c r="H620" s="1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1"/>
      <c r="D621" s="1"/>
      <c r="E621" s="1"/>
      <c r="F621" s="1"/>
      <c r="G621" s="1"/>
      <c r="H621" s="1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1"/>
      <c r="D622" s="1"/>
      <c r="E622" s="1"/>
      <c r="F622" s="1"/>
      <c r="G622" s="1"/>
      <c r="H622" s="1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1"/>
      <c r="D623" s="1"/>
      <c r="E623" s="1"/>
      <c r="F623" s="1"/>
      <c r="G623" s="1"/>
      <c r="H623" s="1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1"/>
      <c r="D624" s="1"/>
      <c r="E624" s="1"/>
      <c r="F624" s="1"/>
      <c r="G624" s="1"/>
      <c r="H624" s="1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1"/>
      <c r="D625" s="1"/>
      <c r="E625" s="1"/>
      <c r="F625" s="1"/>
      <c r="G625" s="1"/>
      <c r="H625" s="1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1"/>
      <c r="D626" s="1"/>
      <c r="E626" s="1"/>
      <c r="F626" s="1"/>
      <c r="G626" s="1"/>
      <c r="H626" s="1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1"/>
      <c r="D627" s="1"/>
      <c r="E627" s="1"/>
      <c r="F627" s="1"/>
      <c r="G627" s="1"/>
      <c r="H627" s="1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1"/>
      <c r="D628" s="1"/>
      <c r="E628" s="1"/>
      <c r="F628" s="1"/>
      <c r="G628" s="1"/>
      <c r="H628" s="1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1"/>
      <c r="D629" s="1"/>
      <c r="E629" s="1"/>
      <c r="F629" s="1"/>
      <c r="G629" s="1"/>
      <c r="H629" s="1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1"/>
      <c r="D630" s="1"/>
      <c r="E630" s="1"/>
      <c r="F630" s="1"/>
      <c r="G630" s="1"/>
      <c r="H630" s="1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1"/>
      <c r="D631" s="1"/>
      <c r="E631" s="1"/>
      <c r="F631" s="1"/>
      <c r="G631" s="1"/>
      <c r="H631" s="1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1"/>
      <c r="D632" s="1"/>
      <c r="E632" s="1"/>
      <c r="F632" s="1"/>
      <c r="G632" s="1"/>
      <c r="H632" s="1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1"/>
      <c r="D633" s="1"/>
      <c r="E633" s="1"/>
      <c r="F633" s="1"/>
      <c r="G633" s="1"/>
      <c r="H633" s="1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1"/>
      <c r="D634" s="1"/>
      <c r="E634" s="1"/>
      <c r="F634" s="1"/>
      <c r="G634" s="1"/>
      <c r="H634" s="1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1"/>
      <c r="D635" s="1"/>
      <c r="E635" s="1"/>
      <c r="F635" s="1"/>
      <c r="G635" s="1"/>
      <c r="H635" s="1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1"/>
      <c r="D636" s="1"/>
      <c r="E636" s="1"/>
      <c r="F636" s="1"/>
      <c r="G636" s="1"/>
      <c r="H636" s="1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1"/>
      <c r="D637" s="1"/>
      <c r="E637" s="1"/>
      <c r="F637" s="1"/>
      <c r="G637" s="1"/>
      <c r="H637" s="1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1"/>
      <c r="D638" s="1"/>
      <c r="E638" s="1"/>
      <c r="F638" s="1"/>
      <c r="G638" s="1"/>
      <c r="H638" s="1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1"/>
      <c r="D639" s="1"/>
      <c r="E639" s="1"/>
      <c r="F639" s="1"/>
      <c r="G639" s="1"/>
      <c r="H639" s="1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1"/>
      <c r="D640" s="1"/>
      <c r="E640" s="1"/>
      <c r="F640" s="1"/>
      <c r="G640" s="1"/>
      <c r="H640" s="1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1"/>
      <c r="D641" s="1"/>
      <c r="E641" s="1"/>
      <c r="F641" s="1"/>
      <c r="G641" s="1"/>
      <c r="H641" s="1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1"/>
      <c r="D642" s="1"/>
      <c r="E642" s="1"/>
      <c r="F642" s="1"/>
      <c r="G642" s="1"/>
      <c r="H642" s="1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1"/>
      <c r="D643" s="1"/>
      <c r="E643" s="1"/>
      <c r="F643" s="1"/>
      <c r="G643" s="1"/>
      <c r="H643" s="1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1"/>
      <c r="D644" s="1"/>
      <c r="E644" s="1"/>
      <c r="F644" s="1"/>
      <c r="G644" s="1"/>
      <c r="H644" s="1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1"/>
      <c r="D645" s="1"/>
      <c r="E645" s="1"/>
      <c r="F645" s="1"/>
      <c r="G645" s="1"/>
      <c r="H645" s="1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1"/>
      <c r="D646" s="1"/>
      <c r="E646" s="1"/>
      <c r="F646" s="1"/>
      <c r="G646" s="1"/>
      <c r="H646" s="1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1"/>
      <c r="D647" s="1"/>
      <c r="E647" s="1"/>
      <c r="F647" s="1"/>
      <c r="G647" s="1"/>
      <c r="H647" s="1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1"/>
      <c r="D648" s="1"/>
      <c r="E648" s="1"/>
      <c r="F648" s="1"/>
      <c r="G648" s="1"/>
      <c r="H648" s="1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1"/>
      <c r="D649" s="1"/>
      <c r="E649" s="1"/>
      <c r="F649" s="1"/>
      <c r="G649" s="1"/>
      <c r="H649" s="1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1"/>
      <c r="D650" s="1"/>
      <c r="E650" s="1"/>
      <c r="F650" s="1"/>
      <c r="G650" s="1"/>
      <c r="H650" s="1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1"/>
      <c r="D651" s="1"/>
      <c r="E651" s="1"/>
      <c r="F651" s="1"/>
      <c r="G651" s="1"/>
      <c r="H651" s="1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1"/>
      <c r="D652" s="1"/>
      <c r="E652" s="1"/>
      <c r="F652" s="1"/>
      <c r="G652" s="1"/>
      <c r="H652" s="1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1"/>
      <c r="D653" s="1"/>
      <c r="E653" s="1"/>
      <c r="F653" s="1"/>
      <c r="G653" s="1"/>
      <c r="H653" s="1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1"/>
      <c r="D654" s="1"/>
      <c r="E654" s="1"/>
      <c r="F654" s="1"/>
      <c r="G654" s="1"/>
      <c r="H654" s="1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1"/>
      <c r="D655" s="1"/>
      <c r="E655" s="1"/>
      <c r="F655" s="1"/>
      <c r="G655" s="1"/>
      <c r="H655" s="1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1"/>
      <c r="D656" s="1"/>
      <c r="E656" s="1"/>
      <c r="F656" s="1"/>
      <c r="G656" s="1"/>
      <c r="H656" s="1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1"/>
      <c r="D657" s="1"/>
      <c r="E657" s="1"/>
      <c r="F657" s="1"/>
      <c r="G657" s="1"/>
      <c r="H657" s="1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1"/>
      <c r="D658" s="1"/>
      <c r="E658" s="1"/>
      <c r="F658" s="1"/>
      <c r="G658" s="1"/>
      <c r="H658" s="1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1"/>
      <c r="D659" s="1"/>
      <c r="E659" s="1"/>
      <c r="F659" s="1"/>
      <c r="G659" s="1"/>
      <c r="H659" s="1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1"/>
      <c r="D660" s="1"/>
      <c r="E660" s="1"/>
      <c r="F660" s="1"/>
      <c r="G660" s="1"/>
      <c r="H660" s="1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1"/>
      <c r="D661" s="1"/>
      <c r="E661" s="1"/>
      <c r="F661" s="1"/>
      <c r="G661" s="1"/>
      <c r="H661" s="1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1"/>
      <c r="D662" s="1"/>
      <c r="E662" s="1"/>
      <c r="F662" s="1"/>
      <c r="G662" s="1"/>
      <c r="H662" s="1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1"/>
      <c r="D663" s="1"/>
      <c r="E663" s="1"/>
      <c r="F663" s="1"/>
      <c r="G663" s="1"/>
      <c r="H663" s="1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1"/>
      <c r="D664" s="1"/>
      <c r="E664" s="1"/>
      <c r="F664" s="1"/>
      <c r="G664" s="1"/>
      <c r="H664" s="1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1"/>
      <c r="D665" s="1"/>
      <c r="E665" s="1"/>
      <c r="F665" s="1"/>
      <c r="G665" s="1"/>
      <c r="H665" s="1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1"/>
      <c r="D666" s="1"/>
      <c r="E666" s="1"/>
      <c r="F666" s="1"/>
      <c r="G666" s="1"/>
      <c r="H666" s="1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1"/>
      <c r="D667" s="1"/>
      <c r="E667" s="1"/>
      <c r="F667" s="1"/>
      <c r="G667" s="1"/>
      <c r="H667" s="1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1"/>
      <c r="D668" s="1"/>
      <c r="E668" s="1"/>
      <c r="F668" s="1"/>
      <c r="G668" s="1"/>
      <c r="H668" s="1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1"/>
      <c r="D669" s="1"/>
      <c r="E669" s="1"/>
      <c r="F669" s="1"/>
      <c r="G669" s="1"/>
      <c r="H669" s="1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1"/>
      <c r="D670" s="1"/>
      <c r="E670" s="1"/>
      <c r="F670" s="1"/>
      <c r="G670" s="1"/>
      <c r="H670" s="1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1"/>
      <c r="D671" s="1"/>
      <c r="E671" s="1"/>
      <c r="F671" s="1"/>
      <c r="G671" s="1"/>
      <c r="H671" s="1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1"/>
      <c r="D672" s="1"/>
      <c r="E672" s="1"/>
      <c r="F672" s="1"/>
      <c r="G672" s="1"/>
      <c r="H672" s="1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1"/>
      <c r="D673" s="1"/>
      <c r="E673" s="1"/>
      <c r="F673" s="1"/>
      <c r="G673" s="1"/>
      <c r="H673" s="1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1"/>
      <c r="D674" s="1"/>
      <c r="E674" s="1"/>
      <c r="F674" s="1"/>
      <c r="G674" s="1"/>
      <c r="H674" s="1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1"/>
      <c r="D675" s="1"/>
      <c r="E675" s="1"/>
      <c r="F675" s="1"/>
      <c r="G675" s="1"/>
      <c r="H675" s="1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1"/>
      <c r="D676" s="1"/>
      <c r="E676" s="1"/>
      <c r="F676" s="1"/>
      <c r="G676" s="1"/>
      <c r="H676" s="1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1"/>
      <c r="D677" s="1"/>
      <c r="E677" s="1"/>
      <c r="F677" s="1"/>
      <c r="G677" s="1"/>
      <c r="H677" s="1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1"/>
      <c r="D678" s="1"/>
      <c r="E678" s="1"/>
      <c r="F678" s="1"/>
      <c r="G678" s="1"/>
      <c r="H678" s="1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1"/>
      <c r="D679" s="1"/>
      <c r="E679" s="1"/>
      <c r="F679" s="1"/>
      <c r="G679" s="1"/>
      <c r="H679" s="1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1"/>
      <c r="D680" s="1"/>
      <c r="E680" s="1"/>
      <c r="F680" s="1"/>
      <c r="G680" s="1"/>
      <c r="H680" s="1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1"/>
      <c r="D681" s="1"/>
      <c r="E681" s="1"/>
      <c r="F681" s="1"/>
      <c r="G681" s="1"/>
      <c r="H681" s="1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1"/>
      <c r="D682" s="1"/>
      <c r="E682" s="1"/>
      <c r="F682" s="1"/>
      <c r="G682" s="1"/>
      <c r="H682" s="1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1"/>
      <c r="D683" s="1"/>
      <c r="E683" s="1"/>
      <c r="F683" s="1"/>
      <c r="G683" s="1"/>
      <c r="H683" s="1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1"/>
      <c r="D684" s="1"/>
      <c r="E684" s="1"/>
      <c r="F684" s="1"/>
      <c r="G684" s="1"/>
      <c r="H684" s="1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1"/>
      <c r="D685" s="1"/>
      <c r="E685" s="1"/>
      <c r="F685" s="1"/>
      <c r="G685" s="1"/>
      <c r="H685" s="1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1"/>
      <c r="D686" s="1"/>
      <c r="E686" s="1"/>
      <c r="F686" s="1"/>
      <c r="G686" s="1"/>
      <c r="H686" s="1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1"/>
      <c r="D687" s="1"/>
      <c r="E687" s="1"/>
      <c r="F687" s="1"/>
      <c r="G687" s="1"/>
      <c r="H687" s="1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1"/>
      <c r="D688" s="1"/>
      <c r="E688" s="1"/>
      <c r="F688" s="1"/>
      <c r="G688" s="1"/>
      <c r="H688" s="1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1"/>
      <c r="D689" s="1"/>
      <c r="E689" s="1"/>
      <c r="F689" s="1"/>
      <c r="G689" s="1"/>
      <c r="H689" s="1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1"/>
      <c r="D690" s="1"/>
      <c r="E690" s="1"/>
      <c r="F690" s="1"/>
      <c r="G690" s="1"/>
      <c r="H690" s="1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1"/>
      <c r="D691" s="1"/>
      <c r="E691" s="1"/>
      <c r="F691" s="1"/>
      <c r="G691" s="1"/>
      <c r="H691" s="1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1"/>
      <c r="D692" s="1"/>
      <c r="E692" s="1"/>
      <c r="F692" s="1"/>
      <c r="G692" s="1"/>
      <c r="H692" s="1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1"/>
      <c r="D693" s="1"/>
      <c r="E693" s="1"/>
      <c r="F693" s="1"/>
      <c r="G693" s="1"/>
      <c r="H693" s="1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1"/>
      <c r="D694" s="1"/>
      <c r="E694" s="1"/>
      <c r="F694" s="1"/>
      <c r="G694" s="1"/>
      <c r="H694" s="1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1"/>
      <c r="D695" s="1"/>
      <c r="E695" s="1"/>
      <c r="F695" s="1"/>
      <c r="G695" s="1"/>
      <c r="H695" s="1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1"/>
      <c r="D696" s="1"/>
      <c r="E696" s="1"/>
      <c r="F696" s="1"/>
      <c r="G696" s="1"/>
      <c r="H696" s="1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1"/>
      <c r="D697" s="1"/>
      <c r="E697" s="1"/>
      <c r="F697" s="1"/>
      <c r="G697" s="1"/>
      <c r="H697" s="1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1"/>
      <c r="D698" s="1"/>
      <c r="E698" s="1"/>
      <c r="F698" s="1"/>
      <c r="G698" s="1"/>
      <c r="H698" s="1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1"/>
      <c r="D699" s="1"/>
      <c r="E699" s="1"/>
      <c r="F699" s="1"/>
      <c r="G699" s="1"/>
      <c r="H699" s="1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1"/>
      <c r="D700" s="1"/>
      <c r="E700" s="1"/>
      <c r="F700" s="1"/>
      <c r="G700" s="1"/>
      <c r="H700" s="1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1"/>
      <c r="D701" s="1"/>
      <c r="E701" s="1"/>
      <c r="F701" s="1"/>
      <c r="G701" s="1"/>
      <c r="H701" s="1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1"/>
      <c r="D702" s="1"/>
      <c r="E702" s="1"/>
      <c r="F702" s="1"/>
      <c r="G702" s="1"/>
      <c r="H702" s="1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1"/>
      <c r="D703" s="1"/>
      <c r="E703" s="1"/>
      <c r="F703" s="1"/>
      <c r="G703" s="1"/>
      <c r="H703" s="1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1"/>
      <c r="D704" s="1"/>
      <c r="E704" s="1"/>
      <c r="F704" s="1"/>
      <c r="G704" s="1"/>
      <c r="H704" s="1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1"/>
      <c r="D705" s="1"/>
      <c r="E705" s="1"/>
      <c r="F705" s="1"/>
      <c r="G705" s="1"/>
      <c r="H705" s="1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1"/>
      <c r="D706" s="1"/>
      <c r="E706" s="1"/>
      <c r="F706" s="1"/>
      <c r="G706" s="1"/>
      <c r="H706" s="1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1"/>
      <c r="D707" s="1"/>
      <c r="E707" s="1"/>
      <c r="F707" s="1"/>
      <c r="G707" s="1"/>
      <c r="H707" s="1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1"/>
      <c r="D708" s="1"/>
      <c r="E708" s="1"/>
      <c r="F708" s="1"/>
      <c r="G708" s="1"/>
      <c r="H708" s="1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1"/>
      <c r="D709" s="1"/>
      <c r="E709" s="1"/>
      <c r="F709" s="1"/>
      <c r="G709" s="1"/>
      <c r="H709" s="1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1"/>
      <c r="D710" s="1"/>
      <c r="E710" s="1"/>
      <c r="F710" s="1"/>
      <c r="G710" s="1"/>
      <c r="H710" s="1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1"/>
      <c r="D711" s="1"/>
      <c r="E711" s="1"/>
      <c r="F711" s="1"/>
      <c r="G711" s="1"/>
      <c r="H711" s="1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1"/>
      <c r="D712" s="1"/>
      <c r="E712" s="1"/>
      <c r="F712" s="1"/>
      <c r="G712" s="1"/>
      <c r="H712" s="1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1"/>
      <c r="D713" s="1"/>
      <c r="E713" s="1"/>
      <c r="F713" s="1"/>
      <c r="G713" s="1"/>
      <c r="H713" s="1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1"/>
      <c r="D714" s="1"/>
      <c r="E714" s="1"/>
      <c r="F714" s="1"/>
      <c r="G714" s="1"/>
      <c r="H714" s="1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1"/>
      <c r="D715" s="1"/>
      <c r="E715" s="1"/>
      <c r="F715" s="1"/>
      <c r="G715" s="1"/>
      <c r="H715" s="1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1"/>
      <c r="D716" s="1"/>
      <c r="E716" s="1"/>
      <c r="F716" s="1"/>
      <c r="G716" s="1"/>
      <c r="H716" s="1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1"/>
      <c r="D717" s="1"/>
      <c r="E717" s="1"/>
      <c r="F717" s="1"/>
      <c r="G717" s="1"/>
      <c r="H717" s="1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1"/>
      <c r="D718" s="1"/>
      <c r="E718" s="1"/>
      <c r="F718" s="1"/>
      <c r="G718" s="1"/>
      <c r="H718" s="1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1"/>
      <c r="D719" s="1"/>
      <c r="E719" s="1"/>
      <c r="F719" s="1"/>
      <c r="G719" s="1"/>
      <c r="H719" s="1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1"/>
      <c r="D720" s="1"/>
      <c r="E720" s="1"/>
      <c r="F720" s="1"/>
      <c r="G720" s="1"/>
      <c r="H720" s="1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1"/>
      <c r="D721" s="1"/>
      <c r="E721" s="1"/>
      <c r="F721" s="1"/>
      <c r="G721" s="1"/>
      <c r="H721" s="1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1"/>
      <c r="D722" s="1"/>
      <c r="E722" s="1"/>
      <c r="F722" s="1"/>
      <c r="G722" s="1"/>
      <c r="H722" s="1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1"/>
      <c r="D723" s="1"/>
      <c r="E723" s="1"/>
      <c r="F723" s="1"/>
      <c r="G723" s="1"/>
      <c r="H723" s="1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1"/>
      <c r="D724" s="1"/>
      <c r="E724" s="1"/>
      <c r="F724" s="1"/>
      <c r="G724" s="1"/>
      <c r="H724" s="1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1"/>
      <c r="D725" s="1"/>
      <c r="E725" s="1"/>
      <c r="F725" s="1"/>
      <c r="G725" s="1"/>
      <c r="H725" s="1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1"/>
      <c r="D726" s="1"/>
      <c r="E726" s="1"/>
      <c r="F726" s="1"/>
      <c r="G726" s="1"/>
      <c r="H726" s="1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1"/>
      <c r="D727" s="1"/>
      <c r="E727" s="1"/>
      <c r="F727" s="1"/>
      <c r="G727" s="1"/>
      <c r="H727" s="1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1"/>
      <c r="D728" s="1"/>
      <c r="E728" s="1"/>
      <c r="F728" s="1"/>
      <c r="G728" s="1"/>
      <c r="H728" s="1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1"/>
      <c r="D729" s="1"/>
      <c r="E729" s="1"/>
      <c r="F729" s="1"/>
      <c r="G729" s="1"/>
      <c r="H729" s="1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1"/>
      <c r="D730" s="1"/>
      <c r="E730" s="1"/>
      <c r="F730" s="1"/>
      <c r="G730" s="1"/>
      <c r="H730" s="1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1"/>
      <c r="D731" s="1"/>
      <c r="E731" s="1"/>
      <c r="F731" s="1"/>
      <c r="G731" s="1"/>
      <c r="H731" s="1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1"/>
      <c r="D732" s="1"/>
      <c r="E732" s="1"/>
      <c r="F732" s="1"/>
      <c r="G732" s="1"/>
      <c r="H732" s="1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1"/>
      <c r="D733" s="1"/>
      <c r="E733" s="1"/>
      <c r="F733" s="1"/>
      <c r="G733" s="1"/>
      <c r="H733" s="1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1"/>
      <c r="D734" s="1"/>
      <c r="E734" s="1"/>
      <c r="F734" s="1"/>
      <c r="G734" s="1"/>
      <c r="H734" s="1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1"/>
      <c r="D735" s="1"/>
      <c r="E735" s="1"/>
      <c r="F735" s="1"/>
      <c r="G735" s="1"/>
      <c r="H735" s="1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1"/>
      <c r="D736" s="1"/>
      <c r="E736" s="1"/>
      <c r="F736" s="1"/>
      <c r="G736" s="1"/>
      <c r="H736" s="1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1"/>
      <c r="D737" s="1"/>
      <c r="E737" s="1"/>
      <c r="F737" s="1"/>
      <c r="G737" s="1"/>
      <c r="H737" s="1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1"/>
      <c r="D738" s="1"/>
      <c r="E738" s="1"/>
      <c r="F738" s="1"/>
      <c r="G738" s="1"/>
      <c r="H738" s="1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1"/>
      <c r="D739" s="1"/>
      <c r="E739" s="1"/>
      <c r="F739" s="1"/>
      <c r="G739" s="1"/>
      <c r="H739" s="1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1"/>
      <c r="D740" s="1"/>
      <c r="E740" s="1"/>
      <c r="F740" s="1"/>
      <c r="G740" s="1"/>
      <c r="H740" s="1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1"/>
      <c r="D741" s="1"/>
      <c r="E741" s="1"/>
      <c r="F741" s="1"/>
      <c r="G741" s="1"/>
      <c r="H741" s="1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1"/>
      <c r="D742" s="1"/>
      <c r="E742" s="1"/>
      <c r="F742" s="1"/>
      <c r="G742" s="1"/>
      <c r="H742" s="1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1"/>
      <c r="D743" s="1"/>
      <c r="E743" s="1"/>
      <c r="F743" s="1"/>
      <c r="G743" s="1"/>
      <c r="H743" s="1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1"/>
      <c r="D744" s="1"/>
      <c r="E744" s="1"/>
      <c r="F744" s="1"/>
      <c r="G744" s="1"/>
      <c r="H744" s="1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1"/>
      <c r="D745" s="1"/>
      <c r="E745" s="1"/>
      <c r="F745" s="1"/>
      <c r="G745" s="1"/>
      <c r="H745" s="1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1"/>
      <c r="D746" s="1"/>
      <c r="E746" s="1"/>
      <c r="F746" s="1"/>
      <c r="G746" s="1"/>
      <c r="H746" s="1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1"/>
      <c r="D747" s="1"/>
      <c r="E747" s="1"/>
      <c r="F747" s="1"/>
      <c r="G747" s="1"/>
      <c r="H747" s="1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1"/>
      <c r="D748" s="1"/>
      <c r="E748" s="1"/>
      <c r="F748" s="1"/>
      <c r="G748" s="1"/>
      <c r="H748" s="1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1"/>
      <c r="D749" s="1"/>
      <c r="E749" s="1"/>
      <c r="F749" s="1"/>
      <c r="G749" s="1"/>
      <c r="H749" s="1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1"/>
      <c r="D750" s="1"/>
      <c r="E750" s="1"/>
      <c r="F750" s="1"/>
      <c r="G750" s="1"/>
      <c r="H750" s="1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1"/>
      <c r="D751" s="1"/>
      <c r="E751" s="1"/>
      <c r="F751" s="1"/>
      <c r="G751" s="1"/>
      <c r="H751" s="1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1"/>
      <c r="D752" s="1"/>
      <c r="E752" s="1"/>
      <c r="F752" s="1"/>
      <c r="G752" s="1"/>
      <c r="H752" s="1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1"/>
      <c r="D753" s="1"/>
      <c r="E753" s="1"/>
      <c r="F753" s="1"/>
      <c r="G753" s="1"/>
      <c r="H753" s="1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1"/>
      <c r="D754" s="1"/>
      <c r="E754" s="1"/>
      <c r="F754" s="1"/>
      <c r="G754" s="1"/>
      <c r="H754" s="1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1"/>
      <c r="D755" s="1"/>
      <c r="E755" s="1"/>
      <c r="F755" s="1"/>
      <c r="G755" s="1"/>
      <c r="H755" s="1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1"/>
      <c r="D756" s="1"/>
      <c r="E756" s="1"/>
      <c r="F756" s="1"/>
      <c r="G756" s="1"/>
      <c r="H756" s="1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1"/>
      <c r="D757" s="1"/>
      <c r="E757" s="1"/>
      <c r="F757" s="1"/>
      <c r="G757" s="1"/>
      <c r="H757" s="1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1"/>
      <c r="D758" s="1"/>
      <c r="E758" s="1"/>
      <c r="F758" s="1"/>
      <c r="G758" s="1"/>
      <c r="H758" s="1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1"/>
      <c r="D759" s="1"/>
      <c r="E759" s="1"/>
      <c r="F759" s="1"/>
      <c r="G759" s="1"/>
      <c r="H759" s="1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1"/>
      <c r="D760" s="1"/>
      <c r="E760" s="1"/>
      <c r="F760" s="1"/>
      <c r="G760" s="1"/>
      <c r="H760" s="1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1"/>
      <c r="D761" s="1"/>
      <c r="E761" s="1"/>
      <c r="F761" s="1"/>
      <c r="G761" s="1"/>
      <c r="H761" s="1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1"/>
      <c r="D762" s="1"/>
      <c r="E762" s="1"/>
      <c r="F762" s="1"/>
      <c r="G762" s="1"/>
      <c r="H762" s="1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1"/>
      <c r="D763" s="1"/>
      <c r="E763" s="1"/>
      <c r="F763" s="1"/>
      <c r="G763" s="1"/>
      <c r="H763" s="1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1"/>
      <c r="D764" s="1"/>
      <c r="E764" s="1"/>
      <c r="F764" s="1"/>
      <c r="G764" s="1"/>
      <c r="H764" s="1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1"/>
      <c r="D765" s="1"/>
      <c r="E765" s="1"/>
      <c r="F765" s="1"/>
      <c r="G765" s="1"/>
      <c r="H765" s="1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1"/>
      <c r="D766" s="1"/>
      <c r="E766" s="1"/>
      <c r="F766" s="1"/>
      <c r="G766" s="1"/>
      <c r="H766" s="1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1"/>
      <c r="D767" s="1"/>
      <c r="E767" s="1"/>
      <c r="F767" s="1"/>
      <c r="G767" s="1"/>
      <c r="H767" s="1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1"/>
      <c r="D768" s="1"/>
      <c r="E768" s="1"/>
      <c r="F768" s="1"/>
      <c r="G768" s="1"/>
      <c r="H768" s="1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1"/>
      <c r="D769" s="1"/>
      <c r="E769" s="1"/>
      <c r="F769" s="1"/>
      <c r="G769" s="1"/>
      <c r="H769" s="1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1"/>
      <c r="D770" s="1"/>
      <c r="E770" s="1"/>
      <c r="F770" s="1"/>
      <c r="G770" s="1"/>
      <c r="H770" s="1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1"/>
      <c r="D771" s="1"/>
      <c r="E771" s="1"/>
      <c r="F771" s="1"/>
      <c r="G771" s="1"/>
      <c r="H771" s="1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1"/>
      <c r="D772" s="1"/>
      <c r="E772" s="1"/>
      <c r="F772" s="1"/>
      <c r="G772" s="1"/>
      <c r="H772" s="1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1"/>
      <c r="D773" s="1"/>
      <c r="E773" s="1"/>
      <c r="F773" s="1"/>
      <c r="G773" s="1"/>
      <c r="H773" s="1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1"/>
      <c r="D774" s="1"/>
      <c r="E774" s="1"/>
      <c r="F774" s="1"/>
      <c r="G774" s="1"/>
      <c r="H774" s="1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1"/>
      <c r="D775" s="1"/>
      <c r="E775" s="1"/>
      <c r="F775" s="1"/>
      <c r="G775" s="1"/>
      <c r="H775" s="1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1"/>
      <c r="D776" s="1"/>
      <c r="E776" s="1"/>
      <c r="F776" s="1"/>
      <c r="G776" s="1"/>
      <c r="H776" s="1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1"/>
      <c r="D777" s="1"/>
      <c r="E777" s="1"/>
      <c r="F777" s="1"/>
      <c r="G777" s="1"/>
      <c r="H777" s="1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1"/>
      <c r="D778" s="1"/>
      <c r="E778" s="1"/>
      <c r="F778" s="1"/>
      <c r="G778" s="1"/>
      <c r="H778" s="1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1"/>
      <c r="D779" s="1"/>
      <c r="E779" s="1"/>
      <c r="F779" s="1"/>
      <c r="G779" s="1"/>
      <c r="H779" s="1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1"/>
      <c r="D780" s="1"/>
      <c r="E780" s="1"/>
      <c r="F780" s="1"/>
      <c r="G780" s="1"/>
      <c r="H780" s="1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1"/>
      <c r="D781" s="1"/>
      <c r="E781" s="1"/>
      <c r="F781" s="1"/>
      <c r="G781" s="1"/>
      <c r="H781" s="1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1"/>
      <c r="D782" s="1"/>
      <c r="E782" s="1"/>
      <c r="F782" s="1"/>
      <c r="G782" s="1"/>
      <c r="H782" s="1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1"/>
      <c r="D783" s="1"/>
      <c r="E783" s="1"/>
      <c r="F783" s="1"/>
      <c r="G783" s="1"/>
      <c r="H783" s="1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1"/>
      <c r="D784" s="1"/>
      <c r="E784" s="1"/>
      <c r="F784" s="1"/>
      <c r="G784" s="1"/>
      <c r="H784" s="1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1"/>
      <c r="D785" s="1"/>
      <c r="E785" s="1"/>
      <c r="F785" s="1"/>
      <c r="G785" s="1"/>
      <c r="H785" s="1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1"/>
      <c r="D786" s="1"/>
      <c r="E786" s="1"/>
      <c r="F786" s="1"/>
      <c r="G786" s="1"/>
      <c r="H786" s="1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1"/>
      <c r="D787" s="1"/>
      <c r="E787" s="1"/>
      <c r="F787" s="1"/>
      <c r="G787" s="1"/>
      <c r="H787" s="1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1"/>
      <c r="D788" s="1"/>
      <c r="E788" s="1"/>
      <c r="F788" s="1"/>
      <c r="G788" s="1"/>
      <c r="H788" s="1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1"/>
      <c r="D789" s="1"/>
      <c r="E789" s="1"/>
      <c r="F789" s="1"/>
      <c r="G789" s="1"/>
      <c r="H789" s="1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1"/>
      <c r="D790" s="1"/>
      <c r="E790" s="1"/>
      <c r="F790" s="1"/>
      <c r="G790" s="1"/>
      <c r="H790" s="1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1"/>
      <c r="D791" s="1"/>
      <c r="E791" s="1"/>
      <c r="F791" s="1"/>
      <c r="G791" s="1"/>
      <c r="H791" s="1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1"/>
      <c r="D792" s="1"/>
      <c r="E792" s="1"/>
      <c r="F792" s="1"/>
      <c r="G792" s="1"/>
      <c r="H792" s="1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1"/>
      <c r="D793" s="1"/>
      <c r="E793" s="1"/>
      <c r="F793" s="1"/>
      <c r="G793" s="1"/>
      <c r="H793" s="1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1"/>
      <c r="D794" s="1"/>
      <c r="E794" s="1"/>
      <c r="F794" s="1"/>
      <c r="G794" s="1"/>
      <c r="H794" s="1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1"/>
      <c r="D795" s="1"/>
      <c r="E795" s="1"/>
      <c r="F795" s="1"/>
      <c r="G795" s="1"/>
      <c r="H795" s="1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1"/>
      <c r="D796" s="1"/>
      <c r="E796" s="1"/>
      <c r="F796" s="1"/>
      <c r="G796" s="1"/>
      <c r="H796" s="1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1"/>
      <c r="D797" s="1"/>
      <c r="E797" s="1"/>
      <c r="F797" s="1"/>
      <c r="G797" s="1"/>
      <c r="H797" s="1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1"/>
      <c r="D798" s="1"/>
      <c r="E798" s="1"/>
      <c r="F798" s="1"/>
      <c r="G798" s="1"/>
      <c r="H798" s="1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1"/>
      <c r="D799" s="1"/>
      <c r="E799" s="1"/>
      <c r="F799" s="1"/>
      <c r="G799" s="1"/>
      <c r="H799" s="1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1"/>
      <c r="D800" s="1"/>
      <c r="E800" s="1"/>
      <c r="F800" s="1"/>
      <c r="G800" s="1"/>
      <c r="H800" s="1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1"/>
      <c r="D801" s="1"/>
      <c r="E801" s="1"/>
      <c r="F801" s="1"/>
      <c r="G801" s="1"/>
      <c r="H801" s="1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1"/>
      <c r="D802" s="1"/>
      <c r="E802" s="1"/>
      <c r="F802" s="1"/>
      <c r="G802" s="1"/>
      <c r="H802" s="1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1"/>
      <c r="D803" s="1"/>
      <c r="E803" s="1"/>
      <c r="F803" s="1"/>
      <c r="G803" s="1"/>
      <c r="H803" s="1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1"/>
      <c r="D804" s="1"/>
      <c r="E804" s="1"/>
      <c r="F804" s="1"/>
      <c r="G804" s="1"/>
      <c r="H804" s="1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1"/>
      <c r="D805" s="1"/>
      <c r="E805" s="1"/>
      <c r="F805" s="1"/>
      <c r="G805" s="1"/>
      <c r="H805" s="1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1"/>
      <c r="D806" s="1"/>
      <c r="E806" s="1"/>
      <c r="F806" s="1"/>
      <c r="G806" s="1"/>
      <c r="H806" s="1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1"/>
      <c r="D807" s="1"/>
      <c r="E807" s="1"/>
      <c r="F807" s="1"/>
      <c r="G807" s="1"/>
      <c r="H807" s="1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1"/>
      <c r="D808" s="1"/>
      <c r="E808" s="1"/>
      <c r="F808" s="1"/>
      <c r="G808" s="1"/>
      <c r="H808" s="1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1"/>
      <c r="D809" s="1"/>
      <c r="E809" s="1"/>
      <c r="F809" s="1"/>
      <c r="G809" s="1"/>
      <c r="H809" s="1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1"/>
      <c r="D810" s="1"/>
      <c r="E810" s="1"/>
      <c r="F810" s="1"/>
      <c r="G810" s="1"/>
      <c r="H810" s="1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1"/>
      <c r="D811" s="1"/>
      <c r="E811" s="1"/>
      <c r="F811" s="1"/>
      <c r="G811" s="1"/>
      <c r="H811" s="1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1"/>
      <c r="D812" s="1"/>
      <c r="E812" s="1"/>
      <c r="F812" s="1"/>
      <c r="G812" s="1"/>
      <c r="H812" s="1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1"/>
      <c r="D813" s="1"/>
      <c r="E813" s="1"/>
      <c r="F813" s="1"/>
      <c r="G813" s="1"/>
      <c r="H813" s="1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1"/>
      <c r="D814" s="1"/>
      <c r="E814" s="1"/>
      <c r="F814" s="1"/>
      <c r="G814" s="1"/>
      <c r="H814" s="1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1"/>
      <c r="D815" s="1"/>
      <c r="E815" s="1"/>
      <c r="F815" s="1"/>
      <c r="G815" s="1"/>
      <c r="H815" s="1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1"/>
      <c r="D816" s="1"/>
      <c r="E816" s="1"/>
      <c r="F816" s="1"/>
      <c r="G816" s="1"/>
      <c r="H816" s="1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1"/>
      <c r="D817" s="1"/>
      <c r="E817" s="1"/>
      <c r="F817" s="1"/>
      <c r="G817" s="1"/>
      <c r="H817" s="1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1"/>
      <c r="D818" s="1"/>
      <c r="E818" s="1"/>
      <c r="F818" s="1"/>
      <c r="G818" s="1"/>
      <c r="H818" s="1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1"/>
      <c r="D819" s="1"/>
      <c r="E819" s="1"/>
      <c r="F819" s="1"/>
      <c r="G819" s="1"/>
      <c r="H819" s="1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1"/>
      <c r="D820" s="1"/>
      <c r="E820" s="1"/>
      <c r="F820" s="1"/>
      <c r="G820" s="1"/>
      <c r="H820" s="1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1"/>
      <c r="D821" s="1"/>
      <c r="E821" s="1"/>
      <c r="F821" s="1"/>
      <c r="G821" s="1"/>
      <c r="H821" s="1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1"/>
      <c r="D822" s="1"/>
      <c r="E822" s="1"/>
      <c r="F822" s="1"/>
      <c r="G822" s="1"/>
      <c r="H822" s="1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1"/>
      <c r="D823" s="1"/>
      <c r="E823" s="1"/>
      <c r="F823" s="1"/>
      <c r="G823" s="1"/>
      <c r="H823" s="1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1"/>
      <c r="D824" s="1"/>
      <c r="E824" s="1"/>
      <c r="F824" s="1"/>
      <c r="G824" s="1"/>
      <c r="H824" s="1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1"/>
      <c r="D825" s="1"/>
      <c r="E825" s="1"/>
      <c r="F825" s="1"/>
      <c r="G825" s="1"/>
      <c r="H825" s="1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1"/>
      <c r="D826" s="1"/>
      <c r="E826" s="1"/>
      <c r="F826" s="1"/>
      <c r="G826" s="1"/>
      <c r="H826" s="1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1"/>
      <c r="D827" s="1"/>
      <c r="E827" s="1"/>
      <c r="F827" s="1"/>
      <c r="G827" s="1"/>
      <c r="H827" s="1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1"/>
      <c r="D828" s="1"/>
      <c r="E828" s="1"/>
      <c r="F828" s="1"/>
      <c r="G828" s="1"/>
      <c r="H828" s="1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1"/>
      <c r="D829" s="1"/>
      <c r="E829" s="1"/>
      <c r="F829" s="1"/>
      <c r="G829" s="1"/>
      <c r="H829" s="1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1"/>
      <c r="D830" s="1"/>
      <c r="E830" s="1"/>
      <c r="F830" s="1"/>
      <c r="G830" s="1"/>
      <c r="H830" s="1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1"/>
      <c r="D831" s="1"/>
      <c r="E831" s="1"/>
      <c r="F831" s="1"/>
      <c r="G831" s="1"/>
      <c r="H831" s="1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1"/>
      <c r="D832" s="1"/>
      <c r="E832" s="1"/>
      <c r="F832" s="1"/>
      <c r="G832" s="1"/>
      <c r="H832" s="1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1"/>
      <c r="D833" s="1"/>
      <c r="E833" s="1"/>
      <c r="F833" s="1"/>
      <c r="G833" s="1"/>
      <c r="H833" s="1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1"/>
      <c r="D834" s="1"/>
      <c r="E834" s="1"/>
      <c r="F834" s="1"/>
      <c r="G834" s="1"/>
      <c r="H834" s="1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1"/>
      <c r="D835" s="1"/>
      <c r="E835" s="1"/>
      <c r="F835" s="1"/>
      <c r="G835" s="1"/>
      <c r="H835" s="1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1"/>
      <c r="D836" s="1"/>
      <c r="E836" s="1"/>
      <c r="F836" s="1"/>
      <c r="G836" s="1"/>
      <c r="H836" s="1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1"/>
      <c r="D837" s="1"/>
      <c r="E837" s="1"/>
      <c r="F837" s="1"/>
      <c r="G837" s="1"/>
      <c r="H837" s="1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1"/>
      <c r="D838" s="1"/>
      <c r="E838" s="1"/>
      <c r="F838" s="1"/>
      <c r="G838" s="1"/>
      <c r="H838" s="1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1"/>
      <c r="D839" s="1"/>
      <c r="E839" s="1"/>
      <c r="F839" s="1"/>
      <c r="G839" s="1"/>
      <c r="H839" s="1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1"/>
      <c r="D840" s="1"/>
      <c r="E840" s="1"/>
      <c r="F840" s="1"/>
      <c r="G840" s="1"/>
      <c r="H840" s="1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1"/>
      <c r="D841" s="1"/>
      <c r="E841" s="1"/>
      <c r="F841" s="1"/>
      <c r="G841" s="1"/>
      <c r="H841" s="1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1"/>
      <c r="D842" s="1"/>
      <c r="E842" s="1"/>
      <c r="F842" s="1"/>
      <c r="G842" s="1"/>
      <c r="H842" s="1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1"/>
      <c r="D843" s="1"/>
      <c r="E843" s="1"/>
      <c r="F843" s="1"/>
      <c r="G843" s="1"/>
      <c r="H843" s="1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1"/>
      <c r="D844" s="1"/>
      <c r="E844" s="1"/>
      <c r="F844" s="1"/>
      <c r="G844" s="1"/>
      <c r="H844" s="1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1"/>
      <c r="D845" s="1"/>
      <c r="E845" s="1"/>
      <c r="F845" s="1"/>
      <c r="G845" s="1"/>
      <c r="H845" s="1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1"/>
      <c r="D846" s="1"/>
      <c r="E846" s="1"/>
      <c r="F846" s="1"/>
      <c r="G846" s="1"/>
      <c r="H846" s="1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1"/>
      <c r="D847" s="1"/>
      <c r="E847" s="1"/>
      <c r="F847" s="1"/>
      <c r="G847" s="1"/>
      <c r="H847" s="1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1"/>
      <c r="D848" s="1"/>
      <c r="E848" s="1"/>
      <c r="F848" s="1"/>
      <c r="G848" s="1"/>
      <c r="H848" s="1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1"/>
      <c r="D849" s="1"/>
      <c r="E849" s="1"/>
      <c r="F849" s="1"/>
      <c r="G849" s="1"/>
      <c r="H849" s="1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1"/>
      <c r="D850" s="1"/>
      <c r="E850" s="1"/>
      <c r="F850" s="1"/>
      <c r="G850" s="1"/>
      <c r="H850" s="1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1"/>
      <c r="D851" s="1"/>
      <c r="E851" s="1"/>
      <c r="F851" s="1"/>
      <c r="G851" s="1"/>
      <c r="H851" s="1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1"/>
      <c r="D852" s="1"/>
      <c r="E852" s="1"/>
      <c r="F852" s="1"/>
      <c r="G852" s="1"/>
      <c r="H852" s="1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1"/>
      <c r="D853" s="1"/>
      <c r="E853" s="1"/>
      <c r="F853" s="1"/>
      <c r="G853" s="1"/>
      <c r="H853" s="1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1"/>
      <c r="D854" s="1"/>
      <c r="E854" s="1"/>
      <c r="F854" s="1"/>
      <c r="G854" s="1"/>
      <c r="H854" s="1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1"/>
      <c r="D855" s="1"/>
      <c r="E855" s="1"/>
      <c r="F855" s="1"/>
      <c r="G855" s="1"/>
      <c r="H855" s="1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1"/>
      <c r="D856" s="1"/>
      <c r="E856" s="1"/>
      <c r="F856" s="1"/>
      <c r="G856" s="1"/>
      <c r="H856" s="1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1"/>
      <c r="D857" s="1"/>
      <c r="E857" s="1"/>
      <c r="F857" s="1"/>
      <c r="G857" s="1"/>
      <c r="H857" s="1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1"/>
      <c r="D858" s="1"/>
      <c r="E858" s="1"/>
      <c r="F858" s="1"/>
      <c r="G858" s="1"/>
      <c r="H858" s="1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1"/>
      <c r="D859" s="1"/>
      <c r="E859" s="1"/>
      <c r="F859" s="1"/>
      <c r="G859" s="1"/>
      <c r="H859" s="1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1"/>
      <c r="D860" s="1"/>
      <c r="E860" s="1"/>
      <c r="F860" s="1"/>
      <c r="G860" s="1"/>
      <c r="H860" s="1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1"/>
      <c r="D861" s="1"/>
      <c r="E861" s="1"/>
      <c r="F861" s="1"/>
      <c r="G861" s="1"/>
      <c r="H861" s="1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1"/>
      <c r="D862" s="1"/>
      <c r="E862" s="1"/>
      <c r="F862" s="1"/>
      <c r="G862" s="1"/>
      <c r="H862" s="1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1"/>
      <c r="D863" s="1"/>
      <c r="E863" s="1"/>
      <c r="F863" s="1"/>
      <c r="G863" s="1"/>
      <c r="H863" s="1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1"/>
      <c r="D864" s="1"/>
      <c r="E864" s="1"/>
      <c r="F864" s="1"/>
      <c r="G864" s="1"/>
      <c r="H864" s="1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1"/>
      <c r="D865" s="1"/>
      <c r="E865" s="1"/>
      <c r="F865" s="1"/>
      <c r="G865" s="1"/>
      <c r="H865" s="1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</sheetData>
  <mergeCells count="2">
    <mergeCell ref="B1:F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C2C4-7419-4B81-9D2D-A9B835ACF11E}">
  <dimension ref="A1:V895"/>
  <sheetViews>
    <sheetView topLeftCell="A76" workbookViewId="0">
      <selection activeCell="G85" sqref="G85"/>
    </sheetView>
  </sheetViews>
  <sheetFormatPr defaultColWidth="8.88671875" defaultRowHeight="13.8" x14ac:dyDescent="0.25"/>
  <cols>
    <col min="1" max="1" width="3" style="4" customWidth="1"/>
    <col min="2" max="3" width="18.77734375" style="4" customWidth="1"/>
    <col min="4" max="4" width="12.88671875" style="4" customWidth="1"/>
    <col min="5" max="5" width="9.5546875" style="4" customWidth="1"/>
    <col min="6" max="6" width="12.77734375" style="4" customWidth="1"/>
    <col min="7" max="7" width="9.21875" style="4" customWidth="1"/>
    <col min="8" max="9" width="12" style="4" customWidth="1"/>
    <col min="10" max="10" width="11.77734375" style="34" customWidth="1"/>
    <col min="11" max="11" width="13.44140625" style="34" customWidth="1"/>
    <col min="12" max="12" width="17.33203125" style="4" customWidth="1"/>
    <col min="13" max="16384" width="8.88671875" style="4"/>
  </cols>
  <sheetData>
    <row r="1" spans="1:22" ht="14.4" customHeight="1" x14ac:dyDescent="0.25">
      <c r="A1" s="1"/>
      <c r="B1" s="56" t="s">
        <v>60</v>
      </c>
      <c r="C1" s="56"/>
      <c r="D1" s="56"/>
      <c r="E1" s="56"/>
      <c r="F1" s="56"/>
      <c r="G1" s="56"/>
      <c r="H1" s="2"/>
      <c r="I1" s="2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4" thickBot="1" x14ac:dyDescent="0.3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s="10" customFormat="1" ht="39.6" x14ac:dyDescent="0.25">
      <c r="A4" s="5"/>
      <c r="B4" s="6" t="s">
        <v>0</v>
      </c>
      <c r="C4" s="6" t="s">
        <v>71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67</v>
      </c>
      <c r="I4" s="6" t="s">
        <v>61</v>
      </c>
      <c r="J4" s="7" t="s">
        <v>5</v>
      </c>
      <c r="K4" s="7" t="s">
        <v>6</v>
      </c>
      <c r="L4" s="8" t="s">
        <v>7</v>
      </c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28.95" customHeight="1" x14ac:dyDescent="0.25">
      <c r="A5" s="15">
        <v>1</v>
      </c>
      <c r="B5" s="20" t="s">
        <v>11</v>
      </c>
      <c r="C5" s="20" t="s">
        <v>74</v>
      </c>
      <c r="D5" s="21">
        <v>400</v>
      </c>
      <c r="E5" s="21">
        <v>50</v>
      </c>
      <c r="F5" s="21">
        <v>5</v>
      </c>
      <c r="G5" s="21">
        <v>3</v>
      </c>
      <c r="H5" s="21"/>
      <c r="I5" s="21"/>
      <c r="J5" s="35">
        <f t="shared" ref="J5:J54" si="0">SUM(D5:H5)</f>
        <v>458</v>
      </c>
      <c r="K5" s="18">
        <f t="shared" ref="K5:K54" si="1">J5*3</f>
        <v>1374</v>
      </c>
      <c r="L5" s="19">
        <f t="shared" ref="L5:L54" si="2">K5+20</f>
        <v>1394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5.2" customHeight="1" x14ac:dyDescent="0.25">
      <c r="A6" s="15">
        <v>2</v>
      </c>
      <c r="B6" s="20" t="s">
        <v>25</v>
      </c>
      <c r="C6" s="20" t="s">
        <v>74</v>
      </c>
      <c r="D6" s="21">
        <v>100</v>
      </c>
      <c r="E6" s="21">
        <v>5</v>
      </c>
      <c r="F6" s="21">
        <v>3</v>
      </c>
      <c r="G6" s="21">
        <v>5</v>
      </c>
      <c r="H6" s="21"/>
      <c r="I6" s="21"/>
      <c r="J6" s="35">
        <f t="shared" si="0"/>
        <v>113</v>
      </c>
      <c r="K6" s="18">
        <f t="shared" si="1"/>
        <v>339</v>
      </c>
      <c r="L6" s="19">
        <f t="shared" si="2"/>
        <v>359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5.2" customHeight="1" x14ac:dyDescent="0.25">
      <c r="A7" s="15">
        <v>3</v>
      </c>
      <c r="B7" s="24" t="s">
        <v>32</v>
      </c>
      <c r="C7" s="24" t="s">
        <v>74</v>
      </c>
      <c r="D7" s="21">
        <v>30</v>
      </c>
      <c r="E7" s="21">
        <v>5</v>
      </c>
      <c r="F7" s="21">
        <v>3</v>
      </c>
      <c r="G7" s="21"/>
      <c r="H7" s="21"/>
      <c r="I7" s="21"/>
      <c r="J7" s="35">
        <f t="shared" si="0"/>
        <v>38</v>
      </c>
      <c r="K7" s="18">
        <f t="shared" si="1"/>
        <v>114</v>
      </c>
      <c r="L7" s="19">
        <f t="shared" si="2"/>
        <v>134</v>
      </c>
      <c r="O7" s="1"/>
      <c r="P7" s="1"/>
      <c r="Q7" s="1"/>
      <c r="R7" s="1"/>
      <c r="S7" s="1"/>
      <c r="T7" s="1"/>
      <c r="U7" s="1"/>
      <c r="V7" s="1"/>
    </row>
    <row r="8" spans="1:22" ht="19.95" customHeight="1" x14ac:dyDescent="0.25">
      <c r="A8" s="15">
        <v>4</v>
      </c>
      <c r="B8" s="20" t="s">
        <v>68</v>
      </c>
      <c r="C8" s="20" t="s">
        <v>74</v>
      </c>
      <c r="D8" s="21">
        <v>20</v>
      </c>
      <c r="E8" s="21"/>
      <c r="F8" s="21"/>
      <c r="G8" s="21"/>
      <c r="H8" s="21"/>
      <c r="I8" s="21"/>
      <c r="J8" s="35">
        <f t="shared" si="0"/>
        <v>20</v>
      </c>
      <c r="K8" s="18">
        <f t="shared" si="1"/>
        <v>60</v>
      </c>
      <c r="L8" s="19">
        <f t="shared" si="2"/>
        <v>80</v>
      </c>
      <c r="O8" s="1"/>
      <c r="P8" s="1"/>
      <c r="Q8" s="1"/>
      <c r="R8" s="1"/>
      <c r="S8" s="1"/>
      <c r="T8" s="1"/>
      <c r="U8" s="1"/>
      <c r="V8" s="1"/>
    </row>
    <row r="9" spans="1:22" s="41" customFormat="1" ht="19.95" customHeight="1" x14ac:dyDescent="0.25">
      <c r="A9" s="36"/>
      <c r="B9" s="37"/>
      <c r="C9" s="37"/>
      <c r="D9" s="38">
        <f>SUM(D5:D8)</f>
        <v>550</v>
      </c>
      <c r="E9" s="38">
        <f t="shared" ref="E9:J9" si="3">SUM(E5:E8)</f>
        <v>60</v>
      </c>
      <c r="F9" s="38">
        <f t="shared" si="3"/>
        <v>11</v>
      </c>
      <c r="G9" s="38">
        <f t="shared" si="3"/>
        <v>8</v>
      </c>
      <c r="H9" s="38">
        <f t="shared" si="3"/>
        <v>0</v>
      </c>
      <c r="I9" s="38">
        <f t="shared" si="3"/>
        <v>0</v>
      </c>
      <c r="J9" s="38">
        <f t="shared" si="3"/>
        <v>629</v>
      </c>
      <c r="K9" s="39"/>
      <c r="L9" s="40"/>
      <c r="O9" s="42"/>
      <c r="P9" s="42"/>
      <c r="Q9" s="42"/>
      <c r="R9" s="42"/>
      <c r="S9" s="42"/>
      <c r="T9" s="42"/>
      <c r="U9" s="42"/>
      <c r="V9" s="42"/>
    </row>
    <row r="10" spans="1:22" ht="19.95" customHeight="1" x14ac:dyDescent="0.25">
      <c r="A10" s="15"/>
      <c r="B10" s="20"/>
      <c r="C10" s="20"/>
      <c r="D10" s="21"/>
      <c r="E10" s="21"/>
      <c r="F10" s="21"/>
      <c r="G10" s="21"/>
      <c r="H10" s="21"/>
      <c r="I10" s="21"/>
      <c r="J10" s="35"/>
      <c r="K10" s="18"/>
      <c r="L10" s="19"/>
      <c r="O10" s="1"/>
      <c r="P10" s="1"/>
      <c r="Q10" s="1"/>
      <c r="R10" s="1"/>
      <c r="S10" s="1"/>
      <c r="T10" s="1"/>
      <c r="U10" s="1"/>
      <c r="V10" s="1"/>
    </row>
    <row r="11" spans="1:22" ht="19.95" customHeight="1" x14ac:dyDescent="0.25">
      <c r="A11" s="15"/>
      <c r="B11" s="20"/>
      <c r="C11" s="20"/>
      <c r="D11" s="21"/>
      <c r="E11" s="21"/>
      <c r="F11" s="21"/>
      <c r="G11" s="21"/>
      <c r="H11" s="21"/>
      <c r="I11" s="21"/>
      <c r="J11" s="35"/>
      <c r="K11" s="18"/>
      <c r="L11" s="19"/>
      <c r="O11" s="1"/>
      <c r="P11" s="1"/>
      <c r="Q11" s="1"/>
      <c r="R11" s="1"/>
      <c r="S11" s="1"/>
      <c r="T11" s="1"/>
      <c r="U11" s="1"/>
      <c r="V11" s="1"/>
    </row>
    <row r="12" spans="1:22" ht="19.95" customHeight="1" x14ac:dyDescent="0.25">
      <c r="A12" s="15">
        <v>5</v>
      </c>
      <c r="B12" s="20" t="s">
        <v>10</v>
      </c>
      <c r="C12" s="20" t="s">
        <v>73</v>
      </c>
      <c r="D12" s="21">
        <v>600</v>
      </c>
      <c r="E12" s="21">
        <v>100</v>
      </c>
      <c r="F12" s="21">
        <v>60</v>
      </c>
      <c r="G12" s="21">
        <v>20</v>
      </c>
      <c r="H12" s="21"/>
      <c r="I12" s="21"/>
      <c r="J12" s="35">
        <f t="shared" si="0"/>
        <v>780</v>
      </c>
      <c r="K12" s="18">
        <f t="shared" si="1"/>
        <v>2340</v>
      </c>
      <c r="L12" s="19">
        <f t="shared" si="2"/>
        <v>2360</v>
      </c>
      <c r="O12" s="1"/>
      <c r="P12" s="1"/>
      <c r="Q12" s="1"/>
      <c r="R12" s="1"/>
      <c r="S12" s="1"/>
      <c r="T12" s="1"/>
      <c r="U12" s="1"/>
      <c r="V12" s="1"/>
    </row>
    <row r="13" spans="1:22" ht="19.95" customHeight="1" x14ac:dyDescent="0.25">
      <c r="A13" s="15">
        <v>6</v>
      </c>
      <c r="B13" s="20" t="s">
        <v>16</v>
      </c>
      <c r="C13" s="20" t="s">
        <v>73</v>
      </c>
      <c r="D13" s="21"/>
      <c r="E13" s="21"/>
      <c r="F13" s="21"/>
      <c r="G13" s="21"/>
      <c r="H13" s="21"/>
      <c r="I13" s="21"/>
      <c r="J13" s="35">
        <f t="shared" si="0"/>
        <v>0</v>
      </c>
      <c r="K13" s="18">
        <f t="shared" si="1"/>
        <v>0</v>
      </c>
      <c r="L13" s="19">
        <f t="shared" si="2"/>
        <v>20</v>
      </c>
      <c r="O13" s="1"/>
      <c r="P13" s="1"/>
      <c r="Q13" s="1"/>
      <c r="R13" s="1"/>
      <c r="S13" s="1"/>
      <c r="T13" s="1"/>
      <c r="U13" s="1"/>
      <c r="V13" s="1"/>
    </row>
    <row r="14" spans="1:22" ht="19.95" customHeight="1" x14ac:dyDescent="0.25">
      <c r="A14" s="15">
        <v>7</v>
      </c>
      <c r="B14" s="20" t="s">
        <v>48</v>
      </c>
      <c r="C14" s="20" t="s">
        <v>73</v>
      </c>
      <c r="D14" s="21">
        <v>20</v>
      </c>
      <c r="E14" s="21">
        <v>5</v>
      </c>
      <c r="F14" s="21"/>
      <c r="G14" s="21"/>
      <c r="H14" s="21"/>
      <c r="I14" s="21"/>
      <c r="J14" s="35">
        <f t="shared" si="0"/>
        <v>25</v>
      </c>
      <c r="K14" s="18">
        <f t="shared" si="1"/>
        <v>75</v>
      </c>
      <c r="L14" s="19">
        <f t="shared" si="2"/>
        <v>95</v>
      </c>
      <c r="O14" s="1"/>
      <c r="P14" s="1"/>
      <c r="Q14" s="1"/>
      <c r="R14" s="1"/>
      <c r="S14" s="1"/>
      <c r="T14" s="1"/>
      <c r="U14" s="1"/>
      <c r="V14" s="1"/>
    </row>
    <row r="15" spans="1:22" ht="26.4" customHeight="1" x14ac:dyDescent="0.25">
      <c r="A15" s="15"/>
      <c r="B15" s="20" t="s">
        <v>54</v>
      </c>
      <c r="C15" s="20" t="s">
        <v>73</v>
      </c>
      <c r="D15" s="21">
        <v>120</v>
      </c>
      <c r="E15" s="21">
        <v>40</v>
      </c>
      <c r="F15" s="21">
        <v>0</v>
      </c>
      <c r="G15" s="21"/>
      <c r="H15" s="21"/>
      <c r="I15" s="21"/>
      <c r="J15" s="35">
        <f t="shared" si="0"/>
        <v>160</v>
      </c>
      <c r="K15" s="18">
        <f t="shared" si="1"/>
        <v>480</v>
      </c>
      <c r="L15" s="19">
        <f t="shared" si="2"/>
        <v>500</v>
      </c>
      <c r="O15" s="1"/>
      <c r="P15" s="1"/>
      <c r="Q15" s="1"/>
      <c r="R15" s="1"/>
      <c r="S15" s="1"/>
      <c r="T15" s="1"/>
      <c r="U15" s="1"/>
      <c r="V15" s="1"/>
    </row>
    <row r="16" spans="1:22" ht="19.95" customHeight="1" x14ac:dyDescent="0.25">
      <c r="A16" s="15">
        <v>8</v>
      </c>
      <c r="B16" s="20" t="s">
        <v>55</v>
      </c>
      <c r="C16" s="20" t="s">
        <v>73</v>
      </c>
      <c r="D16" s="21">
        <v>150</v>
      </c>
      <c r="E16" s="21">
        <v>15</v>
      </c>
      <c r="F16" s="21">
        <v>15</v>
      </c>
      <c r="G16" s="22"/>
      <c r="H16" s="22"/>
      <c r="I16" s="22"/>
      <c r="J16" s="35">
        <f t="shared" si="0"/>
        <v>180</v>
      </c>
      <c r="K16" s="18">
        <f t="shared" si="1"/>
        <v>540</v>
      </c>
      <c r="L16" s="19">
        <f t="shared" si="2"/>
        <v>560</v>
      </c>
      <c r="O16" s="1"/>
      <c r="P16" s="1"/>
      <c r="Q16" s="1"/>
      <c r="R16" s="1"/>
      <c r="S16" s="1"/>
      <c r="T16" s="1"/>
      <c r="U16" s="1"/>
      <c r="V16" s="1"/>
    </row>
    <row r="17" spans="1:22" ht="19.95" customHeight="1" x14ac:dyDescent="0.25">
      <c r="A17" s="15">
        <v>9</v>
      </c>
      <c r="B17" s="20" t="s">
        <v>56</v>
      </c>
      <c r="C17" s="20" t="s">
        <v>73</v>
      </c>
      <c r="D17" s="21">
        <v>10</v>
      </c>
      <c r="E17" s="21"/>
      <c r="F17" s="21"/>
      <c r="G17" s="22"/>
      <c r="H17" s="22"/>
      <c r="I17" s="22"/>
      <c r="J17" s="35">
        <f t="shared" si="0"/>
        <v>10</v>
      </c>
      <c r="K17" s="18">
        <f t="shared" si="1"/>
        <v>30</v>
      </c>
      <c r="L17" s="19">
        <f t="shared" si="2"/>
        <v>50</v>
      </c>
      <c r="O17" s="1"/>
      <c r="P17" s="1"/>
      <c r="Q17" s="1"/>
      <c r="R17" s="1"/>
      <c r="S17" s="1"/>
      <c r="T17" s="1"/>
      <c r="U17" s="1"/>
      <c r="V17" s="1"/>
    </row>
    <row r="18" spans="1:22" ht="19.95" customHeight="1" x14ac:dyDescent="0.25">
      <c r="A18" s="15">
        <v>10</v>
      </c>
      <c r="B18" s="20" t="s">
        <v>58</v>
      </c>
      <c r="C18" s="20" t="s">
        <v>73</v>
      </c>
      <c r="D18" s="21">
        <v>200</v>
      </c>
      <c r="E18" s="21">
        <v>20</v>
      </c>
      <c r="F18" s="21">
        <v>10</v>
      </c>
      <c r="G18" s="22"/>
      <c r="H18" s="22"/>
      <c r="I18" s="22"/>
      <c r="J18" s="35">
        <f t="shared" si="0"/>
        <v>230</v>
      </c>
      <c r="K18" s="18">
        <f t="shared" si="1"/>
        <v>690</v>
      </c>
      <c r="L18" s="19">
        <f t="shared" si="2"/>
        <v>710</v>
      </c>
      <c r="O18" s="1"/>
      <c r="P18" s="1"/>
      <c r="Q18" s="1"/>
      <c r="R18" s="1"/>
      <c r="S18" s="1"/>
      <c r="T18" s="1"/>
      <c r="U18" s="1"/>
      <c r="V18" s="1"/>
    </row>
    <row r="19" spans="1:22" ht="19.95" customHeight="1" x14ac:dyDescent="0.25">
      <c r="A19" s="15"/>
      <c r="B19" s="20"/>
      <c r="C19" s="20"/>
      <c r="D19" s="21"/>
      <c r="E19" s="21"/>
      <c r="F19" s="21"/>
      <c r="G19" s="22"/>
      <c r="H19" s="22"/>
      <c r="I19" s="22"/>
      <c r="J19" s="35"/>
      <c r="K19" s="18"/>
      <c r="L19" s="19"/>
      <c r="O19" s="1"/>
      <c r="P19" s="1"/>
      <c r="Q19" s="1"/>
      <c r="R19" s="1"/>
      <c r="S19" s="1"/>
      <c r="T19" s="1"/>
      <c r="U19" s="1"/>
      <c r="V19" s="1"/>
    </row>
    <row r="20" spans="1:22" s="41" customFormat="1" ht="19.95" customHeight="1" x14ac:dyDescent="0.25">
      <c r="A20" s="36"/>
      <c r="B20" s="37"/>
      <c r="C20" s="37"/>
      <c r="D20" s="38">
        <f>SUM(D12:D19)</f>
        <v>1100</v>
      </c>
      <c r="E20" s="38">
        <f t="shared" ref="E20:J20" si="4">SUM(E12:E19)</f>
        <v>180</v>
      </c>
      <c r="F20" s="38">
        <f t="shared" si="4"/>
        <v>85</v>
      </c>
      <c r="G20" s="38">
        <f t="shared" si="4"/>
        <v>20</v>
      </c>
      <c r="H20" s="38">
        <f t="shared" si="4"/>
        <v>0</v>
      </c>
      <c r="I20" s="38">
        <f t="shared" si="4"/>
        <v>0</v>
      </c>
      <c r="J20" s="38">
        <f t="shared" si="4"/>
        <v>1385</v>
      </c>
      <c r="K20" s="39"/>
      <c r="L20" s="40"/>
      <c r="O20" s="42"/>
      <c r="P20" s="42"/>
      <c r="Q20" s="42"/>
      <c r="R20" s="42"/>
      <c r="S20" s="42"/>
      <c r="T20" s="42"/>
      <c r="U20" s="42"/>
      <c r="V20" s="42"/>
    </row>
    <row r="21" spans="1:22" ht="19.95" customHeight="1" x14ac:dyDescent="0.25">
      <c r="A21" s="15"/>
      <c r="B21" s="20"/>
      <c r="C21" s="20"/>
      <c r="D21" s="21"/>
      <c r="E21" s="21"/>
      <c r="F21" s="21"/>
      <c r="G21" s="22"/>
      <c r="H21" s="22"/>
      <c r="I21" s="22"/>
      <c r="J21" s="35"/>
      <c r="K21" s="18"/>
      <c r="L21" s="19"/>
      <c r="O21" s="1"/>
      <c r="P21" s="1"/>
      <c r="Q21" s="1"/>
      <c r="R21" s="1"/>
      <c r="S21" s="1"/>
      <c r="T21" s="1"/>
      <c r="U21" s="1"/>
      <c r="V21" s="1"/>
    </row>
    <row r="22" spans="1:22" ht="19.95" customHeight="1" x14ac:dyDescent="0.25">
      <c r="A22" s="15">
        <v>11</v>
      </c>
      <c r="B22" s="20" t="s">
        <v>21</v>
      </c>
      <c r="C22" s="20" t="s">
        <v>79</v>
      </c>
      <c r="D22" s="21">
        <v>350</v>
      </c>
      <c r="E22" s="21">
        <v>30</v>
      </c>
      <c r="F22" s="21">
        <v>15</v>
      </c>
      <c r="G22" s="21">
        <v>5</v>
      </c>
      <c r="H22" s="21"/>
      <c r="I22" s="21"/>
      <c r="J22" s="35">
        <f t="shared" si="0"/>
        <v>400</v>
      </c>
      <c r="K22" s="18">
        <f t="shared" si="1"/>
        <v>1200</v>
      </c>
      <c r="L22" s="19">
        <f t="shared" si="2"/>
        <v>1220</v>
      </c>
      <c r="O22" s="1"/>
      <c r="P22" s="1"/>
      <c r="Q22" s="1"/>
      <c r="R22" s="1"/>
      <c r="S22" s="1"/>
      <c r="T22" s="1"/>
      <c r="U22" s="1"/>
      <c r="V22" s="1"/>
    </row>
    <row r="23" spans="1:22" ht="19.95" customHeight="1" x14ac:dyDescent="0.25">
      <c r="A23" s="15">
        <v>12</v>
      </c>
      <c r="B23" s="20" t="s">
        <v>44</v>
      </c>
      <c r="C23" s="20" t="s">
        <v>79</v>
      </c>
      <c r="D23" s="21">
        <v>100</v>
      </c>
      <c r="E23" s="21"/>
      <c r="F23" s="21"/>
      <c r="G23" s="22"/>
      <c r="H23" s="22"/>
      <c r="I23" s="22"/>
      <c r="J23" s="35">
        <f t="shared" si="0"/>
        <v>100</v>
      </c>
      <c r="K23" s="18">
        <f t="shared" si="1"/>
        <v>300</v>
      </c>
      <c r="L23" s="19">
        <f t="shared" si="2"/>
        <v>320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9.95" customHeight="1" x14ac:dyDescent="0.25">
      <c r="A24" s="15">
        <v>13</v>
      </c>
      <c r="B24" s="20" t="s">
        <v>46</v>
      </c>
      <c r="C24" s="20" t="s">
        <v>79</v>
      </c>
      <c r="D24" s="21">
        <v>100</v>
      </c>
      <c r="E24" s="21">
        <v>20</v>
      </c>
      <c r="F24" s="21">
        <v>0</v>
      </c>
      <c r="G24" s="21">
        <v>0</v>
      </c>
      <c r="H24" s="21"/>
      <c r="I24" s="21"/>
      <c r="J24" s="35">
        <f t="shared" si="0"/>
        <v>120</v>
      </c>
      <c r="K24" s="18">
        <f t="shared" si="1"/>
        <v>360</v>
      </c>
      <c r="L24" s="19">
        <f t="shared" si="2"/>
        <v>380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9.95" customHeight="1" x14ac:dyDescent="0.25">
      <c r="A25" s="15"/>
      <c r="B25" s="20" t="s">
        <v>85</v>
      </c>
      <c r="C25" s="20"/>
      <c r="D25" s="21">
        <v>50</v>
      </c>
      <c r="E25" s="21"/>
      <c r="F25" s="21"/>
      <c r="G25" s="21"/>
      <c r="H25" s="21"/>
      <c r="I25" s="21"/>
      <c r="J25" s="35"/>
      <c r="K25" s="18"/>
      <c r="L25" s="19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9.95" customHeight="1" x14ac:dyDescent="0.25">
      <c r="A26" s="15"/>
      <c r="B26" s="20"/>
      <c r="C26" s="20"/>
      <c r="D26" s="21"/>
      <c r="E26" s="21"/>
      <c r="F26" s="21"/>
      <c r="G26" s="21"/>
      <c r="H26" s="21"/>
      <c r="I26" s="21"/>
      <c r="J26" s="35"/>
      <c r="K26" s="18"/>
      <c r="L26" s="19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s="41" customFormat="1" ht="19.95" customHeight="1" x14ac:dyDescent="0.25">
      <c r="A27" s="36"/>
      <c r="B27" s="37"/>
      <c r="C27" s="37" t="s">
        <v>79</v>
      </c>
      <c r="D27" s="38">
        <f>SUM(D22:D26)</f>
        <v>600</v>
      </c>
      <c r="E27" s="38">
        <f t="shared" ref="E27:I27" si="5">SUM(E22:E26)</f>
        <v>50</v>
      </c>
      <c r="F27" s="38">
        <f t="shared" si="5"/>
        <v>15</v>
      </c>
      <c r="G27" s="38">
        <f t="shared" si="5"/>
        <v>5</v>
      </c>
      <c r="H27" s="38">
        <f t="shared" si="5"/>
        <v>0</v>
      </c>
      <c r="I27" s="38">
        <f t="shared" si="5"/>
        <v>0</v>
      </c>
      <c r="J27" s="38">
        <f>SUM(J22:J26)</f>
        <v>620</v>
      </c>
      <c r="K27" s="39"/>
      <c r="L27" s="40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9.95" customHeight="1" x14ac:dyDescent="0.25">
      <c r="A28" s="15"/>
      <c r="B28" s="24"/>
      <c r="C28" s="20"/>
      <c r="D28" s="21"/>
      <c r="E28" s="21"/>
      <c r="F28" s="21"/>
      <c r="G28" s="21"/>
      <c r="H28" s="21"/>
      <c r="I28" s="21"/>
      <c r="J28" s="35"/>
      <c r="K28" s="18"/>
      <c r="L28" s="19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9.95" customHeight="1" x14ac:dyDescent="0.25">
      <c r="A29" s="15">
        <v>14</v>
      </c>
      <c r="B29" s="55" t="s">
        <v>15</v>
      </c>
      <c r="C29" s="55" t="s">
        <v>77</v>
      </c>
      <c r="D29" s="21">
        <v>7</v>
      </c>
      <c r="E29" s="21">
        <v>2</v>
      </c>
      <c r="F29" s="21">
        <v>1</v>
      </c>
      <c r="G29" s="21"/>
      <c r="H29" s="21"/>
      <c r="I29" s="21"/>
      <c r="J29" s="35">
        <f t="shared" si="0"/>
        <v>10</v>
      </c>
      <c r="K29" s="18">
        <f t="shared" si="1"/>
        <v>30</v>
      </c>
      <c r="L29" s="19">
        <f t="shared" si="2"/>
        <v>50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9.95" customHeight="1" x14ac:dyDescent="0.25">
      <c r="A30" s="15">
        <v>15</v>
      </c>
      <c r="B30" s="55" t="s">
        <v>20</v>
      </c>
      <c r="C30" s="55" t="s">
        <v>77</v>
      </c>
      <c r="D30" s="21">
        <v>150</v>
      </c>
      <c r="E30" s="21">
        <v>10</v>
      </c>
      <c r="F30" s="21">
        <v>5</v>
      </c>
      <c r="G30" s="21">
        <v>5</v>
      </c>
      <c r="H30" s="21"/>
      <c r="I30" s="21"/>
      <c r="J30" s="35">
        <f t="shared" si="0"/>
        <v>170</v>
      </c>
      <c r="K30" s="18">
        <f t="shared" si="1"/>
        <v>510</v>
      </c>
      <c r="L30" s="19">
        <f t="shared" si="2"/>
        <v>530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9.95" customHeight="1" x14ac:dyDescent="0.25">
      <c r="A31" s="15">
        <v>16</v>
      </c>
      <c r="B31" s="55" t="s">
        <v>37</v>
      </c>
      <c r="C31" s="55" t="s">
        <v>77</v>
      </c>
      <c r="D31" s="21">
        <v>90</v>
      </c>
      <c r="E31" s="21">
        <v>10</v>
      </c>
      <c r="F31" s="21"/>
      <c r="G31" s="21"/>
      <c r="H31" s="21"/>
      <c r="I31" s="21"/>
      <c r="J31" s="35">
        <f t="shared" si="0"/>
        <v>100</v>
      </c>
      <c r="K31" s="18">
        <f t="shared" si="1"/>
        <v>300</v>
      </c>
      <c r="L31" s="19">
        <f t="shared" si="2"/>
        <v>320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9.95" customHeight="1" x14ac:dyDescent="0.25">
      <c r="A32" s="15">
        <v>17</v>
      </c>
      <c r="B32" s="55" t="s">
        <v>39</v>
      </c>
      <c r="C32" s="55" t="s">
        <v>77</v>
      </c>
      <c r="D32" s="21">
        <v>150</v>
      </c>
      <c r="E32" s="21">
        <v>40</v>
      </c>
      <c r="F32" s="21"/>
      <c r="G32" s="21"/>
      <c r="H32" s="21"/>
      <c r="I32" s="21"/>
      <c r="J32" s="35">
        <f t="shared" si="0"/>
        <v>190</v>
      </c>
      <c r="K32" s="18">
        <f t="shared" si="1"/>
        <v>570</v>
      </c>
      <c r="L32" s="19">
        <f t="shared" si="2"/>
        <v>590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9.95" customHeight="1" x14ac:dyDescent="0.25">
      <c r="A33" s="15">
        <v>18</v>
      </c>
      <c r="B33" s="55" t="s">
        <v>41</v>
      </c>
      <c r="C33" s="55" t="s">
        <v>77</v>
      </c>
      <c r="D33" s="21">
        <v>30</v>
      </c>
      <c r="E33" s="21">
        <v>5</v>
      </c>
      <c r="F33" s="21">
        <v>5</v>
      </c>
      <c r="G33" s="21"/>
      <c r="H33" s="21"/>
      <c r="I33" s="21"/>
      <c r="J33" s="35">
        <f t="shared" si="0"/>
        <v>40</v>
      </c>
      <c r="K33" s="18">
        <f t="shared" si="1"/>
        <v>120</v>
      </c>
      <c r="L33" s="19">
        <f t="shared" si="2"/>
        <v>140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9.95" customHeight="1" x14ac:dyDescent="0.25">
      <c r="A34" s="15">
        <v>19</v>
      </c>
      <c r="B34" s="55" t="s">
        <v>49</v>
      </c>
      <c r="C34" s="55" t="s">
        <v>77</v>
      </c>
      <c r="D34" s="21">
        <v>30</v>
      </c>
      <c r="E34" s="21"/>
      <c r="F34" s="21"/>
      <c r="G34" s="21"/>
      <c r="H34" s="21"/>
      <c r="I34" s="21"/>
      <c r="J34" s="35">
        <f t="shared" si="0"/>
        <v>30</v>
      </c>
      <c r="K34" s="18">
        <f t="shared" si="1"/>
        <v>90</v>
      </c>
      <c r="L34" s="19">
        <f t="shared" si="2"/>
        <v>110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9.95" customHeight="1" x14ac:dyDescent="0.25">
      <c r="A35" s="15">
        <v>30</v>
      </c>
      <c r="B35" s="55" t="s">
        <v>35</v>
      </c>
      <c r="C35" s="55" t="s">
        <v>77</v>
      </c>
      <c r="D35" s="21">
        <v>100</v>
      </c>
      <c r="E35" s="21"/>
      <c r="F35" s="21"/>
      <c r="G35" s="21"/>
      <c r="H35" s="21"/>
      <c r="I35" s="21"/>
      <c r="J35" s="35">
        <f>SUM(D35:H35)</f>
        <v>100</v>
      </c>
      <c r="K35" s="18">
        <f>J35*3</f>
        <v>300</v>
      </c>
      <c r="L35" s="19">
        <f>K35+20</f>
        <v>320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9.95" customHeight="1" x14ac:dyDescent="0.25">
      <c r="A36" s="15">
        <v>31</v>
      </c>
      <c r="B36" s="55" t="s">
        <v>57</v>
      </c>
      <c r="C36" s="55" t="s">
        <v>77</v>
      </c>
      <c r="D36" s="21">
        <v>10</v>
      </c>
      <c r="E36" s="21"/>
      <c r="F36" s="21"/>
      <c r="G36" s="22"/>
      <c r="H36" s="22"/>
      <c r="I36" s="22"/>
      <c r="J36" s="35">
        <f>SUM(D36:H36)</f>
        <v>10</v>
      </c>
      <c r="K36" s="18">
        <f>J36*3</f>
        <v>30</v>
      </c>
      <c r="L36" s="19">
        <f>K36+20</f>
        <v>50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9.95" customHeight="1" x14ac:dyDescent="0.25">
      <c r="A37" s="15"/>
      <c r="B37" s="20"/>
      <c r="C37" s="20"/>
      <c r="D37" s="21"/>
      <c r="E37" s="21"/>
      <c r="F37" s="21"/>
      <c r="G37" s="21"/>
      <c r="H37" s="21"/>
      <c r="I37" s="21"/>
      <c r="J37" s="35"/>
      <c r="K37" s="18"/>
      <c r="L37" s="19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s="41" customFormat="1" ht="19.95" customHeight="1" x14ac:dyDescent="0.25">
      <c r="A38" s="36"/>
      <c r="B38" s="37"/>
      <c r="C38" s="37"/>
      <c r="D38" s="38">
        <f>SUM(D29:D37)</f>
        <v>567</v>
      </c>
      <c r="E38" s="38">
        <f t="shared" ref="E38:I38" si="6">SUM(E29:E37)</f>
        <v>67</v>
      </c>
      <c r="F38" s="38">
        <f t="shared" si="6"/>
        <v>11</v>
      </c>
      <c r="G38" s="38">
        <f t="shared" si="6"/>
        <v>5</v>
      </c>
      <c r="H38" s="38">
        <f t="shared" si="6"/>
        <v>0</v>
      </c>
      <c r="I38" s="38">
        <f t="shared" si="6"/>
        <v>0</v>
      </c>
      <c r="J38" s="45"/>
      <c r="K38" s="39"/>
      <c r="L38" s="40"/>
      <c r="M38" s="4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9.95" customHeight="1" x14ac:dyDescent="0.25">
      <c r="A39" s="15"/>
      <c r="B39" s="20"/>
      <c r="C39" s="20"/>
      <c r="D39" s="21"/>
      <c r="E39" s="21"/>
      <c r="F39" s="21"/>
      <c r="G39" s="21"/>
      <c r="H39" s="21"/>
      <c r="I39" s="21"/>
      <c r="J39" s="35"/>
      <c r="K39" s="18"/>
      <c r="L39" s="19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9.95" customHeight="1" x14ac:dyDescent="0.25">
      <c r="A40" s="15"/>
      <c r="B40" s="20"/>
      <c r="C40" s="20"/>
      <c r="D40" s="21"/>
      <c r="E40" s="21"/>
      <c r="F40" s="21"/>
      <c r="G40" s="21"/>
      <c r="H40" s="21"/>
      <c r="I40" s="21"/>
      <c r="J40" s="35"/>
      <c r="K40" s="18"/>
      <c r="L40" s="19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9.95" customHeight="1" x14ac:dyDescent="0.25">
      <c r="A41" s="15">
        <v>20</v>
      </c>
      <c r="B41" s="20" t="s">
        <v>13</v>
      </c>
      <c r="C41" s="20" t="s">
        <v>76</v>
      </c>
      <c r="D41" s="21">
        <v>100</v>
      </c>
      <c r="E41" s="21"/>
      <c r="F41" s="21"/>
      <c r="G41" s="21"/>
      <c r="H41" s="21"/>
      <c r="I41" s="21"/>
      <c r="J41" s="35">
        <f t="shared" si="0"/>
        <v>100</v>
      </c>
      <c r="K41" s="18">
        <f t="shared" si="1"/>
        <v>300</v>
      </c>
      <c r="L41" s="19">
        <f t="shared" si="2"/>
        <v>320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9.95" customHeight="1" x14ac:dyDescent="0.25">
      <c r="A42" s="15">
        <v>21</v>
      </c>
      <c r="B42" s="20" t="s">
        <v>27</v>
      </c>
      <c r="C42" s="20" t="s">
        <v>76</v>
      </c>
      <c r="D42" s="21">
        <v>300</v>
      </c>
      <c r="E42" s="21">
        <v>20</v>
      </c>
      <c r="F42" s="21">
        <v>20</v>
      </c>
      <c r="G42" s="21">
        <v>10</v>
      </c>
      <c r="H42" s="21"/>
      <c r="I42" s="21"/>
      <c r="J42" s="35">
        <f t="shared" si="0"/>
        <v>350</v>
      </c>
      <c r="K42" s="18">
        <f t="shared" si="1"/>
        <v>1050</v>
      </c>
      <c r="L42" s="19">
        <f t="shared" si="2"/>
        <v>1070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9.95" customHeight="1" x14ac:dyDescent="0.25">
      <c r="A43" s="15"/>
      <c r="B43" s="20"/>
      <c r="C43" s="20"/>
      <c r="D43" s="21"/>
      <c r="E43" s="21"/>
      <c r="F43" s="21"/>
      <c r="G43" s="21"/>
      <c r="H43" s="21"/>
      <c r="I43" s="21"/>
      <c r="J43" s="35"/>
      <c r="K43" s="18"/>
      <c r="L43" s="19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s="41" customFormat="1" ht="19.95" customHeight="1" x14ac:dyDescent="0.25">
      <c r="A44" s="36"/>
      <c r="B44" s="37"/>
      <c r="C44" s="37" t="s">
        <v>72</v>
      </c>
      <c r="D44" s="38">
        <f>SUM(D41:D43)</f>
        <v>400</v>
      </c>
      <c r="E44" s="38">
        <f t="shared" ref="E44:I44" si="7">SUM(E41:E43)</f>
        <v>20</v>
      </c>
      <c r="F44" s="38">
        <f t="shared" si="7"/>
        <v>20</v>
      </c>
      <c r="G44" s="38">
        <f t="shared" si="7"/>
        <v>10</v>
      </c>
      <c r="H44" s="38">
        <f t="shared" si="7"/>
        <v>0</v>
      </c>
      <c r="I44" s="38">
        <f t="shared" si="7"/>
        <v>0</v>
      </c>
      <c r="J44" s="45"/>
      <c r="K44" s="39"/>
      <c r="L44" s="40"/>
      <c r="M44" s="42"/>
      <c r="N44" s="42"/>
      <c r="O44" s="42"/>
      <c r="P44" s="42"/>
      <c r="Q44" s="42"/>
      <c r="R44" s="42"/>
      <c r="S44" s="42"/>
      <c r="T44" s="42"/>
      <c r="U44" s="42"/>
      <c r="V44" s="42"/>
    </row>
    <row r="45" spans="1:22" ht="19.95" customHeight="1" x14ac:dyDescent="0.25">
      <c r="A45" s="15"/>
      <c r="B45" s="20"/>
      <c r="C45" s="20"/>
      <c r="D45" s="21"/>
      <c r="E45" s="21"/>
      <c r="F45" s="21"/>
      <c r="G45" s="21"/>
      <c r="H45" s="21"/>
      <c r="I45" s="21"/>
      <c r="J45" s="35"/>
      <c r="K45" s="18"/>
      <c r="L45" s="19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9.95" customHeight="1" x14ac:dyDescent="0.25">
      <c r="A46" s="15">
        <v>22</v>
      </c>
      <c r="B46" s="20" t="s">
        <v>26</v>
      </c>
      <c r="C46" s="20" t="s">
        <v>81</v>
      </c>
      <c r="D46" s="21">
        <v>100</v>
      </c>
      <c r="E46" s="21">
        <v>100</v>
      </c>
      <c r="F46" s="21"/>
      <c r="G46" s="21"/>
      <c r="H46" s="21"/>
      <c r="I46" s="21"/>
      <c r="J46" s="35">
        <f t="shared" si="0"/>
        <v>200</v>
      </c>
      <c r="K46" s="18">
        <f t="shared" si="1"/>
        <v>600</v>
      </c>
      <c r="L46" s="19">
        <f t="shared" si="2"/>
        <v>620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9.95" customHeight="1" x14ac:dyDescent="0.25">
      <c r="A47" s="15">
        <v>23</v>
      </c>
      <c r="B47" s="20" t="s">
        <v>29</v>
      </c>
      <c r="C47" s="20" t="s">
        <v>81</v>
      </c>
      <c r="D47" s="21">
        <v>250</v>
      </c>
      <c r="E47" s="21"/>
      <c r="F47" s="21"/>
      <c r="G47" s="21"/>
      <c r="H47" s="21"/>
      <c r="I47" s="21"/>
      <c r="J47" s="35">
        <f t="shared" si="0"/>
        <v>250</v>
      </c>
      <c r="K47" s="18">
        <f t="shared" si="1"/>
        <v>750</v>
      </c>
      <c r="L47" s="19">
        <f t="shared" si="2"/>
        <v>770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9.95" customHeight="1" x14ac:dyDescent="0.25">
      <c r="A48" s="15"/>
      <c r="B48" s="20" t="s">
        <v>30</v>
      </c>
      <c r="C48" s="20" t="s">
        <v>81</v>
      </c>
      <c r="D48" s="21">
        <v>85</v>
      </c>
      <c r="E48" s="21">
        <v>50</v>
      </c>
      <c r="F48" s="21">
        <v>10</v>
      </c>
      <c r="G48" s="22">
        <v>5</v>
      </c>
      <c r="H48" s="22"/>
      <c r="I48" s="22"/>
      <c r="J48" s="35">
        <f t="shared" si="0"/>
        <v>150</v>
      </c>
      <c r="K48" s="18">
        <f t="shared" si="1"/>
        <v>450</v>
      </c>
      <c r="L48" s="19">
        <f t="shared" si="2"/>
        <v>470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9.95" customHeight="1" x14ac:dyDescent="0.25">
      <c r="A49" s="15"/>
      <c r="B49" s="20"/>
      <c r="C49" s="20"/>
      <c r="D49" s="21"/>
      <c r="E49" s="21"/>
      <c r="F49" s="21"/>
      <c r="G49" s="22"/>
      <c r="H49" s="22"/>
      <c r="I49" s="22"/>
      <c r="J49" s="35"/>
      <c r="K49" s="18"/>
      <c r="L49" s="19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s="41" customFormat="1" ht="19.95" customHeight="1" x14ac:dyDescent="0.25">
      <c r="A50" s="36"/>
      <c r="B50" s="37"/>
      <c r="C50" s="37" t="s">
        <v>84</v>
      </c>
      <c r="D50" s="38">
        <f>SUM(D46:D49)</f>
        <v>435</v>
      </c>
      <c r="E50" s="38">
        <f t="shared" ref="E50:L50" si="8">SUM(E46:E49)</f>
        <v>150</v>
      </c>
      <c r="F50" s="38">
        <f t="shared" si="8"/>
        <v>10</v>
      </c>
      <c r="G50" s="38">
        <f t="shared" si="8"/>
        <v>5</v>
      </c>
      <c r="H50" s="38">
        <f t="shared" si="8"/>
        <v>0</v>
      </c>
      <c r="I50" s="38">
        <f t="shared" si="8"/>
        <v>0</v>
      </c>
      <c r="J50" s="38">
        <f t="shared" si="8"/>
        <v>600</v>
      </c>
      <c r="K50" s="38">
        <f t="shared" si="8"/>
        <v>1800</v>
      </c>
      <c r="L50" s="38">
        <f t="shared" si="8"/>
        <v>1860</v>
      </c>
      <c r="M50" s="42"/>
      <c r="N50" s="42"/>
      <c r="O50" s="42"/>
      <c r="P50" s="42"/>
      <c r="Q50" s="42"/>
      <c r="R50" s="42"/>
      <c r="S50" s="42"/>
      <c r="T50" s="42"/>
      <c r="U50" s="42"/>
      <c r="V50" s="42"/>
    </row>
    <row r="51" spans="1:22" ht="19.95" customHeight="1" x14ac:dyDescent="0.25">
      <c r="A51" s="15"/>
      <c r="B51" s="20"/>
      <c r="C51" s="20"/>
      <c r="D51" s="21"/>
      <c r="E51" s="21"/>
      <c r="F51" s="21"/>
      <c r="G51" s="22"/>
      <c r="H51" s="22"/>
      <c r="I51" s="22"/>
      <c r="J51" s="35"/>
      <c r="K51" s="18"/>
      <c r="L51" s="19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9.95" customHeight="1" x14ac:dyDescent="0.25">
      <c r="A52" s="15">
        <v>25</v>
      </c>
      <c r="B52" s="24" t="s">
        <v>18</v>
      </c>
      <c r="C52" s="24" t="s">
        <v>78</v>
      </c>
      <c r="D52" s="22">
        <v>100</v>
      </c>
      <c r="E52" s="22">
        <v>10</v>
      </c>
      <c r="F52" s="22"/>
      <c r="G52" s="22"/>
      <c r="H52" s="22"/>
      <c r="I52" s="22"/>
      <c r="J52" s="35">
        <f t="shared" si="0"/>
        <v>110</v>
      </c>
      <c r="K52" s="18">
        <f t="shared" si="1"/>
        <v>330</v>
      </c>
      <c r="L52" s="19">
        <f t="shared" si="2"/>
        <v>350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9.95" customHeight="1" x14ac:dyDescent="0.25">
      <c r="A53" s="15">
        <v>26</v>
      </c>
      <c r="B53" s="20" t="s">
        <v>19</v>
      </c>
      <c r="C53" s="20" t="s">
        <v>78</v>
      </c>
      <c r="D53" s="22">
        <v>150</v>
      </c>
      <c r="E53" s="22">
        <v>10</v>
      </c>
      <c r="F53" s="22"/>
      <c r="G53" s="22"/>
      <c r="H53" s="22"/>
      <c r="I53" s="22"/>
      <c r="J53" s="35">
        <f t="shared" si="0"/>
        <v>160</v>
      </c>
      <c r="K53" s="18">
        <f t="shared" si="1"/>
        <v>480</v>
      </c>
      <c r="L53" s="19">
        <f t="shared" si="2"/>
        <v>500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9.95" customHeight="1" x14ac:dyDescent="0.25">
      <c r="A54" s="15">
        <v>29</v>
      </c>
      <c r="B54" s="24" t="s">
        <v>31</v>
      </c>
      <c r="C54" s="24" t="s">
        <v>78</v>
      </c>
      <c r="D54" s="21">
        <v>150</v>
      </c>
      <c r="E54" s="21">
        <v>15</v>
      </c>
      <c r="F54" s="21">
        <v>10</v>
      </c>
      <c r="G54" s="21">
        <v>10</v>
      </c>
      <c r="H54" s="21"/>
      <c r="I54" s="21"/>
      <c r="J54" s="35">
        <f t="shared" si="0"/>
        <v>185</v>
      </c>
      <c r="K54" s="18">
        <f t="shared" si="1"/>
        <v>555</v>
      </c>
      <c r="L54" s="19">
        <f t="shared" si="2"/>
        <v>575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9.95" customHeight="1" x14ac:dyDescent="0.25">
      <c r="A55" s="15"/>
      <c r="B55" s="20"/>
      <c r="C55" s="20"/>
      <c r="D55" s="21"/>
      <c r="E55" s="21"/>
      <c r="F55" s="21"/>
      <c r="G55" s="22"/>
      <c r="H55" s="22"/>
      <c r="I55" s="22"/>
      <c r="J55" s="35"/>
      <c r="K55" s="18"/>
      <c r="L55" s="19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s="41" customFormat="1" ht="19.95" customHeight="1" x14ac:dyDescent="0.25">
      <c r="A56" s="36"/>
      <c r="B56" s="37"/>
      <c r="C56" s="37" t="s">
        <v>72</v>
      </c>
      <c r="D56" s="38">
        <f>SUM(D52:D55)</f>
        <v>400</v>
      </c>
      <c r="E56" s="38">
        <f t="shared" ref="E56:L56" si="9">SUM(E52:E55)</f>
        <v>35</v>
      </c>
      <c r="F56" s="38">
        <f t="shared" si="9"/>
        <v>10</v>
      </c>
      <c r="G56" s="38">
        <f t="shared" si="9"/>
        <v>10</v>
      </c>
      <c r="H56" s="38">
        <f t="shared" si="9"/>
        <v>0</v>
      </c>
      <c r="I56" s="38">
        <f t="shared" si="9"/>
        <v>0</v>
      </c>
      <c r="J56" s="38">
        <f t="shared" si="9"/>
        <v>455</v>
      </c>
      <c r="K56" s="38">
        <f t="shared" si="9"/>
        <v>1365</v>
      </c>
      <c r="L56" s="38">
        <f t="shared" si="9"/>
        <v>1425</v>
      </c>
      <c r="M56" s="42"/>
      <c r="N56" s="42"/>
      <c r="O56" s="42"/>
      <c r="P56" s="42"/>
      <c r="Q56" s="42"/>
      <c r="R56" s="42"/>
      <c r="S56" s="42"/>
      <c r="T56" s="42"/>
      <c r="U56" s="42"/>
      <c r="V56" s="42"/>
    </row>
    <row r="57" spans="1:22" ht="19.95" customHeight="1" x14ac:dyDescent="0.25">
      <c r="A57" s="15"/>
      <c r="B57" s="20"/>
      <c r="C57" s="20"/>
      <c r="D57" s="21"/>
      <c r="E57" s="21"/>
      <c r="F57" s="21"/>
      <c r="G57" s="22"/>
      <c r="H57" s="22"/>
      <c r="I57" s="22"/>
      <c r="J57" s="35"/>
      <c r="K57" s="18"/>
      <c r="L57" s="19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9.95" customHeight="1" x14ac:dyDescent="0.25">
      <c r="A58" s="15"/>
      <c r="B58" s="20"/>
      <c r="C58" s="20"/>
      <c r="D58" s="21"/>
      <c r="E58" s="21"/>
      <c r="F58" s="21"/>
      <c r="G58" s="22"/>
      <c r="H58" s="22"/>
      <c r="I58" s="22"/>
      <c r="J58" s="35"/>
      <c r="K58" s="18"/>
      <c r="L58" s="19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9.95" customHeight="1" x14ac:dyDescent="0.25">
      <c r="A59" s="15">
        <v>32</v>
      </c>
      <c r="B59" s="20" t="s">
        <v>23</v>
      </c>
      <c r="C59" s="20" t="s">
        <v>75</v>
      </c>
      <c r="D59" s="21">
        <v>200</v>
      </c>
      <c r="E59" s="21">
        <v>30</v>
      </c>
      <c r="F59" s="21">
        <v>5</v>
      </c>
      <c r="G59" s="21"/>
      <c r="H59" s="21"/>
      <c r="I59" s="21"/>
      <c r="J59" s="35">
        <f t="shared" ref="J59:J87" si="10">SUM(D59:H59)</f>
        <v>235</v>
      </c>
      <c r="K59" s="18">
        <f t="shared" ref="K59:K91" si="11">J59*3</f>
        <v>705</v>
      </c>
      <c r="L59" s="19">
        <f t="shared" ref="L59:L91" si="12">K59+20</f>
        <v>725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9.95" customHeight="1" x14ac:dyDescent="0.25">
      <c r="A60" s="15"/>
      <c r="B60" s="20" t="s">
        <v>63</v>
      </c>
      <c r="C60" s="20" t="s">
        <v>75</v>
      </c>
      <c r="D60" s="21">
        <v>45</v>
      </c>
      <c r="E60" s="21">
        <v>20</v>
      </c>
      <c r="F60" s="21">
        <v>20</v>
      </c>
      <c r="G60" s="22">
        <v>10</v>
      </c>
      <c r="H60" s="22"/>
      <c r="I60" s="22"/>
      <c r="J60" s="35">
        <f t="shared" si="10"/>
        <v>95</v>
      </c>
      <c r="K60" s="18">
        <f t="shared" si="11"/>
        <v>285</v>
      </c>
      <c r="L60" s="19">
        <f t="shared" si="12"/>
        <v>305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9.95" customHeight="1" x14ac:dyDescent="0.25">
      <c r="A61" s="15">
        <v>33</v>
      </c>
      <c r="B61" s="20" t="s">
        <v>36</v>
      </c>
      <c r="C61" s="20" t="s">
        <v>75</v>
      </c>
      <c r="D61" s="21">
        <v>85</v>
      </c>
      <c r="E61" s="21">
        <v>20</v>
      </c>
      <c r="F61" s="21"/>
      <c r="G61" s="21"/>
      <c r="H61" s="21"/>
      <c r="I61" s="21"/>
      <c r="J61" s="35">
        <f t="shared" si="10"/>
        <v>105</v>
      </c>
      <c r="K61" s="18">
        <f t="shared" si="11"/>
        <v>315</v>
      </c>
      <c r="L61" s="19">
        <f t="shared" si="12"/>
        <v>335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s="54" customFormat="1" ht="22.2" customHeight="1" x14ac:dyDescent="0.25">
      <c r="A62" s="47"/>
      <c r="B62" s="48" t="s">
        <v>38</v>
      </c>
      <c r="C62" s="48" t="s">
        <v>75</v>
      </c>
      <c r="D62" s="49">
        <v>10</v>
      </c>
      <c r="E62" s="49"/>
      <c r="F62" s="49"/>
      <c r="G62" s="49"/>
      <c r="H62" s="49"/>
      <c r="I62" s="49"/>
      <c r="J62" s="50">
        <f t="shared" si="10"/>
        <v>10</v>
      </c>
      <c r="K62" s="51">
        <f t="shared" si="11"/>
        <v>30</v>
      </c>
      <c r="L62" s="52">
        <f t="shared" si="12"/>
        <v>50</v>
      </c>
      <c r="M62" s="53"/>
      <c r="N62" s="53" t="s">
        <v>83</v>
      </c>
      <c r="O62" s="53"/>
      <c r="P62" s="53"/>
      <c r="Q62" s="53"/>
      <c r="R62" s="53"/>
      <c r="S62" s="53"/>
      <c r="T62" s="53"/>
      <c r="U62" s="53"/>
      <c r="V62" s="53"/>
    </row>
    <row r="63" spans="1:22" ht="19.95" customHeight="1" x14ac:dyDescent="0.25">
      <c r="A63" s="15">
        <v>34</v>
      </c>
      <c r="B63" s="20" t="s">
        <v>64</v>
      </c>
      <c r="C63" s="20" t="s">
        <v>75</v>
      </c>
      <c r="D63" s="21">
        <v>30</v>
      </c>
      <c r="E63" s="21">
        <v>10</v>
      </c>
      <c r="F63" s="21"/>
      <c r="G63" s="21"/>
      <c r="H63" s="21"/>
      <c r="I63" s="21"/>
      <c r="J63" s="35">
        <f t="shared" si="10"/>
        <v>40</v>
      </c>
      <c r="K63" s="18">
        <f t="shared" si="11"/>
        <v>120</v>
      </c>
      <c r="L63" s="19">
        <f t="shared" si="12"/>
        <v>140</v>
      </c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9.95" customHeight="1" x14ac:dyDescent="0.25">
      <c r="A64" s="15">
        <v>35</v>
      </c>
      <c r="B64" s="20" t="s">
        <v>42</v>
      </c>
      <c r="C64" s="20" t="s">
        <v>75</v>
      </c>
      <c r="D64" s="21">
        <v>30</v>
      </c>
      <c r="E64" s="21">
        <v>10</v>
      </c>
      <c r="F64" s="21"/>
      <c r="G64" s="21"/>
      <c r="H64" s="21"/>
      <c r="I64" s="21"/>
      <c r="J64" s="35">
        <f t="shared" si="10"/>
        <v>40</v>
      </c>
      <c r="K64" s="18">
        <f t="shared" si="11"/>
        <v>120</v>
      </c>
      <c r="L64" s="19">
        <f t="shared" si="12"/>
        <v>140</v>
      </c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9.95" customHeight="1" x14ac:dyDescent="0.25">
      <c r="A65" s="15">
        <v>36</v>
      </c>
      <c r="B65" s="20" t="s">
        <v>45</v>
      </c>
      <c r="C65" s="20" t="s">
        <v>75</v>
      </c>
      <c r="D65" s="21">
        <v>400</v>
      </c>
      <c r="E65" s="21">
        <v>40</v>
      </c>
      <c r="F65" s="21">
        <v>10</v>
      </c>
      <c r="G65" s="21"/>
      <c r="H65" s="21"/>
      <c r="I65" s="21"/>
      <c r="J65" s="35">
        <f t="shared" si="10"/>
        <v>450</v>
      </c>
      <c r="K65" s="18">
        <f t="shared" si="11"/>
        <v>1350</v>
      </c>
      <c r="L65" s="19">
        <f t="shared" si="12"/>
        <v>1370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27.6" customHeight="1" x14ac:dyDescent="0.25">
      <c r="A66" s="15"/>
      <c r="B66" s="20" t="s">
        <v>47</v>
      </c>
      <c r="C66" s="20" t="s">
        <v>75</v>
      </c>
      <c r="D66" s="21">
        <v>50</v>
      </c>
      <c r="E66" s="21">
        <v>10</v>
      </c>
      <c r="F66" s="21"/>
      <c r="G66" s="21"/>
      <c r="H66" s="21"/>
      <c r="I66" s="21"/>
      <c r="J66" s="35">
        <f t="shared" si="10"/>
        <v>60</v>
      </c>
      <c r="K66" s="18">
        <f t="shared" si="11"/>
        <v>180</v>
      </c>
      <c r="L66" s="19">
        <f t="shared" si="12"/>
        <v>200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9.95" customHeight="1" x14ac:dyDescent="0.25">
      <c r="A67" s="15">
        <v>28</v>
      </c>
      <c r="B67" s="20" t="s">
        <v>24</v>
      </c>
      <c r="C67" s="20" t="s">
        <v>75</v>
      </c>
      <c r="D67" s="21">
        <v>110</v>
      </c>
      <c r="E67" s="21">
        <v>20</v>
      </c>
      <c r="F67" s="21">
        <v>10</v>
      </c>
      <c r="G67" s="21"/>
      <c r="H67" s="21"/>
      <c r="I67" s="21"/>
      <c r="J67" s="35">
        <f>SUM(D67:H67)</f>
        <v>140</v>
      </c>
      <c r="K67" s="18">
        <f>J67*3</f>
        <v>420</v>
      </c>
      <c r="L67" s="19">
        <f>K67+20</f>
        <v>440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9.95" customHeight="1" x14ac:dyDescent="0.25">
      <c r="A68" s="15">
        <v>24</v>
      </c>
      <c r="B68" s="20" t="s">
        <v>12</v>
      </c>
      <c r="C68" s="20" t="s">
        <v>75</v>
      </c>
      <c r="D68" s="21">
        <v>20</v>
      </c>
      <c r="E68" s="21">
        <v>5</v>
      </c>
      <c r="F68" s="21">
        <v>3</v>
      </c>
      <c r="G68" s="21">
        <v>2</v>
      </c>
      <c r="H68" s="21"/>
      <c r="I68" s="21"/>
      <c r="J68" s="35">
        <f>SUM(D68:H68)</f>
        <v>30</v>
      </c>
      <c r="K68" s="18">
        <f>J68*3</f>
        <v>90</v>
      </c>
      <c r="L68" s="19">
        <f>K68+20</f>
        <v>110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27.6" customHeight="1" x14ac:dyDescent="0.25">
      <c r="A69" s="15"/>
      <c r="B69" s="20"/>
      <c r="C69" s="20"/>
      <c r="D69" s="21"/>
      <c r="E69" s="21"/>
      <c r="F69" s="21"/>
      <c r="G69" s="21"/>
      <c r="H69" s="21"/>
      <c r="I69" s="21"/>
      <c r="J69" s="35"/>
      <c r="K69" s="18"/>
      <c r="L69" s="19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s="41" customFormat="1" ht="27.6" customHeight="1" x14ac:dyDescent="0.25">
      <c r="A70" s="36"/>
      <c r="B70" s="37"/>
      <c r="C70" s="37"/>
      <c r="D70" s="38">
        <f>SUM(D59:D69)</f>
        <v>980</v>
      </c>
      <c r="E70" s="38">
        <f t="shared" ref="E70:L70" si="13">SUM(E59:E69)</f>
        <v>165</v>
      </c>
      <c r="F70" s="38">
        <f t="shared" si="13"/>
        <v>48</v>
      </c>
      <c r="G70" s="38">
        <f t="shared" si="13"/>
        <v>12</v>
      </c>
      <c r="H70" s="38">
        <f t="shared" si="13"/>
        <v>0</v>
      </c>
      <c r="I70" s="38">
        <f t="shared" si="13"/>
        <v>0</v>
      </c>
      <c r="J70" s="38">
        <f t="shared" si="13"/>
        <v>1205</v>
      </c>
      <c r="K70" s="38">
        <f t="shared" si="13"/>
        <v>3615</v>
      </c>
      <c r="L70" s="38">
        <f t="shared" si="13"/>
        <v>3815</v>
      </c>
      <c r="M70" s="42"/>
      <c r="N70" s="42"/>
      <c r="O70" s="42"/>
      <c r="P70" s="42"/>
      <c r="Q70" s="42"/>
      <c r="R70" s="42"/>
      <c r="S70" s="42"/>
      <c r="T70" s="42"/>
      <c r="U70" s="42"/>
      <c r="V70" s="42"/>
    </row>
    <row r="71" spans="1:22" ht="27.6" customHeight="1" x14ac:dyDescent="0.25">
      <c r="A71" s="15"/>
      <c r="B71" s="20"/>
      <c r="C71" s="20"/>
      <c r="D71" s="21"/>
      <c r="E71" s="21"/>
      <c r="F71" s="21"/>
      <c r="G71" s="21"/>
      <c r="H71" s="21"/>
      <c r="I71" s="21"/>
      <c r="J71" s="35"/>
      <c r="K71" s="18"/>
      <c r="L71" s="19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9.95" customHeight="1" x14ac:dyDescent="0.25">
      <c r="A72" s="15">
        <v>37</v>
      </c>
      <c r="B72" s="20" t="s">
        <v>22</v>
      </c>
      <c r="C72" s="20" t="s">
        <v>80</v>
      </c>
      <c r="D72" s="21">
        <v>15</v>
      </c>
      <c r="E72" s="21"/>
      <c r="F72" s="21"/>
      <c r="G72" s="21"/>
      <c r="H72" s="21"/>
      <c r="I72" s="21"/>
      <c r="J72" s="35">
        <f t="shared" si="10"/>
        <v>15</v>
      </c>
      <c r="K72" s="18">
        <f t="shared" si="11"/>
        <v>45</v>
      </c>
      <c r="L72" s="19">
        <f t="shared" si="12"/>
        <v>65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9.95" customHeight="1" x14ac:dyDescent="0.25">
      <c r="A73" s="15">
        <v>38</v>
      </c>
      <c r="B73" s="20" t="s">
        <v>28</v>
      </c>
      <c r="C73" s="20" t="s">
        <v>80</v>
      </c>
      <c r="D73" s="21">
        <v>110</v>
      </c>
      <c r="E73" s="21">
        <v>10</v>
      </c>
      <c r="F73" s="21">
        <v>10</v>
      </c>
      <c r="G73" s="21">
        <v>5</v>
      </c>
      <c r="H73" s="21"/>
      <c r="I73" s="21"/>
      <c r="J73" s="35">
        <f t="shared" si="10"/>
        <v>135</v>
      </c>
      <c r="K73" s="18">
        <f t="shared" si="11"/>
        <v>405</v>
      </c>
      <c r="L73" s="19">
        <f t="shared" si="12"/>
        <v>425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9.95" customHeight="1" x14ac:dyDescent="0.25">
      <c r="A74" s="15"/>
      <c r="B74" s="20" t="s">
        <v>40</v>
      </c>
      <c r="C74" s="20" t="s">
        <v>80</v>
      </c>
      <c r="D74" s="21">
        <v>35</v>
      </c>
      <c r="E74" s="21"/>
      <c r="F74" s="21"/>
      <c r="G74" s="21"/>
      <c r="H74" s="21"/>
      <c r="I74" s="21"/>
      <c r="J74" s="35">
        <f t="shared" si="10"/>
        <v>35</v>
      </c>
      <c r="K74" s="18">
        <f t="shared" si="11"/>
        <v>105</v>
      </c>
      <c r="L74" s="19">
        <f t="shared" si="12"/>
        <v>125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9.95" customHeight="1" x14ac:dyDescent="0.25">
      <c r="A75" s="15">
        <v>39</v>
      </c>
      <c r="B75" s="20" t="s">
        <v>43</v>
      </c>
      <c r="C75" s="20" t="s">
        <v>80</v>
      </c>
      <c r="D75" s="21">
        <v>60</v>
      </c>
      <c r="E75" s="21"/>
      <c r="F75" s="21"/>
      <c r="G75" s="22"/>
      <c r="H75" s="22"/>
      <c r="I75" s="22"/>
      <c r="J75" s="35">
        <f t="shared" si="10"/>
        <v>60</v>
      </c>
      <c r="K75" s="18">
        <f t="shared" si="11"/>
        <v>180</v>
      </c>
      <c r="L75" s="19">
        <f t="shared" si="12"/>
        <v>200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24.6" customHeight="1" x14ac:dyDescent="0.25">
      <c r="A76" s="15">
        <v>40</v>
      </c>
      <c r="B76" s="20" t="s">
        <v>66</v>
      </c>
      <c r="C76" s="20" t="s">
        <v>80</v>
      </c>
      <c r="D76" s="21">
        <v>130</v>
      </c>
      <c r="E76" s="21">
        <v>15</v>
      </c>
      <c r="F76" s="21">
        <v>15</v>
      </c>
      <c r="G76" s="22"/>
      <c r="H76" s="22"/>
      <c r="I76" s="22"/>
      <c r="J76" s="35">
        <f t="shared" si="10"/>
        <v>160</v>
      </c>
      <c r="K76" s="18">
        <f t="shared" si="11"/>
        <v>480</v>
      </c>
      <c r="L76" s="19">
        <f t="shared" si="12"/>
        <v>500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9.95" customHeight="1" x14ac:dyDescent="0.25">
      <c r="A77" s="15">
        <v>41</v>
      </c>
      <c r="B77" s="20" t="s">
        <v>50</v>
      </c>
      <c r="C77" s="20" t="s">
        <v>80</v>
      </c>
      <c r="D77" s="21">
        <v>230</v>
      </c>
      <c r="E77" s="21"/>
      <c r="F77" s="21"/>
      <c r="G77" s="21"/>
      <c r="H77" s="21"/>
      <c r="I77" s="21"/>
      <c r="J77" s="35">
        <f t="shared" si="10"/>
        <v>230</v>
      </c>
      <c r="K77" s="18">
        <f t="shared" si="11"/>
        <v>690</v>
      </c>
      <c r="L77" s="19">
        <f t="shared" si="12"/>
        <v>710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9.95" customHeight="1" x14ac:dyDescent="0.25">
      <c r="A78" s="15"/>
      <c r="B78" s="20"/>
      <c r="C78" s="20"/>
      <c r="D78" s="21"/>
      <c r="E78" s="21"/>
      <c r="F78" s="21"/>
      <c r="G78" s="21"/>
      <c r="H78" s="21"/>
      <c r="I78" s="21"/>
      <c r="J78" s="35"/>
      <c r="K78" s="18"/>
      <c r="L78" s="19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s="41" customFormat="1" ht="19.95" customHeight="1" x14ac:dyDescent="0.25">
      <c r="A79" s="36"/>
      <c r="B79" s="37"/>
      <c r="C79" s="37" t="s">
        <v>80</v>
      </c>
      <c r="D79" s="38">
        <f>SUM(D72:D78)</f>
        <v>580</v>
      </c>
      <c r="E79" s="38">
        <f t="shared" ref="E79:L79" si="14">SUM(E72:E78)</f>
        <v>25</v>
      </c>
      <c r="F79" s="38">
        <f t="shared" si="14"/>
        <v>25</v>
      </c>
      <c r="G79" s="38">
        <f t="shared" si="14"/>
        <v>5</v>
      </c>
      <c r="H79" s="38">
        <f t="shared" si="14"/>
        <v>0</v>
      </c>
      <c r="I79" s="38">
        <f t="shared" si="14"/>
        <v>0</v>
      </c>
      <c r="J79" s="38">
        <f t="shared" si="14"/>
        <v>635</v>
      </c>
      <c r="K79" s="38">
        <f t="shared" si="14"/>
        <v>1905</v>
      </c>
      <c r="L79" s="38">
        <f t="shared" si="14"/>
        <v>2025</v>
      </c>
      <c r="M79" s="42"/>
      <c r="N79" s="42"/>
      <c r="O79" s="42"/>
      <c r="P79" s="42"/>
      <c r="Q79" s="42"/>
      <c r="R79" s="42"/>
      <c r="S79" s="42"/>
      <c r="T79" s="42"/>
      <c r="U79" s="42"/>
      <c r="V79" s="42"/>
    </row>
    <row r="80" spans="1:22" ht="19.95" customHeight="1" x14ac:dyDescent="0.25">
      <c r="A80" s="15"/>
      <c r="B80" s="20"/>
      <c r="C80" s="20"/>
      <c r="D80" s="21"/>
      <c r="E80" s="21"/>
      <c r="F80" s="21"/>
      <c r="G80" s="21"/>
      <c r="H80" s="21"/>
      <c r="I80" s="21"/>
      <c r="J80" s="35"/>
      <c r="K80" s="18"/>
      <c r="L80" s="19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9.95" customHeight="1" x14ac:dyDescent="0.25">
      <c r="A81" s="15">
        <v>42</v>
      </c>
      <c r="B81" s="20" t="s">
        <v>51</v>
      </c>
      <c r="C81" s="20" t="s">
        <v>82</v>
      </c>
      <c r="D81" s="21">
        <v>200</v>
      </c>
      <c r="E81" s="21">
        <v>10</v>
      </c>
      <c r="F81" s="21">
        <v>10</v>
      </c>
      <c r="G81" s="21">
        <v>5</v>
      </c>
      <c r="H81" s="21"/>
      <c r="I81" s="21"/>
      <c r="J81" s="35">
        <f t="shared" si="10"/>
        <v>225</v>
      </c>
      <c r="K81" s="18">
        <f t="shared" si="11"/>
        <v>675</v>
      </c>
      <c r="L81" s="19">
        <f t="shared" si="12"/>
        <v>695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9.95" customHeight="1" x14ac:dyDescent="0.25">
      <c r="A82" s="15">
        <v>43</v>
      </c>
      <c r="B82" s="20" t="s">
        <v>52</v>
      </c>
      <c r="C82" s="20" t="s">
        <v>82</v>
      </c>
      <c r="D82" s="21">
        <v>220</v>
      </c>
      <c r="E82" s="21">
        <v>10</v>
      </c>
      <c r="F82" s="21">
        <v>10</v>
      </c>
      <c r="G82" s="21">
        <v>5</v>
      </c>
      <c r="H82" s="21"/>
      <c r="I82" s="21"/>
      <c r="J82" s="35">
        <f t="shared" si="10"/>
        <v>245</v>
      </c>
      <c r="K82" s="18">
        <f t="shared" si="11"/>
        <v>735</v>
      </c>
      <c r="L82" s="19">
        <f t="shared" si="12"/>
        <v>755</v>
      </c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9.95" customHeight="1" x14ac:dyDescent="0.25">
      <c r="A83" s="15">
        <v>44</v>
      </c>
      <c r="B83" s="20" t="s">
        <v>53</v>
      </c>
      <c r="C83" s="20" t="s">
        <v>82</v>
      </c>
      <c r="D83" s="21">
        <v>200</v>
      </c>
      <c r="E83" s="21"/>
      <c r="F83" s="21"/>
      <c r="G83" s="21"/>
      <c r="H83" s="21"/>
      <c r="I83" s="21"/>
      <c r="J83" s="35">
        <f t="shared" si="10"/>
        <v>200</v>
      </c>
      <c r="K83" s="18">
        <f t="shared" si="11"/>
        <v>600</v>
      </c>
      <c r="L83" s="19">
        <f t="shared" si="12"/>
        <v>620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9.95" customHeight="1" x14ac:dyDescent="0.25">
      <c r="A84" s="15"/>
      <c r="B84" s="20"/>
      <c r="C84" s="20"/>
      <c r="D84" s="21"/>
      <c r="E84" s="21"/>
      <c r="F84" s="21"/>
      <c r="G84" s="21"/>
      <c r="H84" s="21"/>
      <c r="I84" s="21"/>
      <c r="J84" s="35"/>
      <c r="K84" s="18"/>
      <c r="L84" s="19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s="41" customFormat="1" ht="19.95" customHeight="1" x14ac:dyDescent="0.25">
      <c r="A85" s="36"/>
      <c r="B85" s="37"/>
      <c r="C85" s="37" t="s">
        <v>72</v>
      </c>
      <c r="D85" s="38">
        <f>SUM(D81:D84)</f>
        <v>620</v>
      </c>
      <c r="E85" s="38">
        <f t="shared" ref="E85:L85" si="15">SUM(E81:E84)</f>
        <v>20</v>
      </c>
      <c r="F85" s="38">
        <f t="shared" si="15"/>
        <v>20</v>
      </c>
      <c r="G85" s="38">
        <f t="shared" si="15"/>
        <v>10</v>
      </c>
      <c r="H85" s="38">
        <f t="shared" si="15"/>
        <v>0</v>
      </c>
      <c r="I85" s="38">
        <f t="shared" si="15"/>
        <v>0</v>
      </c>
      <c r="J85" s="38">
        <f t="shared" si="15"/>
        <v>670</v>
      </c>
      <c r="K85" s="38">
        <f t="shared" si="15"/>
        <v>2010</v>
      </c>
      <c r="L85" s="38">
        <f t="shared" si="15"/>
        <v>2070</v>
      </c>
      <c r="M85" s="42"/>
      <c r="N85" s="42"/>
      <c r="O85" s="42"/>
      <c r="P85" s="42"/>
      <c r="Q85" s="42"/>
      <c r="R85" s="42"/>
      <c r="S85" s="42"/>
      <c r="T85" s="42"/>
      <c r="U85" s="42"/>
      <c r="V85" s="42"/>
    </row>
    <row r="86" spans="1:22" ht="19.95" customHeight="1" x14ac:dyDescent="0.25">
      <c r="A86" s="15"/>
      <c r="B86" s="20"/>
      <c r="C86" s="20"/>
      <c r="D86" s="21"/>
      <c r="E86" s="21"/>
      <c r="F86" s="21"/>
      <c r="G86" s="21"/>
      <c r="H86" s="21"/>
      <c r="I86" s="21"/>
      <c r="J86" s="35"/>
      <c r="K86" s="18"/>
      <c r="L86" s="19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34.799999999999997" customHeight="1" x14ac:dyDescent="0.25">
      <c r="A87" s="15">
        <v>45</v>
      </c>
      <c r="B87" s="16" t="s">
        <v>8</v>
      </c>
      <c r="C87" s="16" t="s">
        <v>72</v>
      </c>
      <c r="D87" s="21">
        <v>520</v>
      </c>
      <c r="E87" s="21">
        <v>20</v>
      </c>
      <c r="F87" s="21">
        <v>5</v>
      </c>
      <c r="G87" s="21">
        <v>2</v>
      </c>
      <c r="H87" s="21">
        <v>50</v>
      </c>
      <c r="I87" s="21"/>
      <c r="J87" s="35">
        <f t="shared" si="10"/>
        <v>597</v>
      </c>
      <c r="K87" s="18">
        <f t="shared" si="11"/>
        <v>1791</v>
      </c>
      <c r="L87" s="19">
        <f t="shared" si="12"/>
        <v>1811</v>
      </c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9.95" customHeight="1" x14ac:dyDescent="0.25">
      <c r="A88" s="15">
        <v>46</v>
      </c>
      <c r="B88" s="20" t="s">
        <v>9</v>
      </c>
      <c r="C88" s="20" t="s">
        <v>72</v>
      </c>
      <c r="D88" s="21">
        <v>920</v>
      </c>
      <c r="E88" s="21">
        <v>140</v>
      </c>
      <c r="F88" s="21">
        <v>37</v>
      </c>
      <c r="G88" s="21">
        <v>6</v>
      </c>
      <c r="H88" s="21"/>
      <c r="I88" s="21">
        <v>40</v>
      </c>
      <c r="J88" s="35">
        <f>SUM(D88:I88)</f>
        <v>1143</v>
      </c>
      <c r="K88" s="18">
        <f t="shared" si="11"/>
        <v>3429</v>
      </c>
      <c r="L88" s="19">
        <f t="shared" si="12"/>
        <v>3449</v>
      </c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9.95" customHeight="1" x14ac:dyDescent="0.25">
      <c r="A89" s="15">
        <v>47</v>
      </c>
      <c r="B89" s="20" t="s">
        <v>14</v>
      </c>
      <c r="C89" s="20" t="s">
        <v>72</v>
      </c>
      <c r="D89" s="21">
        <v>90</v>
      </c>
      <c r="E89" s="21">
        <v>2</v>
      </c>
      <c r="F89" s="21">
        <v>3</v>
      </c>
      <c r="G89" s="21">
        <v>2</v>
      </c>
      <c r="H89" s="21"/>
      <c r="I89" s="21"/>
      <c r="J89" s="35">
        <f>SUM(D89:H89)</f>
        <v>97</v>
      </c>
      <c r="K89" s="18">
        <f t="shared" si="11"/>
        <v>291</v>
      </c>
      <c r="L89" s="19">
        <f t="shared" si="12"/>
        <v>311</v>
      </c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22.8" customHeight="1" x14ac:dyDescent="0.25">
      <c r="A90" s="15">
        <v>48</v>
      </c>
      <c r="B90" s="20" t="s">
        <v>70</v>
      </c>
      <c r="C90" s="20" t="s">
        <v>72</v>
      </c>
      <c r="D90" s="21">
        <v>50</v>
      </c>
      <c r="H90" s="21"/>
      <c r="I90" s="21"/>
      <c r="J90" s="35">
        <f>SUM(D90:H90)</f>
        <v>50</v>
      </c>
      <c r="K90" s="18">
        <f t="shared" si="11"/>
        <v>150</v>
      </c>
      <c r="L90" s="19">
        <f t="shared" si="12"/>
        <v>170</v>
      </c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9.95" customHeight="1" x14ac:dyDescent="0.25">
      <c r="A91" s="15">
        <v>49</v>
      </c>
      <c r="B91" s="20" t="s">
        <v>17</v>
      </c>
      <c r="C91" s="20" t="s">
        <v>72</v>
      </c>
      <c r="D91" s="22">
        <v>50</v>
      </c>
      <c r="E91" s="22"/>
      <c r="F91" s="22"/>
      <c r="G91" s="22"/>
      <c r="H91" s="22"/>
      <c r="I91" s="22"/>
      <c r="J91" s="35">
        <f>SUM(D91:H91)</f>
        <v>50</v>
      </c>
      <c r="K91" s="18">
        <f t="shared" si="11"/>
        <v>150</v>
      </c>
      <c r="L91" s="19">
        <f t="shared" si="12"/>
        <v>170</v>
      </c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28.8" customHeight="1" x14ac:dyDescent="0.25">
      <c r="A92" s="15">
        <v>50</v>
      </c>
      <c r="B92" s="20" t="s">
        <v>65</v>
      </c>
      <c r="C92" s="20" t="s">
        <v>72</v>
      </c>
      <c r="D92" s="21">
        <v>100</v>
      </c>
      <c r="E92" s="21"/>
      <c r="F92" s="21"/>
      <c r="G92" s="21"/>
      <c r="H92" s="21"/>
      <c r="I92" s="21"/>
      <c r="J92" s="35"/>
      <c r="K92" s="18"/>
      <c r="L92" s="19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9.95" customHeight="1" x14ac:dyDescent="0.25">
      <c r="A93" s="15">
        <v>51</v>
      </c>
      <c r="B93" s="20" t="s">
        <v>69</v>
      </c>
      <c r="C93" s="20" t="s">
        <v>72</v>
      </c>
      <c r="D93" s="21">
        <v>120</v>
      </c>
      <c r="E93" s="21">
        <v>5</v>
      </c>
      <c r="F93" s="21"/>
      <c r="G93" s="22"/>
      <c r="H93" s="22"/>
      <c r="I93" s="22"/>
      <c r="J93" s="35"/>
      <c r="K93" s="18"/>
      <c r="L93" s="19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9.95" customHeight="1" x14ac:dyDescent="0.25">
      <c r="A94" s="15"/>
      <c r="B94" s="24"/>
      <c r="C94" s="24"/>
      <c r="D94" s="21"/>
      <c r="E94" s="21"/>
      <c r="F94" s="21"/>
      <c r="G94" s="21"/>
      <c r="H94" s="21"/>
      <c r="I94" s="21"/>
      <c r="J94" s="35">
        <f>SUM(D94:H94)</f>
        <v>0</v>
      </c>
      <c r="K94" s="18">
        <f>J94*3</f>
        <v>0</v>
      </c>
      <c r="L94" s="19">
        <f>K94+20</f>
        <v>20</v>
      </c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s="41" customFormat="1" ht="19.95" customHeight="1" x14ac:dyDescent="0.25">
      <c r="A95" s="36"/>
      <c r="B95" s="43"/>
      <c r="C95" s="43"/>
      <c r="D95" s="44">
        <f>SUM(D87:D94)</f>
        <v>1850</v>
      </c>
      <c r="E95" s="44">
        <f t="shared" ref="E95:K95" si="16">SUM(E87:E94)</f>
        <v>167</v>
      </c>
      <c r="F95" s="44">
        <f t="shared" si="16"/>
        <v>45</v>
      </c>
      <c r="G95" s="44">
        <f t="shared" si="16"/>
        <v>10</v>
      </c>
      <c r="H95" s="44">
        <f t="shared" si="16"/>
        <v>50</v>
      </c>
      <c r="I95" s="44">
        <f t="shared" si="16"/>
        <v>40</v>
      </c>
      <c r="J95" s="44">
        <f t="shared" si="16"/>
        <v>1937</v>
      </c>
      <c r="K95" s="44">
        <f t="shared" si="16"/>
        <v>5811</v>
      </c>
      <c r="L95" s="40"/>
      <c r="M95" s="42"/>
      <c r="N95" s="42"/>
      <c r="O95" s="42"/>
      <c r="P95" s="42"/>
      <c r="Q95" s="42"/>
      <c r="R95" s="42"/>
      <c r="S95" s="42"/>
      <c r="T95" s="42"/>
      <c r="U95" s="42"/>
      <c r="V95" s="42"/>
    </row>
    <row r="96" spans="1:22" ht="19.95" customHeight="1" x14ac:dyDescent="0.25">
      <c r="A96" s="15"/>
      <c r="B96" s="25"/>
      <c r="C96" s="25"/>
      <c r="D96" s="23"/>
      <c r="E96" s="23"/>
      <c r="F96" s="23"/>
      <c r="G96" s="23"/>
      <c r="H96" s="23"/>
      <c r="I96" s="23"/>
      <c r="J96" s="17"/>
      <c r="K96" s="18"/>
      <c r="L96" s="19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9.95" customHeight="1" x14ac:dyDescent="0.25">
      <c r="A97" s="11"/>
      <c r="B97" s="25"/>
      <c r="C97" s="25"/>
      <c r="D97" s="12"/>
      <c r="E97" s="12"/>
      <c r="F97" s="12"/>
      <c r="G97" s="12"/>
      <c r="H97" s="12"/>
      <c r="I97" s="12"/>
      <c r="J97" s="17"/>
      <c r="K97" s="18"/>
      <c r="L97" s="19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9.95" customHeight="1" thickBot="1" x14ac:dyDescent="0.3">
      <c r="A98" s="26"/>
      <c r="B98" s="27" t="s">
        <v>59</v>
      </c>
      <c r="C98" s="27"/>
      <c r="D98" s="28">
        <f>D85+D79+D95+D70+D56+D50+D44+D38+D27+D20+D9</f>
        <v>8082</v>
      </c>
      <c r="E98" s="28">
        <f t="shared" ref="E98:I98" si="17">E85+E79+E95+E70+E56+E50+E44+E38+E27+E20+E9</f>
        <v>939</v>
      </c>
      <c r="F98" s="28">
        <f t="shared" si="17"/>
        <v>300</v>
      </c>
      <c r="G98" s="28">
        <f t="shared" si="17"/>
        <v>100</v>
      </c>
      <c r="H98" s="28">
        <f t="shared" si="17"/>
        <v>50</v>
      </c>
      <c r="I98" s="28">
        <f t="shared" si="17"/>
        <v>40</v>
      </c>
      <c r="J98" s="28">
        <f>SUM(J5:J97)</f>
        <v>17372</v>
      </c>
      <c r="K98" s="29"/>
      <c r="L98" s="30">
        <f t="shared" ref="L98" si="18">K98*2</f>
        <v>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9.95" customHeight="1" x14ac:dyDescent="0.25">
      <c r="A99" s="1"/>
      <c r="B99" s="1"/>
      <c r="C99" s="1"/>
      <c r="D99" s="32">
        <v>8200</v>
      </c>
      <c r="E99" s="32">
        <v>1000</v>
      </c>
      <c r="F99" s="32">
        <v>300</v>
      </c>
      <c r="G99" s="32">
        <v>100</v>
      </c>
      <c r="H99" s="1">
        <v>50</v>
      </c>
      <c r="I99" s="1">
        <v>40</v>
      </c>
      <c r="J99" s="3"/>
      <c r="K99" s="31"/>
      <c r="L99" s="1"/>
      <c r="M99" s="1"/>
      <c r="N99" s="1"/>
      <c r="O99" s="1"/>
      <c r="P99" s="1">
        <v>2460</v>
      </c>
      <c r="Q99" s="1"/>
      <c r="R99" s="1"/>
      <c r="S99" s="1"/>
      <c r="T99" s="1"/>
      <c r="U99" s="1"/>
      <c r="V99" s="1"/>
    </row>
    <row r="100" spans="1:22" ht="19.95" customHeight="1" x14ac:dyDescent="0.25">
      <c r="A100" s="1"/>
      <c r="B100" s="1"/>
      <c r="C100" s="1"/>
      <c r="D100" s="46">
        <f>D99-D98</f>
        <v>118</v>
      </c>
      <c r="E100" s="46">
        <f t="shared" ref="E100:G100" si="19">E99-E98</f>
        <v>61</v>
      </c>
      <c r="F100" s="46">
        <f t="shared" si="19"/>
        <v>0</v>
      </c>
      <c r="G100" s="46">
        <f t="shared" si="19"/>
        <v>0</v>
      </c>
      <c r="H100" s="1"/>
      <c r="I100" s="1"/>
      <c r="J100" s="3"/>
      <c r="K100" s="3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32"/>
      <c r="E102" s="1"/>
      <c r="F102" s="1"/>
      <c r="G102" s="1"/>
      <c r="H102" s="1"/>
      <c r="I102" s="1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3"/>
      <c r="L103" s="1"/>
      <c r="M103" s="1">
        <v>22140</v>
      </c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3"/>
      <c r="K104" s="3"/>
      <c r="L104" s="1"/>
      <c r="M104" s="1">
        <v>2700</v>
      </c>
      <c r="N104" s="1"/>
      <c r="O104" s="1"/>
      <c r="P104" s="1">
        <f>27620-26310</f>
        <v>1310</v>
      </c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3"/>
      <c r="K105" s="3"/>
      <c r="L105" s="1"/>
      <c r="M105" s="1">
        <v>900</v>
      </c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3"/>
      <c r="K106" s="3"/>
      <c r="L106" s="1"/>
      <c r="M106" s="1">
        <v>300</v>
      </c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3"/>
      <c r="K107" s="3"/>
      <c r="L107" s="1"/>
      <c r="M107" s="1">
        <v>150</v>
      </c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3"/>
      <c r="K108" s="3"/>
      <c r="L108" s="1"/>
      <c r="M108" s="1">
        <v>120</v>
      </c>
      <c r="N108" s="1"/>
      <c r="O108" s="1">
        <v>26310</v>
      </c>
      <c r="P108" s="1"/>
      <c r="Q108" s="1"/>
      <c r="R108" s="1"/>
      <c r="S108" s="1"/>
      <c r="T108" s="1"/>
      <c r="U108" s="1"/>
      <c r="V108" s="1"/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3"/>
      <c r="K109" s="3"/>
      <c r="L109" s="1"/>
      <c r="M109" s="1"/>
      <c r="N109" s="1"/>
      <c r="O109" s="1">
        <v>700</v>
      </c>
      <c r="P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3"/>
      <c r="K110" s="3"/>
      <c r="L110" s="1"/>
      <c r="M110" s="1">
        <f>SUM(M103:M109)</f>
        <v>26310</v>
      </c>
      <c r="N110" s="1"/>
      <c r="O110" s="1">
        <f>SUM(O108:O109)</f>
        <v>27010</v>
      </c>
      <c r="P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</sheetData>
  <sortState xmlns:xlrd2="http://schemas.microsoft.com/office/spreadsheetml/2017/richdata2" ref="B5:L95">
    <sortCondition ref="C5:C95"/>
  </sortState>
  <mergeCells count="2">
    <mergeCell ref="B1:G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52E2-E6DB-40BC-9C11-F4799F2EBD03}">
  <dimension ref="A1:V880"/>
  <sheetViews>
    <sheetView workbookViewId="0">
      <selection activeCell="P70" sqref="P70"/>
    </sheetView>
  </sheetViews>
  <sheetFormatPr defaultColWidth="8.88671875" defaultRowHeight="13.8" x14ac:dyDescent="0.25"/>
  <cols>
    <col min="1" max="1" width="3" style="4" customWidth="1"/>
    <col min="2" max="3" width="18.77734375" style="4" customWidth="1"/>
    <col min="4" max="4" width="12.88671875" style="4" customWidth="1"/>
    <col min="5" max="5" width="9.5546875" style="4" customWidth="1"/>
    <col min="6" max="6" width="12.77734375" style="4" customWidth="1"/>
    <col min="7" max="7" width="9.21875" style="4" customWidth="1"/>
    <col min="8" max="9" width="12" style="4" customWidth="1"/>
    <col min="10" max="10" width="11.77734375" style="34" customWidth="1"/>
    <col min="11" max="11" width="13.44140625" style="34" customWidth="1"/>
    <col min="12" max="12" width="17.33203125" style="4" customWidth="1"/>
    <col min="13" max="16384" width="8.88671875" style="4"/>
  </cols>
  <sheetData>
    <row r="1" spans="1:22" ht="14.4" customHeight="1" x14ac:dyDescent="0.25">
      <c r="A1" s="1"/>
      <c r="B1" s="56" t="s">
        <v>60</v>
      </c>
      <c r="C1" s="56"/>
      <c r="D1" s="56"/>
      <c r="E1" s="56"/>
      <c r="F1" s="56"/>
      <c r="G1" s="56"/>
      <c r="H1" s="2"/>
      <c r="I1" s="2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4" thickBot="1" x14ac:dyDescent="0.3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s="10" customFormat="1" ht="39.6" x14ac:dyDescent="0.25">
      <c r="A4" s="5"/>
      <c r="B4" s="6" t="s">
        <v>0</v>
      </c>
      <c r="C4" s="6" t="s">
        <v>86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67</v>
      </c>
      <c r="I4" s="6" t="s">
        <v>61</v>
      </c>
      <c r="J4" s="7" t="s">
        <v>5</v>
      </c>
      <c r="K4" s="7" t="s">
        <v>6</v>
      </c>
      <c r="L4" s="8" t="s">
        <v>7</v>
      </c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28.95" customHeight="1" x14ac:dyDescent="0.25">
      <c r="A5" s="15">
        <v>1</v>
      </c>
      <c r="B5" s="20" t="s">
        <v>11</v>
      </c>
      <c r="C5" s="20" t="s">
        <v>87</v>
      </c>
      <c r="D5" s="21">
        <v>400</v>
      </c>
      <c r="E5" s="21">
        <v>50</v>
      </c>
      <c r="F5" s="21">
        <v>5</v>
      </c>
      <c r="G5" s="21">
        <v>3</v>
      </c>
      <c r="H5" s="21"/>
      <c r="I5" s="21"/>
      <c r="J5" s="35">
        <f t="shared" ref="J5:J42" si="0">SUM(D5:H5)</f>
        <v>458</v>
      </c>
      <c r="K5" s="18">
        <f t="shared" ref="K5:K42" si="1">J5*3</f>
        <v>1374</v>
      </c>
      <c r="L5" s="19">
        <f t="shared" ref="L5:L42" si="2">K5+20</f>
        <v>1394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5.2" customHeight="1" x14ac:dyDescent="0.25">
      <c r="A6" s="15">
        <v>2</v>
      </c>
      <c r="B6" s="20" t="s">
        <v>25</v>
      </c>
      <c r="C6" s="20" t="s">
        <v>87</v>
      </c>
      <c r="D6" s="21">
        <v>100</v>
      </c>
      <c r="E6" s="21">
        <v>5</v>
      </c>
      <c r="F6" s="21">
        <v>3</v>
      </c>
      <c r="G6" s="21">
        <v>5</v>
      </c>
      <c r="H6" s="21"/>
      <c r="I6" s="21"/>
      <c r="J6" s="35">
        <f t="shared" si="0"/>
        <v>113</v>
      </c>
      <c r="K6" s="18">
        <f t="shared" si="1"/>
        <v>339</v>
      </c>
      <c r="L6" s="19">
        <f t="shared" si="2"/>
        <v>359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5.2" customHeight="1" x14ac:dyDescent="0.25">
      <c r="A7" s="15">
        <v>3</v>
      </c>
      <c r="B7" s="24" t="s">
        <v>32</v>
      </c>
      <c r="C7" s="20" t="s">
        <v>87</v>
      </c>
      <c r="D7" s="21">
        <v>30</v>
      </c>
      <c r="E7" s="21">
        <v>5</v>
      </c>
      <c r="F7" s="21">
        <v>3</v>
      </c>
      <c r="G7" s="21"/>
      <c r="H7" s="21"/>
      <c r="I7" s="21"/>
      <c r="J7" s="35">
        <f t="shared" si="0"/>
        <v>38</v>
      </c>
      <c r="K7" s="18">
        <f t="shared" si="1"/>
        <v>114</v>
      </c>
      <c r="L7" s="19">
        <f t="shared" si="2"/>
        <v>134</v>
      </c>
      <c r="O7" s="1"/>
      <c r="P7" s="1"/>
      <c r="Q7" s="1"/>
      <c r="R7" s="1"/>
      <c r="S7" s="1"/>
      <c r="T7" s="1"/>
      <c r="U7" s="1"/>
      <c r="V7" s="1"/>
    </row>
    <row r="8" spans="1:22" ht="19.95" customHeight="1" x14ac:dyDescent="0.25">
      <c r="A8" s="15">
        <v>4</v>
      </c>
      <c r="B8" s="20" t="s">
        <v>68</v>
      </c>
      <c r="C8" s="20" t="s">
        <v>87</v>
      </c>
      <c r="D8" s="21">
        <v>20</v>
      </c>
      <c r="E8" s="21"/>
      <c r="F8" s="21"/>
      <c r="G8" s="21"/>
      <c r="H8" s="21"/>
      <c r="I8" s="21"/>
      <c r="J8" s="35">
        <f t="shared" si="0"/>
        <v>20</v>
      </c>
      <c r="K8" s="18">
        <f t="shared" si="1"/>
        <v>60</v>
      </c>
      <c r="L8" s="19">
        <f t="shared" si="2"/>
        <v>80</v>
      </c>
      <c r="O8" s="1"/>
      <c r="P8" s="1"/>
      <c r="Q8" s="1"/>
      <c r="R8" s="1"/>
      <c r="S8" s="1"/>
      <c r="T8" s="1"/>
      <c r="U8" s="1"/>
      <c r="V8" s="1"/>
    </row>
    <row r="9" spans="1:22" ht="19.95" customHeight="1" x14ac:dyDescent="0.25">
      <c r="A9" s="15">
        <v>20</v>
      </c>
      <c r="B9" s="20" t="s">
        <v>13</v>
      </c>
      <c r="C9" s="20" t="s">
        <v>87</v>
      </c>
      <c r="D9" s="21">
        <v>100</v>
      </c>
      <c r="E9" s="21"/>
      <c r="F9" s="21"/>
      <c r="G9" s="21"/>
      <c r="H9" s="21"/>
      <c r="I9" s="21"/>
      <c r="J9" s="35">
        <f>SUM(D9:H9)</f>
        <v>100</v>
      </c>
      <c r="K9" s="18">
        <f>J9*3</f>
        <v>300</v>
      </c>
      <c r="L9" s="19">
        <f>K9+20</f>
        <v>320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9.95" customHeight="1" x14ac:dyDescent="0.25">
      <c r="A10" s="15">
        <v>21</v>
      </c>
      <c r="B10" s="20" t="s">
        <v>27</v>
      </c>
      <c r="C10" s="20" t="s">
        <v>87</v>
      </c>
      <c r="D10" s="21">
        <v>300</v>
      </c>
      <c r="E10" s="21">
        <v>20</v>
      </c>
      <c r="F10" s="21">
        <v>20</v>
      </c>
      <c r="G10" s="21">
        <v>10</v>
      </c>
      <c r="H10" s="21"/>
      <c r="I10" s="21"/>
      <c r="J10" s="35">
        <f>SUM(D10:H10)</f>
        <v>350</v>
      </c>
      <c r="K10" s="18">
        <f>J10*3</f>
        <v>1050</v>
      </c>
      <c r="L10" s="19">
        <f>K10+20</f>
        <v>1070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9.95" customHeight="1" x14ac:dyDescent="0.25">
      <c r="A11" s="15">
        <v>22</v>
      </c>
      <c r="B11" s="20" t="s">
        <v>26</v>
      </c>
      <c r="C11" s="20" t="s">
        <v>87</v>
      </c>
      <c r="D11" s="21">
        <v>100</v>
      </c>
      <c r="E11" s="21">
        <v>100</v>
      </c>
      <c r="F11" s="21"/>
      <c r="G11" s="21"/>
      <c r="H11" s="21"/>
      <c r="I11" s="21"/>
      <c r="J11" s="35">
        <f>SUM(D11:H11)</f>
        <v>200</v>
      </c>
      <c r="K11" s="18">
        <f>J11*3</f>
        <v>600</v>
      </c>
      <c r="L11" s="19">
        <f>K11+20</f>
        <v>620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9.95" customHeight="1" x14ac:dyDescent="0.25">
      <c r="A12" s="15">
        <v>23</v>
      </c>
      <c r="B12" s="20" t="s">
        <v>29</v>
      </c>
      <c r="C12" s="20" t="s">
        <v>87</v>
      </c>
      <c r="D12" s="21">
        <v>250</v>
      </c>
      <c r="E12" s="21"/>
      <c r="F12" s="21"/>
      <c r="G12" s="21"/>
      <c r="H12" s="21"/>
      <c r="I12" s="21"/>
      <c r="J12" s="35">
        <f>SUM(D12:H12)</f>
        <v>250</v>
      </c>
      <c r="K12" s="18">
        <f>J12*3</f>
        <v>750</v>
      </c>
      <c r="L12" s="19">
        <f>K12+20</f>
        <v>770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9.95" customHeight="1" x14ac:dyDescent="0.25">
      <c r="A13" s="15"/>
      <c r="B13" s="20" t="s">
        <v>30</v>
      </c>
      <c r="C13" s="20" t="s">
        <v>87</v>
      </c>
      <c r="D13" s="21">
        <v>85</v>
      </c>
      <c r="E13" s="21">
        <v>50</v>
      </c>
      <c r="F13" s="21">
        <v>10</v>
      </c>
      <c r="G13" s="22">
        <v>5</v>
      </c>
      <c r="H13" s="22"/>
      <c r="I13" s="22"/>
      <c r="J13" s="35">
        <f>SUM(D13:H13)</f>
        <v>150</v>
      </c>
      <c r="K13" s="18">
        <f>J13*3</f>
        <v>450</v>
      </c>
      <c r="L13" s="19">
        <f>K13+20</f>
        <v>470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9.95" customHeight="1" x14ac:dyDescent="0.25">
      <c r="A14" s="15"/>
      <c r="B14" s="20"/>
      <c r="C14" s="20"/>
      <c r="D14" s="21"/>
      <c r="E14" s="21"/>
      <c r="F14" s="21"/>
      <c r="G14" s="21"/>
      <c r="H14" s="21"/>
      <c r="I14" s="21"/>
      <c r="J14" s="35"/>
      <c r="K14" s="18"/>
      <c r="L14" s="19"/>
      <c r="O14" s="1"/>
      <c r="P14" s="1"/>
      <c r="Q14" s="1"/>
      <c r="R14" s="1"/>
      <c r="S14" s="1"/>
      <c r="T14" s="1"/>
      <c r="U14" s="1"/>
      <c r="V14" s="1"/>
    </row>
    <row r="15" spans="1:22" ht="19.95" customHeight="1" x14ac:dyDescent="0.25">
      <c r="A15" s="15"/>
      <c r="B15" s="20"/>
      <c r="C15" s="20"/>
      <c r="D15" s="21"/>
      <c r="E15" s="21"/>
      <c r="F15" s="21"/>
      <c r="G15" s="21"/>
      <c r="H15" s="21"/>
      <c r="I15" s="21"/>
      <c r="J15" s="35"/>
      <c r="K15" s="18"/>
      <c r="L15" s="19"/>
      <c r="O15" s="1"/>
      <c r="P15" s="1"/>
      <c r="Q15" s="1"/>
      <c r="R15" s="1"/>
      <c r="S15" s="1"/>
      <c r="T15" s="1"/>
      <c r="U15" s="1"/>
      <c r="V15" s="1"/>
    </row>
    <row r="16" spans="1:22" ht="19.95" customHeight="1" x14ac:dyDescent="0.25">
      <c r="A16" s="15"/>
      <c r="B16" s="20"/>
      <c r="C16" s="20"/>
      <c r="D16" s="21"/>
      <c r="E16" s="21"/>
      <c r="F16" s="21"/>
      <c r="G16" s="21"/>
      <c r="H16" s="21"/>
      <c r="I16" s="21"/>
      <c r="J16" s="35"/>
      <c r="K16" s="18"/>
      <c r="L16" s="19"/>
      <c r="O16" s="1"/>
      <c r="P16" s="1"/>
      <c r="Q16" s="1"/>
      <c r="R16" s="1"/>
      <c r="S16" s="1"/>
      <c r="T16" s="1"/>
      <c r="U16" s="1"/>
      <c r="V16" s="1"/>
    </row>
    <row r="17" spans="1:22" s="41" customFormat="1" ht="19.95" customHeight="1" x14ac:dyDescent="0.25">
      <c r="A17" s="36"/>
      <c r="B17" s="37"/>
      <c r="C17" s="37"/>
      <c r="D17" s="38">
        <f>SUM(D5:D16)</f>
        <v>1385</v>
      </c>
      <c r="E17" s="38">
        <f t="shared" ref="E17:J17" si="3">SUM(E5:E16)</f>
        <v>230</v>
      </c>
      <c r="F17" s="38">
        <f t="shared" si="3"/>
        <v>41</v>
      </c>
      <c r="G17" s="38">
        <f t="shared" si="3"/>
        <v>23</v>
      </c>
      <c r="H17" s="38">
        <f t="shared" si="3"/>
        <v>0</v>
      </c>
      <c r="I17" s="38">
        <f t="shared" si="3"/>
        <v>0</v>
      </c>
      <c r="J17" s="38">
        <f t="shared" si="3"/>
        <v>1679</v>
      </c>
      <c r="K17" s="39"/>
      <c r="L17" s="40"/>
      <c r="O17" s="42"/>
      <c r="P17" s="42"/>
      <c r="Q17" s="42"/>
      <c r="R17" s="42"/>
      <c r="S17" s="42"/>
      <c r="T17" s="42"/>
      <c r="U17" s="42"/>
      <c r="V17" s="42"/>
    </row>
    <row r="18" spans="1:22" ht="19.95" customHeight="1" x14ac:dyDescent="0.25">
      <c r="A18" s="15"/>
      <c r="B18" s="20"/>
      <c r="C18" s="20"/>
      <c r="D18" s="21"/>
      <c r="E18" s="21"/>
      <c r="F18" s="21"/>
      <c r="G18" s="21"/>
      <c r="H18" s="21"/>
      <c r="I18" s="21"/>
      <c r="J18" s="35"/>
      <c r="K18" s="18"/>
      <c r="L18" s="19"/>
      <c r="O18" s="1"/>
      <c r="P18" s="1"/>
      <c r="Q18" s="1"/>
      <c r="R18" s="1"/>
      <c r="S18" s="1"/>
      <c r="T18" s="1"/>
      <c r="U18" s="1"/>
      <c r="V18" s="1"/>
    </row>
    <row r="19" spans="1:22" ht="19.95" customHeight="1" x14ac:dyDescent="0.25">
      <c r="A19" s="15"/>
      <c r="B19" s="20"/>
      <c r="C19" s="20"/>
      <c r="D19" s="21"/>
      <c r="E19" s="21"/>
      <c r="F19" s="21"/>
      <c r="G19" s="21"/>
      <c r="H19" s="21"/>
      <c r="I19" s="21"/>
      <c r="J19" s="35"/>
      <c r="K19" s="18"/>
      <c r="L19" s="19"/>
      <c r="O19" s="1"/>
      <c r="P19" s="1"/>
      <c r="Q19" s="1"/>
      <c r="R19" s="1"/>
      <c r="S19" s="1"/>
      <c r="T19" s="1"/>
      <c r="U19" s="1"/>
      <c r="V19" s="1"/>
    </row>
    <row r="20" spans="1:22" ht="19.95" customHeight="1" x14ac:dyDescent="0.25">
      <c r="A20" s="15">
        <v>5</v>
      </c>
      <c r="B20" s="20" t="s">
        <v>10</v>
      </c>
      <c r="C20" s="20" t="s">
        <v>73</v>
      </c>
      <c r="D20" s="21">
        <v>600</v>
      </c>
      <c r="E20" s="21">
        <v>100</v>
      </c>
      <c r="F20" s="21">
        <v>60</v>
      </c>
      <c r="G20" s="21">
        <v>20</v>
      </c>
      <c r="H20" s="21"/>
      <c r="I20" s="21"/>
      <c r="J20" s="35">
        <f t="shared" si="0"/>
        <v>780</v>
      </c>
      <c r="K20" s="18">
        <f t="shared" si="1"/>
        <v>2340</v>
      </c>
      <c r="L20" s="19">
        <f t="shared" si="2"/>
        <v>2360</v>
      </c>
      <c r="O20" s="1"/>
      <c r="P20" s="1"/>
      <c r="Q20" s="1"/>
      <c r="R20" s="1"/>
      <c r="S20" s="1"/>
      <c r="T20" s="1"/>
      <c r="U20" s="1"/>
      <c r="V20" s="1"/>
    </row>
    <row r="21" spans="1:22" ht="19.95" customHeight="1" x14ac:dyDescent="0.25">
      <c r="A21" s="15">
        <v>7</v>
      </c>
      <c r="B21" s="20" t="s">
        <v>48</v>
      </c>
      <c r="C21" s="20" t="s">
        <v>73</v>
      </c>
      <c r="D21" s="21">
        <v>20</v>
      </c>
      <c r="E21" s="21">
        <v>5</v>
      </c>
      <c r="F21" s="21"/>
      <c r="G21" s="21"/>
      <c r="H21" s="21"/>
      <c r="I21" s="21"/>
      <c r="J21" s="35">
        <f t="shared" si="0"/>
        <v>25</v>
      </c>
      <c r="K21" s="18">
        <f t="shared" si="1"/>
        <v>75</v>
      </c>
      <c r="L21" s="19">
        <f t="shared" si="2"/>
        <v>95</v>
      </c>
      <c r="O21" s="1"/>
      <c r="P21" s="1"/>
      <c r="Q21" s="1"/>
      <c r="R21" s="1"/>
      <c r="S21" s="1"/>
      <c r="T21" s="1"/>
      <c r="U21" s="1"/>
      <c r="V21" s="1"/>
    </row>
    <row r="22" spans="1:22" ht="26.4" customHeight="1" x14ac:dyDescent="0.25">
      <c r="A22" s="15"/>
      <c r="B22" s="20" t="s">
        <v>54</v>
      </c>
      <c r="C22" s="20" t="s">
        <v>73</v>
      </c>
      <c r="D22" s="21">
        <v>120</v>
      </c>
      <c r="E22" s="21">
        <v>40</v>
      </c>
      <c r="F22" s="21">
        <v>0</v>
      </c>
      <c r="G22" s="21"/>
      <c r="H22" s="21"/>
      <c r="I22" s="21"/>
      <c r="J22" s="35">
        <f t="shared" si="0"/>
        <v>160</v>
      </c>
      <c r="K22" s="18">
        <f t="shared" si="1"/>
        <v>480</v>
      </c>
      <c r="L22" s="19">
        <f t="shared" si="2"/>
        <v>500</v>
      </c>
      <c r="O22" s="1"/>
      <c r="P22" s="1"/>
      <c r="Q22" s="1"/>
      <c r="R22" s="1"/>
      <c r="S22" s="1"/>
      <c r="T22" s="1"/>
      <c r="U22" s="1"/>
      <c r="V22" s="1"/>
    </row>
    <row r="23" spans="1:22" ht="19.95" customHeight="1" x14ac:dyDescent="0.25">
      <c r="A23" s="15">
        <v>8</v>
      </c>
      <c r="B23" s="20" t="s">
        <v>55</v>
      </c>
      <c r="C23" s="20" t="s">
        <v>73</v>
      </c>
      <c r="D23" s="21">
        <v>150</v>
      </c>
      <c r="E23" s="21">
        <v>15</v>
      </c>
      <c r="F23" s="21">
        <v>15</v>
      </c>
      <c r="G23" s="22"/>
      <c r="H23" s="22"/>
      <c r="I23" s="22"/>
      <c r="J23" s="35">
        <f t="shared" si="0"/>
        <v>180</v>
      </c>
      <c r="K23" s="18">
        <f t="shared" si="1"/>
        <v>540</v>
      </c>
      <c r="L23" s="19">
        <f t="shared" si="2"/>
        <v>560</v>
      </c>
      <c r="O23" s="1"/>
      <c r="P23" s="1"/>
      <c r="Q23" s="1"/>
      <c r="R23" s="1"/>
      <c r="S23" s="1"/>
      <c r="T23" s="1"/>
      <c r="U23" s="1"/>
      <c r="V23" s="1"/>
    </row>
    <row r="24" spans="1:22" ht="19.95" customHeight="1" x14ac:dyDescent="0.25">
      <c r="A24" s="15">
        <v>9</v>
      </c>
      <c r="B24" s="20" t="s">
        <v>56</v>
      </c>
      <c r="C24" s="20" t="s">
        <v>73</v>
      </c>
      <c r="D24" s="21">
        <v>10</v>
      </c>
      <c r="E24" s="21"/>
      <c r="F24" s="21"/>
      <c r="G24" s="22"/>
      <c r="H24" s="22"/>
      <c r="I24" s="22"/>
      <c r="J24" s="35">
        <f t="shared" si="0"/>
        <v>10</v>
      </c>
      <c r="K24" s="18">
        <f t="shared" si="1"/>
        <v>30</v>
      </c>
      <c r="L24" s="19">
        <f t="shared" si="2"/>
        <v>50</v>
      </c>
      <c r="O24" s="1"/>
      <c r="P24" s="1"/>
      <c r="Q24" s="1"/>
      <c r="R24" s="1"/>
      <c r="S24" s="1"/>
      <c r="T24" s="1"/>
      <c r="U24" s="1"/>
      <c r="V24" s="1"/>
    </row>
    <row r="25" spans="1:22" ht="19.95" customHeight="1" x14ac:dyDescent="0.25">
      <c r="A25" s="15">
        <v>10</v>
      </c>
      <c r="B25" s="20" t="s">
        <v>58</v>
      </c>
      <c r="C25" s="20" t="s">
        <v>73</v>
      </c>
      <c r="D25" s="21">
        <v>200</v>
      </c>
      <c r="E25" s="21">
        <v>20</v>
      </c>
      <c r="F25" s="21">
        <v>10</v>
      </c>
      <c r="G25" s="22"/>
      <c r="H25" s="22"/>
      <c r="I25" s="22"/>
      <c r="J25" s="35">
        <f t="shared" si="0"/>
        <v>230</v>
      </c>
      <c r="K25" s="18">
        <f t="shared" si="1"/>
        <v>690</v>
      </c>
      <c r="L25" s="19">
        <f t="shared" si="2"/>
        <v>710</v>
      </c>
      <c r="O25" s="1"/>
      <c r="P25" s="1"/>
      <c r="Q25" s="1"/>
      <c r="R25" s="1"/>
      <c r="S25" s="1"/>
      <c r="T25" s="1"/>
      <c r="U25" s="1"/>
      <c r="V25" s="1"/>
    </row>
    <row r="26" spans="1:22" ht="19.95" customHeight="1" x14ac:dyDescent="0.25">
      <c r="A26" s="15">
        <v>41</v>
      </c>
      <c r="B26" s="20" t="s">
        <v>50</v>
      </c>
      <c r="C26" s="20" t="s">
        <v>73</v>
      </c>
      <c r="D26" s="21">
        <v>230</v>
      </c>
      <c r="E26" s="21"/>
      <c r="F26" s="21"/>
      <c r="G26" s="21"/>
      <c r="H26" s="21"/>
      <c r="I26" s="21"/>
      <c r="J26" s="35">
        <f t="shared" ref="J26:J31" si="4">SUM(D26:H26)</f>
        <v>230</v>
      </c>
      <c r="K26" s="18">
        <f t="shared" ref="K26:K31" si="5">J26*3</f>
        <v>690</v>
      </c>
      <c r="L26" s="19">
        <f t="shared" ref="L26:L31" si="6">K26+20</f>
        <v>710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9.95" customHeight="1" x14ac:dyDescent="0.25">
      <c r="A27" s="15">
        <v>16</v>
      </c>
      <c r="B27" s="55" t="s">
        <v>37</v>
      </c>
      <c r="C27" s="55" t="s">
        <v>73</v>
      </c>
      <c r="D27" s="21">
        <v>90</v>
      </c>
      <c r="E27" s="21">
        <v>10</v>
      </c>
      <c r="F27" s="21"/>
      <c r="G27" s="21"/>
      <c r="H27" s="21"/>
      <c r="I27" s="21"/>
      <c r="J27" s="35">
        <f t="shared" si="4"/>
        <v>100</v>
      </c>
      <c r="K27" s="18">
        <f t="shared" si="5"/>
        <v>300</v>
      </c>
      <c r="L27" s="19">
        <f t="shared" si="6"/>
        <v>320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9.95" customHeight="1" x14ac:dyDescent="0.25">
      <c r="A28" s="15">
        <v>19</v>
      </c>
      <c r="B28" s="55" t="s">
        <v>49</v>
      </c>
      <c r="C28" s="55" t="s">
        <v>73</v>
      </c>
      <c r="D28" s="21">
        <v>30</v>
      </c>
      <c r="E28" s="21"/>
      <c r="F28" s="21"/>
      <c r="G28" s="21"/>
      <c r="H28" s="21"/>
      <c r="I28" s="21"/>
      <c r="J28" s="35">
        <f t="shared" si="4"/>
        <v>30</v>
      </c>
      <c r="K28" s="18">
        <f t="shared" si="5"/>
        <v>90</v>
      </c>
      <c r="L28" s="19">
        <f t="shared" si="6"/>
        <v>110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9.95" customHeight="1" x14ac:dyDescent="0.25">
      <c r="A29" s="15">
        <v>18</v>
      </c>
      <c r="B29" s="55" t="s">
        <v>41</v>
      </c>
      <c r="C29" s="55" t="s">
        <v>73</v>
      </c>
      <c r="D29" s="21">
        <v>30</v>
      </c>
      <c r="E29" s="21">
        <v>5</v>
      </c>
      <c r="F29" s="21">
        <v>5</v>
      </c>
      <c r="G29" s="21"/>
      <c r="H29" s="21"/>
      <c r="I29" s="21"/>
      <c r="J29" s="35">
        <f t="shared" si="4"/>
        <v>40</v>
      </c>
      <c r="K29" s="18">
        <f t="shared" si="5"/>
        <v>120</v>
      </c>
      <c r="L29" s="19">
        <f t="shared" si="6"/>
        <v>140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9.95" customHeight="1" x14ac:dyDescent="0.25">
      <c r="A30" s="15">
        <v>25</v>
      </c>
      <c r="B30" s="24" t="s">
        <v>18</v>
      </c>
      <c r="C30" s="24" t="s">
        <v>73</v>
      </c>
      <c r="D30" s="22">
        <v>100</v>
      </c>
      <c r="E30" s="22">
        <v>10</v>
      </c>
      <c r="F30" s="22"/>
      <c r="G30" s="22"/>
      <c r="H30" s="22"/>
      <c r="I30" s="22"/>
      <c r="J30" s="35">
        <f t="shared" si="4"/>
        <v>110</v>
      </c>
      <c r="K30" s="18">
        <f t="shared" si="5"/>
        <v>330</v>
      </c>
      <c r="L30" s="19">
        <f t="shared" si="6"/>
        <v>350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9.95" customHeight="1" x14ac:dyDescent="0.25">
      <c r="A31" s="15">
        <v>29</v>
      </c>
      <c r="B31" s="24" t="s">
        <v>31</v>
      </c>
      <c r="C31" s="24" t="s">
        <v>73</v>
      </c>
      <c r="D31" s="21">
        <v>150</v>
      </c>
      <c r="E31" s="21">
        <v>15</v>
      </c>
      <c r="F31" s="21">
        <v>10</v>
      </c>
      <c r="G31" s="21">
        <v>10</v>
      </c>
      <c r="H31" s="21"/>
      <c r="I31" s="21"/>
      <c r="J31" s="35">
        <f t="shared" si="4"/>
        <v>185</v>
      </c>
      <c r="K31" s="18">
        <f t="shared" si="5"/>
        <v>555</v>
      </c>
      <c r="L31" s="19">
        <f t="shared" si="6"/>
        <v>575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9.95" customHeight="1" x14ac:dyDescent="0.25">
      <c r="A32" s="15"/>
      <c r="B32" s="55"/>
      <c r="C32" s="55"/>
      <c r="D32" s="21"/>
      <c r="E32" s="21"/>
      <c r="F32" s="21"/>
      <c r="G32" s="21"/>
      <c r="H32" s="21"/>
      <c r="I32" s="21"/>
      <c r="J32" s="35"/>
      <c r="K32" s="18"/>
      <c r="L32" s="19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s="41" customFormat="1" ht="19.95" customHeight="1" x14ac:dyDescent="0.25">
      <c r="A33" s="36"/>
      <c r="B33" s="37"/>
      <c r="C33" s="37"/>
      <c r="D33" s="38">
        <f>SUM(D20:D32)</f>
        <v>1730</v>
      </c>
      <c r="E33" s="38">
        <f t="shared" ref="E33:J33" si="7">SUM(E20:E32)</f>
        <v>220</v>
      </c>
      <c r="F33" s="38">
        <f t="shared" si="7"/>
        <v>100</v>
      </c>
      <c r="G33" s="38">
        <f t="shared" si="7"/>
        <v>30</v>
      </c>
      <c r="H33" s="38">
        <f t="shared" si="7"/>
        <v>0</v>
      </c>
      <c r="I33" s="38">
        <f t="shared" si="7"/>
        <v>0</v>
      </c>
      <c r="J33" s="38">
        <f t="shared" si="7"/>
        <v>2080</v>
      </c>
      <c r="K33" s="39"/>
      <c r="L33" s="40"/>
      <c r="O33" s="42"/>
      <c r="P33" s="42"/>
      <c r="Q33" s="42"/>
      <c r="R33" s="42"/>
      <c r="S33" s="42"/>
      <c r="T33" s="42"/>
      <c r="U33" s="42"/>
      <c r="V33" s="42"/>
    </row>
    <row r="34" spans="1:22" ht="19.95" customHeight="1" x14ac:dyDescent="0.25">
      <c r="A34" s="15"/>
      <c r="B34" s="20"/>
      <c r="C34" s="20"/>
      <c r="D34" s="21"/>
      <c r="E34" s="21"/>
      <c r="F34" s="21"/>
      <c r="G34" s="22"/>
      <c r="H34" s="22"/>
      <c r="I34" s="22"/>
      <c r="J34" s="35"/>
      <c r="K34" s="18"/>
      <c r="L34" s="19"/>
      <c r="O34" s="1"/>
      <c r="P34" s="1"/>
      <c r="Q34" s="1"/>
      <c r="R34" s="1"/>
      <c r="S34" s="1"/>
      <c r="T34" s="1"/>
      <c r="U34" s="1"/>
      <c r="V34" s="1"/>
    </row>
    <row r="35" spans="1:22" ht="19.95" customHeight="1" x14ac:dyDescent="0.25">
      <c r="A35" s="15">
        <v>37</v>
      </c>
      <c r="B35" s="20" t="s">
        <v>22</v>
      </c>
      <c r="C35" s="20" t="s">
        <v>88</v>
      </c>
      <c r="D35" s="21">
        <v>15</v>
      </c>
      <c r="E35" s="21"/>
      <c r="F35" s="21"/>
      <c r="G35" s="21"/>
      <c r="H35" s="21"/>
      <c r="I35" s="21"/>
      <c r="J35" s="35">
        <f>SUM(D35:H35)</f>
        <v>15</v>
      </c>
      <c r="K35" s="18">
        <f>J35*3</f>
        <v>45</v>
      </c>
      <c r="L35" s="19">
        <f>K35+20</f>
        <v>65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9.95" customHeight="1" x14ac:dyDescent="0.25">
      <c r="A36" s="15">
        <v>38</v>
      </c>
      <c r="B36" s="20" t="s">
        <v>28</v>
      </c>
      <c r="C36" s="20" t="s">
        <v>88</v>
      </c>
      <c r="D36" s="21">
        <v>110</v>
      </c>
      <c r="E36" s="21">
        <v>10</v>
      </c>
      <c r="F36" s="21">
        <v>10</v>
      </c>
      <c r="G36" s="21">
        <v>5</v>
      </c>
      <c r="H36" s="21"/>
      <c r="I36" s="21"/>
      <c r="J36" s="35">
        <f>SUM(D36:H36)</f>
        <v>135</v>
      </c>
      <c r="K36" s="18">
        <f>J36*3</f>
        <v>405</v>
      </c>
      <c r="L36" s="19">
        <f>K36+20</f>
        <v>425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9.95" customHeight="1" x14ac:dyDescent="0.25">
      <c r="A37" s="15"/>
      <c r="B37" s="20" t="s">
        <v>40</v>
      </c>
      <c r="C37" s="20" t="s">
        <v>88</v>
      </c>
      <c r="D37" s="21">
        <v>35</v>
      </c>
      <c r="E37" s="21"/>
      <c r="F37" s="21"/>
      <c r="G37" s="21"/>
      <c r="H37" s="21"/>
      <c r="I37" s="21"/>
      <c r="J37" s="35">
        <f>SUM(D37:H37)</f>
        <v>35</v>
      </c>
      <c r="K37" s="18">
        <f>J37*3</f>
        <v>105</v>
      </c>
      <c r="L37" s="19">
        <f>K37+20</f>
        <v>125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9.95" customHeight="1" x14ac:dyDescent="0.25">
      <c r="A38" s="15">
        <v>39</v>
      </c>
      <c r="B38" s="20" t="s">
        <v>43</v>
      </c>
      <c r="C38" s="20" t="s">
        <v>88</v>
      </c>
      <c r="D38" s="21">
        <v>60</v>
      </c>
      <c r="E38" s="21"/>
      <c r="F38" s="21"/>
      <c r="G38" s="22"/>
      <c r="H38" s="22"/>
      <c r="I38" s="22"/>
      <c r="J38" s="35">
        <f>SUM(D38:H38)</f>
        <v>60</v>
      </c>
      <c r="K38" s="18">
        <f>J38*3</f>
        <v>180</v>
      </c>
      <c r="L38" s="19">
        <f>K38+20</f>
        <v>200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4.6" customHeight="1" x14ac:dyDescent="0.25">
      <c r="A39" s="15">
        <v>40</v>
      </c>
      <c r="B39" s="20" t="s">
        <v>66</v>
      </c>
      <c r="C39" s="20" t="s">
        <v>88</v>
      </c>
      <c r="D39" s="21">
        <v>130</v>
      </c>
      <c r="E39" s="21">
        <v>15</v>
      </c>
      <c r="F39" s="21">
        <v>15</v>
      </c>
      <c r="G39" s="22"/>
      <c r="H39" s="22"/>
      <c r="I39" s="22"/>
      <c r="J39" s="35">
        <f>SUM(D39:H39)</f>
        <v>160</v>
      </c>
      <c r="K39" s="18">
        <f>J39*3</f>
        <v>480</v>
      </c>
      <c r="L39" s="19">
        <f>K39+20</f>
        <v>500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9.95" customHeight="1" x14ac:dyDescent="0.25">
      <c r="A40" s="15">
        <v>14</v>
      </c>
      <c r="B40" s="55" t="s">
        <v>15</v>
      </c>
      <c r="C40" s="55" t="s">
        <v>89</v>
      </c>
      <c r="D40" s="21">
        <v>7</v>
      </c>
      <c r="E40" s="21">
        <v>2</v>
      </c>
      <c r="F40" s="21">
        <v>1</v>
      </c>
      <c r="G40" s="21"/>
      <c r="H40" s="21"/>
      <c r="I40" s="21"/>
      <c r="J40" s="35">
        <f t="shared" si="0"/>
        <v>10</v>
      </c>
      <c r="K40" s="18">
        <f t="shared" si="1"/>
        <v>30</v>
      </c>
      <c r="L40" s="19">
        <f t="shared" si="2"/>
        <v>50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9.95" customHeight="1" x14ac:dyDescent="0.25">
      <c r="A41" s="15">
        <v>15</v>
      </c>
      <c r="B41" s="55" t="s">
        <v>20</v>
      </c>
      <c r="C41" s="55" t="s">
        <v>89</v>
      </c>
      <c r="D41" s="21">
        <v>150</v>
      </c>
      <c r="E41" s="21">
        <v>10</v>
      </c>
      <c r="F41" s="21">
        <v>5</v>
      </c>
      <c r="G41" s="21">
        <v>5</v>
      </c>
      <c r="H41" s="21"/>
      <c r="I41" s="21"/>
      <c r="J41" s="35">
        <f t="shared" si="0"/>
        <v>170</v>
      </c>
      <c r="K41" s="18">
        <f t="shared" si="1"/>
        <v>510</v>
      </c>
      <c r="L41" s="19">
        <f t="shared" si="2"/>
        <v>530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9.95" customHeight="1" x14ac:dyDescent="0.25">
      <c r="A42" s="15">
        <v>17</v>
      </c>
      <c r="B42" s="55" t="s">
        <v>39</v>
      </c>
      <c r="C42" s="55" t="s">
        <v>89</v>
      </c>
      <c r="D42" s="21">
        <v>150</v>
      </c>
      <c r="E42" s="21">
        <v>40</v>
      </c>
      <c r="F42" s="21"/>
      <c r="G42" s="21"/>
      <c r="H42" s="21"/>
      <c r="I42" s="21"/>
      <c r="J42" s="35">
        <f t="shared" si="0"/>
        <v>190</v>
      </c>
      <c r="K42" s="18">
        <f t="shared" si="1"/>
        <v>570</v>
      </c>
      <c r="L42" s="19">
        <f t="shared" si="2"/>
        <v>590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9.95" customHeight="1" x14ac:dyDescent="0.25">
      <c r="A43" s="15">
        <v>30</v>
      </c>
      <c r="B43" s="55" t="s">
        <v>35</v>
      </c>
      <c r="C43" s="55" t="s">
        <v>89</v>
      </c>
      <c r="D43" s="21">
        <v>100</v>
      </c>
      <c r="E43" s="21"/>
      <c r="F43" s="21"/>
      <c r="G43" s="21"/>
      <c r="H43" s="21"/>
      <c r="I43" s="21"/>
      <c r="J43" s="35">
        <f>SUM(D43:H43)</f>
        <v>100</v>
      </c>
      <c r="K43" s="18">
        <f>J43*3</f>
        <v>300</v>
      </c>
      <c r="L43" s="19">
        <f>K43+20</f>
        <v>320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9.95" customHeight="1" x14ac:dyDescent="0.25">
      <c r="A44" s="15">
        <v>31</v>
      </c>
      <c r="B44" s="55" t="s">
        <v>57</v>
      </c>
      <c r="C44" s="55" t="s">
        <v>89</v>
      </c>
      <c r="D44" s="21">
        <v>10</v>
      </c>
      <c r="E44" s="21"/>
      <c r="F44" s="21"/>
      <c r="G44" s="22"/>
      <c r="H44" s="22"/>
      <c r="I44" s="22"/>
      <c r="J44" s="35">
        <f>SUM(D44:H44)</f>
        <v>10</v>
      </c>
      <c r="K44" s="18">
        <f>J44*3</f>
        <v>30</v>
      </c>
      <c r="L44" s="19">
        <f>K44+20</f>
        <v>50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9.95" customHeight="1" x14ac:dyDescent="0.25">
      <c r="A45" s="15">
        <v>32</v>
      </c>
      <c r="B45" s="20" t="s">
        <v>23</v>
      </c>
      <c r="C45" s="20" t="s">
        <v>88</v>
      </c>
      <c r="D45" s="21">
        <v>200</v>
      </c>
      <c r="E45" s="21">
        <v>30</v>
      </c>
      <c r="F45" s="21">
        <v>5</v>
      </c>
      <c r="G45" s="21"/>
      <c r="H45" s="21"/>
      <c r="I45" s="21"/>
      <c r="J45" s="35">
        <f>SUM(D45:H45)</f>
        <v>235</v>
      </c>
      <c r="K45" s="18">
        <f>J45*3</f>
        <v>705</v>
      </c>
      <c r="L45" s="19">
        <f>K45+20</f>
        <v>725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9.95" customHeight="1" x14ac:dyDescent="0.25">
      <c r="A46" s="15"/>
      <c r="B46" s="20"/>
      <c r="C46" s="20"/>
      <c r="D46" s="21"/>
      <c r="E46" s="21"/>
      <c r="F46" s="21"/>
      <c r="G46" s="21"/>
      <c r="H46" s="21"/>
      <c r="I46" s="21"/>
      <c r="J46" s="35"/>
      <c r="K46" s="18"/>
      <c r="L46" s="19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s="41" customFormat="1" ht="19.95" customHeight="1" x14ac:dyDescent="0.25">
      <c r="A47" s="36"/>
      <c r="B47" s="37"/>
      <c r="C47" s="37"/>
      <c r="D47" s="38">
        <f>SUM(D35:D46)</f>
        <v>967</v>
      </c>
      <c r="E47" s="38">
        <f t="shared" ref="E47:J47" si="8">SUM(E35:E46)</f>
        <v>107</v>
      </c>
      <c r="F47" s="38">
        <f t="shared" si="8"/>
        <v>36</v>
      </c>
      <c r="G47" s="38">
        <f t="shared" si="8"/>
        <v>10</v>
      </c>
      <c r="H47" s="38">
        <f t="shared" si="8"/>
        <v>0</v>
      </c>
      <c r="I47" s="38">
        <f t="shared" si="8"/>
        <v>0</v>
      </c>
      <c r="J47" s="38">
        <f t="shared" si="8"/>
        <v>1120</v>
      </c>
      <c r="K47" s="39"/>
      <c r="L47" s="40"/>
      <c r="M47" s="42"/>
      <c r="N47" s="42"/>
      <c r="O47" s="42"/>
      <c r="P47" s="42"/>
      <c r="Q47" s="42"/>
      <c r="R47" s="42"/>
      <c r="S47" s="42"/>
      <c r="T47" s="42"/>
      <c r="U47" s="42"/>
      <c r="V47" s="42"/>
    </row>
    <row r="48" spans="1:22" ht="19.95" customHeight="1" x14ac:dyDescent="0.25">
      <c r="A48" s="15"/>
      <c r="B48" s="20"/>
      <c r="C48" s="20"/>
      <c r="D48" s="21"/>
      <c r="E48" s="21"/>
      <c r="F48" s="21"/>
      <c r="G48" s="21"/>
      <c r="H48" s="21"/>
      <c r="I48" s="21"/>
      <c r="J48" s="35"/>
      <c r="K48" s="18"/>
      <c r="L48" s="19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9.95" customHeight="1" x14ac:dyDescent="0.25">
      <c r="A49" s="15"/>
      <c r="B49" s="20"/>
      <c r="C49" s="20"/>
      <c r="D49" s="21"/>
      <c r="E49" s="21"/>
      <c r="F49" s="21"/>
      <c r="G49" s="22"/>
      <c r="H49" s="22"/>
      <c r="I49" s="22"/>
      <c r="J49" s="35"/>
      <c r="K49" s="18"/>
      <c r="L49" s="19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9.95" customHeight="1" x14ac:dyDescent="0.25">
      <c r="A50" s="15">
        <v>26</v>
      </c>
      <c r="B50" s="20" t="s">
        <v>19</v>
      </c>
      <c r="C50" s="20" t="s">
        <v>75</v>
      </c>
      <c r="D50" s="22">
        <v>150</v>
      </c>
      <c r="E50" s="22">
        <v>10</v>
      </c>
      <c r="F50" s="22"/>
      <c r="G50" s="22"/>
      <c r="H50" s="22"/>
      <c r="I50" s="22"/>
      <c r="J50" s="35">
        <f>SUM(D50:H50)</f>
        <v>160</v>
      </c>
      <c r="K50" s="18">
        <f>J50*3</f>
        <v>480</v>
      </c>
      <c r="L50" s="19">
        <f>K50+20</f>
        <v>500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9.95" customHeight="1" x14ac:dyDescent="0.25">
      <c r="A51" s="15"/>
      <c r="B51" s="20" t="s">
        <v>63</v>
      </c>
      <c r="C51" s="20" t="s">
        <v>75</v>
      </c>
      <c r="D51" s="21">
        <v>45</v>
      </c>
      <c r="E51" s="21">
        <v>20</v>
      </c>
      <c r="F51" s="21">
        <v>20</v>
      </c>
      <c r="G51" s="22">
        <v>10</v>
      </c>
      <c r="H51" s="22"/>
      <c r="I51" s="22"/>
      <c r="J51" s="35">
        <f t="shared" ref="J51:J65" si="9">SUM(D51:H51)</f>
        <v>95</v>
      </c>
      <c r="K51" s="18">
        <f t="shared" ref="K51:K69" si="10">J51*3</f>
        <v>285</v>
      </c>
      <c r="L51" s="19">
        <f t="shared" ref="L51:L69" si="11">K51+20</f>
        <v>305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9.95" customHeight="1" x14ac:dyDescent="0.25">
      <c r="A52" s="15">
        <v>33</v>
      </c>
      <c r="B52" s="20" t="s">
        <v>36</v>
      </c>
      <c r="C52" s="20" t="s">
        <v>75</v>
      </c>
      <c r="D52" s="21">
        <v>85</v>
      </c>
      <c r="E52" s="21">
        <v>20</v>
      </c>
      <c r="F52" s="21"/>
      <c r="G52" s="21"/>
      <c r="H52" s="21"/>
      <c r="I52" s="21"/>
      <c r="J52" s="35">
        <f t="shared" si="9"/>
        <v>105</v>
      </c>
      <c r="K52" s="18">
        <f t="shared" si="10"/>
        <v>315</v>
      </c>
      <c r="L52" s="19">
        <f t="shared" si="11"/>
        <v>335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s="54" customFormat="1" ht="22.2" customHeight="1" x14ac:dyDescent="0.25">
      <c r="A53" s="47"/>
      <c r="B53" s="48" t="s">
        <v>38</v>
      </c>
      <c r="C53" s="48" t="s">
        <v>75</v>
      </c>
      <c r="D53" s="49">
        <v>10</v>
      </c>
      <c r="E53" s="49"/>
      <c r="F53" s="49"/>
      <c r="G53" s="49"/>
      <c r="H53" s="49"/>
      <c r="I53" s="49"/>
      <c r="J53" s="50">
        <f t="shared" si="9"/>
        <v>10</v>
      </c>
      <c r="K53" s="51">
        <f t="shared" si="10"/>
        <v>30</v>
      </c>
      <c r="L53" s="52">
        <f t="shared" si="11"/>
        <v>50</v>
      </c>
      <c r="M53" s="53"/>
      <c r="N53" s="53" t="s">
        <v>83</v>
      </c>
      <c r="O53" s="53"/>
      <c r="P53" s="53"/>
      <c r="Q53" s="53"/>
      <c r="R53" s="53"/>
      <c r="S53" s="53"/>
      <c r="T53" s="53"/>
      <c r="U53" s="53"/>
      <c r="V53" s="53"/>
    </row>
    <row r="54" spans="1:22" ht="19.95" customHeight="1" x14ac:dyDescent="0.25">
      <c r="A54" s="15">
        <v>34</v>
      </c>
      <c r="B54" s="20" t="s">
        <v>64</v>
      </c>
      <c r="C54" s="20" t="s">
        <v>75</v>
      </c>
      <c r="D54" s="21">
        <v>30</v>
      </c>
      <c r="E54" s="21">
        <v>10</v>
      </c>
      <c r="F54" s="21"/>
      <c r="G54" s="21"/>
      <c r="H54" s="21"/>
      <c r="I54" s="21"/>
      <c r="J54" s="35">
        <f t="shared" si="9"/>
        <v>40</v>
      </c>
      <c r="K54" s="18">
        <f t="shared" si="10"/>
        <v>120</v>
      </c>
      <c r="L54" s="19">
        <f t="shared" si="11"/>
        <v>140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9.95" customHeight="1" x14ac:dyDescent="0.25">
      <c r="A55" s="15">
        <v>35</v>
      </c>
      <c r="B55" s="20" t="s">
        <v>42</v>
      </c>
      <c r="C55" s="20" t="s">
        <v>75</v>
      </c>
      <c r="D55" s="21">
        <v>30</v>
      </c>
      <c r="E55" s="21">
        <v>10</v>
      </c>
      <c r="F55" s="21"/>
      <c r="G55" s="21"/>
      <c r="H55" s="21"/>
      <c r="I55" s="21"/>
      <c r="J55" s="35">
        <f t="shared" si="9"/>
        <v>40</v>
      </c>
      <c r="K55" s="18">
        <f t="shared" si="10"/>
        <v>120</v>
      </c>
      <c r="L55" s="19">
        <f t="shared" si="11"/>
        <v>140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9.95" customHeight="1" x14ac:dyDescent="0.25">
      <c r="A56" s="15">
        <v>36</v>
      </c>
      <c r="B56" s="20" t="s">
        <v>45</v>
      </c>
      <c r="C56" s="20" t="s">
        <v>75</v>
      </c>
      <c r="D56" s="21">
        <v>400</v>
      </c>
      <c r="E56" s="21">
        <v>40</v>
      </c>
      <c r="F56" s="21">
        <v>10</v>
      </c>
      <c r="G56" s="21"/>
      <c r="H56" s="21"/>
      <c r="I56" s="21"/>
      <c r="J56" s="35">
        <f t="shared" si="9"/>
        <v>450</v>
      </c>
      <c r="K56" s="18">
        <f t="shared" si="10"/>
        <v>1350</v>
      </c>
      <c r="L56" s="19">
        <f t="shared" si="11"/>
        <v>1370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7.6" customHeight="1" x14ac:dyDescent="0.25">
      <c r="A57" s="15"/>
      <c r="B57" s="20" t="s">
        <v>47</v>
      </c>
      <c r="C57" s="20" t="s">
        <v>75</v>
      </c>
      <c r="D57" s="21">
        <v>50</v>
      </c>
      <c r="E57" s="21">
        <v>10</v>
      </c>
      <c r="F57" s="21"/>
      <c r="G57" s="21"/>
      <c r="H57" s="21"/>
      <c r="I57" s="21"/>
      <c r="J57" s="35">
        <f t="shared" si="9"/>
        <v>60</v>
      </c>
      <c r="K57" s="18">
        <f t="shared" si="10"/>
        <v>180</v>
      </c>
      <c r="L57" s="19">
        <f t="shared" si="11"/>
        <v>200</v>
      </c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9.95" customHeight="1" x14ac:dyDescent="0.25">
      <c r="A58" s="15">
        <v>28</v>
      </c>
      <c r="B58" s="20" t="s">
        <v>24</v>
      </c>
      <c r="C58" s="20" t="s">
        <v>75</v>
      </c>
      <c r="D58" s="21">
        <v>110</v>
      </c>
      <c r="E58" s="21">
        <v>20</v>
      </c>
      <c r="F58" s="21">
        <v>10</v>
      </c>
      <c r="G58" s="21"/>
      <c r="H58" s="21"/>
      <c r="I58" s="21"/>
      <c r="J58" s="35">
        <f>SUM(D58:H58)</f>
        <v>140</v>
      </c>
      <c r="K58" s="18">
        <f>J58*3</f>
        <v>420</v>
      </c>
      <c r="L58" s="19">
        <f>K58+20</f>
        <v>440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9.95" customHeight="1" x14ac:dyDescent="0.25">
      <c r="A59" s="15">
        <v>24</v>
      </c>
      <c r="B59" s="20" t="s">
        <v>12</v>
      </c>
      <c r="C59" s="20" t="s">
        <v>75</v>
      </c>
      <c r="D59" s="21">
        <v>20</v>
      </c>
      <c r="E59" s="21">
        <v>5</v>
      </c>
      <c r="F59" s="21">
        <v>3</v>
      </c>
      <c r="G59" s="21">
        <v>2</v>
      </c>
      <c r="H59" s="21"/>
      <c r="I59" s="21"/>
      <c r="J59" s="35">
        <f>SUM(D59:H59)</f>
        <v>30</v>
      </c>
      <c r="K59" s="18">
        <f>J59*3</f>
        <v>90</v>
      </c>
      <c r="L59" s="19">
        <f>K59+20</f>
        <v>110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27.6" customHeight="1" x14ac:dyDescent="0.25">
      <c r="A60" s="15"/>
      <c r="B60" s="20"/>
      <c r="C60" s="20"/>
      <c r="D60" s="21"/>
      <c r="E60" s="21"/>
      <c r="F60" s="21"/>
      <c r="G60" s="21"/>
      <c r="H60" s="21"/>
      <c r="I60" s="21"/>
      <c r="J60" s="35"/>
      <c r="K60" s="18"/>
      <c r="L60" s="19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s="41" customFormat="1" ht="27.6" customHeight="1" x14ac:dyDescent="0.25">
      <c r="A61" s="36"/>
      <c r="B61" s="37"/>
      <c r="C61" s="37"/>
      <c r="D61" s="38">
        <f>SUM(D50:D60)</f>
        <v>930</v>
      </c>
      <c r="E61" s="38">
        <f t="shared" ref="E61:J61" si="12">SUM(E50:E60)</f>
        <v>145</v>
      </c>
      <c r="F61" s="38">
        <f t="shared" si="12"/>
        <v>43</v>
      </c>
      <c r="G61" s="38">
        <f t="shared" si="12"/>
        <v>12</v>
      </c>
      <c r="H61" s="38">
        <f t="shared" si="12"/>
        <v>0</v>
      </c>
      <c r="I61" s="38">
        <f t="shared" si="12"/>
        <v>0</v>
      </c>
      <c r="J61" s="38">
        <f t="shared" si="12"/>
        <v>1130</v>
      </c>
      <c r="K61" s="38">
        <f>SUM(K45:K60)</f>
        <v>4095</v>
      </c>
      <c r="L61" s="38">
        <f>SUM(L45:L60)</f>
        <v>4315</v>
      </c>
      <c r="M61" s="42"/>
      <c r="N61" s="42"/>
      <c r="O61" s="42"/>
      <c r="P61" s="42"/>
      <c r="Q61" s="42"/>
      <c r="R61" s="42"/>
      <c r="S61" s="42"/>
      <c r="T61" s="42"/>
      <c r="U61" s="42"/>
      <c r="V61" s="42"/>
    </row>
    <row r="62" spans="1:22" ht="27.6" customHeight="1" x14ac:dyDescent="0.25">
      <c r="A62" s="15"/>
      <c r="B62" s="20"/>
      <c r="C62" s="20"/>
      <c r="D62" s="21"/>
      <c r="E62" s="21"/>
      <c r="F62" s="21"/>
      <c r="G62" s="21"/>
      <c r="H62" s="21"/>
      <c r="I62" s="21"/>
      <c r="J62" s="35"/>
      <c r="K62" s="18"/>
      <c r="L62" s="19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9.95" customHeight="1" x14ac:dyDescent="0.25">
      <c r="A63" s="15"/>
      <c r="B63" s="20"/>
      <c r="C63" s="20"/>
      <c r="D63" s="21"/>
      <c r="E63" s="21"/>
      <c r="F63" s="21"/>
      <c r="G63" s="21"/>
      <c r="H63" s="21"/>
      <c r="I63" s="21"/>
      <c r="J63" s="35"/>
      <c r="K63" s="18"/>
      <c r="L63" s="19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9.95" customHeight="1" x14ac:dyDescent="0.25">
      <c r="A64" s="15"/>
      <c r="B64" s="20"/>
      <c r="C64" s="20"/>
      <c r="D64" s="21"/>
      <c r="E64" s="21"/>
      <c r="F64" s="21"/>
      <c r="G64" s="21"/>
      <c r="H64" s="21"/>
      <c r="I64" s="21"/>
      <c r="J64" s="35"/>
      <c r="K64" s="18"/>
      <c r="L64" s="19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34.799999999999997" customHeight="1" x14ac:dyDescent="0.25">
      <c r="A65" s="15">
        <v>45</v>
      </c>
      <c r="B65" s="16" t="s">
        <v>8</v>
      </c>
      <c r="C65" s="16" t="s">
        <v>72</v>
      </c>
      <c r="D65" s="21">
        <v>520</v>
      </c>
      <c r="E65" s="21">
        <v>20</v>
      </c>
      <c r="F65" s="21">
        <v>5</v>
      </c>
      <c r="G65" s="21">
        <v>2</v>
      </c>
      <c r="H65" s="21">
        <v>50</v>
      </c>
      <c r="I65" s="21"/>
      <c r="J65" s="35">
        <f t="shared" si="9"/>
        <v>597</v>
      </c>
      <c r="K65" s="18">
        <f t="shared" si="10"/>
        <v>1791</v>
      </c>
      <c r="L65" s="19">
        <f t="shared" si="11"/>
        <v>1811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9.95" customHeight="1" x14ac:dyDescent="0.25">
      <c r="A66" s="15">
        <v>46</v>
      </c>
      <c r="B66" s="20" t="s">
        <v>9</v>
      </c>
      <c r="C66" s="20" t="s">
        <v>72</v>
      </c>
      <c r="D66" s="21">
        <f>920+28</f>
        <v>948</v>
      </c>
      <c r="E66" s="21">
        <v>140</v>
      </c>
      <c r="F66" s="21">
        <v>37</v>
      </c>
      <c r="G66" s="21">
        <v>6</v>
      </c>
      <c r="H66" s="21"/>
      <c r="I66" s="21">
        <v>40</v>
      </c>
      <c r="J66" s="35">
        <f>SUM(D66:I66)</f>
        <v>1171</v>
      </c>
      <c r="K66" s="18">
        <f t="shared" si="10"/>
        <v>3513</v>
      </c>
      <c r="L66" s="19">
        <f t="shared" si="11"/>
        <v>3533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9.95" customHeight="1" x14ac:dyDescent="0.25">
      <c r="A67" s="15">
        <v>47</v>
      </c>
      <c r="B67" s="20" t="s">
        <v>14</v>
      </c>
      <c r="C67" s="20" t="s">
        <v>72</v>
      </c>
      <c r="D67" s="21">
        <v>90</v>
      </c>
      <c r="E67" s="21"/>
      <c r="F67" s="21"/>
      <c r="G67" s="21"/>
      <c r="H67" s="21"/>
      <c r="I67" s="21"/>
      <c r="J67" s="35">
        <f>SUM(D67:H67)</f>
        <v>90</v>
      </c>
      <c r="K67" s="18">
        <f t="shared" si="10"/>
        <v>270</v>
      </c>
      <c r="L67" s="19">
        <f t="shared" si="11"/>
        <v>290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22.8" customHeight="1" x14ac:dyDescent="0.25">
      <c r="A68" s="15">
        <v>48</v>
      </c>
      <c r="B68" s="20" t="s">
        <v>70</v>
      </c>
      <c r="C68" s="20" t="s">
        <v>72</v>
      </c>
      <c r="D68" s="21">
        <v>50</v>
      </c>
      <c r="E68" s="21">
        <v>2</v>
      </c>
      <c r="F68" s="21">
        <v>3</v>
      </c>
      <c r="G68" s="21">
        <v>2</v>
      </c>
      <c r="H68" s="21"/>
      <c r="I68" s="21"/>
      <c r="J68" s="35">
        <f>SUM(D68:H68)</f>
        <v>57</v>
      </c>
      <c r="K68" s="18">
        <f t="shared" si="10"/>
        <v>171</v>
      </c>
      <c r="L68" s="19">
        <f t="shared" si="11"/>
        <v>191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9.95" customHeight="1" x14ac:dyDescent="0.25">
      <c r="A69" s="15">
        <v>49</v>
      </c>
      <c r="B69" s="20" t="s">
        <v>17</v>
      </c>
      <c r="C69" s="20" t="s">
        <v>72</v>
      </c>
      <c r="D69" s="22">
        <v>50</v>
      </c>
      <c r="E69" s="22"/>
      <c r="F69" s="22"/>
      <c r="G69" s="22"/>
      <c r="H69" s="22"/>
      <c r="I69" s="22"/>
      <c r="J69" s="35">
        <f>SUM(D69:H69)</f>
        <v>50</v>
      </c>
      <c r="K69" s="18">
        <f t="shared" si="10"/>
        <v>150</v>
      </c>
      <c r="L69" s="19">
        <f t="shared" si="11"/>
        <v>170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28.8" customHeight="1" x14ac:dyDescent="0.25">
      <c r="A70" s="15">
        <v>50</v>
      </c>
      <c r="B70" s="20" t="s">
        <v>65</v>
      </c>
      <c r="C70" s="20" t="s">
        <v>72</v>
      </c>
      <c r="D70" s="21">
        <v>100</v>
      </c>
      <c r="E70" s="21"/>
      <c r="F70" s="21"/>
      <c r="G70" s="21"/>
      <c r="H70" s="21"/>
      <c r="I70" s="21"/>
      <c r="J70" s="35"/>
      <c r="K70" s="18"/>
      <c r="L70" s="19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9.95" customHeight="1" x14ac:dyDescent="0.25">
      <c r="A71" s="15">
        <v>51</v>
      </c>
      <c r="B71" s="20" t="s">
        <v>69</v>
      </c>
      <c r="C71" s="20" t="s">
        <v>72</v>
      </c>
      <c r="D71" s="21">
        <v>120</v>
      </c>
      <c r="E71" s="21">
        <v>5</v>
      </c>
      <c r="F71" s="21"/>
      <c r="G71" s="22"/>
      <c r="H71" s="22"/>
      <c r="I71" s="22"/>
      <c r="J71" s="35"/>
      <c r="K71" s="18"/>
      <c r="L71" s="19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9.95" customHeight="1" x14ac:dyDescent="0.25">
      <c r="A72" s="15">
        <v>11</v>
      </c>
      <c r="B72" s="20" t="s">
        <v>21</v>
      </c>
      <c r="C72" s="20" t="s">
        <v>72</v>
      </c>
      <c r="D72" s="21">
        <v>350</v>
      </c>
      <c r="E72" s="21">
        <v>30</v>
      </c>
      <c r="F72" s="21">
        <v>15</v>
      </c>
      <c r="G72" s="21">
        <v>5</v>
      </c>
      <c r="H72" s="21"/>
      <c r="I72" s="21"/>
      <c r="J72" s="35">
        <f>SUM(D72:H72)</f>
        <v>400</v>
      </c>
      <c r="K72" s="18">
        <f>J72*3</f>
        <v>1200</v>
      </c>
      <c r="L72" s="19">
        <f>K72+20</f>
        <v>1220</v>
      </c>
      <c r="O72" s="1"/>
      <c r="P72" s="1"/>
      <c r="Q72" s="1"/>
      <c r="R72" s="1"/>
      <c r="S72" s="1"/>
      <c r="T72" s="1"/>
      <c r="U72" s="1"/>
      <c r="V72" s="1"/>
    </row>
    <row r="73" spans="1:22" ht="19.95" customHeight="1" x14ac:dyDescent="0.25">
      <c r="A73" s="15">
        <v>12</v>
      </c>
      <c r="B73" s="20" t="s">
        <v>44</v>
      </c>
      <c r="C73" s="20" t="s">
        <v>72</v>
      </c>
      <c r="D73" s="21">
        <v>100</v>
      </c>
      <c r="E73" s="21"/>
      <c r="F73" s="21"/>
      <c r="G73" s="22"/>
      <c r="H73" s="22"/>
      <c r="I73" s="22"/>
      <c r="J73" s="35">
        <f>SUM(D73:H73)</f>
        <v>100</v>
      </c>
      <c r="K73" s="18">
        <f>J73*3</f>
        <v>300</v>
      </c>
      <c r="L73" s="19">
        <f>K73+20</f>
        <v>320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9.95" customHeight="1" x14ac:dyDescent="0.25">
      <c r="A74" s="15">
        <v>13</v>
      </c>
      <c r="B74" s="20" t="s">
        <v>46</v>
      </c>
      <c r="C74" s="20" t="s">
        <v>72</v>
      </c>
      <c r="D74" s="21">
        <v>100</v>
      </c>
      <c r="E74" s="21">
        <v>20</v>
      </c>
      <c r="F74" s="21">
        <v>0</v>
      </c>
      <c r="G74" s="21">
        <v>0</v>
      </c>
      <c r="H74" s="21"/>
      <c r="I74" s="21"/>
      <c r="J74" s="35">
        <f>SUM(D74:H74)</f>
        <v>120</v>
      </c>
      <c r="K74" s="18">
        <f>J74*3</f>
        <v>360</v>
      </c>
      <c r="L74" s="19">
        <f>K74+20</f>
        <v>380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9.95" customHeight="1" x14ac:dyDescent="0.25">
      <c r="A75" s="15"/>
      <c r="B75" s="20" t="s">
        <v>85</v>
      </c>
      <c r="C75" s="20" t="s">
        <v>72</v>
      </c>
      <c r="D75" s="21">
        <v>50</v>
      </c>
      <c r="E75" s="21"/>
      <c r="F75" s="21"/>
      <c r="G75" s="21"/>
      <c r="H75" s="21"/>
      <c r="I75" s="21"/>
      <c r="J75" s="35"/>
      <c r="K75" s="18"/>
      <c r="L75" s="19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9.95" customHeight="1" x14ac:dyDescent="0.25">
      <c r="A76" s="15">
        <v>42</v>
      </c>
      <c r="B76" s="20" t="s">
        <v>51</v>
      </c>
      <c r="C76" s="20" t="s">
        <v>72</v>
      </c>
      <c r="D76" s="21">
        <v>200</v>
      </c>
      <c r="E76" s="21">
        <v>10</v>
      </c>
      <c r="F76" s="21">
        <v>10</v>
      </c>
      <c r="G76" s="21">
        <v>5</v>
      </c>
      <c r="H76" s="21"/>
      <c r="I76" s="21"/>
      <c r="J76" s="35">
        <f>SUM(D76:H76)</f>
        <v>225</v>
      </c>
      <c r="K76" s="18">
        <f>J76*3</f>
        <v>675</v>
      </c>
      <c r="L76" s="19">
        <f>K76+20</f>
        <v>695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9.95" customHeight="1" x14ac:dyDescent="0.25">
      <c r="A77" s="15">
        <v>43</v>
      </c>
      <c r="B77" s="20" t="s">
        <v>52</v>
      </c>
      <c r="C77" s="20" t="s">
        <v>72</v>
      </c>
      <c r="D77" s="21">
        <v>220</v>
      </c>
      <c r="E77" s="21">
        <v>10</v>
      </c>
      <c r="F77" s="21">
        <v>10</v>
      </c>
      <c r="G77" s="21">
        <v>5</v>
      </c>
      <c r="H77" s="21"/>
      <c r="I77" s="21"/>
      <c r="J77" s="35">
        <f>SUM(D77:H77)</f>
        <v>245</v>
      </c>
      <c r="K77" s="18">
        <f>J77*3</f>
        <v>735</v>
      </c>
      <c r="L77" s="19">
        <f>K77+20</f>
        <v>755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9.95" customHeight="1" x14ac:dyDescent="0.25">
      <c r="A78" s="15">
        <v>44</v>
      </c>
      <c r="B78" s="20" t="s">
        <v>53</v>
      </c>
      <c r="C78" s="20" t="s">
        <v>72</v>
      </c>
      <c r="D78" s="21">
        <v>200</v>
      </c>
      <c r="E78" s="21"/>
      <c r="F78" s="21"/>
      <c r="G78" s="21"/>
      <c r="H78" s="21"/>
      <c r="I78" s="21"/>
      <c r="J78" s="35">
        <f>SUM(D78:H78)</f>
        <v>200</v>
      </c>
      <c r="K78" s="18">
        <f>J78*3</f>
        <v>600</v>
      </c>
      <c r="L78" s="19">
        <f>K78+20</f>
        <v>620</v>
      </c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9.95" customHeight="1" x14ac:dyDescent="0.25">
      <c r="A79" s="15"/>
      <c r="B79" s="24"/>
      <c r="C79" s="24"/>
      <c r="D79" s="21"/>
      <c r="E79" s="21"/>
      <c r="F79" s="21"/>
      <c r="G79" s="21"/>
      <c r="H79" s="21"/>
      <c r="I79" s="21"/>
      <c r="J79" s="35">
        <f>SUM(D79:H79)</f>
        <v>0</v>
      </c>
      <c r="K79" s="18">
        <f>J79*3</f>
        <v>0</v>
      </c>
      <c r="L79" s="19">
        <f>K79+20</f>
        <v>20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s="41" customFormat="1" ht="19.95" customHeight="1" x14ac:dyDescent="0.25">
      <c r="A80" s="36"/>
      <c r="B80" s="43"/>
      <c r="C80" s="43"/>
      <c r="D80" s="44">
        <f>SUM(D65:D79)</f>
        <v>3098</v>
      </c>
      <c r="E80" s="44">
        <f t="shared" ref="E80:J80" si="13">SUM(E65:E79)</f>
        <v>237</v>
      </c>
      <c r="F80" s="44">
        <f t="shared" si="13"/>
        <v>80</v>
      </c>
      <c r="G80" s="44">
        <f t="shared" si="13"/>
        <v>25</v>
      </c>
      <c r="H80" s="44">
        <f t="shared" si="13"/>
        <v>50</v>
      </c>
      <c r="I80" s="44">
        <f t="shared" si="13"/>
        <v>40</v>
      </c>
      <c r="J80" s="44">
        <f t="shared" si="13"/>
        <v>3255</v>
      </c>
      <c r="K80" s="44">
        <f t="shared" ref="K80" si="14">SUM(K65:K79)</f>
        <v>9765</v>
      </c>
      <c r="L80" s="40"/>
      <c r="M80" s="42"/>
      <c r="N80" s="42"/>
      <c r="O80" s="42"/>
      <c r="P80" s="42"/>
      <c r="Q80" s="42"/>
      <c r="R80" s="42"/>
      <c r="S80" s="42"/>
      <c r="T80" s="42"/>
      <c r="U80" s="42"/>
      <c r="V80" s="42"/>
    </row>
    <row r="81" spans="1:22" ht="19.95" customHeight="1" x14ac:dyDescent="0.25">
      <c r="A81" s="15"/>
      <c r="B81" s="25"/>
      <c r="C81" s="25"/>
      <c r="D81" s="23"/>
      <c r="E81" s="23"/>
      <c r="F81" s="23"/>
      <c r="G81" s="23"/>
      <c r="H81" s="23"/>
      <c r="I81" s="23"/>
      <c r="J81" s="17"/>
      <c r="K81" s="18"/>
      <c r="L81" s="19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9.95" customHeight="1" x14ac:dyDescent="0.25">
      <c r="A82" s="11"/>
      <c r="B82" s="25"/>
      <c r="C82" s="25"/>
      <c r="D82" s="12"/>
      <c r="E82" s="12"/>
      <c r="F82" s="12"/>
      <c r="G82" s="12"/>
      <c r="H82" s="12"/>
      <c r="I82" s="12"/>
      <c r="J82" s="17"/>
      <c r="K82" s="18"/>
      <c r="L82" s="19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9.95" customHeight="1" thickBot="1" x14ac:dyDescent="0.3">
      <c r="A83" s="26"/>
      <c r="B83" s="27" t="s">
        <v>59</v>
      </c>
      <c r="C83" s="27"/>
      <c r="D83" s="28">
        <f>D80+D61+D47+D33+D17</f>
        <v>8110</v>
      </c>
      <c r="E83" s="28">
        <f t="shared" ref="E83:I83" si="15">E80+E61+E47+E33+E17</f>
        <v>939</v>
      </c>
      <c r="F83" s="28">
        <f t="shared" si="15"/>
        <v>300</v>
      </c>
      <c r="G83" s="28">
        <f t="shared" si="15"/>
        <v>100</v>
      </c>
      <c r="H83" s="28">
        <f t="shared" si="15"/>
        <v>50</v>
      </c>
      <c r="I83" s="28">
        <f t="shared" si="15"/>
        <v>40</v>
      </c>
      <c r="J83" s="28">
        <f>SUM(J5:J82)</f>
        <v>18528</v>
      </c>
      <c r="K83" s="29"/>
      <c r="L83" s="30">
        <f t="shared" ref="L83" si="16">K83*2</f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9.95" customHeight="1" x14ac:dyDescent="0.25">
      <c r="A84" s="1"/>
      <c r="B84" s="1"/>
      <c r="C84" s="1"/>
      <c r="D84" s="32">
        <v>8200</v>
      </c>
      <c r="E84" s="32">
        <v>1000</v>
      </c>
      <c r="F84" s="32">
        <v>300</v>
      </c>
      <c r="G84" s="32">
        <v>100</v>
      </c>
      <c r="H84" s="1">
        <v>50</v>
      </c>
      <c r="I84" s="1">
        <v>40</v>
      </c>
      <c r="J84" s="3"/>
      <c r="K84" s="31"/>
      <c r="L84" s="1"/>
      <c r="M84" s="1"/>
      <c r="N84" s="1"/>
      <c r="O84" s="1"/>
      <c r="P84" s="1">
        <v>2460</v>
      </c>
      <c r="Q84" s="1"/>
      <c r="R84" s="1"/>
      <c r="S84" s="1"/>
      <c r="T84" s="1"/>
      <c r="U84" s="1"/>
      <c r="V84" s="1"/>
    </row>
    <row r="85" spans="1:22" ht="19.95" customHeight="1" x14ac:dyDescent="0.25">
      <c r="A85" s="1"/>
      <c r="B85" s="1"/>
      <c r="C85" s="1"/>
      <c r="D85" s="46">
        <f>D84-D83</f>
        <v>90</v>
      </c>
      <c r="E85" s="46">
        <f t="shared" ref="E85:G85" si="17">E84-E83</f>
        <v>61</v>
      </c>
      <c r="F85" s="46">
        <f t="shared" si="17"/>
        <v>0</v>
      </c>
      <c r="G85" s="46">
        <f t="shared" si="17"/>
        <v>0</v>
      </c>
      <c r="H85" s="1"/>
      <c r="I85" s="1"/>
      <c r="J85" s="3"/>
      <c r="K85" s="3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/>
      <c r="B86" s="1"/>
      <c r="C86" s="1"/>
      <c r="D86" s="1"/>
      <c r="E86" s="1"/>
      <c r="F86" s="1"/>
      <c r="G86" s="1"/>
      <c r="H86" s="1"/>
      <c r="I86" s="1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/>
      <c r="B87" s="1"/>
      <c r="C87" s="1"/>
      <c r="D87" s="32"/>
      <c r="E87" s="1"/>
      <c r="F87" s="1"/>
      <c r="G87" s="1"/>
      <c r="H87" s="1"/>
      <c r="I87" s="1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3"/>
      <c r="K88" s="33"/>
      <c r="L88" s="1"/>
      <c r="M88" s="1">
        <v>22140</v>
      </c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/>
      <c r="B89" s="1"/>
      <c r="C89" s="1"/>
      <c r="D89" s="1"/>
      <c r="E89" s="1"/>
      <c r="F89" s="1"/>
      <c r="G89" s="1"/>
      <c r="H89" s="1"/>
      <c r="I89" s="1"/>
      <c r="J89" s="3"/>
      <c r="K89" s="3"/>
      <c r="L89" s="1"/>
      <c r="M89" s="1">
        <v>2700</v>
      </c>
      <c r="N89" s="1"/>
      <c r="O89" s="1"/>
      <c r="P89" s="1">
        <f>27620-26310</f>
        <v>1310</v>
      </c>
      <c r="Q89" s="1"/>
      <c r="R89" s="1"/>
      <c r="S89" s="1"/>
      <c r="T89" s="1"/>
      <c r="U89" s="1"/>
      <c r="V89" s="1"/>
    </row>
    <row r="90" spans="1:22" x14ac:dyDescent="0.25">
      <c r="A90" s="1"/>
      <c r="B90" s="1"/>
      <c r="C90" s="1"/>
      <c r="D90" s="1"/>
      <c r="E90" s="1"/>
      <c r="F90" s="1"/>
      <c r="G90" s="1"/>
      <c r="H90" s="1"/>
      <c r="I90" s="1"/>
      <c r="J90" s="3"/>
      <c r="K90" s="3"/>
      <c r="L90" s="1"/>
      <c r="M90" s="1">
        <v>900</v>
      </c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3"/>
      <c r="K91" s="3"/>
      <c r="L91" s="1"/>
      <c r="M91" s="1">
        <v>300</v>
      </c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3"/>
      <c r="K92" s="3"/>
      <c r="L92" s="1"/>
      <c r="M92" s="1">
        <v>150</v>
      </c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3"/>
      <c r="K93" s="3"/>
      <c r="L93" s="1"/>
      <c r="M93" s="1">
        <v>120</v>
      </c>
      <c r="N93" s="1"/>
      <c r="O93" s="1">
        <v>26310</v>
      </c>
      <c r="P93" s="1"/>
      <c r="Q93" s="1"/>
      <c r="R93" s="1"/>
      <c r="S93" s="1"/>
      <c r="T93" s="1"/>
      <c r="U93" s="1"/>
      <c r="V93" s="1"/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1"/>
      <c r="M94" s="1"/>
      <c r="N94" s="1"/>
      <c r="O94" s="1">
        <v>700</v>
      </c>
      <c r="P94" s="1"/>
      <c r="Q94" s="1"/>
      <c r="R94" s="1"/>
      <c r="S94" s="1"/>
      <c r="T94" s="1"/>
      <c r="U94" s="1"/>
      <c r="V94" s="1"/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1"/>
      <c r="M95" s="1">
        <f>SUM(M88:M94)</f>
        <v>26310</v>
      </c>
      <c r="N95" s="1"/>
      <c r="O95" s="1">
        <f>SUM(O93:O94)</f>
        <v>27010</v>
      </c>
      <c r="P95" s="1"/>
      <c r="Q95" s="1"/>
      <c r="R95" s="1"/>
      <c r="S95" s="1"/>
      <c r="T95" s="1"/>
      <c r="U95" s="1"/>
      <c r="V95" s="1"/>
    </row>
    <row r="96" spans="1:22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</sheetData>
  <mergeCells count="2">
    <mergeCell ref="B1:G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Olaitan Afuye</dc:creator>
  <cp:lastModifiedBy>Olaitan Afuye</cp:lastModifiedBy>
  <dcterms:created xsi:type="dcterms:W3CDTF">2025-08-11T05:19:29Z</dcterms:created>
  <dcterms:modified xsi:type="dcterms:W3CDTF">2025-09-26T16:42:25Z</dcterms:modified>
</cp:coreProperties>
</file>