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SUS\Desktop\sigma-strategy-contracts\test\scenarios\"/>
    </mc:Choice>
  </mc:AlternateContent>
  <bookViews>
    <workbookView xWindow="0" yWindow="36" windowWidth="15960" windowHeight="18084"/>
  </bookViews>
  <sheets>
    <sheet name="Sheet 1" sheetId="1" r:id="rId1"/>
  </sheets>
  <calcPr calcId="152511"/>
</workbook>
</file>

<file path=xl/calcChain.xml><?xml version="1.0" encoding="utf-8"?>
<calcChain xmlns="http://schemas.openxmlformats.org/spreadsheetml/2006/main">
  <c r="H5" i="1" l="1"/>
  <c r="J5" i="1" s="1"/>
  <c r="G5" i="1"/>
  <c r="K5" i="1" s="1"/>
  <c r="H4" i="1"/>
  <c r="J4" i="1" s="1"/>
  <c r="L4" i="1" s="1"/>
  <c r="G4" i="1"/>
  <c r="K4" i="1" s="1"/>
  <c r="L5" i="1" l="1"/>
  <c r="M5" i="1"/>
  <c r="I5" i="1"/>
  <c r="I4" i="1"/>
</calcChain>
</file>

<file path=xl/sharedStrings.xml><?xml version="1.0" encoding="utf-8"?>
<sst xmlns="http://schemas.openxmlformats.org/spreadsheetml/2006/main" count="17" uniqueCount="17">
  <si>
    <t>Table 1</t>
  </si>
  <si>
    <t>Input</t>
  </si>
  <si>
    <t>Contract State</t>
  </si>
  <si>
    <t>Output</t>
  </si>
  <si>
    <t>shares</t>
  </si>
  <si>
    <t>totalSupply</t>
  </si>
  <si>
    <t>total0_PrevRebal</t>
  </si>
  <si>
    <t>total1_PrevRebal</t>
  </si>
  <si>
    <t>total0_atWithrawal</t>
  </si>
  <si>
    <t>total1_atWithdrawal</t>
  </si>
  <si>
    <t>delta_a0</t>
  </si>
  <si>
    <t>delta_a1</t>
  </si>
  <si>
    <t>protocolFee0</t>
  </si>
  <si>
    <t>protocolFee1</t>
  </si>
  <si>
    <t>token0</t>
  </si>
  <si>
    <t>token1</t>
  </si>
  <si>
    <t>fees accured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</si>
</sst>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000000000"/>
  </numFmts>
  <fonts count="3">
    <font>
      <sz val="10"/>
      <color indexed="8"/>
      <name val="Helvetica Neue"/>
    </font>
    <font>
      <sz val="12"/>
      <color indexed="8"/>
      <name val="Helvetica Neue"/>
    </font>
    <font>
      <b/>
      <sz val="10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</fills>
  <borders count="11">
    <border>
      <left/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10"/>
      </right>
      <top style="medium">
        <color indexed="8"/>
      </top>
      <bottom style="medium">
        <color indexed="8"/>
      </bottom>
      <diagonal/>
    </border>
    <border>
      <left style="thin">
        <color indexed="10"/>
      </left>
      <right style="thin">
        <color indexed="10"/>
      </right>
      <top style="medium">
        <color indexed="8"/>
      </top>
      <bottom style="medium">
        <color indexed="8"/>
      </bottom>
      <diagonal/>
    </border>
    <border>
      <left style="thin">
        <color indexed="10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10"/>
      </right>
      <top style="medium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8"/>
      </top>
      <bottom style="thin">
        <color indexed="10"/>
      </bottom>
      <diagonal/>
    </border>
    <border>
      <left style="thin">
        <color indexed="10"/>
      </left>
      <right style="medium">
        <color indexed="8"/>
      </right>
      <top style="medium">
        <color indexed="8"/>
      </top>
      <bottom style="thin">
        <color indexed="10"/>
      </bottom>
      <diagonal/>
    </border>
    <border>
      <left style="medium">
        <color indexed="8"/>
      </left>
      <right style="thin">
        <color indexed="10"/>
      </right>
      <top style="thin">
        <color indexed="10"/>
      </top>
      <bottom style="medium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8"/>
      </bottom>
      <diagonal/>
    </border>
    <border>
      <left style="thin">
        <color indexed="10"/>
      </left>
      <right style="medium">
        <color indexed="8"/>
      </right>
      <top style="thin">
        <color indexed="10"/>
      </top>
      <bottom style="medium">
        <color indexed="8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15">
    <xf numFmtId="0" fontId="0" fillId="0" borderId="0" xfId="0" applyFont="1" applyAlignment="1">
      <alignment vertical="top" wrapText="1"/>
    </xf>
    <xf numFmtId="164" fontId="1" fillId="0" borderId="0" xfId="0" applyNumberFormat="1" applyFont="1" applyAlignment="1">
      <alignment horizontal="center" vertical="center"/>
    </xf>
    <xf numFmtId="164" fontId="0" fillId="0" borderId="0" xfId="0" applyNumberFormat="1" applyFont="1" applyAlignment="1">
      <alignment vertical="top" wrapText="1"/>
    </xf>
    <xf numFmtId="164" fontId="2" fillId="2" borderId="1" xfId="0" applyNumberFormat="1" applyFont="1" applyFill="1" applyBorder="1" applyAlignment="1">
      <alignment horizontal="center" vertical="top" wrapText="1"/>
    </xf>
    <xf numFmtId="164" fontId="2" fillId="2" borderId="1" xfId="0" applyNumberFormat="1" applyFont="1" applyFill="1" applyBorder="1" applyAlignment="1">
      <alignment horizontal="center" vertical="top" wrapText="1"/>
    </xf>
    <xf numFmtId="164" fontId="0" fillId="0" borderId="2" xfId="0" applyNumberFormat="1" applyFont="1" applyBorder="1" applyAlignment="1">
      <alignment vertical="top" wrapText="1"/>
    </xf>
    <xf numFmtId="164" fontId="0" fillId="0" borderId="3" xfId="0" applyNumberFormat="1" applyFont="1" applyBorder="1" applyAlignment="1">
      <alignment vertical="top" wrapText="1"/>
    </xf>
    <xf numFmtId="164" fontId="0" fillId="0" borderId="4" xfId="0" applyNumberFormat="1" applyFont="1" applyBorder="1" applyAlignment="1">
      <alignment vertical="top" wrapText="1"/>
    </xf>
    <xf numFmtId="164" fontId="0" fillId="0" borderId="1" xfId="0" applyNumberFormat="1" applyFont="1" applyBorder="1" applyAlignment="1">
      <alignment vertical="top" wrapText="1"/>
    </xf>
    <xf numFmtId="164" fontId="2" fillId="3" borderId="5" xfId="0" applyNumberFormat="1" applyFont="1" applyFill="1" applyBorder="1" applyAlignment="1">
      <alignment horizontal="center" vertical="top" wrapText="1"/>
    </xf>
    <xf numFmtId="164" fontId="2" fillId="3" borderId="6" xfId="0" applyNumberFormat="1" applyFont="1" applyFill="1" applyBorder="1" applyAlignment="1">
      <alignment horizontal="center" vertical="top" wrapText="1"/>
    </xf>
    <xf numFmtId="164" fontId="2" fillId="3" borderId="7" xfId="0" applyNumberFormat="1" applyFont="1" applyFill="1" applyBorder="1" applyAlignment="1">
      <alignment horizontal="center" vertical="top" wrapText="1"/>
    </xf>
    <xf numFmtId="164" fontId="2" fillId="0" borderId="8" xfId="0" applyNumberFormat="1" applyFont="1" applyBorder="1" applyAlignment="1">
      <alignment horizontal="center" vertical="top" wrapText="1"/>
    </xf>
    <xf numFmtId="164" fontId="2" fillId="0" borderId="9" xfId="0" applyNumberFormat="1" applyFont="1" applyBorder="1" applyAlignment="1">
      <alignment horizontal="center" vertical="top" wrapText="1"/>
    </xf>
    <xf numFmtId="164" fontId="2" fillId="0" borderId="10" xfId="0" applyNumberFormat="1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8FEFF"/>
      <rgbColor rgb="FFA5A5A5"/>
      <rgbColor rgb="FFA3F6BB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showGridLines="0" tabSelected="1" workbookViewId="0">
      <selection activeCell="A10" sqref="A10"/>
    </sheetView>
  </sheetViews>
  <sheetFormatPr defaultColWidth="16.33203125" defaultRowHeight="19.95" customHeight="1"/>
  <cols>
    <col min="1" max="3" width="39.33203125" style="2" bestFit="1" customWidth="1"/>
    <col min="4" max="4" width="31.109375" style="2" bestFit="1" customWidth="1"/>
    <col min="5" max="5" width="39.33203125" style="2" bestFit="1" customWidth="1"/>
    <col min="6" max="6" width="31.109375" style="2" bestFit="1" customWidth="1"/>
    <col min="7" max="7" width="40" style="2" bestFit="1" customWidth="1"/>
    <col min="8" max="8" width="31.109375" style="2" bestFit="1" customWidth="1"/>
    <col min="9" max="9" width="20.77734375" style="2" bestFit="1" customWidth="1"/>
    <col min="10" max="10" width="32.44140625" style="2" customWidth="1"/>
    <col min="11" max="11" width="39.33203125" style="2" bestFit="1" customWidth="1"/>
    <col min="12" max="13" width="31.109375" style="2" bestFit="1" customWidth="1"/>
    <col min="14" max="16384" width="16.33203125" style="2"/>
  </cols>
  <sheetData>
    <row r="1" spans="1:13" ht="27.6" customHeight="1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3" ht="21.75" customHeight="1">
      <c r="A2" s="3" t="s">
        <v>1</v>
      </c>
      <c r="B2" s="4" t="s">
        <v>2</v>
      </c>
      <c r="C2" s="5"/>
      <c r="D2" s="6"/>
      <c r="E2" s="6"/>
      <c r="F2" s="6"/>
      <c r="G2" s="7"/>
      <c r="H2" s="8"/>
      <c r="I2" s="8"/>
      <c r="J2" s="8"/>
      <c r="K2" s="4" t="s">
        <v>3</v>
      </c>
      <c r="L2" s="8"/>
      <c r="M2" s="2" t="s">
        <v>16</v>
      </c>
    </row>
    <row r="3" spans="1:13" ht="20.85" customHeight="1">
      <c r="A3" s="9" t="s">
        <v>4</v>
      </c>
      <c r="B3" s="10" t="s">
        <v>5</v>
      </c>
      <c r="C3" s="10" t="s">
        <v>6</v>
      </c>
      <c r="D3" s="10" t="s">
        <v>7</v>
      </c>
      <c r="E3" s="10" t="s">
        <v>8</v>
      </c>
      <c r="F3" s="10" t="s">
        <v>9</v>
      </c>
      <c r="G3" s="10" t="s">
        <v>10</v>
      </c>
      <c r="H3" s="10" t="s">
        <v>11</v>
      </c>
      <c r="I3" s="10" t="s">
        <v>12</v>
      </c>
      <c r="J3" s="10" t="s">
        <v>13</v>
      </c>
      <c r="K3" s="10" t="s">
        <v>14</v>
      </c>
      <c r="L3" s="11" t="s">
        <v>15</v>
      </c>
    </row>
    <row r="4" spans="1:13" ht="20.85" customHeight="1" thickBot="1">
      <c r="A4" s="12">
        <v>3.26787207467537E+18</v>
      </c>
      <c r="B4" s="13">
        <v>9.80361622402611E+18</v>
      </c>
      <c r="C4" s="13">
        <v>9.80361622402611E+18</v>
      </c>
      <c r="D4" s="13">
        <v>30000000000</v>
      </c>
      <c r="E4" s="13">
        <v>9.80361622402611E+18</v>
      </c>
      <c r="F4" s="13">
        <v>30000000000</v>
      </c>
      <c r="G4" s="13">
        <f>E4-C4</f>
        <v>0</v>
      </c>
      <c r="H4" s="14">
        <f>F4-D4</f>
        <v>0</v>
      </c>
      <c r="I4" s="12">
        <f>IF(G4&gt;0,G4*0.001,0)</f>
        <v>0</v>
      </c>
      <c r="J4" s="13">
        <f>IF(H4&gt;0,H4*0.001,0)</f>
        <v>0</v>
      </c>
      <c r="K4" s="13">
        <f>IF(A4&lt;B4,(E4-G4)/B4*A4,0)</f>
        <v>3.26787207467537E+18</v>
      </c>
      <c r="L4" s="14">
        <f>IF(A4&lt;B4,(F4-J4)/B4*A4,0)</f>
        <v>10000000000</v>
      </c>
    </row>
    <row r="5" spans="1:13" ht="19.95" customHeight="1" thickBot="1">
      <c r="A5" s="12">
        <v>3.26787207467537E+18</v>
      </c>
      <c r="B5" s="13">
        <v>6.53574414935074E+18</v>
      </c>
      <c r="C5" s="13">
        <v>6.53574414935074E+18</v>
      </c>
      <c r="D5" s="13">
        <v>19999996238</v>
      </c>
      <c r="E5" s="13">
        <v>6.53574414935074E+18</v>
      </c>
      <c r="F5" s="13">
        <v>30223941522</v>
      </c>
      <c r="G5" s="13">
        <f>E5-C5</f>
        <v>0</v>
      </c>
      <c r="H5" s="14">
        <f>F5-D5</f>
        <v>10223945284</v>
      </c>
      <c r="I5" s="12">
        <f>IF(G5&gt;0,G5*0.001,0)</f>
        <v>0</v>
      </c>
      <c r="J5" s="13">
        <f>IF(H5&gt;0,H5*0.01,0)</f>
        <v>102239452.84</v>
      </c>
      <c r="K5" s="13">
        <f>IF(A5&lt;B5,(E5-G5)/B5*A5,0)</f>
        <v>3.26787207467537E+18</v>
      </c>
      <c r="L5" s="14">
        <f>IF(A5&lt;B5,(F5-J5)/B5*A5,0)</f>
        <v>15060851034.580002</v>
      </c>
      <c r="M5" s="2">
        <f>J5*A5/B5</f>
        <v>51119726.420000002</v>
      </c>
    </row>
  </sheetData>
  <mergeCells count="3">
    <mergeCell ref="A1:L1"/>
    <mergeCell ref="K2:L2"/>
    <mergeCell ref="B2:J2"/>
  </mergeCells>
  <pageMargins left="0.5" right="0.5" top="0.75" bottom="0.75" header="0.27777800000000002" footer="0.27777800000000002"/>
  <pageSetup scale="72" orientation="portrait" r:id="rId1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ASUS</cp:lastModifiedBy>
  <dcterms:modified xsi:type="dcterms:W3CDTF">2021-10-11T07:02:33Z</dcterms:modified>
</cp:coreProperties>
</file>