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sigma-strategy-contracts\test\scenarios\"/>
    </mc:Choice>
  </mc:AlternateContent>
  <bookViews>
    <workbookView xWindow="0" yWindow="36" windowWidth="15960" windowHeight="18084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L5" i="1" l="1"/>
  <c r="K5" i="1"/>
  <c r="M5" i="1"/>
  <c r="H5" i="1" l="1"/>
  <c r="J5" i="1" s="1"/>
  <c r="G5" i="1"/>
  <c r="H4" i="1"/>
  <c r="J4" i="1" s="1"/>
  <c r="L4" i="1" s="1"/>
  <c r="G4" i="1"/>
  <c r="K4" i="1" s="1"/>
  <c r="I5" i="1" l="1"/>
  <c r="I4" i="1"/>
</calcChain>
</file>

<file path=xl/sharedStrings.xml><?xml version="1.0" encoding="utf-8"?>
<sst xmlns="http://schemas.openxmlformats.org/spreadsheetml/2006/main" count="17" uniqueCount="17">
  <si>
    <t>Table 1</t>
  </si>
  <si>
    <t>Input</t>
  </si>
  <si>
    <t>Contract State</t>
  </si>
  <si>
    <t>Output</t>
  </si>
  <si>
    <t>shares</t>
  </si>
  <si>
    <t>totalSupply</t>
  </si>
  <si>
    <t>total0_PrevRebal</t>
  </si>
  <si>
    <t>total1_PrevRebal</t>
  </si>
  <si>
    <t>total0_atWithrawal</t>
  </si>
  <si>
    <t>total1_atWithdrawal</t>
  </si>
  <si>
    <t>delta_a0</t>
  </si>
  <si>
    <t>delta_a1</t>
  </si>
  <si>
    <t>protocolFee0</t>
  </si>
  <si>
    <t>protocolFee1</t>
  </si>
  <si>
    <t>token0</t>
  </si>
  <si>
    <t>token1</t>
  </si>
  <si>
    <t>fees accured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</si>
</sst>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"/>
  </numFmts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164" fontId="0" fillId="0" borderId="0" xfId="0" applyNumberFormat="1" applyFont="1" applyAlignment="1">
      <alignment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164" fontId="2" fillId="3" borderId="5" xfId="0" applyNumberFormat="1" applyFont="1" applyFill="1" applyBorder="1" applyAlignment="1">
      <alignment horizontal="center" vertical="top" wrapText="1"/>
    </xf>
    <xf numFmtId="164" fontId="2" fillId="3" borderId="6" xfId="0" applyNumberFormat="1" applyFont="1" applyFill="1" applyBorder="1" applyAlignment="1">
      <alignment horizontal="center" vertical="top" wrapText="1"/>
    </xf>
    <xf numFmtId="164" fontId="2" fillId="3" borderId="7" xfId="0" applyNumberFormat="1" applyFont="1" applyFill="1" applyBorder="1" applyAlignment="1">
      <alignment horizontal="center" vertical="top" wrapText="1"/>
    </xf>
    <xf numFmtId="164" fontId="2" fillId="0" borderId="8" xfId="0" applyNumberFormat="1" applyFont="1" applyBorder="1" applyAlignment="1">
      <alignment horizontal="center" vertical="top" wrapText="1"/>
    </xf>
    <xf numFmtId="164" fontId="2" fillId="0" borderId="9" xfId="0" applyNumberFormat="1" applyFont="1" applyBorder="1" applyAlignment="1">
      <alignment horizontal="center" vertical="top" wrapText="1"/>
    </xf>
    <xf numFmtId="164" fontId="2" fillId="0" borderId="10" xfId="0" applyNumberFormat="1" applyFont="1" applyBorder="1" applyAlignment="1">
      <alignment horizontal="center" vertical="top" wrapText="1"/>
    </xf>
    <xf numFmtId="164" fontId="1" fillId="0" borderId="0" xfId="0" applyNumberFormat="1" applyFon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top" wrapText="1"/>
    </xf>
    <xf numFmtId="164" fontId="0" fillId="0" borderId="1" xfId="0" applyNumberFormat="1" applyFont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164" fontId="0" fillId="0" borderId="4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FEFF"/>
      <rgbColor rgb="FFA5A5A5"/>
      <rgbColor rgb="FFA3F6BB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showGridLines="0" tabSelected="1" topLeftCell="F1" workbookViewId="0">
      <selection activeCell="M21" sqref="M21"/>
    </sheetView>
  </sheetViews>
  <sheetFormatPr defaultColWidth="16.33203125" defaultRowHeight="19.95" customHeight="1"/>
  <cols>
    <col min="1" max="3" width="39.33203125" style="1" bestFit="1" customWidth="1"/>
    <col min="4" max="4" width="31.109375" style="1" bestFit="1" customWidth="1"/>
    <col min="5" max="5" width="39.33203125" style="1" bestFit="1" customWidth="1"/>
    <col min="6" max="6" width="31.109375" style="1" bestFit="1" customWidth="1"/>
    <col min="7" max="7" width="40" style="1" bestFit="1" customWidth="1"/>
    <col min="8" max="8" width="31.109375" style="1" bestFit="1" customWidth="1"/>
    <col min="9" max="9" width="20.77734375" style="1" bestFit="1" customWidth="1"/>
    <col min="10" max="10" width="32.44140625" style="1" customWidth="1"/>
    <col min="11" max="11" width="39.33203125" style="1" bestFit="1" customWidth="1"/>
    <col min="12" max="13" width="31.109375" style="1" bestFit="1" customWidth="1"/>
    <col min="14" max="16384" width="16.33203125" style="1"/>
  </cols>
  <sheetData>
    <row r="1" spans="1:13" ht="27.6" customHeight="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3" ht="21.75" customHeight="1">
      <c r="A2" s="2" t="s">
        <v>1</v>
      </c>
      <c r="B2" s="10" t="s">
        <v>2</v>
      </c>
      <c r="C2" s="12"/>
      <c r="D2" s="13"/>
      <c r="E2" s="13"/>
      <c r="F2" s="13"/>
      <c r="G2" s="14"/>
      <c r="H2" s="11"/>
      <c r="I2" s="11"/>
      <c r="J2" s="11"/>
      <c r="K2" s="10" t="s">
        <v>3</v>
      </c>
      <c r="L2" s="11"/>
      <c r="M2" s="1" t="s">
        <v>16</v>
      </c>
    </row>
    <row r="3" spans="1:13" ht="20.85" customHeight="1">
      <c r="A3" s="3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5" t="s">
        <v>15</v>
      </c>
    </row>
    <row r="4" spans="1:13" ht="20.85" customHeight="1" thickBot="1">
      <c r="A4" s="6">
        <v>3.26787207467537E+18</v>
      </c>
      <c r="B4" s="7">
        <v>9.80361622402611E+18</v>
      </c>
      <c r="C4" s="7">
        <v>9.80361622402611E+18</v>
      </c>
      <c r="D4" s="7">
        <v>30000000000</v>
      </c>
      <c r="E4" s="7">
        <v>9.80361622402611E+18</v>
      </c>
      <c r="F4" s="7">
        <v>30000000000</v>
      </c>
      <c r="G4" s="7">
        <f>E4-C4</f>
        <v>0</v>
      </c>
      <c r="H4" s="8">
        <f>F4-D4</f>
        <v>0</v>
      </c>
      <c r="I4" s="6">
        <f>IF(G4&gt;0,G4*0.001,0)</f>
        <v>0</v>
      </c>
      <c r="J4" s="7">
        <f>IF(H4&gt;0,H4*0.001,0)</f>
        <v>0</v>
      </c>
      <c r="K4" s="7">
        <f>IF(A4&lt;B4,(E4-G4)/B4*A4,0)</f>
        <v>3.26787207467537E+18</v>
      </c>
      <c r="L4" s="8">
        <f>IF(A4&lt;B4,(F4-J4)/B4*A4,0)</f>
        <v>10000000000</v>
      </c>
    </row>
    <row r="5" spans="1:13" ht="19.95" customHeight="1" thickBot="1">
      <c r="A5" s="6">
        <v>3.26787207467537E+18</v>
      </c>
      <c r="B5" s="7">
        <v>6.53574414935074E+18</v>
      </c>
      <c r="C5" s="7">
        <v>6.53574414935074E+18</v>
      </c>
      <c r="D5" s="7">
        <v>19999996249</v>
      </c>
      <c r="E5" s="7">
        <v>6.53574414935074E+18</v>
      </c>
      <c r="F5" s="7">
        <v>30193317188</v>
      </c>
      <c r="G5" s="7">
        <f>E5-C5</f>
        <v>0</v>
      </c>
      <c r="H5" s="8">
        <f>F5-D5</f>
        <v>10193320939</v>
      </c>
      <c r="I5" s="6">
        <f>IF(G5&gt;0,G5*0.001,0)</f>
        <v>0</v>
      </c>
      <c r="J5" s="7">
        <f>IF(H5&gt;0,H5*0.01,0)</f>
        <v>101933209.39</v>
      </c>
      <c r="K5" s="7">
        <f>IF(A5&lt;B5,(E5-G5)/B5*A5,0)</f>
        <v>3.26787207467537E+18</v>
      </c>
      <c r="L5" s="8">
        <f>IF(A5&lt;B5,(F5-J5)/B5*A5,0)</f>
        <v>15045691989.305</v>
      </c>
      <c r="M5" s="1">
        <f>J5*A5/B5</f>
        <v>50966604.695</v>
      </c>
    </row>
  </sheetData>
  <mergeCells count="3">
    <mergeCell ref="A1:L1"/>
    <mergeCell ref="K2:L2"/>
    <mergeCell ref="B2:J2"/>
  </mergeCell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2021-10-11T19:39:23Z</dcterms:modified>
</cp:coreProperties>
</file>