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-50280" yWindow="3740" windowWidth="38860" windowHeight="21640" tabRatio="500"/>
  </bookViews>
  <sheets>
    <sheet name="Blatt2" sheetId="2" r:id="rId1"/>
    <sheet name="Blat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5" i="2"/>
  <c r="C14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V3" i="2"/>
  <c r="W3" i="2"/>
  <c r="U3" i="2"/>
  <c r="Q3" i="2"/>
  <c r="Q4" i="2"/>
  <c r="Q5" i="2"/>
  <c r="Q6" i="2"/>
  <c r="Q7" i="2"/>
  <c r="Q8" i="2"/>
  <c r="Q9" i="2"/>
  <c r="Q10" i="2"/>
  <c r="Q11" i="2"/>
  <c r="Q12" i="2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4" i="2"/>
  <c r="S14" i="2"/>
  <c r="Q14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O3" i="2"/>
  <c r="M3" i="2"/>
  <c r="N3" i="2"/>
</calcChain>
</file>

<file path=xl/sharedStrings.xml><?xml version="1.0" encoding="utf-8"?>
<sst xmlns="http://schemas.openxmlformats.org/spreadsheetml/2006/main" count="79" uniqueCount="63">
  <si>
    <t>P1</t>
  </si>
  <si>
    <t>P2</t>
  </si>
  <si>
    <t>P3</t>
  </si>
  <si>
    <t>P6</t>
  </si>
  <si>
    <t>STEPS</t>
  </si>
  <si>
    <t>faster</t>
  </si>
  <si>
    <t>faster...</t>
  </si>
  <si>
    <t>ultra fast</t>
  </si>
  <si>
    <t>to fast to move</t>
  </si>
  <si>
    <t>accelerate, full stop</t>
  </si>
  <si>
    <t>accelerate (left), full stop</t>
  </si>
  <si>
    <t>STEPS/MM:</t>
  </si>
  <si>
    <t>Move-L:</t>
  </si>
  <si>
    <t>ACCEL-X</t>
  </si>
  <si>
    <t>ACCEL-Y</t>
  </si>
  <si>
    <t>P4</t>
  </si>
  <si>
    <t>P5</t>
  </si>
  <si>
    <t>P7</t>
  </si>
  <si>
    <t>P8</t>
  </si>
  <si>
    <t>ACCEL-A</t>
  </si>
  <si>
    <t>P6/512</t>
  </si>
  <si>
    <t>P7/512</t>
  </si>
  <si>
    <t>P8/512</t>
  </si>
  <si>
    <t>-1&lt;ACCEL&lt;1</t>
  </si>
  <si>
    <t>speed t0 (X)</t>
  </si>
  <si>
    <t>speed t0 (Y)</t>
  </si>
  <si>
    <t>speed t0 (A)</t>
  </si>
  <si>
    <t>speed-X</t>
  </si>
  <si>
    <t>speed-Y</t>
  </si>
  <si>
    <t>speed-A</t>
  </si>
  <si>
    <t>dist-X (mm)</t>
  </si>
  <si>
    <t>dist-Y (mm)</t>
  </si>
  <si>
    <t>dist-A (mm)</t>
  </si>
  <si>
    <t>accel (X)</t>
  </si>
  <si>
    <t>accel (Y)</t>
  </si>
  <si>
    <t>accel (A)</t>
  </si>
  <si>
    <t>(mm/s)</t>
  </si>
  <si>
    <t>Total:</t>
  </si>
  <si>
    <t>(0,0mm)</t>
  </si>
  <si>
    <t>(40,00 mm)</t>
  </si>
  <si>
    <t>(11,24mm)</t>
  </si>
  <si>
    <t>P2 ???????????</t>
  </si>
  <si>
    <t>double P2 ==&gt; half speed</t>
  </si>
  <si>
    <t>half P2 ==&gt; double speed</t>
  </si>
  <si>
    <t>t (msec)</t>
  </si>
  <si>
    <t>TESTMOVE:</t>
  </si>
  <si>
    <t>AmaxX = 1000</t>
  </si>
  <si>
    <t>AmaxY = 1000</t>
  </si>
  <si>
    <t>AmaxA = 1000</t>
  </si>
  <si>
    <t>SX=100</t>
  </si>
  <si>
    <t>SY=50</t>
  </si>
  <si>
    <t>SA=0</t>
  </si>
  <si>
    <t>VmaxX=100</t>
  </si>
  <si>
    <t>VmaxY=100</t>
  </si>
  <si>
    <t>VmaxA=10</t>
  </si>
  <si>
    <t>VY=50</t>
  </si>
  <si>
    <t>VA=0</t>
  </si>
  <si>
    <t>VX=100</t>
  </si>
  <si>
    <t>==&gt;100</t>
  </si>
  <si>
    <t>==&gt;50</t>
  </si>
  <si>
    <t>==&gt;100 ms accel</t>
  </si>
  <si>
    <t>Vmax...=64 ????</t>
  </si>
  <si>
    <t>GRBL: planner + stepper ==&gt;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</si>
</sst>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00"/>
    <numFmt numFmtId="166" formatCode="0.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164" fontId="0" fillId="0" borderId="0" xfId="0" quotePrefix="1" applyNumberFormat="1"/>
    <xf numFmtId="166" fontId="0" fillId="0" borderId="0" xfId="0" applyNumberFormat="1"/>
    <xf numFmtId="166" fontId="1" fillId="0" borderId="0" xfId="0" applyNumberFormat="1" applyFont="1"/>
  </cellXfs>
  <cellStyles count="3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"/>
  <sheetViews>
    <sheetView tabSelected="1" workbookViewId="0">
      <selection activeCell="B23" sqref="B23"/>
    </sheetView>
  </sheetViews>
  <sheetFormatPr baseColWidth="10" defaultRowHeight="15" x14ac:dyDescent="0"/>
  <cols>
    <col min="1" max="1" width="2.33203125" customWidth="1"/>
    <col min="2" max="2" width="8" bestFit="1" customWidth="1"/>
    <col min="3" max="3" width="7.33203125" customWidth="1"/>
    <col min="4" max="4" width="7.6640625" customWidth="1"/>
    <col min="8" max="8" width="7.83203125" customWidth="1"/>
    <col min="9" max="9" width="11.6640625" customWidth="1"/>
    <col min="10" max="10" width="7.6640625" customWidth="1"/>
    <col min="11" max="12" width="2.1640625" customWidth="1"/>
    <col min="16" max="16" width="7.33203125" bestFit="1" customWidth="1"/>
    <col min="17" max="17" width="11.5" bestFit="1" customWidth="1"/>
    <col min="18" max="18" width="11.83203125" bestFit="1" customWidth="1"/>
    <col min="19" max="19" width="12.83203125" bestFit="1" customWidth="1"/>
    <col min="20" max="20" width="2" customWidth="1"/>
    <col min="22" max="23" width="11.5" bestFit="1" customWidth="1"/>
  </cols>
  <sheetData>
    <row r="1" spans="2:23" s="3" customFormat="1">
      <c r="C1" s="4" t="s">
        <v>0</v>
      </c>
      <c r="D1" s="4" t="s">
        <v>1</v>
      </c>
      <c r="E1" s="4" t="s">
        <v>2</v>
      </c>
      <c r="F1" s="4" t="s">
        <v>15</v>
      </c>
      <c r="G1" s="4" t="s">
        <v>16</v>
      </c>
      <c r="H1" s="4" t="s">
        <v>3</v>
      </c>
      <c r="I1" s="4" t="s">
        <v>17</v>
      </c>
      <c r="J1" s="4" t="s">
        <v>18</v>
      </c>
      <c r="M1" s="4" t="s">
        <v>13</v>
      </c>
      <c r="N1" s="4" t="s">
        <v>14</v>
      </c>
      <c r="O1" s="4" t="s">
        <v>19</v>
      </c>
      <c r="Q1" s="4" t="s">
        <v>30</v>
      </c>
      <c r="R1" s="4" t="s">
        <v>31</v>
      </c>
      <c r="S1" s="4" t="s">
        <v>32</v>
      </c>
      <c r="T1" s="4"/>
      <c r="U1" s="4" t="s">
        <v>27</v>
      </c>
      <c r="V1" s="4" t="s">
        <v>28</v>
      </c>
      <c r="W1" s="4" t="s">
        <v>29</v>
      </c>
    </row>
    <row r="2" spans="2:23" s="3" customFormat="1">
      <c r="C2" s="4" t="s">
        <v>44</v>
      </c>
      <c r="D2" s="4"/>
      <c r="E2" s="4" t="s">
        <v>24</v>
      </c>
      <c r="F2" s="4" t="s">
        <v>25</v>
      </c>
      <c r="G2" s="4" t="s">
        <v>26</v>
      </c>
      <c r="H2" s="4" t="s">
        <v>33</v>
      </c>
      <c r="I2" s="4" t="s">
        <v>34</v>
      </c>
      <c r="J2" s="4" t="s">
        <v>35</v>
      </c>
      <c r="M2" s="4" t="s">
        <v>20</v>
      </c>
      <c r="N2" s="4" t="s">
        <v>21</v>
      </c>
      <c r="O2" s="4" t="s">
        <v>22</v>
      </c>
      <c r="U2" s="4" t="s">
        <v>36</v>
      </c>
      <c r="V2" s="4" t="s">
        <v>36</v>
      </c>
      <c r="W2" s="4" t="s">
        <v>36</v>
      </c>
    </row>
    <row r="3" spans="2:23">
      <c r="B3" s="3" t="s">
        <v>12</v>
      </c>
      <c r="C3">
        <v>14</v>
      </c>
      <c r="D3">
        <v>9500</v>
      </c>
      <c r="E3">
        <v>36</v>
      </c>
      <c r="F3">
        <v>160</v>
      </c>
      <c r="G3">
        <v>45</v>
      </c>
      <c r="H3">
        <v>0</v>
      </c>
      <c r="I3">
        <v>296</v>
      </c>
      <c r="J3">
        <v>83</v>
      </c>
      <c r="M3" s="1">
        <f t="shared" ref="M3:M12" si="0">H3/512</f>
        <v>0</v>
      </c>
      <c r="N3" s="1">
        <f t="shared" ref="N3:N12" si="1">I3/512</f>
        <v>0.578125</v>
      </c>
      <c r="O3" s="1">
        <f t="shared" ref="O3:O12" si="2">J3/512</f>
        <v>0.162109375</v>
      </c>
      <c r="Q3" s="7">
        <f>($C3*E3+($C3*($C3-1))*H3/2-511)/512/854</f>
        <v>-1.6009221311475411E-5</v>
      </c>
      <c r="R3" s="7">
        <f>($C3*F3+($C3*($C3-1))*I3/2-511)/512/854</f>
        <v>6.5557761270491802E-2</v>
      </c>
      <c r="S3" s="7">
        <f>($C3*G3+($C3*($C3-1))*J3/2-511)/512/854</f>
        <v>1.754610655737705E-2</v>
      </c>
      <c r="U3" s="7">
        <f>(E3+$C3*H3)/512</f>
        <v>7.03125E-2</v>
      </c>
      <c r="V3" s="7">
        <f t="shared" ref="V3:W3" si="3">(F3+$C3*I3)/512</f>
        <v>8.40625</v>
      </c>
      <c r="W3" s="7">
        <f t="shared" si="3"/>
        <v>2.357421875</v>
      </c>
    </row>
    <row r="4" spans="2:23">
      <c r="B4" s="3" t="s">
        <v>12</v>
      </c>
      <c r="C4">
        <v>499</v>
      </c>
      <c r="D4">
        <v>10000</v>
      </c>
      <c r="E4">
        <v>1</v>
      </c>
      <c r="F4">
        <v>4367</v>
      </c>
      <c r="G4">
        <v>1228</v>
      </c>
      <c r="H4">
        <v>0</v>
      </c>
      <c r="I4">
        <v>0</v>
      </c>
      <c r="J4">
        <v>0</v>
      </c>
      <c r="M4" s="1">
        <f t="shared" si="0"/>
        <v>0</v>
      </c>
      <c r="N4" s="1">
        <f t="shared" si="1"/>
        <v>0</v>
      </c>
      <c r="O4" s="1">
        <f t="shared" si="2"/>
        <v>0</v>
      </c>
      <c r="Q4" s="7">
        <f t="shared" ref="Q4:S12" si="4">($C4*E4+($C4*($C4-1))*H4/2-511)/512/854</f>
        <v>-2.7444379391100703E-5</v>
      </c>
      <c r="R4" s="7">
        <f t="shared" si="4"/>
        <v>4.9825773931498825</v>
      </c>
      <c r="S4" s="7">
        <f t="shared" si="4"/>
        <v>1.4002602641978923</v>
      </c>
      <c r="U4" s="7">
        <f t="shared" ref="U4:U12" si="5">(E4+$C4*H4)/512</f>
        <v>1.953125E-3</v>
      </c>
      <c r="V4" s="7">
        <f t="shared" ref="V4:V12" si="6">(F4+$C4*I4)/512</f>
        <v>8.529296875</v>
      </c>
      <c r="W4" s="7">
        <f t="shared" ref="W4:W12" si="7">(G4+$C4*J4)/512</f>
        <v>2.3984375</v>
      </c>
    </row>
    <row r="5" spans="2:23">
      <c r="B5" s="3" t="s">
        <v>12</v>
      </c>
      <c r="C5">
        <v>499</v>
      </c>
      <c r="D5">
        <v>10000</v>
      </c>
      <c r="E5">
        <v>1</v>
      </c>
      <c r="F5">
        <v>4367</v>
      </c>
      <c r="G5">
        <v>1228</v>
      </c>
      <c r="H5">
        <v>0</v>
      </c>
      <c r="I5">
        <v>0</v>
      </c>
      <c r="J5">
        <v>0</v>
      </c>
      <c r="M5" s="1">
        <f t="shared" si="0"/>
        <v>0</v>
      </c>
      <c r="N5" s="1">
        <f t="shared" si="1"/>
        <v>0</v>
      </c>
      <c r="O5" s="1">
        <f t="shared" si="2"/>
        <v>0</v>
      </c>
      <c r="Q5" s="7">
        <f t="shared" si="4"/>
        <v>-2.7444379391100703E-5</v>
      </c>
      <c r="R5" s="7">
        <f t="shared" si="4"/>
        <v>4.9825773931498825</v>
      </c>
      <c r="S5" s="7">
        <f t="shared" si="4"/>
        <v>1.4002602641978923</v>
      </c>
      <c r="U5" s="7">
        <f t="shared" si="5"/>
        <v>1.953125E-3</v>
      </c>
      <c r="V5" s="7">
        <f t="shared" si="6"/>
        <v>8.529296875</v>
      </c>
      <c r="W5" s="7">
        <f t="shared" si="7"/>
        <v>2.3984375</v>
      </c>
    </row>
    <row r="6" spans="2:23">
      <c r="B6" s="3" t="s">
        <v>12</v>
      </c>
      <c r="C6">
        <v>499</v>
      </c>
      <c r="D6">
        <v>10000</v>
      </c>
      <c r="E6">
        <v>1</v>
      </c>
      <c r="F6">
        <v>4367</v>
      </c>
      <c r="G6">
        <v>1229</v>
      </c>
      <c r="H6">
        <v>0</v>
      </c>
      <c r="I6">
        <v>0</v>
      </c>
      <c r="J6">
        <v>0</v>
      </c>
      <c r="M6" s="1">
        <f t="shared" si="0"/>
        <v>0</v>
      </c>
      <c r="N6" s="1">
        <f t="shared" si="1"/>
        <v>0</v>
      </c>
      <c r="O6" s="1">
        <f t="shared" si="2"/>
        <v>0</v>
      </c>
      <c r="Q6" s="7">
        <f t="shared" si="4"/>
        <v>-2.7444379391100703E-5</v>
      </c>
      <c r="R6" s="7">
        <f t="shared" si="4"/>
        <v>4.9825773931498825</v>
      </c>
      <c r="S6" s="7">
        <f t="shared" si="4"/>
        <v>1.4014014929742389</v>
      </c>
      <c r="U6" s="7">
        <f t="shared" si="5"/>
        <v>1.953125E-3</v>
      </c>
      <c r="V6" s="7">
        <f t="shared" si="6"/>
        <v>8.529296875</v>
      </c>
      <c r="W6" s="7">
        <f t="shared" si="7"/>
        <v>2.400390625</v>
      </c>
    </row>
    <row r="7" spans="2:23">
      <c r="B7" s="3" t="s">
        <v>12</v>
      </c>
      <c r="C7">
        <v>499</v>
      </c>
      <c r="D7">
        <v>10000</v>
      </c>
      <c r="E7">
        <v>1</v>
      </c>
      <c r="F7">
        <v>4367</v>
      </c>
      <c r="G7">
        <v>1228</v>
      </c>
      <c r="H7">
        <v>0</v>
      </c>
      <c r="I7">
        <v>0</v>
      </c>
      <c r="J7">
        <v>0</v>
      </c>
      <c r="M7" s="1">
        <f t="shared" si="0"/>
        <v>0</v>
      </c>
      <c r="N7" s="1">
        <f t="shared" si="1"/>
        <v>0</v>
      </c>
      <c r="O7" s="1">
        <f t="shared" si="2"/>
        <v>0</v>
      </c>
      <c r="Q7" s="7">
        <f t="shared" si="4"/>
        <v>-2.7444379391100703E-5</v>
      </c>
      <c r="R7" s="7">
        <f t="shared" si="4"/>
        <v>4.9825773931498825</v>
      </c>
      <c r="S7" s="7">
        <f t="shared" si="4"/>
        <v>1.4002602641978923</v>
      </c>
      <c r="U7" s="7">
        <f t="shared" si="5"/>
        <v>1.953125E-3</v>
      </c>
      <c r="V7" s="7">
        <f t="shared" si="6"/>
        <v>8.529296875</v>
      </c>
      <c r="W7" s="7">
        <f t="shared" si="7"/>
        <v>2.3984375</v>
      </c>
    </row>
    <row r="8" spans="2:23">
      <c r="B8" s="3" t="s">
        <v>12</v>
      </c>
      <c r="C8">
        <v>499</v>
      </c>
      <c r="D8">
        <v>10000</v>
      </c>
      <c r="E8">
        <v>1</v>
      </c>
      <c r="F8">
        <v>4366</v>
      </c>
      <c r="G8">
        <v>1228</v>
      </c>
      <c r="H8">
        <v>0</v>
      </c>
      <c r="I8">
        <v>0</v>
      </c>
      <c r="J8">
        <v>0</v>
      </c>
      <c r="M8" s="1">
        <f t="shared" si="0"/>
        <v>0</v>
      </c>
      <c r="N8" s="1">
        <f t="shared" si="1"/>
        <v>0</v>
      </c>
      <c r="O8" s="1">
        <f t="shared" si="2"/>
        <v>0</v>
      </c>
      <c r="Q8" s="7">
        <f t="shared" si="4"/>
        <v>-2.7444379391100703E-5</v>
      </c>
      <c r="R8" s="7">
        <f t="shared" si="4"/>
        <v>4.9814361643735365</v>
      </c>
      <c r="S8" s="7">
        <f t="shared" si="4"/>
        <v>1.4002602641978923</v>
      </c>
      <c r="U8" s="7">
        <f t="shared" si="5"/>
        <v>1.953125E-3</v>
      </c>
      <c r="V8" s="7">
        <f t="shared" si="6"/>
        <v>8.52734375</v>
      </c>
      <c r="W8" s="7">
        <f t="shared" si="7"/>
        <v>2.3984375</v>
      </c>
    </row>
    <row r="9" spans="2:23">
      <c r="B9" s="3" t="s">
        <v>12</v>
      </c>
      <c r="C9">
        <v>499</v>
      </c>
      <c r="D9">
        <v>10000</v>
      </c>
      <c r="E9">
        <v>1</v>
      </c>
      <c r="F9">
        <v>4367</v>
      </c>
      <c r="G9">
        <v>1228</v>
      </c>
      <c r="H9">
        <v>0</v>
      </c>
      <c r="I9">
        <v>0</v>
      </c>
      <c r="J9">
        <v>0</v>
      </c>
      <c r="M9" s="1">
        <f t="shared" si="0"/>
        <v>0</v>
      </c>
      <c r="N9" s="1">
        <f t="shared" si="1"/>
        <v>0</v>
      </c>
      <c r="O9" s="1">
        <f t="shared" si="2"/>
        <v>0</v>
      </c>
      <c r="Q9" s="7">
        <f t="shared" si="4"/>
        <v>-2.7444379391100703E-5</v>
      </c>
      <c r="R9" s="7">
        <f t="shared" si="4"/>
        <v>4.9825773931498825</v>
      </c>
      <c r="S9" s="7">
        <f t="shared" si="4"/>
        <v>1.4002602641978923</v>
      </c>
      <c r="U9" s="7">
        <f t="shared" si="5"/>
        <v>1.953125E-3</v>
      </c>
      <c r="V9" s="7">
        <f t="shared" si="6"/>
        <v>8.529296875</v>
      </c>
      <c r="W9" s="7">
        <f t="shared" si="7"/>
        <v>2.3984375</v>
      </c>
    </row>
    <row r="10" spans="2:23">
      <c r="B10" s="3" t="s">
        <v>12</v>
      </c>
      <c r="C10">
        <v>499</v>
      </c>
      <c r="D10">
        <v>10000</v>
      </c>
      <c r="E10">
        <v>1</v>
      </c>
      <c r="F10">
        <v>4367</v>
      </c>
      <c r="G10">
        <v>1228</v>
      </c>
      <c r="H10">
        <v>0</v>
      </c>
      <c r="I10">
        <v>0</v>
      </c>
      <c r="J10">
        <v>0</v>
      </c>
      <c r="M10" s="1">
        <f t="shared" si="0"/>
        <v>0</v>
      </c>
      <c r="N10" s="1">
        <f t="shared" si="1"/>
        <v>0</v>
      </c>
      <c r="O10" s="1">
        <f t="shared" si="2"/>
        <v>0</v>
      </c>
      <c r="Q10" s="7">
        <f t="shared" si="4"/>
        <v>-2.7444379391100703E-5</v>
      </c>
      <c r="R10" s="7">
        <f t="shared" si="4"/>
        <v>4.9825773931498825</v>
      </c>
      <c r="S10" s="7">
        <f t="shared" si="4"/>
        <v>1.4002602641978923</v>
      </c>
      <c r="U10" s="7">
        <f t="shared" si="5"/>
        <v>1.953125E-3</v>
      </c>
      <c r="V10" s="7">
        <f t="shared" si="6"/>
        <v>8.529296875</v>
      </c>
      <c r="W10" s="7">
        <f t="shared" si="7"/>
        <v>2.3984375</v>
      </c>
    </row>
    <row r="11" spans="2:23">
      <c r="B11" s="3" t="s">
        <v>12</v>
      </c>
      <c r="C11">
        <v>499</v>
      </c>
      <c r="D11">
        <v>10000</v>
      </c>
      <c r="E11">
        <v>1</v>
      </c>
      <c r="F11">
        <v>4367</v>
      </c>
      <c r="G11">
        <v>1228</v>
      </c>
      <c r="H11">
        <v>0</v>
      </c>
      <c r="I11">
        <v>0</v>
      </c>
      <c r="J11">
        <v>0</v>
      </c>
      <c r="M11" s="1">
        <f t="shared" si="0"/>
        <v>0</v>
      </c>
      <c r="N11" s="1">
        <f t="shared" si="1"/>
        <v>0</v>
      </c>
      <c r="O11" s="1">
        <f t="shared" si="2"/>
        <v>0</v>
      </c>
      <c r="Q11" s="7">
        <f t="shared" si="4"/>
        <v>-2.7444379391100703E-5</v>
      </c>
      <c r="R11" s="7">
        <f t="shared" si="4"/>
        <v>4.9825773931498825</v>
      </c>
      <c r="S11" s="7">
        <f t="shared" si="4"/>
        <v>1.4002602641978923</v>
      </c>
      <c r="U11" s="7">
        <f t="shared" si="5"/>
        <v>1.953125E-3</v>
      </c>
      <c r="V11" s="7">
        <f t="shared" si="6"/>
        <v>8.529296875</v>
      </c>
      <c r="W11" s="7">
        <f t="shared" si="7"/>
        <v>2.3984375</v>
      </c>
    </row>
    <row r="12" spans="2:23">
      <c r="B12" s="3" t="s">
        <v>12</v>
      </c>
      <c r="C12">
        <v>14</v>
      </c>
      <c r="D12">
        <v>9500</v>
      </c>
      <c r="E12">
        <v>36</v>
      </c>
      <c r="F12">
        <v>4045</v>
      </c>
      <c r="G12">
        <v>1161</v>
      </c>
      <c r="H12">
        <v>0</v>
      </c>
      <c r="I12">
        <v>-296</v>
      </c>
      <c r="J12">
        <v>-83</v>
      </c>
      <c r="M12" s="1">
        <f t="shared" si="0"/>
        <v>0</v>
      </c>
      <c r="N12" s="1">
        <f t="shared" si="1"/>
        <v>-0.578125</v>
      </c>
      <c r="O12" s="1">
        <f t="shared" si="2"/>
        <v>-0.162109375</v>
      </c>
      <c r="Q12" s="7">
        <f t="shared" si="4"/>
        <v>-1.6009221311475411E-5</v>
      </c>
      <c r="R12" s="7">
        <f t="shared" si="4"/>
        <v>6.6742443647540978E-2</v>
      </c>
      <c r="S12" s="7">
        <f t="shared" si="4"/>
        <v>1.8730788934426229E-2</v>
      </c>
      <c r="U12" s="7">
        <f t="shared" si="5"/>
        <v>7.03125E-2</v>
      </c>
      <c r="V12" s="7">
        <f t="shared" si="6"/>
        <v>-0.193359375</v>
      </c>
      <c r="W12" s="7">
        <f t="shared" si="7"/>
        <v>-1.953125E-3</v>
      </c>
    </row>
    <row r="14" spans="2:23">
      <c r="C14">
        <f>SUM(C3:C13)</f>
        <v>4020</v>
      </c>
      <c r="H14" s="5"/>
      <c r="I14" s="5"/>
      <c r="J14" s="5"/>
      <c r="N14" s="6" t="s">
        <v>23</v>
      </c>
      <c r="P14" s="3" t="s">
        <v>37</v>
      </c>
      <c r="Q14" s="8">
        <f>SUM(Q3:Q12)</f>
        <v>-2.5157347775175645E-4</v>
      </c>
      <c r="R14" s="8">
        <f t="shared" ref="R14:S14" si="8">SUM(R3:R12)</f>
        <v>39.991778121340744</v>
      </c>
      <c r="S14" s="8">
        <f t="shared" si="8"/>
        <v>11.239500237851288</v>
      </c>
    </row>
    <row r="16" spans="2:23">
      <c r="D16" t="s">
        <v>41</v>
      </c>
      <c r="Q16" t="s">
        <v>38</v>
      </c>
      <c r="R16" t="s">
        <v>39</v>
      </c>
      <c r="S16" t="s">
        <v>40</v>
      </c>
    </row>
    <row r="18" spans="2:16">
      <c r="D18" t="s">
        <v>42</v>
      </c>
    </row>
    <row r="19" spans="2:16">
      <c r="D19" t="s">
        <v>43</v>
      </c>
    </row>
    <row r="22" spans="2:16">
      <c r="B22" t="s">
        <v>62</v>
      </c>
    </row>
    <row r="25" spans="2:16">
      <c r="B25" t="s">
        <v>45</v>
      </c>
      <c r="E25" t="s">
        <v>46</v>
      </c>
      <c r="G25" t="s">
        <v>52</v>
      </c>
      <c r="I25" t="s">
        <v>49</v>
      </c>
      <c r="M25" t="s">
        <v>57</v>
      </c>
      <c r="N25">
        <f>100/1000</f>
        <v>0.1</v>
      </c>
      <c r="O25" s="5" t="s">
        <v>58</v>
      </c>
      <c r="P25" s="5" t="s">
        <v>60</v>
      </c>
    </row>
    <row r="26" spans="2:16">
      <c r="E26" t="s">
        <v>47</v>
      </c>
      <c r="G26" t="s">
        <v>53</v>
      </c>
      <c r="I26" t="s">
        <v>50</v>
      </c>
      <c r="M26" t="s">
        <v>55</v>
      </c>
      <c r="N26">
        <f>50/1000</f>
        <v>0.05</v>
      </c>
      <c r="O26" s="5" t="s">
        <v>59</v>
      </c>
    </row>
    <row r="27" spans="2:16">
      <c r="E27" t="s">
        <v>48</v>
      </c>
      <c r="G27" t="s">
        <v>54</v>
      </c>
      <c r="I27" t="s">
        <v>51</v>
      </c>
      <c r="M27" t="s">
        <v>56</v>
      </c>
      <c r="N27">
        <v>0</v>
      </c>
    </row>
    <row r="32" spans="2:16">
      <c r="G32" t="s">
        <v>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workbookViewId="0">
      <selection activeCell="K2" sqref="K2"/>
    </sheetView>
  </sheetViews>
  <sheetFormatPr baseColWidth="10" defaultRowHeight="15" x14ac:dyDescent="0"/>
  <cols>
    <col min="1" max="1" width="21.6640625" bestFit="1" customWidth="1"/>
    <col min="9" max="9" width="11.83203125" customWidth="1"/>
    <col min="10" max="10" width="13.83203125" customWidth="1"/>
  </cols>
  <sheetData>
    <row r="2" spans="2:12">
      <c r="K2" t="s">
        <v>11</v>
      </c>
      <c r="L2">
        <v>854</v>
      </c>
    </row>
    <row r="5" spans="2:12">
      <c r="B5" t="s">
        <v>0</v>
      </c>
      <c r="C5" t="s">
        <v>1</v>
      </c>
      <c r="D5" t="s">
        <v>2</v>
      </c>
      <c r="E5" t="s">
        <v>3</v>
      </c>
      <c r="G5" t="s">
        <v>4</v>
      </c>
    </row>
    <row r="7" spans="2:12">
      <c r="B7">
        <v>800</v>
      </c>
      <c r="C7">
        <v>10000</v>
      </c>
      <c r="D7">
        <v>0</v>
      </c>
      <c r="E7">
        <v>0</v>
      </c>
      <c r="G7">
        <v>0</v>
      </c>
      <c r="J7" s="2"/>
    </row>
    <row r="8" spans="2:12">
      <c r="B8">
        <v>800</v>
      </c>
      <c r="C8">
        <v>10000</v>
      </c>
      <c r="D8">
        <v>0</v>
      </c>
      <c r="E8">
        <v>1</v>
      </c>
      <c r="G8">
        <v>623</v>
      </c>
      <c r="J8" s="2"/>
    </row>
    <row r="9" spans="2:12">
      <c r="B9">
        <v>800</v>
      </c>
      <c r="C9">
        <v>10000</v>
      </c>
      <c r="D9">
        <v>0</v>
      </c>
      <c r="E9">
        <v>2</v>
      </c>
      <c r="G9">
        <v>1247</v>
      </c>
      <c r="J9" s="2"/>
    </row>
    <row r="10" spans="2:12">
      <c r="B10">
        <v>800</v>
      </c>
      <c r="C10">
        <v>10000</v>
      </c>
      <c r="D10">
        <v>0</v>
      </c>
      <c r="E10">
        <v>4</v>
      </c>
      <c r="G10">
        <v>2495</v>
      </c>
      <c r="J10" s="2"/>
    </row>
    <row r="11" spans="2:12">
      <c r="B11">
        <v>800</v>
      </c>
      <c r="C11">
        <v>10000</v>
      </c>
      <c r="D11">
        <v>0</v>
      </c>
      <c r="E11">
        <v>8</v>
      </c>
      <c r="G11">
        <v>4992</v>
      </c>
      <c r="J11" s="2"/>
    </row>
    <row r="12" spans="2:12">
      <c r="J12" s="2"/>
    </row>
    <row r="13" spans="2:12">
      <c r="B13">
        <v>800</v>
      </c>
      <c r="C13">
        <v>10000</v>
      </c>
      <c r="D13">
        <v>0</v>
      </c>
      <c r="E13">
        <v>1</v>
      </c>
      <c r="G13">
        <v>623</v>
      </c>
      <c r="J13" s="2"/>
    </row>
    <row r="14" spans="2:12">
      <c r="B14">
        <v>800</v>
      </c>
      <c r="C14">
        <v>10000</v>
      </c>
      <c r="D14">
        <v>1</v>
      </c>
      <c r="E14">
        <v>1</v>
      </c>
      <c r="G14">
        <v>624</v>
      </c>
      <c r="J14" s="2"/>
    </row>
    <row r="15" spans="2:12">
      <c r="B15">
        <v>800</v>
      </c>
      <c r="C15">
        <v>10000</v>
      </c>
      <c r="D15">
        <v>2</v>
      </c>
      <c r="E15">
        <v>1</v>
      </c>
      <c r="G15">
        <v>626</v>
      </c>
      <c r="J15" s="2"/>
    </row>
    <row r="16" spans="2:12">
      <c r="B16">
        <v>800</v>
      </c>
      <c r="C16">
        <v>10000</v>
      </c>
      <c r="D16">
        <v>4</v>
      </c>
      <c r="E16">
        <v>1</v>
      </c>
      <c r="G16">
        <v>629</v>
      </c>
      <c r="J16" s="2"/>
    </row>
    <row r="17" spans="2:10">
      <c r="B17">
        <v>800</v>
      </c>
      <c r="C17">
        <v>10000</v>
      </c>
      <c r="D17">
        <v>8</v>
      </c>
      <c r="E17">
        <v>1</v>
      </c>
      <c r="G17">
        <v>635</v>
      </c>
      <c r="J17" s="2"/>
    </row>
    <row r="18" spans="2:10">
      <c r="J18" s="2"/>
    </row>
    <row r="19" spans="2:10">
      <c r="B19">
        <v>100</v>
      </c>
      <c r="C19">
        <v>10000</v>
      </c>
      <c r="D19">
        <v>0</v>
      </c>
      <c r="E19">
        <v>0</v>
      </c>
      <c r="G19">
        <v>0</v>
      </c>
      <c r="J19" s="2"/>
    </row>
    <row r="20" spans="2:10">
      <c r="B20">
        <v>100</v>
      </c>
      <c r="C20">
        <v>10000</v>
      </c>
      <c r="D20">
        <v>0</v>
      </c>
      <c r="E20">
        <v>1</v>
      </c>
      <c r="G20">
        <v>8</v>
      </c>
      <c r="J20" s="2"/>
    </row>
    <row r="21" spans="2:10">
      <c r="B21">
        <v>100</v>
      </c>
      <c r="C21">
        <v>10000</v>
      </c>
      <c r="D21">
        <v>0</v>
      </c>
      <c r="E21">
        <v>2</v>
      </c>
      <c r="G21">
        <v>18</v>
      </c>
      <c r="J21" s="2"/>
    </row>
    <row r="22" spans="2:10">
      <c r="B22">
        <v>100</v>
      </c>
      <c r="C22">
        <v>10000</v>
      </c>
      <c r="D22">
        <v>0</v>
      </c>
      <c r="E22">
        <v>4</v>
      </c>
      <c r="G22">
        <v>37</v>
      </c>
      <c r="J22" s="2"/>
    </row>
    <row r="23" spans="2:10">
      <c r="B23">
        <v>100</v>
      </c>
      <c r="C23">
        <v>10000</v>
      </c>
      <c r="D23">
        <v>0</v>
      </c>
      <c r="E23">
        <v>8</v>
      </c>
      <c r="G23">
        <v>76</v>
      </c>
      <c r="J23" s="2"/>
    </row>
    <row r="24" spans="2:10">
      <c r="J24" s="2"/>
    </row>
    <row r="25" spans="2:10">
      <c r="B25">
        <v>100</v>
      </c>
      <c r="C25">
        <v>10000</v>
      </c>
      <c r="D25">
        <v>0</v>
      </c>
      <c r="E25">
        <v>1</v>
      </c>
      <c r="G25">
        <v>8</v>
      </c>
      <c r="J25" s="2"/>
    </row>
    <row r="26" spans="2:10">
      <c r="B26">
        <v>100</v>
      </c>
      <c r="C26">
        <v>10000</v>
      </c>
      <c r="D26">
        <v>1</v>
      </c>
      <c r="E26">
        <v>1</v>
      </c>
      <c r="G26">
        <v>8</v>
      </c>
      <c r="J26" s="2"/>
    </row>
    <row r="27" spans="2:10">
      <c r="B27">
        <v>100</v>
      </c>
      <c r="C27">
        <v>10000</v>
      </c>
      <c r="D27">
        <v>2</v>
      </c>
      <c r="E27">
        <v>1</v>
      </c>
      <c r="G27">
        <v>9</v>
      </c>
      <c r="J27" s="2"/>
    </row>
    <row r="28" spans="2:10">
      <c r="B28">
        <v>100</v>
      </c>
      <c r="C28">
        <v>10000</v>
      </c>
      <c r="D28">
        <v>4</v>
      </c>
      <c r="E28">
        <v>1</v>
      </c>
      <c r="G28">
        <v>9</v>
      </c>
      <c r="J28" s="2"/>
    </row>
    <row r="29" spans="2:10">
      <c r="B29">
        <v>100</v>
      </c>
      <c r="C29">
        <v>10000</v>
      </c>
      <c r="D29">
        <v>8</v>
      </c>
      <c r="E29">
        <v>1</v>
      </c>
      <c r="G29">
        <v>10</v>
      </c>
      <c r="J29" s="2"/>
    </row>
    <row r="30" spans="2:10">
      <c r="J30" s="2"/>
    </row>
    <row r="31" spans="2:10">
      <c r="B31">
        <v>1000</v>
      </c>
      <c r="C31">
        <v>10000</v>
      </c>
      <c r="D31">
        <v>0</v>
      </c>
      <c r="E31">
        <v>1</v>
      </c>
      <c r="G31">
        <v>974</v>
      </c>
      <c r="J31" s="2"/>
    </row>
    <row r="32" spans="2:10">
      <c r="B32">
        <v>1000</v>
      </c>
      <c r="C32">
        <v>10000</v>
      </c>
      <c r="D32">
        <v>1</v>
      </c>
      <c r="E32">
        <v>1</v>
      </c>
      <c r="G32">
        <v>976</v>
      </c>
      <c r="J32" s="2"/>
    </row>
    <row r="33" spans="1:10">
      <c r="B33">
        <v>1000</v>
      </c>
      <c r="C33">
        <v>10000</v>
      </c>
      <c r="D33">
        <v>2</v>
      </c>
      <c r="E33">
        <v>1</v>
      </c>
      <c r="G33">
        <v>978</v>
      </c>
      <c r="J33" s="2"/>
    </row>
    <row r="34" spans="1:10">
      <c r="B34">
        <v>1000</v>
      </c>
      <c r="C34">
        <v>10000</v>
      </c>
      <c r="D34">
        <v>4</v>
      </c>
      <c r="E34">
        <v>1</v>
      </c>
      <c r="G34">
        <v>982</v>
      </c>
      <c r="J34" s="2"/>
    </row>
    <row r="35" spans="1:10">
      <c r="B35">
        <v>1000</v>
      </c>
      <c r="C35">
        <v>10000</v>
      </c>
      <c r="D35">
        <v>8</v>
      </c>
      <c r="E35">
        <v>1</v>
      </c>
      <c r="G35">
        <v>990</v>
      </c>
      <c r="J35" s="2"/>
    </row>
    <row r="36" spans="1:10">
      <c r="A36" t="s">
        <v>5</v>
      </c>
      <c r="B36">
        <v>1000</v>
      </c>
      <c r="C36">
        <v>10000</v>
      </c>
      <c r="D36">
        <v>2048</v>
      </c>
      <c r="E36">
        <v>1</v>
      </c>
      <c r="G36">
        <v>4974</v>
      </c>
      <c r="J36" s="2"/>
    </row>
    <row r="37" spans="1:10">
      <c r="A37" t="s">
        <v>5</v>
      </c>
      <c r="B37">
        <v>1000</v>
      </c>
      <c r="C37">
        <v>10000</v>
      </c>
      <c r="D37">
        <v>4096</v>
      </c>
      <c r="E37">
        <v>1</v>
      </c>
      <c r="G37">
        <v>8974</v>
      </c>
      <c r="J37" s="2"/>
    </row>
    <row r="38" spans="1:10">
      <c r="A38" t="s">
        <v>6</v>
      </c>
      <c r="B38">
        <v>1000</v>
      </c>
      <c r="C38">
        <v>10000</v>
      </c>
      <c r="D38">
        <v>8192</v>
      </c>
      <c r="E38">
        <v>1</v>
      </c>
      <c r="G38">
        <v>16851</v>
      </c>
      <c r="J38" s="2"/>
    </row>
    <row r="39" spans="1:10">
      <c r="A39" t="s">
        <v>7</v>
      </c>
      <c r="B39">
        <v>1000</v>
      </c>
      <c r="C39">
        <v>10000</v>
      </c>
      <c r="D39">
        <v>16000</v>
      </c>
      <c r="E39">
        <v>1</v>
      </c>
      <c r="G39">
        <v>32224</v>
      </c>
      <c r="J39" s="2"/>
    </row>
    <row r="40" spans="1:10">
      <c r="A40" t="s">
        <v>8</v>
      </c>
      <c r="B40">
        <v>1000</v>
      </c>
      <c r="C40">
        <v>10000</v>
      </c>
      <c r="D40">
        <v>32000</v>
      </c>
      <c r="E40">
        <v>1</v>
      </c>
      <c r="G40">
        <v>62499</v>
      </c>
      <c r="J40" s="2"/>
    </row>
    <row r="41" spans="1:10">
      <c r="J41" s="2"/>
    </row>
    <row r="42" spans="1:10">
      <c r="B42">
        <v>1000</v>
      </c>
      <c r="C42">
        <v>10000</v>
      </c>
      <c r="D42">
        <v>0</v>
      </c>
      <c r="E42">
        <v>1</v>
      </c>
      <c r="G42">
        <v>974</v>
      </c>
      <c r="J42" s="2"/>
    </row>
    <row r="43" spans="1:10">
      <c r="B43">
        <v>1000</v>
      </c>
      <c r="C43">
        <v>10000</v>
      </c>
      <c r="D43">
        <v>0</v>
      </c>
      <c r="E43">
        <v>2</v>
      </c>
      <c r="G43">
        <v>1950</v>
      </c>
      <c r="J43" s="2"/>
    </row>
    <row r="44" spans="1:10">
      <c r="B44">
        <v>1000</v>
      </c>
      <c r="C44">
        <v>10000</v>
      </c>
      <c r="D44">
        <v>0</v>
      </c>
      <c r="E44">
        <v>4</v>
      </c>
      <c r="G44">
        <v>3901</v>
      </c>
      <c r="J44" s="2"/>
    </row>
    <row r="45" spans="1:10">
      <c r="B45">
        <v>1000</v>
      </c>
      <c r="C45">
        <v>10000</v>
      </c>
      <c r="D45">
        <v>0</v>
      </c>
      <c r="E45">
        <v>8</v>
      </c>
      <c r="G45">
        <v>7803</v>
      </c>
      <c r="J45" s="2"/>
    </row>
    <row r="46" spans="1:10">
      <c r="A46" t="s">
        <v>9</v>
      </c>
      <c r="B46">
        <v>1000</v>
      </c>
      <c r="C46">
        <v>10000</v>
      </c>
      <c r="D46">
        <v>0</v>
      </c>
      <c r="E46">
        <v>16</v>
      </c>
      <c r="G46">
        <v>15608</v>
      </c>
      <c r="J46" s="2"/>
    </row>
    <row r="47" spans="1:10">
      <c r="A47" t="s">
        <v>10</v>
      </c>
      <c r="B47">
        <v>1000</v>
      </c>
      <c r="C47">
        <v>10000</v>
      </c>
      <c r="D47">
        <v>0</v>
      </c>
      <c r="E47">
        <v>-16</v>
      </c>
      <c r="G47">
        <v>-15608</v>
      </c>
      <c r="J4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Blatt2</vt:lpstr>
      <vt:lpstr>Blatt1</vt:lpstr>
    </vt:vector>
  </TitlesOfParts>
  <Company>NOVOSEC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Stohn</dc:creator>
  <cp:lastModifiedBy>Maik Stohn</cp:lastModifiedBy>
  <dcterms:created xsi:type="dcterms:W3CDTF">2016-01-12T16:11:47Z</dcterms:created>
  <dcterms:modified xsi:type="dcterms:W3CDTF">2016-01-15T19:35:33Z</dcterms:modified>
</cp:coreProperties>
</file>