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U-6 - NCA 6 - Table 1" sheetId="1" r:id="rId4"/>
    <sheet name="U-6 - NCA 6 - Table 5" sheetId="2" r:id="rId5"/>
    <sheet name="U-6 - NCA 6 - Game Schedule-1-3" sheetId="3" r:id="rId6"/>
    <sheet name="U-6 - NCA 6 - Game Schedule-1-1" sheetId="4" r:id="rId7"/>
    <sheet name="U-6 - NCA 6 - Drawings" sheetId="5" r:id="rId8"/>
    <sheet name="U-8 - NCA - Table 1" sheetId="6" r:id="rId9"/>
    <sheet name="U-8 - NCA - Table 5" sheetId="7" r:id="rId10"/>
    <sheet name="U-8 - NCA - Game Schedule-1-3" sheetId="8" r:id="rId11"/>
    <sheet name="U-8 - NCA - Game Schedule-1-3-1" sheetId="9" r:id="rId12"/>
    <sheet name="U-8 - NCA - Game Schedule-1-3-2" sheetId="10" r:id="rId13"/>
    <sheet name="U-8 - NCA - Drawings" sheetId="11" r:id="rId14"/>
    <sheet name="U-10 - NCA 5 GRUPOS - Table 1" sheetId="12" r:id="rId15"/>
    <sheet name="U-10 - NCA 5 GRUPOS - Table 5" sheetId="13" r:id="rId16"/>
    <sheet name="U-10 - NCA 5 GRUPOS - Game Sche" sheetId="14" r:id="rId17"/>
    <sheet name="U-10 - NCA 5 GRUPOS - Game Sch1" sheetId="15" r:id="rId18"/>
    <sheet name="U-10 - NCA 5 GRUPOS - Game Sch2" sheetId="16" r:id="rId19"/>
    <sheet name="U-10 - NCA 5 GRUPOS - Game Sch3" sheetId="17" r:id="rId20"/>
    <sheet name="U-10 - NCA 5 GRUPOS - Game Sch4" sheetId="18" r:id="rId21"/>
    <sheet name="U-10 - NCA 5 GRUPOS - Drawings" sheetId="19" r:id="rId22"/>
    <sheet name="U-12 - NCA 5 GRUPOS - Table 1" sheetId="20" r:id="rId23"/>
    <sheet name="U-12 - NCA 5 GRUPOS - Table 5" sheetId="21" r:id="rId24"/>
    <sheet name="U-12 - NCA 5 GRUPOS - Game Sche" sheetId="22" r:id="rId25"/>
    <sheet name="U-12 - NCA 5 GRUPOS - Game Sch1" sheetId="23" r:id="rId26"/>
    <sheet name="U-12 - NCA 5 GRUPOS - Game Sch2" sheetId="24" r:id="rId27"/>
    <sheet name="U-12 - NCA 5 GRUPOS - Game Sch3" sheetId="25" r:id="rId28"/>
    <sheet name="U-12 - NCA 5 GRUPOS - Game Sch4" sheetId="26" r:id="rId29"/>
    <sheet name="U-12 - NCA 5 GRUPOS - Drawings" sheetId="27" r:id="rId30"/>
    <sheet name="U-16 - NCA 6 GRUPOS - Table 1" sheetId="28" r:id="rId31"/>
    <sheet name="U-16 - NCA 6 GRUPOS - Table 5" sheetId="29" r:id="rId32"/>
    <sheet name="U-16 - NCA 6 GRUPOS - Game Sche" sheetId="30" r:id="rId33"/>
    <sheet name="U-16 - NCA 6 GRUPOS - Game Sch1" sheetId="31" r:id="rId34"/>
    <sheet name="U-16 - NCA 6 GRUPOS - Game Sch2" sheetId="32" r:id="rId35"/>
    <sheet name="U-16 - NCA 6 GRUPOS - Game Sch3" sheetId="33" r:id="rId36"/>
    <sheet name="U-16 - NCA 6 GRUPOS - Game Sch4" sheetId="34" r:id="rId37"/>
    <sheet name="U-16 - NCA 6 GRUPOS - Game Sch5" sheetId="35" r:id="rId38"/>
    <sheet name="U-16 - NCA 6 GRUPOS - Drawings" sheetId="36" r:id="rId39"/>
    <sheet name="U18 - NCA - Table 1" sheetId="37" r:id="rId40"/>
    <sheet name="U18 - NCA - Table 5" sheetId="38" r:id="rId41"/>
    <sheet name="U18 - NCA - Game Schedule-1-3" sheetId="39" r:id="rId42"/>
    <sheet name="U18 - NCA - Game Schedule-1-3-1" sheetId="40" r:id="rId43"/>
    <sheet name="U18 - NCA - Game Schedule-1-3-2" sheetId="41" r:id="rId44"/>
    <sheet name="U18 - NCA - Drawings" sheetId="42" r:id="rId45"/>
    <sheet name="U14B - COPA COCA COPA - Table 1" sheetId="43" r:id="rId46"/>
    <sheet name="U14B - COPA COCA COPA - Table 5" sheetId="44" r:id="rId47"/>
    <sheet name="U14B - COPA COCA COPA - Game Sc" sheetId="45" r:id="rId48"/>
    <sheet name="U14B - COPA COCA COPA - Game S1" sheetId="46" r:id="rId49"/>
    <sheet name="U14B - COPA COCA COPA - Game S2" sheetId="47" r:id="rId50"/>
    <sheet name="U14B - COPA COCA COPA - Game S3" sheetId="48" r:id="rId51"/>
    <sheet name="U14B - COPA COCA COPA - Drawing" sheetId="49" r:id="rId52"/>
    <sheet name="U14G - COPA COCA COLA6 - Table " sheetId="50" r:id="rId53"/>
    <sheet name="U14G - COPA COCA COLA6 - Table1" sheetId="51" r:id="rId54"/>
    <sheet name="U14G - COPA COCA COLA6 - Game S" sheetId="52" r:id="rId55"/>
    <sheet name="U14G - COPA COCA COLA6 - Game 1" sheetId="53" r:id="rId56"/>
    <sheet name="U14G - COPA COCA COLA6 - Drawin" sheetId="54" r:id="rId57"/>
    <sheet name="W-O - ALIANZA FEMENIL 12 TEAMS " sheetId="55" r:id="rId58"/>
    <sheet name="W-O - ALIANZA FEMENIL 12 TEAMS1" sheetId="56" r:id="rId59"/>
    <sheet name="W-O - ALIANZA FEMENIL 12 TEAMS2" sheetId="57" r:id="rId60"/>
    <sheet name="W-O - ALIANZA FEMENIL 12 TEAMS3" sheetId="58" r:id="rId61"/>
    <sheet name="W-O - ALIANZA FEMENIL 12 TEAMS4" sheetId="59" r:id="rId62"/>
    <sheet name="W-O - ALIANZA FEMENIL 12 TEAMS5" sheetId="60" r:id="rId63"/>
    <sheet name="JCA - Table 1" sheetId="61" r:id="rId64"/>
    <sheet name="JCA - Table 5" sheetId="62" r:id="rId65"/>
    <sheet name="JCA - Game Schedule-1-3" sheetId="63" r:id="rId66"/>
    <sheet name="JCA - Game Schedule-1-3-1" sheetId="64" r:id="rId67"/>
    <sheet name="JCA - Game Schedule-1-3-1-1" sheetId="65" r:id="rId68"/>
    <sheet name="JCA - Game Schedule-1-3-1-1-1" sheetId="66" r:id="rId69"/>
    <sheet name="JCA - Drawings" sheetId="67" r:id="rId70"/>
    <sheet name="TD 3V3 - Table 1" sheetId="68" r:id="rId71"/>
    <sheet name="TD 3V3 - Table 1-1" sheetId="69" r:id="rId72"/>
    <sheet name="TD 3V3 - Table 5" sheetId="70" r:id="rId73"/>
    <sheet name="TD 3V3 - Game Schedule-1-3" sheetId="71" r:id="rId74"/>
    <sheet name="TD 3V3 - Game Schedule-1-3-1" sheetId="72" r:id="rId75"/>
    <sheet name="TD 3V3 - Game Schedule-1-3-1-1" sheetId="73" r:id="rId76"/>
    <sheet name="TD 3V3 - Game Schedule-1-3-1-1-" sheetId="74" r:id="rId77"/>
    <sheet name="TD 3V3 - Game Schedule-1-3-2" sheetId="75" r:id="rId78"/>
    <sheet name="TD 3V3 - Game Schedule-1-3-1-2" sheetId="76" r:id="rId79"/>
    <sheet name="TD 3V3 - Game Schedule-1-3-1-11" sheetId="77" r:id="rId80"/>
    <sheet name="TD 3V3 - Game Schedule-1-3-1-12" sheetId="78" r:id="rId81"/>
    <sheet name="TD 3V3 - Drawings" sheetId="79" r:id="rId82"/>
    <sheet name="U14G - COPA COCA COLA - Table 1" sheetId="80" r:id="rId83"/>
    <sheet name="U14G - COPA COCA COLA - Table 5" sheetId="81" r:id="rId84"/>
    <sheet name="U14G - COPA COCA COLA - Game Sc" sheetId="82" r:id="rId85"/>
    <sheet name="U14G - COPA COCA COLA - Game S1" sheetId="83" r:id="rId86"/>
    <sheet name="U14G - COPA COCA COLA - Drawing" sheetId="84" r:id="rId87"/>
    <sheet name="U-6 - NCA - Table 1" sheetId="85" r:id="rId88"/>
    <sheet name="U-6 - NCA - Table 5" sheetId="86" r:id="rId89"/>
    <sheet name="U-6 - NCA - Game Schedule-1-3" sheetId="87" r:id="rId90"/>
    <sheet name="U-6 - NCA - Game Schedule-1-3-1" sheetId="88" r:id="rId91"/>
    <sheet name="U-6 - NCA - Drawings" sheetId="89" r:id="rId92"/>
  </sheets>
</workbook>
</file>

<file path=xl/sharedStrings.xml><?xml version="1.0" encoding="utf-8"?>
<sst xmlns="http://schemas.openxmlformats.org/spreadsheetml/2006/main" uniqueCount="517">
  <si>
    <t>Group A</t>
  </si>
  <si>
    <t>Group B</t>
  </si>
  <si>
    <t>CLUB ANGELES</t>
  </si>
  <si>
    <t>LACOTA</t>
  </si>
  <si>
    <t>CORAS USA</t>
  </si>
  <si>
    <t>LEGENDS THUNDER</t>
  </si>
  <si>
    <t>BENDAVAL</t>
  </si>
  <si>
    <t>ATLAS</t>
  </si>
  <si>
    <t>Time</t>
  </si>
  <si>
    <t>Home Team</t>
  </si>
  <si>
    <t>Score</t>
  </si>
  <si>
    <t>Away Team</t>
  </si>
  <si>
    <t>Location</t>
  </si>
  <si>
    <r>
      <rPr>
        <sz val="14"/>
        <color indexed="8"/>
        <rFont val="Helvetica"/>
      </rPr>
      <t>CLUB ANGELES</t>
    </r>
  </si>
  <si>
    <r>
      <rPr>
        <sz val="14"/>
        <color indexed="8"/>
        <rFont val="Helvetica"/>
      </rPr>
      <t>CORAS USA</t>
    </r>
  </si>
  <si>
    <t>FIELD 5A</t>
  </si>
  <si>
    <r>
      <rPr>
        <sz val="14"/>
        <color indexed="8"/>
        <rFont val="Helvetica"/>
      </rPr>
      <t>LACOTA</t>
    </r>
  </si>
  <si>
    <r>
      <rPr>
        <sz val="14"/>
        <color indexed="8"/>
        <rFont val="Helvetica"/>
      </rPr>
      <t>LEGENDS THUNDER</t>
    </r>
  </si>
  <si>
    <r>
      <rPr>
        <sz val="14"/>
        <color indexed="8"/>
        <rFont val="Helvetica"/>
      </rPr>
      <t>ATLAS</t>
    </r>
  </si>
  <si>
    <r>
      <rPr>
        <sz val="14"/>
        <color indexed="8"/>
        <rFont val="Helvetica"/>
      </rPr>
      <t>BENDAVAL</t>
    </r>
  </si>
  <si>
    <t>FIELD 5B</t>
  </si>
  <si>
    <t>Sunday, May 21, 2017   - Semi—Finals</t>
  </si>
  <si>
    <t xml:space="preserve">Sunday, May 21, 2017  - Final               </t>
  </si>
  <si>
    <t>WINNER</t>
  </si>
  <si>
    <t xml:space="preserve"> </t>
  </si>
  <si>
    <t>POSICION</t>
  </si>
  <si>
    <t>EQUIPO</t>
  </si>
  <si>
    <t>JJ</t>
  </si>
  <si>
    <t>JG</t>
  </si>
  <si>
    <t>JE</t>
  </si>
  <si>
    <t>JP</t>
  </si>
  <si>
    <t>G F</t>
  </si>
  <si>
    <t>G C</t>
  </si>
  <si>
    <t>DIFERENCIA</t>
  </si>
  <si>
    <t>PUNTOS</t>
  </si>
  <si>
    <r>
      <rPr>
        <b val="1"/>
        <sz val="11"/>
        <color indexed="8"/>
        <rFont val="Helvetica Neue"/>
      </rPr>
      <t>CLUB ANGELES</t>
    </r>
  </si>
  <si>
    <r>
      <rPr>
        <b val="1"/>
        <sz val="11"/>
        <color indexed="8"/>
        <rFont val="Helvetica Neue"/>
      </rPr>
      <t>CORAS USA</t>
    </r>
  </si>
  <si>
    <r>
      <rPr>
        <b val="1"/>
        <sz val="11"/>
        <color indexed="8"/>
        <rFont val="Helvetica Neue"/>
      </rPr>
      <t>BENDAVAL</t>
    </r>
  </si>
  <si>
    <r>
      <rPr>
        <b val="1"/>
        <sz val="12"/>
        <color indexed="8"/>
        <rFont val="Helvetica"/>
      </rPr>
      <t>LACOTA</t>
    </r>
  </si>
  <si>
    <r>
      <rPr>
        <b val="1"/>
        <sz val="12"/>
        <color indexed="8"/>
        <rFont val="Helvetica"/>
      </rPr>
      <t>LEGENDS THUNDER</t>
    </r>
  </si>
  <si>
    <r>
      <rPr>
        <b val="1"/>
        <sz val="12"/>
        <color indexed="8"/>
        <rFont val="Helvetica"/>
      </rPr>
      <t>ATLAS</t>
    </r>
  </si>
  <si>
    <t>Group C</t>
  </si>
  <si>
    <t>HALCONES TUCKSON</t>
  </si>
  <si>
    <t>LEON AZFC</t>
  </si>
  <si>
    <t>REAL AZTECAS</t>
  </si>
  <si>
    <t>AZ ARSENAL</t>
  </si>
  <si>
    <t>WEST UNITED</t>
  </si>
  <si>
    <t>MONSTERS</t>
  </si>
  <si>
    <t>RAYADOS TUCSON</t>
  </si>
  <si>
    <t>LATINOAMERICANA</t>
  </si>
  <si>
    <t>CHANDLER UNITED</t>
  </si>
  <si>
    <r>
      <rPr>
        <sz val="14"/>
        <color indexed="8"/>
        <rFont val="Helvetica"/>
      </rPr>
      <t>HALCONES TUCKSON</t>
    </r>
  </si>
  <si>
    <r>
      <rPr>
        <sz val="14"/>
        <color indexed="8"/>
        <rFont val="Helvetica"/>
      </rPr>
      <t>AZ ARSENAL</t>
    </r>
  </si>
  <si>
    <t>FIELD 9A</t>
  </si>
  <si>
    <r>
      <rPr>
        <sz val="14"/>
        <color indexed="8"/>
        <rFont val="Helvetica"/>
      </rPr>
      <t>LATINOAMERICANA</t>
    </r>
  </si>
  <si>
    <t>FIELD 9B</t>
  </si>
  <si>
    <r>
      <rPr>
        <sz val="14"/>
        <color indexed="8"/>
        <rFont val="Helvetica"/>
      </rPr>
      <t>LEON AZFC</t>
    </r>
  </si>
  <si>
    <r>
      <rPr>
        <sz val="14"/>
        <color indexed="8"/>
        <rFont val="Helvetica"/>
      </rPr>
      <t>WEST UNITED</t>
    </r>
  </si>
  <si>
    <t>FIELD 9C</t>
  </si>
  <si>
    <r>
      <rPr>
        <sz val="14"/>
        <color indexed="8"/>
        <rFont val="Helvetica"/>
      </rPr>
      <t>RAYADOS TUCSON</t>
    </r>
  </si>
  <si>
    <r>
      <rPr>
        <sz val="14"/>
        <color indexed="8"/>
        <rFont val="Helvetica"/>
      </rPr>
      <t>CHANDLER UNITED</t>
    </r>
  </si>
  <si>
    <r>
      <rPr>
        <sz val="14"/>
        <color indexed="8"/>
        <rFont val="Helvetica"/>
      </rPr>
      <t>REAL AZTECAS</t>
    </r>
  </si>
  <si>
    <r>
      <rPr>
        <sz val="14"/>
        <color indexed="8"/>
        <rFont val="Helvetica"/>
      </rPr>
      <t>MONSTERS</t>
    </r>
  </si>
  <si>
    <t>1A</t>
  </si>
  <si>
    <t>1B</t>
  </si>
  <si>
    <t>1C</t>
  </si>
  <si>
    <t>WILD CARD</t>
  </si>
  <si>
    <r>
      <rPr>
        <b val="1"/>
        <sz val="12"/>
        <color indexed="8"/>
        <rFont val="Helvetica"/>
      </rPr>
      <t>HALCONES TUCKSON</t>
    </r>
  </si>
  <si>
    <r>
      <rPr>
        <b val="1"/>
        <sz val="12"/>
        <color indexed="8"/>
        <rFont val="Helvetica"/>
      </rPr>
      <t>AZ ARSENAL</t>
    </r>
  </si>
  <si>
    <r>
      <rPr>
        <b val="1"/>
        <sz val="12"/>
        <color indexed="8"/>
        <rFont val="Helvetica"/>
      </rPr>
      <t>CLUB ANGELES</t>
    </r>
  </si>
  <si>
    <r>
      <rPr>
        <b val="1"/>
        <sz val="12"/>
        <color indexed="8"/>
        <rFont val="Helvetica"/>
      </rPr>
      <t>LATINOAMERICANA</t>
    </r>
  </si>
  <si>
    <r>
      <rPr>
        <b val="1"/>
        <sz val="12"/>
        <color indexed="8"/>
        <rFont val="Helvetica"/>
      </rPr>
      <t>LEON AZFC</t>
    </r>
  </si>
  <si>
    <r>
      <rPr>
        <b val="1"/>
        <sz val="12"/>
        <color indexed="8"/>
        <rFont val="Helvetica"/>
      </rPr>
      <t>WEST UNITED</t>
    </r>
  </si>
  <si>
    <r>
      <rPr>
        <b val="1"/>
        <sz val="12"/>
        <color indexed="8"/>
        <rFont val="Helvetica"/>
      </rPr>
      <t>RAYADOS TUCSON</t>
    </r>
  </si>
  <si>
    <r>
      <rPr>
        <b val="1"/>
        <sz val="12"/>
        <color indexed="8"/>
        <rFont val="Helvetica"/>
      </rPr>
      <t>CHANDLER UNITED</t>
    </r>
  </si>
  <si>
    <r>
      <rPr>
        <b val="1"/>
        <sz val="12"/>
        <color indexed="8"/>
        <rFont val="Helvetica"/>
      </rPr>
      <t>REAL AZTECAS</t>
    </r>
  </si>
  <si>
    <r>
      <rPr>
        <b val="1"/>
        <sz val="12"/>
        <color indexed="8"/>
        <rFont val="Helvetica"/>
      </rPr>
      <t>MONSTERS</t>
    </r>
  </si>
  <si>
    <r>
      <rPr>
        <b val="1"/>
        <sz val="12"/>
        <color indexed="8"/>
        <rFont val="Helvetica"/>
      </rPr>
      <t>BENDAVAL</t>
    </r>
  </si>
  <si>
    <t>Group D</t>
  </si>
  <si>
    <t>Group E</t>
  </si>
  <si>
    <t>GALAXY</t>
  </si>
  <si>
    <t>ROADRUNNERS</t>
  </si>
  <si>
    <t>THUNDERCATS</t>
  </si>
  <si>
    <t>TITANES FC</t>
  </si>
  <si>
    <t>INFERNO</t>
  </si>
  <si>
    <t>LEON AZ FC</t>
  </si>
  <si>
    <t>RAYADOS ARIZONA</t>
  </si>
  <si>
    <t>HALCONES TUCSON</t>
  </si>
  <si>
    <t>MEXICO</t>
  </si>
  <si>
    <t>CLUB LEON</t>
  </si>
  <si>
    <t>AJAX</t>
  </si>
  <si>
    <t>EAGLES UNITED</t>
  </si>
  <si>
    <t>REAL MADRID USA</t>
  </si>
  <si>
    <t>DEPORTIVO UNION</t>
  </si>
  <si>
    <t>CLUB BRASIL</t>
  </si>
  <si>
    <r>
      <rPr>
        <sz val="14"/>
        <color indexed="8"/>
        <rFont val="Helvetica"/>
      </rPr>
      <t>GALAXY</t>
    </r>
  </si>
  <si>
    <r>
      <rPr>
        <sz val="14"/>
        <color indexed="8"/>
        <rFont val="Helvetica"/>
      </rPr>
      <t>LEON AZ FC</t>
    </r>
  </si>
  <si>
    <r>
      <rPr>
        <sz val="14"/>
        <color indexed="8"/>
        <rFont val="Helvetica"/>
      </rPr>
      <t>CLUB LEON</t>
    </r>
  </si>
  <si>
    <r>
      <rPr>
        <sz val="14"/>
        <color indexed="8"/>
        <rFont val="Helvetica"/>
      </rPr>
      <t>EAGLES UNITED</t>
    </r>
  </si>
  <si>
    <r>
      <rPr>
        <sz val="14"/>
        <color indexed="8"/>
        <rFont val="Helvetica"/>
      </rPr>
      <t>ROADRUNNERS</t>
    </r>
  </si>
  <si>
    <r>
      <rPr>
        <sz val="14"/>
        <color indexed="8"/>
        <rFont val="Helvetica"/>
      </rPr>
      <t>RAYADOS ARIZONA</t>
    </r>
  </si>
  <si>
    <r>
      <rPr>
        <sz val="14"/>
        <color indexed="8"/>
        <rFont val="Helvetica"/>
      </rPr>
      <t>AJAX</t>
    </r>
  </si>
  <si>
    <r>
      <rPr>
        <sz val="14"/>
        <color indexed="8"/>
        <rFont val="Helvetica"/>
      </rPr>
      <t>REAL MADRID USA</t>
    </r>
  </si>
  <si>
    <r>
      <rPr>
        <sz val="14"/>
        <color indexed="8"/>
        <rFont val="Helvetica"/>
      </rPr>
      <t>THUNDERCATS</t>
    </r>
  </si>
  <si>
    <r>
      <rPr>
        <sz val="14"/>
        <color indexed="8"/>
        <rFont val="Helvetica"/>
      </rPr>
      <t>DEPORTIVO UNION</t>
    </r>
  </si>
  <si>
    <r>
      <rPr>
        <sz val="14"/>
        <color indexed="8"/>
        <rFont val="Helvetica"/>
      </rPr>
      <t>TITANES FC</t>
    </r>
  </si>
  <si>
    <r>
      <rPr>
        <sz val="14"/>
        <color indexed="8"/>
        <rFont val="Helvetica"/>
      </rPr>
      <t>HALCONES TUCSON</t>
    </r>
  </si>
  <si>
    <r>
      <rPr>
        <sz val="14"/>
        <color indexed="8"/>
        <rFont val="Helvetica"/>
      </rPr>
      <t>INFERNO</t>
    </r>
  </si>
  <si>
    <r>
      <rPr>
        <sz val="14"/>
        <color indexed="8"/>
        <rFont val="Helvetica"/>
      </rPr>
      <t>MEXICO</t>
    </r>
  </si>
  <si>
    <r>
      <rPr>
        <sz val="14"/>
        <color indexed="8"/>
        <rFont val="Helvetica"/>
      </rPr>
      <t>CLUB BRASIL</t>
    </r>
  </si>
  <si>
    <t>FIELD 5</t>
  </si>
  <si>
    <t>Sunday, May 21, 2017  - Quarter—Finals</t>
  </si>
  <si>
    <t>GALAXY  SEMI1</t>
  </si>
  <si>
    <t>ROADRUNNERS  SEMI2</t>
  </si>
  <si>
    <t>REAL AZTECAS  SEMI3</t>
  </si>
  <si>
    <t>CLUB ANGELES SEMI4</t>
  </si>
  <si>
    <t>SEMI 1</t>
  </si>
  <si>
    <t>SEMI4</t>
  </si>
  <si>
    <t>SEMI2</t>
  </si>
  <si>
    <t>SEMI3</t>
  </si>
  <si>
    <r>
      <rPr>
        <b val="1"/>
        <sz val="12"/>
        <color indexed="8"/>
        <rFont val="Helvetica"/>
      </rPr>
      <t>GALAXY</t>
    </r>
  </si>
  <si>
    <r>
      <rPr>
        <b val="1"/>
        <sz val="12"/>
        <color indexed="8"/>
        <rFont val="Helvetica"/>
      </rPr>
      <t>LEON AZ FC</t>
    </r>
  </si>
  <si>
    <r>
      <rPr>
        <b val="1"/>
        <sz val="12"/>
        <color indexed="8"/>
        <rFont val="Helvetica"/>
      </rPr>
      <t>CLUB LEON</t>
    </r>
  </si>
  <si>
    <r>
      <rPr>
        <b val="1"/>
        <sz val="12"/>
        <color indexed="8"/>
        <rFont val="Helvetica"/>
      </rPr>
      <t>EAGLES UNITED</t>
    </r>
  </si>
  <si>
    <r>
      <rPr>
        <b val="1"/>
        <sz val="12"/>
        <color indexed="8"/>
        <rFont val="Helvetica"/>
      </rPr>
      <t>ROADRUNNERS</t>
    </r>
  </si>
  <si>
    <r>
      <rPr>
        <b val="1"/>
        <sz val="12"/>
        <color indexed="8"/>
        <rFont val="Helvetica"/>
      </rPr>
      <t>RAYADOS ARIZONA</t>
    </r>
  </si>
  <si>
    <r>
      <rPr>
        <b val="1"/>
        <sz val="12"/>
        <color indexed="8"/>
        <rFont val="Helvetica"/>
      </rPr>
      <t>AJAX</t>
    </r>
  </si>
  <si>
    <r>
      <rPr>
        <b val="1"/>
        <sz val="12"/>
        <color indexed="8"/>
        <rFont val="Helvetica"/>
      </rPr>
      <t>REAL MADRID USA</t>
    </r>
  </si>
  <si>
    <r>
      <rPr>
        <b val="1"/>
        <sz val="12"/>
        <color indexed="8"/>
        <rFont val="Helvetica"/>
      </rPr>
      <t>THUNDERCATS</t>
    </r>
  </si>
  <si>
    <r>
      <rPr>
        <b val="1"/>
        <sz val="12"/>
        <color indexed="8"/>
        <rFont val="Helvetica"/>
      </rPr>
      <t>DEPORTIVO UNION</t>
    </r>
  </si>
  <si>
    <r>
      <rPr>
        <b val="1"/>
        <sz val="12"/>
        <color indexed="8"/>
        <rFont val="Helvetica"/>
      </rPr>
      <t>TITANES FC</t>
    </r>
  </si>
  <si>
    <r>
      <rPr>
        <b val="1"/>
        <sz val="12"/>
        <color indexed="8"/>
        <rFont val="Helvetica"/>
      </rPr>
      <t>HALCONES TUCSON</t>
    </r>
  </si>
  <si>
    <r>
      <rPr>
        <b val="1"/>
        <sz val="12"/>
        <color indexed="8"/>
        <rFont val="Helvetica"/>
      </rPr>
      <t>INFERNO</t>
    </r>
  </si>
  <si>
    <r>
      <rPr>
        <b val="1"/>
        <sz val="12"/>
        <color indexed="8"/>
        <rFont val="Helvetica"/>
      </rPr>
      <t>MEXICO</t>
    </r>
  </si>
  <si>
    <r>
      <rPr>
        <b val="1"/>
        <sz val="12"/>
        <color indexed="8"/>
        <rFont val="Helvetica"/>
      </rPr>
      <t>CLUB BRASIL</t>
    </r>
  </si>
  <si>
    <t>CRUZ AZUL</t>
  </si>
  <si>
    <t xml:space="preserve">CLUB BRASIL </t>
  </si>
  <si>
    <t>CLUB AMERICA</t>
  </si>
  <si>
    <t>ARSENAL</t>
  </si>
  <si>
    <t>PHX THUNDER</t>
  </si>
  <si>
    <t>FRONTERAS</t>
  </si>
  <si>
    <t>TUZOS SCOTT</t>
  </si>
  <si>
    <t xml:space="preserve">RAYADOS </t>
  </si>
  <si>
    <t>MONTERREY</t>
  </si>
  <si>
    <t>CLUB HALCONES</t>
  </si>
  <si>
    <t>CLX PUMAS USA</t>
  </si>
  <si>
    <t>JAGUARES</t>
  </si>
  <si>
    <t xml:space="preserve">AZ DRAGONS </t>
  </si>
  <si>
    <r>
      <rPr>
        <sz val="14"/>
        <color indexed="8"/>
        <rFont val="Helvetica"/>
      </rPr>
      <t>CRUZ AZUL</t>
    </r>
  </si>
  <si>
    <t>FIELD 1</t>
  </si>
  <si>
    <r>
      <rPr>
        <sz val="14"/>
        <color indexed="8"/>
        <rFont val="Helvetica"/>
      </rPr>
      <t xml:space="preserve">RAYADOS </t>
    </r>
  </si>
  <si>
    <t>FIELD 2</t>
  </si>
  <si>
    <r>
      <rPr>
        <sz val="14"/>
        <color indexed="8"/>
        <rFont val="Helvetica"/>
      </rPr>
      <t xml:space="preserve">CLUB BRASIL </t>
    </r>
  </si>
  <si>
    <r>
      <rPr>
        <sz val="14"/>
        <color indexed="8"/>
        <rFont val="Helvetica"/>
      </rPr>
      <t>FRONTERAS</t>
    </r>
  </si>
  <si>
    <t>FIELD 3</t>
  </si>
  <si>
    <t>FIELD 4</t>
  </si>
  <si>
    <r>
      <rPr>
        <sz val="14"/>
        <color indexed="8"/>
        <rFont val="Helvetica"/>
      </rPr>
      <t>CLUB AMERICA</t>
    </r>
  </si>
  <si>
    <t>FIELD 6</t>
  </si>
  <si>
    <r>
      <rPr>
        <sz val="14"/>
        <color indexed="8"/>
        <rFont val="Helvetica"/>
      </rPr>
      <t>MONTERREY</t>
    </r>
  </si>
  <si>
    <r>
      <rPr>
        <sz val="14"/>
        <color indexed="8"/>
        <rFont val="Helvetica"/>
      </rPr>
      <t>JAGUARES</t>
    </r>
  </si>
  <si>
    <t>FIELD 7</t>
  </si>
  <si>
    <r>
      <rPr>
        <sz val="14"/>
        <color indexed="8"/>
        <rFont val="Helvetica"/>
      </rPr>
      <t>ARSENAL</t>
    </r>
  </si>
  <si>
    <t>FIELD 12</t>
  </si>
  <si>
    <r>
      <rPr>
        <sz val="14"/>
        <color indexed="8"/>
        <rFont val="Helvetica"/>
      </rPr>
      <t>CLUB HALCONES</t>
    </r>
  </si>
  <si>
    <t>FIELD 13</t>
  </si>
  <si>
    <r>
      <rPr>
        <sz val="14"/>
        <color indexed="8"/>
        <rFont val="Helvetica"/>
      </rPr>
      <t>PHX THUNDER</t>
    </r>
  </si>
  <si>
    <r>
      <rPr>
        <sz val="14"/>
        <color indexed="8"/>
        <rFont val="Helvetica"/>
      </rPr>
      <t>TUZOS SCOTT</t>
    </r>
  </si>
  <si>
    <t>FIELD 15</t>
  </si>
  <si>
    <r>
      <rPr>
        <sz val="14"/>
        <color indexed="8"/>
        <rFont val="Helvetica"/>
      </rPr>
      <t>CLX PUMAS USA</t>
    </r>
  </si>
  <si>
    <r>
      <rPr>
        <sz val="14"/>
        <color indexed="8"/>
        <rFont val="Helvetica"/>
      </rPr>
      <t xml:space="preserve">AZ DRAGONS </t>
    </r>
  </si>
  <si>
    <t>FIELD 16</t>
  </si>
  <si>
    <t>FIELD 14</t>
  </si>
  <si>
    <t>THUNDERCATS  SEMI1</t>
  </si>
  <si>
    <t>REAL AZTECAS  SEMI2</t>
  </si>
  <si>
    <t>REAL MADRID USA  SEMI3</t>
  </si>
  <si>
    <t>EAGLES UNITED  SEMI4</t>
  </si>
  <si>
    <r>
      <rPr>
        <b val="1"/>
        <sz val="12"/>
        <color indexed="8"/>
        <rFont val="Helvetica"/>
      </rPr>
      <t>CRUZ AZUL</t>
    </r>
  </si>
  <si>
    <r>
      <rPr>
        <b val="1"/>
        <sz val="12"/>
        <color indexed="8"/>
        <rFont val="Helvetica"/>
      </rPr>
      <t xml:space="preserve">RAYADOS </t>
    </r>
  </si>
  <si>
    <r>
      <rPr>
        <b val="1"/>
        <sz val="12"/>
        <color indexed="8"/>
        <rFont val="Helvetica"/>
      </rPr>
      <t xml:space="preserve">CLUB BRASIL </t>
    </r>
  </si>
  <si>
    <r>
      <rPr>
        <b val="1"/>
        <sz val="12"/>
        <color indexed="8"/>
        <rFont val="Helvetica"/>
      </rPr>
      <t>FRONTERAS</t>
    </r>
  </si>
  <si>
    <r>
      <rPr>
        <b val="1"/>
        <sz val="12"/>
        <color indexed="8"/>
        <rFont val="Helvetica"/>
      </rPr>
      <t>CLUB AMERICA</t>
    </r>
  </si>
  <si>
    <r>
      <rPr>
        <b val="1"/>
        <sz val="12"/>
        <color indexed="8"/>
        <rFont val="Helvetica"/>
      </rPr>
      <t>MONTERREY</t>
    </r>
  </si>
  <si>
    <r>
      <rPr>
        <b val="1"/>
        <sz val="12"/>
        <color indexed="8"/>
        <rFont val="Helvetica"/>
      </rPr>
      <t>JAGUARES</t>
    </r>
  </si>
  <si>
    <r>
      <rPr>
        <b val="1"/>
        <sz val="12"/>
        <color indexed="8"/>
        <rFont val="Helvetica"/>
      </rPr>
      <t>ARSENAL</t>
    </r>
  </si>
  <si>
    <r>
      <rPr>
        <b val="1"/>
        <sz val="12"/>
        <color indexed="8"/>
        <rFont val="Helvetica"/>
      </rPr>
      <t>CLUB HALCONES</t>
    </r>
  </si>
  <si>
    <r>
      <rPr>
        <b val="1"/>
        <sz val="12"/>
        <color indexed="8"/>
        <rFont val="Helvetica"/>
      </rPr>
      <t>PHX THUNDER</t>
    </r>
  </si>
  <si>
    <r>
      <rPr>
        <b val="1"/>
        <sz val="12"/>
        <color indexed="8"/>
        <rFont val="Helvetica"/>
      </rPr>
      <t>TUZOS SCOTT</t>
    </r>
  </si>
  <si>
    <r>
      <rPr>
        <b val="1"/>
        <sz val="12"/>
        <color indexed="8"/>
        <rFont val="Helvetica"/>
      </rPr>
      <t>CLX PUMAS USA</t>
    </r>
  </si>
  <si>
    <r>
      <rPr>
        <b val="1"/>
        <sz val="12"/>
        <color indexed="8"/>
        <rFont val="Helvetica"/>
      </rPr>
      <t xml:space="preserve">AZ DRAGONS </t>
    </r>
  </si>
  <si>
    <t>GRUPO F</t>
  </si>
  <si>
    <t>AZFC SELECT</t>
  </si>
  <si>
    <t>FC BRAVOS</t>
  </si>
  <si>
    <t>DON BOSCO</t>
  </si>
  <si>
    <t>SANDSHARKS</t>
  </si>
  <si>
    <t>BLYTHE FC</t>
  </si>
  <si>
    <t>FUENTE AZUL</t>
  </si>
  <si>
    <t>GREEN MOON</t>
  </si>
  <si>
    <t>CRUZ AZUL AZ</t>
  </si>
  <si>
    <t>RAYADOS</t>
  </si>
  <si>
    <t>CCV MONARCAS</t>
  </si>
  <si>
    <t>REAL MORELOS</t>
  </si>
  <si>
    <t xml:space="preserve">CLUB LEON </t>
  </si>
  <si>
    <t>TUZITOS 02</t>
  </si>
  <si>
    <t>MUSTANG</t>
  </si>
  <si>
    <t>TUZOS VILLAREAL</t>
  </si>
  <si>
    <t>RED BULLS</t>
  </si>
  <si>
    <t>AZ UNITED</t>
  </si>
  <si>
    <t>TITANES</t>
  </si>
  <si>
    <t>VALLERZ FC</t>
  </si>
  <si>
    <t>UNION</t>
  </si>
  <si>
    <t xml:space="preserve">TUZOS ACADEMY </t>
  </si>
  <si>
    <r>
      <rPr>
        <sz val="14"/>
        <color indexed="8"/>
        <rFont val="Helvetica"/>
      </rPr>
      <t>AZFC SELECT</t>
    </r>
  </si>
  <si>
    <r>
      <rPr>
        <sz val="14"/>
        <color indexed="8"/>
        <rFont val="Helvetica"/>
      </rPr>
      <t>GREEN MOON</t>
    </r>
  </si>
  <si>
    <r>
      <rPr>
        <sz val="14"/>
        <color indexed="8"/>
        <rFont val="Helvetica"/>
      </rPr>
      <t xml:space="preserve">CLUB LEON </t>
    </r>
  </si>
  <si>
    <r>
      <rPr>
        <sz val="14"/>
        <color indexed="8"/>
        <rFont val="Helvetica"/>
      </rPr>
      <t>FC BRAVOS</t>
    </r>
  </si>
  <si>
    <r>
      <rPr>
        <sz val="14"/>
        <color indexed="8"/>
        <rFont val="Helvetica"/>
      </rPr>
      <t>TUZITOS 02</t>
    </r>
  </si>
  <si>
    <r>
      <rPr>
        <sz val="14"/>
        <color indexed="8"/>
        <rFont val="Helvetica"/>
      </rPr>
      <t>DON BOSCO</t>
    </r>
  </si>
  <si>
    <r>
      <rPr>
        <sz val="14"/>
        <color indexed="8"/>
        <rFont val="Helvetica"/>
      </rPr>
      <t>CRUZ AZUL AZ</t>
    </r>
  </si>
  <si>
    <r>
      <rPr>
        <sz val="14"/>
        <color indexed="8"/>
        <rFont val="Helvetica"/>
      </rPr>
      <t>MUSTANG</t>
    </r>
  </si>
  <si>
    <r>
      <rPr>
        <sz val="14"/>
        <color indexed="8"/>
        <rFont val="Helvetica"/>
      </rPr>
      <t>TITANES</t>
    </r>
  </si>
  <si>
    <r>
      <rPr>
        <sz val="14"/>
        <color indexed="8"/>
        <rFont val="Helvetica"/>
      </rPr>
      <t>SANDSHARKS</t>
    </r>
  </si>
  <si>
    <r>
      <rPr>
        <sz val="14"/>
        <color indexed="8"/>
        <rFont val="Helvetica"/>
      </rPr>
      <t>RAYADOS</t>
    </r>
  </si>
  <si>
    <r>
      <rPr>
        <sz val="14"/>
        <color indexed="8"/>
        <rFont val="Helvetica"/>
      </rPr>
      <t>TUZOS VILLAREAL</t>
    </r>
  </si>
  <si>
    <r>
      <rPr>
        <sz val="14"/>
        <color indexed="8"/>
        <rFont val="Helvetica"/>
      </rPr>
      <t>VALLERZ FC</t>
    </r>
  </si>
  <si>
    <r>
      <rPr>
        <sz val="14"/>
        <color indexed="8"/>
        <rFont val="Helvetica"/>
      </rPr>
      <t>BLYTHE FC</t>
    </r>
  </si>
  <si>
    <r>
      <rPr>
        <sz val="14"/>
        <color indexed="8"/>
        <rFont val="Helvetica"/>
      </rPr>
      <t>CCV MONARCAS</t>
    </r>
  </si>
  <si>
    <r>
      <rPr>
        <sz val="14"/>
        <color indexed="8"/>
        <rFont val="Helvetica"/>
      </rPr>
      <t>RED BULLS</t>
    </r>
  </si>
  <si>
    <r>
      <rPr>
        <sz val="14"/>
        <color indexed="8"/>
        <rFont val="Helvetica"/>
      </rPr>
      <t>UNION</t>
    </r>
  </si>
  <si>
    <r>
      <rPr>
        <sz val="14"/>
        <color indexed="8"/>
        <rFont val="Helvetica"/>
      </rPr>
      <t>FUENTE AZUL</t>
    </r>
  </si>
  <si>
    <r>
      <rPr>
        <sz val="14"/>
        <color indexed="8"/>
        <rFont val="Helvetica"/>
      </rPr>
      <t>REAL MORELOS</t>
    </r>
  </si>
  <si>
    <r>
      <rPr>
        <sz val="14"/>
        <color indexed="8"/>
        <rFont val="Helvetica"/>
      </rPr>
      <t>AZ UNITED</t>
    </r>
  </si>
  <si>
    <r>
      <rPr>
        <sz val="14"/>
        <color indexed="8"/>
        <rFont val="Helvetica"/>
      </rPr>
      <t xml:space="preserve">TUZOS ACADEMY </t>
    </r>
  </si>
  <si>
    <t>FIELD 11</t>
  </si>
  <si>
    <t>FIELD 8</t>
  </si>
  <si>
    <t>FIELD 10</t>
  </si>
  <si>
    <t>Sunday, May 21, 2017   - Quarter—Finals</t>
  </si>
  <si>
    <t>AZFC SELECT  SEMI1</t>
  </si>
  <si>
    <t>FC BRAVOS  SEMI2</t>
  </si>
  <si>
    <t>CRUZ AZUL AZ  SEMI3</t>
  </si>
  <si>
    <t>VALLERZ FC  SEMI4</t>
  </si>
  <si>
    <r>
      <rPr>
        <b val="1"/>
        <sz val="12"/>
        <color indexed="8"/>
        <rFont val="Helvetica"/>
      </rPr>
      <t>AZFC SELECT</t>
    </r>
  </si>
  <si>
    <r>
      <rPr>
        <b val="1"/>
        <sz val="12"/>
        <color indexed="8"/>
        <rFont val="Helvetica"/>
      </rPr>
      <t>GREEN MOON</t>
    </r>
  </si>
  <si>
    <r>
      <rPr>
        <b val="1"/>
        <sz val="12"/>
        <color indexed="8"/>
        <rFont val="Helvetica"/>
      </rPr>
      <t xml:space="preserve">CLUB LEON </t>
    </r>
  </si>
  <si>
    <r>
      <rPr>
        <b val="1"/>
        <sz val="12"/>
        <color indexed="8"/>
        <rFont val="Helvetica"/>
      </rPr>
      <t>FC BRAVOS</t>
    </r>
  </si>
  <si>
    <r>
      <rPr>
        <b val="1"/>
        <sz val="12"/>
        <color indexed="8"/>
        <rFont val="Helvetica"/>
      </rPr>
      <t>TUZITOS 02</t>
    </r>
  </si>
  <si>
    <r>
      <rPr>
        <b val="1"/>
        <sz val="12"/>
        <color indexed="8"/>
        <rFont val="Helvetica"/>
      </rPr>
      <t>DON BOSCO</t>
    </r>
  </si>
  <si>
    <r>
      <rPr>
        <b val="1"/>
        <sz val="12"/>
        <color indexed="8"/>
        <rFont val="Helvetica"/>
      </rPr>
      <t>CRUZ AZUL AZ</t>
    </r>
  </si>
  <si>
    <r>
      <rPr>
        <b val="1"/>
        <sz val="12"/>
        <color indexed="8"/>
        <rFont val="Helvetica"/>
      </rPr>
      <t>MUSTANG</t>
    </r>
  </si>
  <si>
    <r>
      <rPr>
        <b val="1"/>
        <sz val="12"/>
        <color indexed="8"/>
        <rFont val="Helvetica"/>
      </rPr>
      <t>TITANES</t>
    </r>
  </si>
  <si>
    <r>
      <rPr>
        <b val="1"/>
        <sz val="12"/>
        <color indexed="8"/>
        <rFont val="Helvetica"/>
      </rPr>
      <t>SANDSHARKS</t>
    </r>
  </si>
  <si>
    <r>
      <rPr>
        <b val="1"/>
        <sz val="12"/>
        <color indexed="8"/>
        <rFont val="Helvetica"/>
      </rPr>
      <t>RAYADOS</t>
    </r>
  </si>
  <si>
    <r>
      <rPr>
        <b val="1"/>
        <sz val="12"/>
        <color indexed="8"/>
        <rFont val="Helvetica"/>
      </rPr>
      <t>TUZOS VILLAREAL</t>
    </r>
  </si>
  <si>
    <r>
      <rPr>
        <b val="1"/>
        <sz val="12"/>
        <color indexed="8"/>
        <rFont val="Helvetica"/>
      </rPr>
      <t>VALLERZ FC</t>
    </r>
  </si>
  <si>
    <r>
      <rPr>
        <b val="1"/>
        <sz val="12"/>
        <color indexed="8"/>
        <rFont val="Helvetica"/>
      </rPr>
      <t>BLYTHE FC</t>
    </r>
  </si>
  <si>
    <r>
      <rPr>
        <b val="1"/>
        <sz val="12"/>
        <color indexed="8"/>
        <rFont val="Helvetica"/>
      </rPr>
      <t>CCV MONARCAS</t>
    </r>
  </si>
  <si>
    <r>
      <rPr>
        <b val="1"/>
        <sz val="12"/>
        <color indexed="8"/>
        <rFont val="Helvetica"/>
      </rPr>
      <t>RED BULLS</t>
    </r>
  </si>
  <si>
    <r>
      <rPr>
        <b val="1"/>
        <sz val="12"/>
        <color indexed="8"/>
        <rFont val="Helvetica"/>
      </rPr>
      <t>UNION</t>
    </r>
  </si>
  <si>
    <r>
      <rPr>
        <b val="1"/>
        <sz val="12"/>
        <color indexed="8"/>
        <rFont val="Helvetica"/>
      </rPr>
      <t>FUENTE AZUL</t>
    </r>
  </si>
  <si>
    <r>
      <rPr>
        <b val="1"/>
        <sz val="12"/>
        <color indexed="8"/>
        <rFont val="Helvetica"/>
      </rPr>
      <t>REAL MORELOS</t>
    </r>
  </si>
  <si>
    <r>
      <rPr>
        <b val="1"/>
        <sz val="12"/>
        <color indexed="8"/>
        <rFont val="Helvetica"/>
      </rPr>
      <t>AZ UNITED</t>
    </r>
  </si>
  <si>
    <r>
      <rPr>
        <b val="1"/>
        <sz val="12"/>
        <color indexed="8"/>
        <rFont val="Helvetica"/>
      </rPr>
      <t xml:space="preserve">TUZOS ACADEMY </t>
    </r>
  </si>
  <si>
    <t>ALACRANES</t>
  </si>
  <si>
    <t>ZORRITOS</t>
  </si>
  <si>
    <t>TIGRES</t>
  </si>
  <si>
    <t>MONACO</t>
  </si>
  <si>
    <t>CURTIDORES</t>
  </si>
  <si>
    <t>TUZOS 00</t>
  </si>
  <si>
    <t>REAL MADRID</t>
  </si>
  <si>
    <r>
      <rPr>
        <sz val="14"/>
        <color indexed="8"/>
        <rFont val="Helvetica"/>
      </rPr>
      <t>ALACRANES</t>
    </r>
  </si>
  <si>
    <r>
      <rPr>
        <sz val="14"/>
        <color indexed="8"/>
        <rFont val="Helvetica"/>
      </rPr>
      <t>MONACO</t>
    </r>
  </si>
  <si>
    <r>
      <rPr>
        <sz val="14"/>
        <color indexed="8"/>
        <rFont val="Helvetica"/>
      </rPr>
      <t>TUZOS 00</t>
    </r>
  </si>
  <si>
    <r>
      <rPr>
        <sz val="14"/>
        <color indexed="8"/>
        <rFont val="Helvetica"/>
      </rPr>
      <t>CURTIDORES</t>
    </r>
  </si>
  <si>
    <r>
      <rPr>
        <sz val="14"/>
        <color indexed="8"/>
        <rFont val="Helvetica"/>
      </rPr>
      <t>ZORRITOS</t>
    </r>
  </si>
  <si>
    <r>
      <rPr>
        <sz val="14"/>
        <color indexed="8"/>
        <rFont val="Helvetica"/>
      </rPr>
      <t>TIGRES</t>
    </r>
  </si>
  <si>
    <r>
      <rPr>
        <sz val="14"/>
        <color indexed="8"/>
        <rFont val="Helvetica"/>
      </rPr>
      <t>REAL MADRID</t>
    </r>
  </si>
  <si>
    <t>BEST SECOND PLACE</t>
  </si>
  <si>
    <r>
      <rPr>
        <b val="1"/>
        <sz val="12"/>
        <color indexed="8"/>
        <rFont val="Helvetica"/>
      </rPr>
      <t>ALACRANES</t>
    </r>
  </si>
  <si>
    <r>
      <rPr>
        <b val="1"/>
        <sz val="12"/>
        <color indexed="8"/>
        <rFont val="Helvetica"/>
      </rPr>
      <t>MONACO</t>
    </r>
  </si>
  <si>
    <r>
      <rPr>
        <b val="1"/>
        <sz val="12"/>
        <color indexed="8"/>
        <rFont val="Helvetica"/>
      </rPr>
      <t>TUZOS 00</t>
    </r>
  </si>
  <si>
    <r>
      <rPr>
        <b val="1"/>
        <sz val="12"/>
        <color indexed="8"/>
        <rFont val="Helvetica"/>
      </rPr>
      <t>CURTIDORES</t>
    </r>
  </si>
  <si>
    <r>
      <rPr>
        <b val="1"/>
        <sz val="12"/>
        <color indexed="8"/>
        <rFont val="Helvetica"/>
      </rPr>
      <t>ZORRITOS</t>
    </r>
  </si>
  <si>
    <r>
      <rPr>
        <b val="1"/>
        <sz val="12"/>
        <color indexed="8"/>
        <rFont val="Helvetica"/>
      </rPr>
      <t>TIGRES</t>
    </r>
  </si>
  <si>
    <r>
      <rPr>
        <b val="1"/>
        <sz val="12"/>
        <color indexed="8"/>
        <rFont val="Helvetica"/>
      </rPr>
      <t>REAL MADRID</t>
    </r>
  </si>
  <si>
    <t>PHX THUNDER PREMIER</t>
  </si>
  <si>
    <t>BURRION</t>
  </si>
  <si>
    <t>PHOENIX THUNDER</t>
  </si>
  <si>
    <t>GALAXIA</t>
  </si>
  <si>
    <t>TUZOS</t>
  </si>
  <si>
    <t>MINEROS USA</t>
  </si>
  <si>
    <t>BRAVO LAGO</t>
  </si>
  <si>
    <t>CIMA FC</t>
  </si>
  <si>
    <t>AGUILAS MX</t>
  </si>
  <si>
    <r>
      <rPr>
        <sz val="14"/>
        <color indexed="8"/>
        <rFont val="Helvetica"/>
      </rPr>
      <t>PHX THUNDER PREMIER</t>
    </r>
  </si>
  <si>
    <r>
      <rPr>
        <sz val="14"/>
        <color indexed="8"/>
        <rFont val="Helvetica"/>
      </rPr>
      <t>BRAVO LAGO</t>
    </r>
  </si>
  <si>
    <r>
      <rPr>
        <sz val="14"/>
        <color indexed="8"/>
        <rFont val="Helvetica"/>
      </rPr>
      <t>BURRION</t>
    </r>
  </si>
  <si>
    <r>
      <rPr>
        <sz val="14"/>
        <color indexed="8"/>
        <rFont val="Helvetica"/>
      </rPr>
      <t>TUZOS</t>
    </r>
  </si>
  <si>
    <r>
      <rPr>
        <sz val="14"/>
        <color indexed="8"/>
        <rFont val="Helvetica"/>
      </rPr>
      <t>PHOENIX THUNDER</t>
    </r>
  </si>
  <si>
    <r>
      <rPr>
        <sz val="14"/>
        <color indexed="8"/>
        <rFont val="Helvetica"/>
      </rPr>
      <t>AGUILAS MX</t>
    </r>
  </si>
  <si>
    <r>
      <rPr>
        <sz val="14"/>
        <color indexed="8"/>
        <rFont val="Helvetica"/>
      </rPr>
      <t>GALAXIA</t>
    </r>
  </si>
  <si>
    <r>
      <rPr>
        <sz val="14"/>
        <color indexed="8"/>
        <rFont val="Helvetica"/>
      </rPr>
      <t>MINEROS USA</t>
    </r>
  </si>
  <si>
    <r>
      <rPr>
        <sz val="14"/>
        <color indexed="8"/>
        <rFont val="Helvetica"/>
      </rPr>
      <t>CIMA FC</t>
    </r>
  </si>
  <si>
    <t>1D</t>
  </si>
  <si>
    <r>
      <rPr>
        <b val="1"/>
        <sz val="12"/>
        <color indexed="8"/>
        <rFont val="Helvetica"/>
      </rPr>
      <t>PHX THUNDER PREMIER</t>
    </r>
  </si>
  <si>
    <r>
      <rPr>
        <b val="1"/>
        <sz val="12"/>
        <color indexed="8"/>
        <rFont val="Helvetica"/>
      </rPr>
      <t>BRAVO LAGO</t>
    </r>
  </si>
  <si>
    <r>
      <rPr>
        <b val="1"/>
        <sz val="12"/>
        <color indexed="8"/>
        <rFont val="Helvetica"/>
      </rPr>
      <t>BURRION</t>
    </r>
  </si>
  <si>
    <r>
      <rPr>
        <b val="1"/>
        <sz val="12"/>
        <color indexed="8"/>
        <rFont val="Helvetica"/>
      </rPr>
      <t>TUZOS</t>
    </r>
  </si>
  <si>
    <r>
      <rPr>
        <b val="1"/>
        <sz val="12"/>
        <color indexed="8"/>
        <rFont val="Helvetica"/>
      </rPr>
      <t>PHOENIX THUNDER</t>
    </r>
  </si>
  <si>
    <r>
      <rPr>
        <b val="1"/>
        <sz val="12"/>
        <color indexed="8"/>
        <rFont val="Helvetica"/>
      </rPr>
      <t>AGUILAS MX</t>
    </r>
  </si>
  <si>
    <r>
      <rPr>
        <b val="1"/>
        <sz val="12"/>
        <color indexed="8"/>
        <rFont val="Helvetica"/>
      </rPr>
      <t>GALAXIA</t>
    </r>
  </si>
  <si>
    <r>
      <rPr>
        <b val="1"/>
        <sz val="12"/>
        <color indexed="8"/>
        <rFont val="Helvetica"/>
      </rPr>
      <t>MINEROS USA</t>
    </r>
  </si>
  <si>
    <r>
      <rPr>
        <b val="1"/>
        <sz val="12"/>
        <color indexed="8"/>
        <rFont val="Helvetica"/>
      </rPr>
      <t>CIMA FC</t>
    </r>
  </si>
  <si>
    <t>RIVER PLATE</t>
  </si>
  <si>
    <t>AZTECAS FC</t>
  </si>
  <si>
    <r>
      <rPr>
        <sz val="14"/>
        <color indexed="8"/>
        <rFont val="Helvetica"/>
      </rPr>
      <t>AZTECAS FC</t>
    </r>
  </si>
  <si>
    <r>
      <rPr>
        <sz val="14"/>
        <color indexed="8"/>
        <rFont val="Helvetica"/>
      </rPr>
      <t>RIVER PLATE</t>
    </r>
  </si>
  <si>
    <t>2B</t>
  </si>
  <si>
    <t>2A</t>
  </si>
  <si>
    <r>
      <rPr>
        <b val="1"/>
        <sz val="11"/>
        <color indexed="8"/>
        <rFont val="Helvetica Neue"/>
      </rPr>
      <t>AZFC SELECT</t>
    </r>
  </si>
  <si>
    <r>
      <rPr>
        <b val="1"/>
        <sz val="11"/>
        <color indexed="8"/>
        <rFont val="Helvetica Neue"/>
      </rPr>
      <t>TIGRES</t>
    </r>
  </si>
  <si>
    <r>
      <rPr>
        <b val="1"/>
        <sz val="11"/>
        <color indexed="8"/>
        <rFont val="Helvetica Neue"/>
      </rPr>
      <t>RIVER PLATE</t>
    </r>
  </si>
  <si>
    <r>
      <rPr>
        <b val="1"/>
        <sz val="12"/>
        <color indexed="8"/>
        <rFont val="Helvetica"/>
      </rPr>
      <t>AZTECAS FC</t>
    </r>
  </si>
  <si>
    <t>FURY FC</t>
  </si>
  <si>
    <t>JUVENTUS</t>
  </si>
  <si>
    <t>WARRIORS</t>
  </si>
  <si>
    <t>CENTELLAS</t>
  </si>
  <si>
    <t>AZ REBELDS</t>
  </si>
  <si>
    <t>BROWLEY FC</t>
  </si>
  <si>
    <t>AZ SELECT</t>
  </si>
  <si>
    <t>LA ACADEMIA</t>
  </si>
  <si>
    <t>BARCELONA</t>
  </si>
  <si>
    <t>MANCHESTER</t>
  </si>
  <si>
    <t>DINAMITES</t>
  </si>
  <si>
    <r>
      <rPr>
        <sz val="14"/>
        <color indexed="8"/>
        <rFont val="Helvetica"/>
      </rPr>
      <t>FURY FC</t>
    </r>
  </si>
  <si>
    <r>
      <rPr>
        <sz val="14"/>
        <color indexed="8"/>
        <rFont val="Helvetica"/>
      </rPr>
      <t>WARRIORS</t>
    </r>
  </si>
  <si>
    <r>
      <rPr>
        <sz val="14"/>
        <color indexed="8"/>
        <rFont val="Helvetica"/>
      </rPr>
      <t>BROWLEY FC</t>
    </r>
  </si>
  <si>
    <r>
      <rPr>
        <sz val="14"/>
        <color indexed="8"/>
        <rFont val="Helvetica"/>
      </rPr>
      <t>BARCELONA</t>
    </r>
  </si>
  <si>
    <r>
      <rPr>
        <sz val="14"/>
        <color indexed="8"/>
        <rFont val="Helvetica"/>
      </rPr>
      <t>CENTELLAS</t>
    </r>
  </si>
  <si>
    <r>
      <rPr>
        <sz val="14"/>
        <color indexed="8"/>
        <rFont val="Helvetica"/>
      </rPr>
      <t>AZ SELECT</t>
    </r>
  </si>
  <si>
    <r>
      <rPr>
        <sz val="14"/>
        <color indexed="8"/>
        <rFont val="Helvetica"/>
      </rPr>
      <t>MANCHESTER</t>
    </r>
  </si>
  <si>
    <r>
      <rPr>
        <sz val="14"/>
        <color indexed="8"/>
        <rFont val="Helvetica"/>
      </rPr>
      <t>JUVENTUS</t>
    </r>
  </si>
  <si>
    <r>
      <rPr>
        <sz val="14"/>
        <color indexed="8"/>
        <rFont val="Helvetica"/>
      </rPr>
      <t>AZ REBELDS</t>
    </r>
  </si>
  <si>
    <r>
      <rPr>
        <sz val="14"/>
        <color indexed="8"/>
        <rFont val="Helvetica"/>
      </rPr>
      <t>LA ACADEMIA</t>
    </r>
  </si>
  <si>
    <r>
      <rPr>
        <sz val="14"/>
        <color indexed="8"/>
        <rFont val="Helvetica"/>
      </rPr>
      <t>DINAMITES</t>
    </r>
  </si>
  <si>
    <r>
      <rPr>
        <b val="1"/>
        <sz val="12"/>
        <color indexed="8"/>
        <rFont val="Helvetica"/>
      </rPr>
      <t>FURY FC</t>
    </r>
  </si>
  <si>
    <r>
      <rPr>
        <b val="1"/>
        <sz val="12"/>
        <color indexed="8"/>
        <rFont val="Helvetica"/>
      </rPr>
      <t>WARRIORS</t>
    </r>
  </si>
  <si>
    <r>
      <rPr>
        <b val="1"/>
        <sz val="12"/>
        <color indexed="8"/>
        <rFont val="Helvetica"/>
      </rPr>
      <t>BROWLEY FC</t>
    </r>
  </si>
  <si>
    <r>
      <rPr>
        <b val="1"/>
        <sz val="12"/>
        <color indexed="8"/>
        <rFont val="Helvetica"/>
      </rPr>
      <t>BARCELONA</t>
    </r>
  </si>
  <si>
    <r>
      <rPr>
        <b val="1"/>
        <sz val="12"/>
        <color indexed="8"/>
        <rFont val="Helvetica"/>
      </rPr>
      <t>CENTELLAS</t>
    </r>
  </si>
  <si>
    <r>
      <rPr>
        <b val="1"/>
        <sz val="12"/>
        <color indexed="8"/>
        <rFont val="Helvetica"/>
      </rPr>
      <t>AZ SELECT</t>
    </r>
  </si>
  <si>
    <r>
      <rPr>
        <b val="1"/>
        <sz val="12"/>
        <color indexed="8"/>
        <rFont val="Helvetica"/>
      </rPr>
      <t>MANCHESTER</t>
    </r>
  </si>
  <si>
    <r>
      <rPr>
        <b val="1"/>
        <sz val="12"/>
        <color indexed="8"/>
        <rFont val="Helvetica"/>
      </rPr>
      <t>JUVENTUS</t>
    </r>
  </si>
  <si>
    <r>
      <rPr>
        <b val="1"/>
        <sz val="12"/>
        <color indexed="8"/>
        <rFont val="Helvetica"/>
      </rPr>
      <t>AZ REBELDS</t>
    </r>
  </si>
  <si>
    <r>
      <rPr>
        <b val="1"/>
        <sz val="12"/>
        <color indexed="8"/>
        <rFont val="Helvetica"/>
      </rPr>
      <t>LA ACADEMIA</t>
    </r>
  </si>
  <si>
    <r>
      <rPr>
        <b val="1"/>
        <sz val="12"/>
        <color indexed="8"/>
        <rFont val="Helvetica"/>
      </rPr>
      <t>DINAMITES</t>
    </r>
  </si>
  <si>
    <t>NATIVOS NM</t>
  </si>
  <si>
    <t>CRISTALEROS FC</t>
  </si>
  <si>
    <t>SAN NICOLAS</t>
  </si>
  <si>
    <t>SONORA</t>
  </si>
  <si>
    <t>HALCONES TUCSON FC</t>
  </si>
  <si>
    <t>FUERZA DEPORTIVA</t>
  </si>
  <si>
    <t>SUPER LLANTAS</t>
  </si>
  <si>
    <t>PARRAL FC</t>
  </si>
  <si>
    <t>MICHOACAN</t>
  </si>
  <si>
    <t>NEW MEXICO SELECT</t>
  </si>
  <si>
    <t>PETROLEROS</t>
  </si>
  <si>
    <t>REAL ZARAGOZA</t>
  </si>
  <si>
    <t>CAMPEON MX</t>
  </si>
  <si>
    <t>AZ PREMIER</t>
  </si>
  <si>
    <r>
      <rPr>
        <sz val="14"/>
        <color indexed="8"/>
        <rFont val="Helvetica"/>
      </rPr>
      <t>NATIVOS NM</t>
    </r>
  </si>
  <si>
    <r>
      <rPr>
        <sz val="14"/>
        <color indexed="8"/>
        <rFont val="Helvetica"/>
      </rPr>
      <t>SONORA</t>
    </r>
  </si>
  <si>
    <r>
      <rPr>
        <sz val="14"/>
        <color indexed="8"/>
        <rFont val="Helvetica"/>
      </rPr>
      <t>PARRAL FC</t>
    </r>
  </si>
  <si>
    <r>
      <rPr>
        <sz val="14"/>
        <color indexed="8"/>
        <rFont val="Helvetica"/>
      </rPr>
      <t>REAL ZARAGOZA</t>
    </r>
  </si>
  <si>
    <r>
      <rPr>
        <sz val="14"/>
        <color indexed="8"/>
        <rFont val="Helvetica"/>
      </rPr>
      <t>HALCONES TUCSON FC</t>
    </r>
  </si>
  <si>
    <r>
      <rPr>
        <sz val="14"/>
        <color indexed="8"/>
        <rFont val="Helvetica"/>
      </rPr>
      <t>MICHOACAN</t>
    </r>
  </si>
  <si>
    <r>
      <rPr>
        <sz val="14"/>
        <color indexed="8"/>
        <rFont val="Helvetica"/>
      </rPr>
      <t>CAMPEON MX</t>
    </r>
  </si>
  <si>
    <r>
      <rPr>
        <sz val="14"/>
        <color indexed="8"/>
        <rFont val="Helvetica"/>
      </rPr>
      <t>CRISTALEROS FC</t>
    </r>
  </si>
  <si>
    <r>
      <rPr>
        <sz val="14"/>
        <color indexed="8"/>
        <rFont val="Helvetica"/>
      </rPr>
      <t>FUERZA DEPORTIVA</t>
    </r>
  </si>
  <si>
    <r>
      <rPr>
        <sz val="14"/>
        <color indexed="8"/>
        <rFont val="Helvetica"/>
      </rPr>
      <t>NEW MEXICO SELECT</t>
    </r>
  </si>
  <si>
    <r>
      <rPr>
        <sz val="14"/>
        <color indexed="8"/>
        <rFont val="Helvetica"/>
      </rPr>
      <t>SAN NICOLAS</t>
    </r>
  </si>
  <si>
    <r>
      <rPr>
        <sz val="14"/>
        <color indexed="8"/>
        <rFont val="Helvetica"/>
      </rPr>
      <t>SUPER LLANTAS</t>
    </r>
  </si>
  <si>
    <r>
      <rPr>
        <sz val="14"/>
        <color indexed="8"/>
        <rFont val="Helvetica"/>
      </rPr>
      <t>PETROLEROS</t>
    </r>
  </si>
  <si>
    <r>
      <rPr>
        <sz val="14"/>
        <color indexed="8"/>
        <rFont val="Helvetica"/>
      </rPr>
      <t>AZ PREMIER</t>
    </r>
  </si>
  <si>
    <t>REAL ZARAGOZA  (SEMI 1)</t>
  </si>
  <si>
    <t>AZ UNITED  (SEMI 2)</t>
  </si>
  <si>
    <t>CRISTALEROS FC  (SEMI 3)</t>
  </si>
  <si>
    <t>SAN NICOLAS  (SEMI 4)</t>
  </si>
  <si>
    <t>SEMI 2</t>
  </si>
  <si>
    <t>SEMI 3</t>
  </si>
  <si>
    <t>SEMI 4</t>
  </si>
  <si>
    <r>
      <rPr>
        <b val="1"/>
        <sz val="12"/>
        <color indexed="8"/>
        <rFont val="Helvetica"/>
      </rPr>
      <t>NATIVOS NM</t>
    </r>
  </si>
  <si>
    <r>
      <rPr>
        <b val="1"/>
        <sz val="12"/>
        <color indexed="8"/>
        <rFont val="Helvetica"/>
      </rPr>
      <t>SONORA</t>
    </r>
  </si>
  <si>
    <r>
      <rPr>
        <b val="1"/>
        <sz val="12"/>
        <color indexed="8"/>
        <rFont val="Helvetica"/>
      </rPr>
      <t>PARRAL FC</t>
    </r>
  </si>
  <si>
    <r>
      <rPr>
        <b val="1"/>
        <sz val="12"/>
        <color indexed="8"/>
        <rFont val="Helvetica"/>
      </rPr>
      <t>REAL ZARAGOZA</t>
    </r>
  </si>
  <si>
    <r>
      <rPr>
        <b val="1"/>
        <sz val="12"/>
        <color indexed="8"/>
        <rFont val="Helvetica"/>
      </rPr>
      <t>HALCONES TUCSON FC</t>
    </r>
  </si>
  <si>
    <r>
      <rPr>
        <b val="1"/>
        <sz val="12"/>
        <color indexed="8"/>
        <rFont val="Helvetica"/>
      </rPr>
      <t>MICHOACAN</t>
    </r>
  </si>
  <si>
    <r>
      <rPr>
        <b val="1"/>
        <sz val="12"/>
        <color indexed="8"/>
        <rFont val="Helvetica"/>
      </rPr>
      <t>CAMPEON MX</t>
    </r>
  </si>
  <si>
    <r>
      <rPr>
        <b val="1"/>
        <sz val="12"/>
        <color indexed="8"/>
        <rFont val="Helvetica"/>
      </rPr>
      <t>CRISTALEROS FC</t>
    </r>
  </si>
  <si>
    <r>
      <rPr>
        <b val="1"/>
        <sz val="12"/>
        <color indexed="8"/>
        <rFont val="Helvetica"/>
      </rPr>
      <t>FUERZA DEPORTIVA</t>
    </r>
  </si>
  <si>
    <r>
      <rPr>
        <b val="1"/>
        <sz val="12"/>
        <color indexed="8"/>
        <rFont val="Helvetica"/>
      </rPr>
      <t>NEW MEXICO SELECT</t>
    </r>
  </si>
  <si>
    <r>
      <rPr>
        <b val="1"/>
        <sz val="12"/>
        <color indexed="8"/>
        <rFont val="Helvetica"/>
      </rPr>
      <t>SAN NICOLAS</t>
    </r>
  </si>
  <si>
    <r>
      <rPr>
        <b val="1"/>
        <sz val="12"/>
        <color indexed="8"/>
        <rFont val="Helvetica"/>
      </rPr>
      <t>SUPER LLANTAS</t>
    </r>
  </si>
  <si>
    <r>
      <rPr>
        <b val="1"/>
        <sz val="12"/>
        <color indexed="8"/>
        <rFont val="Helvetica"/>
      </rPr>
      <t>PETROLEROS</t>
    </r>
  </si>
  <si>
    <r>
      <rPr>
        <b val="1"/>
        <sz val="12"/>
        <color indexed="8"/>
        <rFont val="Helvetica"/>
      </rPr>
      <t>AZ PREMIER</t>
    </r>
  </si>
  <si>
    <t>WICKENBURG FC</t>
  </si>
  <si>
    <t>AZ GOLDEN LG</t>
  </si>
  <si>
    <t>AZ ACADEMY SOV</t>
  </si>
  <si>
    <t>OBSON 644</t>
  </si>
  <si>
    <t>TUZOS SELECT</t>
  </si>
  <si>
    <t>COSMOS</t>
  </si>
  <si>
    <t>ELITE</t>
  </si>
  <si>
    <t>SANTOS</t>
  </si>
  <si>
    <t>TIGERS</t>
  </si>
  <si>
    <t>AZ ACADEMY</t>
  </si>
  <si>
    <t>SOV</t>
  </si>
  <si>
    <t>SCOTTSDALE</t>
  </si>
  <si>
    <t>Group F</t>
  </si>
  <si>
    <t>Group G</t>
  </si>
  <si>
    <t>Group H</t>
  </si>
  <si>
    <t>VALENCIA</t>
  </si>
  <si>
    <t>F1</t>
  </si>
  <si>
    <t>G1</t>
  </si>
  <si>
    <t>H1</t>
  </si>
  <si>
    <t>E2</t>
  </si>
  <si>
    <t>F2</t>
  </si>
  <si>
    <t>G2</t>
  </si>
  <si>
    <t>H2</t>
  </si>
  <si>
    <t>E3</t>
  </si>
  <si>
    <t>F3</t>
  </si>
  <si>
    <t>G3</t>
  </si>
  <si>
    <t>H3</t>
  </si>
  <si>
    <t>E4</t>
  </si>
  <si>
    <t>F4</t>
  </si>
  <si>
    <t>G4</t>
  </si>
  <si>
    <t>H4</t>
  </si>
  <si>
    <r>
      <rPr>
        <sz val="14"/>
        <color indexed="8"/>
        <rFont val="Helvetica"/>
      </rPr>
      <t>WICKENBURG FC</t>
    </r>
  </si>
  <si>
    <r>
      <rPr>
        <sz val="14"/>
        <color indexed="8"/>
        <rFont val="Helvetica"/>
      </rPr>
      <t>TUZOS SELECT</t>
    </r>
  </si>
  <si>
    <t>FIELD A</t>
  </si>
  <si>
    <r>
      <rPr>
        <sz val="14"/>
        <color indexed="8"/>
        <rFont val="Helvetica"/>
      </rPr>
      <t>COSMOS</t>
    </r>
  </si>
  <si>
    <r>
      <rPr>
        <sz val="14"/>
        <color indexed="8"/>
        <rFont val="Helvetica"/>
      </rPr>
      <t>AZ ACADEMY</t>
    </r>
  </si>
  <si>
    <t>FIELD B</t>
  </si>
  <si>
    <r>
      <rPr>
        <sz val="14"/>
        <color indexed="8"/>
        <rFont val="Helvetica"/>
      </rPr>
      <t>AZ GOLDEN LG</t>
    </r>
  </si>
  <si>
    <t>FIELD C</t>
  </si>
  <si>
    <r>
      <rPr>
        <sz val="14"/>
        <color indexed="8"/>
        <rFont val="Helvetica"/>
      </rPr>
      <t>ELITE</t>
    </r>
  </si>
  <si>
    <r>
      <rPr>
        <sz val="14"/>
        <color indexed="8"/>
        <rFont val="Helvetica"/>
      </rPr>
      <t>SOV</t>
    </r>
  </si>
  <si>
    <t>FIELD D</t>
  </si>
  <si>
    <r>
      <rPr>
        <sz val="14"/>
        <color indexed="8"/>
        <rFont val="Helvetica"/>
      </rPr>
      <t>AZ ACADEMY SOV</t>
    </r>
  </si>
  <si>
    <t>FIELD E</t>
  </si>
  <si>
    <r>
      <rPr>
        <sz val="14"/>
        <color indexed="8"/>
        <rFont val="Helvetica"/>
      </rPr>
      <t>SANTOS</t>
    </r>
  </si>
  <si>
    <t>FIELD F</t>
  </si>
  <si>
    <r>
      <rPr>
        <sz val="14"/>
        <color indexed="8"/>
        <rFont val="Helvetica"/>
      </rPr>
      <t>OBSON 644</t>
    </r>
  </si>
  <si>
    <t>FIELD G</t>
  </si>
  <si>
    <r>
      <rPr>
        <sz val="14"/>
        <color indexed="8"/>
        <rFont val="Helvetica"/>
      </rPr>
      <t>TIGERS</t>
    </r>
  </si>
  <si>
    <r>
      <rPr>
        <sz val="14"/>
        <color indexed="8"/>
        <rFont val="Helvetica"/>
      </rPr>
      <t>SCOTTSDALE</t>
    </r>
  </si>
  <si>
    <t>FIELD H</t>
  </si>
  <si>
    <r>
      <rPr>
        <sz val="14"/>
        <color indexed="8"/>
        <rFont val="Helvetica"/>
      </rPr>
      <t>VALENCIA</t>
    </r>
  </si>
  <si>
    <r>
      <rPr>
        <sz val="14"/>
        <color indexed="8"/>
        <rFont val="Helvetica"/>
      </rPr>
      <t>E2</t>
    </r>
  </si>
  <si>
    <r>
      <rPr>
        <sz val="14"/>
        <color indexed="8"/>
        <rFont val="Helvetica"/>
      </rPr>
      <t>E3</t>
    </r>
  </si>
  <si>
    <r>
      <rPr>
        <sz val="14"/>
        <color indexed="8"/>
        <rFont val="Helvetica"/>
      </rPr>
      <t>E4</t>
    </r>
  </si>
  <si>
    <r>
      <rPr>
        <sz val="14"/>
        <color indexed="8"/>
        <rFont val="Helvetica"/>
      </rPr>
      <t>F1</t>
    </r>
  </si>
  <si>
    <r>
      <rPr>
        <sz val="14"/>
        <color indexed="8"/>
        <rFont val="Helvetica"/>
      </rPr>
      <t>F2</t>
    </r>
  </si>
  <si>
    <r>
      <rPr>
        <sz val="14"/>
        <color indexed="8"/>
        <rFont val="Helvetica"/>
      </rPr>
      <t>F3</t>
    </r>
  </si>
  <si>
    <r>
      <rPr>
        <sz val="14"/>
        <color indexed="8"/>
        <rFont val="Helvetica"/>
      </rPr>
      <t>F4</t>
    </r>
  </si>
  <si>
    <r>
      <rPr>
        <sz val="14"/>
        <color indexed="8"/>
        <rFont val="Helvetica"/>
      </rPr>
      <t>G1</t>
    </r>
  </si>
  <si>
    <r>
      <rPr>
        <sz val="14"/>
        <color indexed="8"/>
        <rFont val="Helvetica"/>
      </rPr>
      <t>G2</t>
    </r>
  </si>
  <si>
    <r>
      <rPr>
        <sz val="14"/>
        <color indexed="8"/>
        <rFont val="Helvetica"/>
      </rPr>
      <t>G3</t>
    </r>
  </si>
  <si>
    <r>
      <rPr>
        <sz val="14"/>
        <color indexed="8"/>
        <rFont val="Helvetica"/>
      </rPr>
      <t>G4</t>
    </r>
  </si>
  <si>
    <r>
      <rPr>
        <sz val="14"/>
        <color indexed="8"/>
        <rFont val="Helvetica"/>
      </rPr>
      <t>H1</t>
    </r>
  </si>
  <si>
    <r>
      <rPr>
        <sz val="14"/>
        <color indexed="8"/>
        <rFont val="Helvetica"/>
      </rPr>
      <t>H2</t>
    </r>
  </si>
  <si>
    <r>
      <rPr>
        <sz val="14"/>
        <color indexed="8"/>
        <rFont val="Helvetica"/>
      </rPr>
      <t>H3</t>
    </r>
  </si>
  <si>
    <r>
      <rPr>
        <sz val="14"/>
        <color indexed="8"/>
        <rFont val="Helvetica"/>
      </rPr>
      <t>H4</t>
    </r>
  </si>
  <si>
    <t>1A  (SEMI 1)</t>
  </si>
  <si>
    <t>1C  (SEMI 2)</t>
  </si>
  <si>
    <t>1E  (SEMI 3)</t>
  </si>
  <si>
    <t>1F</t>
  </si>
  <si>
    <t>1G  (SEMI 4)</t>
  </si>
  <si>
    <t>1H</t>
  </si>
  <si>
    <t xml:space="preserve">Sunday, May 21, 2017, 2015  - Final               </t>
  </si>
  <si>
    <r>
      <rPr>
        <b val="1"/>
        <sz val="11"/>
        <color indexed="8"/>
        <rFont val="Helvetica"/>
      </rPr>
      <t>WICKENBURG FC</t>
    </r>
  </si>
  <si>
    <r>
      <rPr>
        <b val="1"/>
        <sz val="11"/>
        <color indexed="8"/>
        <rFont val="Helvetica"/>
      </rPr>
      <t>TUZOS SELECT</t>
    </r>
  </si>
  <si>
    <r>
      <rPr>
        <b val="1"/>
        <sz val="11"/>
        <color indexed="8"/>
        <rFont val="Helvetica"/>
      </rPr>
      <t>COSMOS</t>
    </r>
  </si>
  <si>
    <r>
      <rPr>
        <b val="1"/>
        <sz val="11"/>
        <color indexed="8"/>
        <rFont val="Helvetica"/>
      </rPr>
      <t>AZ ACADEMY</t>
    </r>
  </si>
  <si>
    <r>
      <rPr>
        <b val="1"/>
        <sz val="11"/>
        <color indexed="8"/>
        <rFont val="Helvetica"/>
      </rPr>
      <t>AZ GOLDEN LG</t>
    </r>
  </si>
  <si>
    <r>
      <rPr>
        <b val="1"/>
        <sz val="11"/>
        <color indexed="8"/>
        <rFont val="Helvetica"/>
      </rPr>
      <t>BLYTHE FC</t>
    </r>
  </si>
  <si>
    <r>
      <rPr>
        <b val="1"/>
        <sz val="11"/>
        <color indexed="8"/>
        <rFont val="Helvetica"/>
      </rPr>
      <t>ELITE</t>
    </r>
  </si>
  <si>
    <r>
      <rPr>
        <b val="1"/>
        <sz val="11"/>
        <color indexed="8"/>
        <rFont val="Helvetica"/>
      </rPr>
      <t>SOV</t>
    </r>
  </si>
  <si>
    <r>
      <rPr>
        <b val="1"/>
        <sz val="11"/>
        <color indexed="8"/>
        <rFont val="Helvetica"/>
      </rPr>
      <t>AZ ACADEMY SOV</t>
    </r>
  </si>
  <si>
    <r>
      <rPr>
        <b val="1"/>
        <sz val="11"/>
        <color indexed="8"/>
        <rFont val="Helvetica"/>
      </rPr>
      <t>FUERZA DEPORTIVA</t>
    </r>
  </si>
  <si>
    <r>
      <rPr>
        <b val="1"/>
        <sz val="11"/>
        <color indexed="8"/>
        <rFont val="Helvetica"/>
      </rPr>
      <t>SANTOS</t>
    </r>
  </si>
  <si>
    <r>
      <rPr>
        <b val="1"/>
        <sz val="11"/>
        <color indexed="8"/>
        <rFont val="Helvetica"/>
      </rPr>
      <t>AZ UNITED</t>
    </r>
  </si>
  <si>
    <r>
      <rPr>
        <b val="1"/>
        <sz val="11"/>
        <color indexed="8"/>
        <rFont val="Helvetica"/>
      </rPr>
      <t>OBSON 644</t>
    </r>
  </si>
  <si>
    <r>
      <rPr>
        <b val="1"/>
        <sz val="11"/>
        <color indexed="8"/>
        <rFont val="Helvetica"/>
      </rPr>
      <t>PARRAL FC</t>
    </r>
  </si>
  <si>
    <r>
      <rPr>
        <b val="1"/>
        <sz val="11"/>
        <color indexed="8"/>
        <rFont val="Helvetica"/>
      </rPr>
      <t>TIGERS</t>
    </r>
  </si>
  <si>
    <r>
      <rPr>
        <b val="1"/>
        <sz val="11"/>
        <color indexed="8"/>
        <rFont val="Helvetica"/>
      </rPr>
      <t>SCOTTSDALE</t>
    </r>
  </si>
  <si>
    <r>
      <rPr>
        <b val="1"/>
        <sz val="11"/>
        <color indexed="8"/>
        <rFont val="Helvetica"/>
      </rPr>
      <t>VALENCIA</t>
    </r>
  </si>
  <si>
    <r>
      <rPr>
        <b val="1"/>
        <sz val="11"/>
        <color indexed="8"/>
        <rFont val="Helvetica"/>
      </rPr>
      <t>E2</t>
    </r>
  </si>
  <si>
    <r>
      <rPr>
        <b val="1"/>
        <sz val="11"/>
        <color indexed="8"/>
        <rFont val="Helvetica"/>
      </rPr>
      <t>E3</t>
    </r>
  </si>
  <si>
    <r>
      <rPr>
        <b val="1"/>
        <sz val="11"/>
        <color indexed="8"/>
        <rFont val="Helvetica"/>
      </rPr>
      <t>E4</t>
    </r>
  </si>
  <si>
    <r>
      <rPr>
        <b val="1"/>
        <sz val="11"/>
        <color indexed="8"/>
        <rFont val="Helvetica"/>
      </rPr>
      <t>F1</t>
    </r>
  </si>
  <si>
    <r>
      <rPr>
        <b val="1"/>
        <sz val="11"/>
        <color indexed="8"/>
        <rFont val="Helvetica"/>
      </rPr>
      <t>F2</t>
    </r>
  </si>
  <si>
    <r>
      <rPr>
        <b val="1"/>
        <sz val="11"/>
        <color indexed="8"/>
        <rFont val="Helvetica"/>
      </rPr>
      <t>F3</t>
    </r>
  </si>
  <si>
    <r>
      <rPr>
        <b val="1"/>
        <sz val="11"/>
        <color indexed="8"/>
        <rFont val="Helvetica"/>
      </rPr>
      <t>F4</t>
    </r>
  </si>
  <si>
    <r>
      <rPr>
        <b val="1"/>
        <sz val="11"/>
        <color indexed="8"/>
        <rFont val="Helvetica"/>
      </rPr>
      <t>G1</t>
    </r>
  </si>
  <si>
    <r>
      <rPr>
        <b val="1"/>
        <sz val="11"/>
        <color indexed="8"/>
        <rFont val="Helvetica"/>
      </rPr>
      <t>G2</t>
    </r>
  </si>
  <si>
    <r>
      <rPr>
        <b val="1"/>
        <sz val="11"/>
        <color indexed="8"/>
        <rFont val="Helvetica"/>
      </rPr>
      <t>G3</t>
    </r>
  </si>
  <si>
    <r>
      <rPr>
        <b val="1"/>
        <sz val="11"/>
        <color indexed="8"/>
        <rFont val="Helvetica"/>
      </rPr>
      <t>G4</t>
    </r>
  </si>
  <si>
    <r>
      <rPr>
        <b val="1"/>
        <sz val="11"/>
        <color indexed="8"/>
        <rFont val="Helvetica"/>
      </rPr>
      <t>H1</t>
    </r>
  </si>
  <si>
    <r>
      <rPr>
        <b val="1"/>
        <sz val="11"/>
        <color indexed="8"/>
        <rFont val="Helvetica"/>
      </rPr>
      <t>H2</t>
    </r>
  </si>
  <si>
    <r>
      <rPr>
        <b val="1"/>
        <sz val="11"/>
        <color indexed="8"/>
        <rFont val="Helvetica"/>
      </rPr>
      <t>H3</t>
    </r>
  </si>
  <si>
    <r>
      <rPr>
        <b val="1"/>
        <sz val="11"/>
        <color indexed="8"/>
        <rFont val="Helvetica"/>
      </rPr>
      <t>H4</t>
    </r>
  </si>
  <si>
    <t xml:space="preserve">FIELD 8 </t>
  </si>
  <si>
    <r>
      <rPr>
        <sz val="14"/>
        <color indexed="8"/>
        <rFont val="Helvetica"/>
      </rPr>
      <t xml:space="preserve"> </t>
    </r>
  </si>
  <si>
    <r>
      <rPr>
        <b val="1"/>
        <sz val="12"/>
        <color indexed="8"/>
        <rFont val="Helvetica"/>
      </rPr>
      <t>RIVER PLATE</t>
    </r>
  </si>
  <si>
    <r>
      <rPr>
        <b val="1"/>
        <sz val="12"/>
        <color indexed="8"/>
        <rFont val="Helvetica"/>
      </rPr>
      <t xml:space="preserve"> </t>
    </r>
  </si>
  <si>
    <t>VENADITOS</t>
  </si>
  <si>
    <r>
      <rPr>
        <sz val="14"/>
        <color indexed="8"/>
        <rFont val="Helvetica"/>
      </rPr>
      <t>VENADITOS</t>
    </r>
  </si>
  <si>
    <r>
      <rPr>
        <b val="1"/>
        <sz val="12"/>
        <color indexed="8"/>
        <rFont val="Helvetica"/>
      </rPr>
      <t>CORAS USA</t>
    </r>
  </si>
  <si>
    <r>
      <rPr>
        <b val="1"/>
        <sz val="12"/>
        <color indexed="8"/>
        <rFont val="Helvetica"/>
      </rPr>
      <t>VENADITOS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</si>
</sst>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dddd, mmmm d, yyyy"/>
  </numFmts>
  <fonts count="16">
    <font>
      <sz val="10"/>
      <color indexed="8"/>
      <name val="Helvetica"/>
    </font>
    <font>
      <b val="1"/>
      <sz val="17"/>
      <color indexed="8"/>
      <name val="Helvetica"/>
    </font>
    <font>
      <sz val="12"/>
      <color indexed="8"/>
      <name val="Helvetica"/>
    </font>
    <font>
      <b val="1"/>
      <sz val="14"/>
      <color indexed="9"/>
      <name val="Helvetica"/>
    </font>
    <font>
      <b val="1"/>
      <sz val="12"/>
      <color indexed="8"/>
      <name val="Helvetica"/>
    </font>
    <font>
      <sz val="13"/>
      <color indexed="8"/>
      <name val="Helvetica"/>
    </font>
    <font>
      <b val="1"/>
      <sz val="14"/>
      <color indexed="8"/>
      <name val="Helvetica"/>
    </font>
    <font>
      <b val="1"/>
      <sz val="10"/>
      <color indexed="8"/>
      <name val="Helvetica"/>
    </font>
    <font>
      <sz val="14"/>
      <color indexed="8"/>
      <name val="Helvetica"/>
    </font>
    <font>
      <sz val="11"/>
      <color indexed="8"/>
      <name val="Helvetica Neue"/>
    </font>
    <font>
      <b val="1"/>
      <sz val="13"/>
      <color indexed="12"/>
      <name val="Helvetica Neue"/>
    </font>
    <font>
      <b val="1"/>
      <sz val="10"/>
      <color indexed="9"/>
      <name val="Helvetica Neue"/>
    </font>
    <font>
      <b val="1"/>
      <sz val="11"/>
      <color indexed="8"/>
      <name val="Helvetica Neue"/>
    </font>
    <font>
      <b val="1"/>
      <sz val="36"/>
      <color indexed="8"/>
      <name val="Helvetica"/>
    </font>
    <font>
      <b val="1"/>
      <sz val="14"/>
      <color indexed="8"/>
      <name val="Helvetica Neue"/>
    </font>
    <font>
      <b val="1"/>
      <sz val="11"/>
      <color indexed="8"/>
      <name val="Helvetica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3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/>
      <top style="thin">
        <color indexed="11"/>
      </top>
      <bottom style="thin">
        <color indexed="8"/>
      </bottom>
      <diagonal/>
    </border>
    <border>
      <left/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 style="thin">
        <color indexed="11"/>
      </bottom>
      <diagonal/>
    </border>
    <border>
      <left style="thin">
        <color indexed="8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8"/>
      </top>
      <bottom style="thin">
        <color indexed="11"/>
      </bottom>
      <diagonal/>
    </border>
    <border>
      <left/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49" fontId="4" fillId="3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59" fontId="6" borderId="1" applyNumberFormat="1" applyFont="1" applyFill="0" applyBorder="1" applyAlignment="1" applyProtection="0">
      <alignment horizontal="center" vertical="center"/>
    </xf>
    <xf numFmtId="0" fontId="7" borderId="1" applyNumberFormat="0" applyFont="1" applyFill="0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horizontal="center" vertical="center"/>
    </xf>
    <xf numFmtId="49" fontId="3" fillId="2" borderId="3" applyNumberFormat="1" applyFont="1" applyFill="1" applyBorder="1" applyAlignment="1" applyProtection="0">
      <alignment horizontal="center" vertical="center"/>
    </xf>
    <xf numFmtId="18" fontId="8" borderId="4" applyNumberFormat="1" applyFont="1" applyFill="0" applyBorder="1" applyAlignment="1" applyProtection="0">
      <alignment horizontal="center" vertical="center"/>
    </xf>
    <xf numFmtId="49" fontId="8" borderId="1" applyNumberFormat="1" applyFont="1" applyFill="0" applyBorder="1" applyAlignment="1" applyProtection="0">
      <alignment horizontal="center" vertical="center"/>
    </xf>
    <xf numFmtId="0" fontId="2" fillId="3" borderId="1" applyNumberFormat="1" applyFont="1" applyFill="1" applyBorder="1" applyAlignment="1" applyProtection="0">
      <alignment horizontal="center" vertical="top" wrapText="1"/>
    </xf>
    <xf numFmtId="0" fontId="2" fillId="3" borderId="5" applyNumberFormat="1" applyFont="1" applyFill="1" applyBorder="1" applyAlignment="1" applyProtection="0">
      <alignment horizontal="center" vertical="top" wrapText="1"/>
    </xf>
    <xf numFmtId="49" fontId="8" borderId="6" applyNumberFormat="1" applyFont="1" applyFill="0" applyBorder="1" applyAlignment="1" applyProtection="0">
      <alignment horizontal="center" vertical="center"/>
    </xf>
    <xf numFmtId="18" fontId="8" borderId="6" applyNumberFormat="1" applyFont="1" applyFill="0" applyBorder="1" applyAlignment="1" applyProtection="0">
      <alignment horizontal="center" vertical="center"/>
    </xf>
    <xf numFmtId="49" fontId="8" borderId="7" applyNumberFormat="1" applyFont="1" applyFill="0" applyBorder="1" applyAlignment="1" applyProtection="0">
      <alignment horizontal="center" vertical="center"/>
    </xf>
    <xf numFmtId="49" fontId="8" borderId="8" applyNumberFormat="1" applyFont="1" applyFill="0" applyBorder="1" applyAlignment="1" applyProtection="0">
      <alignment horizontal="center" vertical="center"/>
    </xf>
    <xf numFmtId="0" fontId="2" fillId="3" borderId="9" applyNumberFormat="1" applyFont="1" applyFill="1" applyBorder="1" applyAlignment="1" applyProtection="0">
      <alignment horizontal="center" vertical="top" wrapText="1"/>
    </xf>
    <xf numFmtId="49" fontId="8" borderId="9" applyNumberFormat="1" applyFont="1" applyFill="0" applyBorder="1" applyAlignment="1" applyProtection="0">
      <alignment horizontal="center" vertical="center"/>
    </xf>
    <xf numFmtId="0" fontId="2" fillId="3" borderId="10" applyNumberFormat="1" applyFont="1" applyFill="1" applyBorder="1" applyAlignment="1" applyProtection="0">
      <alignment horizontal="center" vertical="top" wrapText="1"/>
    </xf>
    <xf numFmtId="49" fontId="6" borderId="11" applyNumberFormat="1" applyFont="1" applyFill="0" applyBorder="1" applyAlignment="1" applyProtection="0">
      <alignment horizontal="center" vertical="center"/>
    </xf>
    <xf numFmtId="0" fontId="7" borderId="12" applyNumberFormat="0" applyFont="1" applyFill="0" applyBorder="1" applyAlignment="1" applyProtection="0">
      <alignment vertical="top" wrapText="1"/>
    </xf>
    <xf numFmtId="0" fontId="7" borderId="13" applyNumberFormat="0" applyFont="1" applyFill="0" applyBorder="1" applyAlignment="1" applyProtection="0">
      <alignment vertical="top" wrapText="1"/>
    </xf>
    <xf numFmtId="49" fontId="3" fillId="2" borderId="14" applyNumberFormat="1" applyFont="1" applyFill="1" applyBorder="1" applyAlignment="1" applyProtection="0">
      <alignment horizontal="center" vertical="center"/>
    </xf>
    <xf numFmtId="49" fontId="3" fillId="2" borderId="6" applyNumberFormat="1" applyFont="1" applyFill="1" applyBorder="1" applyAlignment="1" applyProtection="0">
      <alignment horizontal="center" vertical="center"/>
    </xf>
    <xf numFmtId="18" fontId="8" fillId="3" borderId="1" applyNumberFormat="1" applyFont="1" applyFill="1" applyBorder="1" applyAlignment="1" applyProtection="0">
      <alignment horizontal="center" vertical="center"/>
    </xf>
    <xf numFmtId="49" fontId="2" fillId="3" borderId="1" applyNumberFormat="1" applyFont="1" applyFill="1" applyBorder="1" applyAlignment="1" applyProtection="0">
      <alignment horizontal="center" vertical="center"/>
    </xf>
    <xf numFmtId="1" fontId="8" fillId="3" borderId="1" applyNumberFormat="1" applyFont="1" applyFill="1" applyBorder="1" applyAlignment="1" applyProtection="0">
      <alignment horizontal="center" vertical="center"/>
    </xf>
    <xf numFmtId="0" fontId="2" fillId="3" borderId="15" applyNumberFormat="0" applyFont="1" applyFill="1" applyBorder="1" applyAlignment="1" applyProtection="0">
      <alignment horizontal="center" vertical="top" wrapText="1"/>
    </xf>
    <xf numFmtId="0" fontId="2" fillId="3" borderId="5" applyNumberFormat="0" applyFont="1" applyFill="1" applyBorder="1" applyAlignment="1" applyProtection="0">
      <alignment horizontal="center" vertical="top" wrapText="1"/>
    </xf>
    <xf numFmtId="49" fontId="6" borderId="16" applyNumberFormat="1" applyFont="1" applyFill="0" applyBorder="1" applyAlignment="1" applyProtection="0">
      <alignment horizontal="center" vertical="center"/>
    </xf>
    <xf numFmtId="0" fontId="7" borderId="17" applyNumberFormat="0" applyFont="1" applyFill="0" applyBorder="1" applyAlignment="1" applyProtection="0">
      <alignment vertical="top"/>
    </xf>
    <xf numFmtId="0" fontId="7" borderId="18" applyNumberFormat="0" applyFont="1" applyFill="0" applyBorder="1" applyAlignment="1" applyProtection="0">
      <alignment vertical="top"/>
    </xf>
    <xf numFmtId="49" fontId="3" fillId="2" borderId="9" applyNumberFormat="1" applyFont="1" applyFill="1" applyBorder="1" applyAlignment="1" applyProtection="0">
      <alignment horizontal="center" vertical="center"/>
    </xf>
    <xf numFmtId="49" fontId="8" fillId="3" borderId="1" applyNumberFormat="1" applyFont="1" applyFill="1" applyBorder="1" applyAlignment="1" applyProtection="0">
      <alignment horizontal="center" vertical="center"/>
    </xf>
    <xf numFmtId="49" fontId="8" fillId="3" borderId="5" applyNumberFormat="1" applyFont="1" applyFill="1" applyBorder="1" applyAlignment="1" applyProtection="0">
      <alignment horizontal="center" vertical="center"/>
    </xf>
    <xf numFmtId="0" fontId="9" applyNumberFormat="1" applyFont="1" applyFill="0" applyBorder="0" applyAlignment="1" applyProtection="0">
      <alignment vertical="top" wrapText="1"/>
    </xf>
    <xf numFmtId="49" fontId="11" fillId="2" borderId="1" applyNumberFormat="1" applyFont="1" applyFill="1" applyBorder="1" applyAlignment="1" applyProtection="0">
      <alignment horizontal="center" vertical="top" wrapText="1"/>
    </xf>
    <xf numFmtId="0" fontId="9" fillId="4" borderId="1" applyNumberFormat="1" applyFont="1" applyFill="1" applyBorder="1" applyAlignment="1" applyProtection="0">
      <alignment horizontal="center" vertical="top" wrapText="1"/>
    </xf>
    <xf numFmtId="49" fontId="12" fillId="4" borderId="1" applyNumberFormat="1" applyFont="1" applyFill="1" applyBorder="1" applyAlignment="1" applyProtection="0">
      <alignment horizontal="center" vertical="top" wrapText="1"/>
    </xf>
    <xf numFmtId="0" fontId="9" fillId="3" borderId="1" applyNumberFormat="1" applyFont="1" applyFill="1" applyBorder="1" applyAlignment="1" applyProtection="0">
      <alignment horizontal="center" vertical="top" wrapText="1"/>
    </xf>
    <xf numFmtId="49" fontId="12" fillId="3" borderId="1" applyNumberFormat="1" applyFont="1" applyFill="1" applyBorder="1" applyAlignment="1" applyProtection="0">
      <alignment horizontal="center" vertical="top" wrapText="1"/>
    </xf>
    <xf numFmtId="0" fontId="9" applyNumberFormat="1" applyFont="1" applyFill="0" applyBorder="0" applyAlignment="1" applyProtection="0">
      <alignment vertical="top" wrapText="1"/>
    </xf>
    <xf numFmtId="49" fontId="9" fillId="3" borderId="1" applyNumberFormat="1" applyFont="1" applyFill="1" applyBorder="1" applyAlignment="1" applyProtection="0">
      <alignment vertical="top" wrapText="1"/>
    </xf>
    <xf numFmtId="49" fontId="9" fillId="4" borderId="1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7" borderId="1" applyNumberFormat="0" applyFont="1" applyFill="0" applyBorder="1" applyAlignment="1" applyProtection="0">
      <alignment vertical="top"/>
    </xf>
    <xf numFmtId="18" fontId="8" borderId="1" applyNumberFormat="1" applyFont="1" applyFill="0" applyBorder="1" applyAlignment="1" applyProtection="0">
      <alignment horizontal="center" vertical="center"/>
    </xf>
    <xf numFmtId="49" fontId="8" borderId="1" applyNumberFormat="1" applyFont="1" applyFill="0" applyBorder="1" applyAlignment="1" applyProtection="0">
      <alignment horizontal="center" vertical="center" wrapText="1"/>
    </xf>
    <xf numFmtId="0" fontId="8" fillId="3" borderId="1" applyNumberFormat="1" applyFont="1" applyFill="1" applyBorder="1" applyAlignment="1" applyProtection="0">
      <alignment horizontal="center" vertical="center" wrapText="1"/>
    </xf>
    <xf numFmtId="0" fontId="2" fillId="3" borderId="1" applyNumberFormat="0" applyFont="1" applyFill="1" applyBorder="1" applyAlignment="1" applyProtection="0">
      <alignment horizontal="center" vertical="top" wrapText="1"/>
    </xf>
    <xf numFmtId="49" fontId="8" borderId="9" applyNumberFormat="1" applyFont="1" applyFill="0" applyBorder="1" applyAlignment="1" applyProtection="0">
      <alignment horizontal="center" vertical="center" wrapText="1"/>
    </xf>
    <xf numFmtId="1" fontId="8" fillId="3" borderId="9" applyNumberFormat="1" applyFont="1" applyFill="1" applyBorder="1" applyAlignment="1" applyProtection="0">
      <alignment horizontal="center" vertical="center"/>
    </xf>
    <xf numFmtId="0" fontId="2" fillId="3" borderId="9" applyNumberFormat="0" applyFont="1" applyFill="1" applyBorder="1" applyAlignment="1" applyProtection="0">
      <alignment horizontal="center" vertical="top" wrapText="1"/>
    </xf>
    <xf numFmtId="49" fontId="6" borderId="19" applyNumberFormat="1" applyFont="1" applyFill="0" applyBorder="1" applyAlignment="1" applyProtection="0">
      <alignment horizontal="center" vertical="center"/>
    </xf>
    <xf numFmtId="0" fontId="7" borderId="12" applyNumberFormat="0" applyFont="1" applyFill="0" applyBorder="1" applyAlignment="1" applyProtection="0">
      <alignment vertical="top"/>
    </xf>
    <xf numFmtId="0" fontId="7" borderId="20" applyNumberFormat="0" applyFont="1" applyFill="0" applyBorder="1" applyAlignment="1" applyProtection="0">
      <alignment vertical="top"/>
    </xf>
    <xf numFmtId="49" fontId="3" fillId="2" borderId="21" applyNumberFormat="1" applyFont="1" applyFill="1" applyBorder="1" applyAlignment="1" applyProtection="0">
      <alignment horizontal="center" vertical="center"/>
    </xf>
    <xf numFmtId="0" fontId="7" borderId="22" applyNumberFormat="0" applyFont="1" applyFill="0" applyBorder="1" applyAlignment="1" applyProtection="0">
      <alignment vertical="top"/>
    </xf>
    <xf numFmtId="0" fontId="9" applyNumberFormat="1" applyFont="1" applyFill="0" applyBorder="0" applyAlignment="1" applyProtection="0">
      <alignment vertical="top" wrapText="1"/>
    </xf>
    <xf numFmtId="49" fontId="11" fillId="5" borderId="1" applyNumberFormat="1" applyFont="1" applyFill="1" applyBorder="1" applyAlignment="1" applyProtection="0">
      <alignment horizontal="center" vertical="top" wrapText="1"/>
    </xf>
    <xf numFmtId="49" fontId="9" fillId="3" borderId="1" applyNumberFormat="1" applyFont="1" applyFill="1" applyBorder="1" applyAlignment="1" applyProtection="0">
      <alignment horizontal="center"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7" borderId="23" applyNumberFormat="0" applyFont="1" applyFill="0" applyBorder="1" applyAlignment="1" applyProtection="0">
      <alignment vertical="top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3" borderId="9" applyNumberFormat="1" applyFont="1" applyFill="1" applyBorder="1" applyAlignment="1" applyProtection="0">
      <alignment horizontal="center" vertical="center"/>
    </xf>
    <xf numFmtId="0" fontId="7" borderId="13" applyNumberFormat="0" applyFont="1" applyFill="0" applyBorder="1" applyAlignment="1" applyProtection="0">
      <alignment vertical="top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18" fontId="8" borderId="21" applyNumberFormat="1" applyFont="1" applyFill="0" applyBorder="1" applyAlignment="1" applyProtection="0">
      <alignment horizontal="center" vertical="center"/>
    </xf>
    <xf numFmtId="49" fontId="8" borderId="21" applyNumberFormat="1" applyFont="1" applyFill="0" applyBorder="1" applyAlignment="1" applyProtection="0">
      <alignment horizontal="center" vertical="center"/>
    </xf>
    <xf numFmtId="0" fontId="2" fillId="3" borderId="21" applyNumberFormat="0" applyFont="1" applyFill="1" applyBorder="1" applyAlignment="1" applyProtection="0">
      <alignment horizontal="center" vertical="top" wrapText="1"/>
    </xf>
    <xf numFmtId="49" fontId="8" borderId="21" applyNumberFormat="1" applyFont="1" applyFill="0" applyBorder="1" applyAlignment="1" applyProtection="0">
      <alignment horizontal="center" vertical="center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6" borderId="21" applyNumberFormat="1" applyFont="1" applyFill="0" applyBorder="1" applyAlignment="1" applyProtection="0">
      <alignment horizontal="center" vertical="center"/>
    </xf>
    <xf numFmtId="0" fontId="7" borderId="21" applyNumberFormat="0" applyFont="1" applyFill="0" applyBorder="1" applyAlignment="1" applyProtection="0">
      <alignment vertical="top"/>
    </xf>
    <xf numFmtId="0" fontId="2" fillId="3" borderId="10" applyNumberFormat="0" applyFont="1" applyFill="1" applyBorder="1" applyAlignment="1" applyProtection="0">
      <alignment horizontal="center" vertical="top" wrapText="1"/>
    </xf>
    <xf numFmtId="49" fontId="8" borderId="24" applyNumberFormat="1" applyFont="1" applyFill="0" applyBorder="1" applyAlignment="1" applyProtection="0">
      <alignment horizontal="center" vertical="center"/>
    </xf>
    <xf numFmtId="49" fontId="2" fillId="3" borderId="7" applyNumberFormat="1" applyFont="1" applyFill="1" applyBorder="1" applyAlignment="1" applyProtection="0">
      <alignment horizontal="center" vertical="center"/>
    </xf>
    <xf numFmtId="49" fontId="8" borderId="15" applyNumberFormat="1" applyFont="1" applyFill="0" applyBorder="1" applyAlignment="1" applyProtection="0">
      <alignment horizontal="center" vertical="center"/>
    </xf>
    <xf numFmtId="49" fontId="6" borderId="25" applyNumberFormat="1" applyFont="1" applyFill="0" applyBorder="1" applyAlignment="1" applyProtection="0">
      <alignment horizontal="center" vertical="center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6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49" fontId="3" fillId="6" borderId="21" applyNumberFormat="1" applyFont="1" applyFill="1" applyBorder="1" applyAlignment="1" applyProtection="0">
      <alignment horizontal="center" vertical="center"/>
    </xf>
    <xf numFmtId="0" fontId="9" applyNumberFormat="1" applyFont="1" applyFill="0" applyBorder="0" applyAlignment="1" applyProtection="0">
      <alignment vertical="top" wrapText="1"/>
    </xf>
    <xf numFmtId="49" fontId="11" fillId="6" borderId="1" applyNumberFormat="1" applyFont="1" applyFill="1" applyBorder="1" applyAlignment="1" applyProtection="0">
      <alignment horizontal="center"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7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49" fontId="6" borderId="26" applyNumberFormat="1" applyFont="1" applyFill="0" applyBorder="1" applyAlignment="1" applyProtection="0">
      <alignment horizontal="center" vertical="center"/>
    </xf>
    <xf numFmtId="0" fontId="7" borderId="27" applyNumberFormat="0" applyFont="1" applyFill="0" applyBorder="1" applyAlignment="1" applyProtection="0">
      <alignment vertical="top"/>
    </xf>
    <xf numFmtId="0" fontId="7" borderId="28" applyNumberFormat="0" applyFont="1" applyFill="0" applyBorder="1" applyAlignment="1" applyProtection="0">
      <alignment vertical="top"/>
    </xf>
    <xf numFmtId="49" fontId="3" fillId="7" borderId="21" applyNumberFormat="1" applyFont="1" applyFill="1" applyBorder="1" applyAlignment="1" applyProtection="0">
      <alignment horizontal="center" vertical="center"/>
    </xf>
    <xf numFmtId="0" fontId="9" applyNumberFormat="1" applyFont="1" applyFill="0" applyBorder="0" applyAlignment="1" applyProtection="0">
      <alignment vertical="top" wrapText="1"/>
    </xf>
    <xf numFmtId="49" fontId="11" fillId="7" borderId="1" applyNumberFormat="1" applyFont="1" applyFill="1" applyBorder="1" applyAlignment="1" applyProtection="0">
      <alignment horizontal="center" vertical="top" wrapText="1"/>
    </xf>
    <xf numFmtId="0" fontId="9" applyNumberFormat="1" applyFont="1" applyFill="0" applyBorder="0" applyAlignment="1" applyProtection="0">
      <alignment vertical="top" wrapText="1"/>
    </xf>
    <xf numFmtId="49" fontId="11" fillId="8" borderId="1" applyNumberFormat="1" applyFont="1" applyFill="1" applyBorder="1" applyAlignment="1" applyProtection="0">
      <alignment horizontal="center"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9" borderId="1" applyNumberFormat="1" applyFont="1" applyFill="1" applyBorder="1" applyAlignment="1" applyProtection="0">
      <alignment horizontal="center" vertical="center"/>
    </xf>
    <xf numFmtId="49" fontId="15" fillId="3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8" fillId="3" borderId="1" applyNumberFormat="0" applyFont="1" applyFill="1" applyBorder="1" applyAlignment="1" applyProtection="0">
      <alignment horizontal="center" vertical="center" wrapText="1"/>
    </xf>
    <xf numFmtId="49" fontId="3" fillId="9" borderId="21" applyNumberFormat="1" applyFont="1" applyFill="1" applyBorder="1" applyAlignment="1" applyProtection="0">
      <alignment horizontal="center" vertical="center"/>
    </xf>
    <xf numFmtId="0" fontId="9" applyNumberFormat="1" applyFont="1" applyFill="0" applyBorder="0" applyAlignment="1" applyProtection="0">
      <alignment vertical="top" wrapText="1"/>
    </xf>
    <xf numFmtId="49" fontId="11" fillId="9" borderId="1" applyNumberFormat="1" applyFont="1" applyFill="1" applyBorder="1" applyAlignment="1" applyProtection="0">
      <alignment horizontal="center"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6" applyNumberFormat="0" applyFont="1" applyFill="1" applyBorder="1" applyAlignment="1" applyProtection="0">
      <alignment horizontal="center" vertical="top" wrapText="1"/>
    </xf>
    <xf numFmtId="49" fontId="8" borderId="6" applyNumberFormat="1" applyFont="1" applyFill="0" applyBorder="1" applyAlignment="1" applyProtection="0">
      <alignment horizontal="center" vertical="center" wrapText="1"/>
    </xf>
    <xf numFmtId="49" fontId="8" borderId="14" applyNumberFormat="1" applyFont="1" applyFill="0" applyBorder="1" applyAlignment="1" applyProtection="0">
      <alignment horizontal="center" vertical="center" wrapText="1"/>
    </xf>
    <xf numFmtId="0" fontId="2" fillId="3" borderId="14" applyNumberFormat="0" applyFont="1" applyFill="1" applyBorder="1" applyAlignment="1" applyProtection="0">
      <alignment horizontal="center" vertical="top" wrapText="1"/>
    </xf>
    <xf numFmtId="49" fontId="8" borderId="14" applyNumberFormat="1" applyFont="1" applyFill="0" applyBorder="1" applyAlignment="1" applyProtection="0">
      <alignment horizontal="center" vertical="center"/>
    </xf>
    <xf numFmtId="49" fontId="3" fillId="2" borderId="29" applyNumberFormat="1" applyFont="1" applyFill="1" applyBorder="1" applyAlignment="1" applyProtection="0">
      <alignment horizontal="center" vertical="center"/>
    </xf>
    <xf numFmtId="1" fontId="8" fillId="3" borderId="5" applyNumberFormat="1" applyFont="1" applyFill="1" applyBorder="1" applyAlignment="1" applyProtection="0">
      <alignment horizontal="center" vertical="center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  <xf numFmtId="0" fontId="9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c61c32"/>
      <rgbColor rgb="ff515151"/>
      <rgbColor rgb="ff16465c"/>
      <rgbColor rgb="ff9ce159"/>
      <rgbColor rgb="ffce222b"/>
      <rgbColor rgb="ffe05580"/>
      <rgbColor rgb="ff527f6d"/>
      <rgbColor rgb="ff60937d"/>
      <rgbColor rgb="ffbfbf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2.png"/></Relationships>
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2.png"/></Relationships>
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/Relationships>
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2.png"/></Relationships>
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/Relationships>
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311396</xdr:colOff>
      <xdr:row>0</xdr:row>
      <xdr:rowOff>0</xdr:rowOff>
    </xdr:from>
    <xdr:to>
      <xdr:col>18</xdr:col>
      <xdr:colOff>423670</xdr:colOff>
      <xdr:row>12</xdr:row>
      <xdr:rowOff>19685</xdr:rowOff>
    </xdr:to>
    <xdr:sp>
      <xdr:nvSpPr>
        <xdr:cNvPr id="2" name="Shape 2"/>
        <xdr:cNvSpPr/>
      </xdr:nvSpPr>
      <xdr:spPr>
        <a:xfrm>
          <a:off x="2851396" y="-130493"/>
          <a:ext cx="9002275" cy="200088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PHOENIX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Nissan Copita Alianza U-6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Schedule</a:t>
          </a:r>
        </a:p>
      </xdr:txBody>
    </xdr:sp>
    <xdr:clientData/>
  </xdr:twoCellAnchor>
  <xdr:twoCellAnchor>
    <xdr:from>
      <xdr:col>11</xdr:col>
      <xdr:colOff>102791</xdr:colOff>
      <xdr:row>73</xdr:row>
      <xdr:rowOff>87257</xdr:rowOff>
    </xdr:from>
    <xdr:to>
      <xdr:col>13</xdr:col>
      <xdr:colOff>10283</xdr:colOff>
      <xdr:row>74</xdr:row>
      <xdr:rowOff>164510</xdr:rowOff>
    </xdr:to>
    <xdr:sp>
      <xdr:nvSpPr>
        <xdr:cNvPr id="3" name="Shape 3"/>
        <xdr:cNvSpPr/>
      </xdr:nvSpPr>
      <xdr:spPr>
        <a:xfrm>
          <a:off x="7087791" y="12139557"/>
          <a:ext cx="1177493" cy="24235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A</a:t>
          </a:r>
        </a:p>
      </xdr:txBody>
    </xdr:sp>
    <xdr:clientData/>
  </xdr:twoCellAnchor>
  <xdr:twoCellAnchor>
    <xdr:from>
      <xdr:col>5</xdr:col>
      <xdr:colOff>585391</xdr:colOff>
      <xdr:row>66</xdr:row>
      <xdr:rowOff>143385</xdr:rowOff>
    </xdr:from>
    <xdr:to>
      <xdr:col>17</xdr:col>
      <xdr:colOff>417098</xdr:colOff>
      <xdr:row>71</xdr:row>
      <xdr:rowOff>62740</xdr:rowOff>
    </xdr:to>
    <xdr:sp>
      <xdr:nvSpPr>
        <xdr:cNvPr id="4" name="Shape 4"/>
        <xdr:cNvSpPr/>
      </xdr:nvSpPr>
      <xdr:spPr>
        <a:xfrm>
          <a:off x="3760391" y="11039985"/>
          <a:ext cx="7451708" cy="74485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STANDINGS</a:t>
          </a:r>
        </a:p>
      </xdr:txBody>
    </xdr:sp>
    <xdr:clientData/>
  </xdr:twoCellAnchor>
  <xdr:twoCellAnchor>
    <xdr:from>
      <xdr:col>10</xdr:col>
      <xdr:colOff>483791</xdr:colOff>
      <xdr:row>95</xdr:row>
      <xdr:rowOff>130604</xdr:rowOff>
    </xdr:from>
    <xdr:to>
      <xdr:col>14</xdr:col>
      <xdr:colOff>287990</xdr:colOff>
      <xdr:row>99</xdr:row>
      <xdr:rowOff>44979</xdr:rowOff>
    </xdr:to>
    <xdr:pic>
      <xdr:nvPicPr>
        <xdr:cNvPr id="5" name="Alianza-Pasion-Negro2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833791" y="15815104"/>
          <a:ext cx="2344200" cy="5747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11</xdr:col>
      <xdr:colOff>102791</xdr:colOff>
      <xdr:row>84</xdr:row>
      <xdr:rowOff>48350</xdr:rowOff>
    </xdr:from>
    <xdr:to>
      <xdr:col>13</xdr:col>
      <xdr:colOff>10283</xdr:colOff>
      <xdr:row>85</xdr:row>
      <xdr:rowOff>125604</xdr:rowOff>
    </xdr:to>
    <xdr:sp>
      <xdr:nvSpPr>
        <xdr:cNvPr id="6" name="Shape 6"/>
        <xdr:cNvSpPr/>
      </xdr:nvSpPr>
      <xdr:spPr>
        <a:xfrm>
          <a:off x="7087791" y="13916750"/>
          <a:ext cx="1177493" cy="24235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B</a:t>
          </a:r>
        </a:p>
      </xdr:txBody>
    </xdr:sp>
    <xdr:clientData/>
  </xdr:twoCellAnchor>
  <xdr:twoCellAnchor>
    <xdr:from>
      <xdr:col>16</xdr:col>
      <xdr:colOff>184602</xdr:colOff>
      <xdr:row>7</xdr:row>
      <xdr:rowOff>4183</xdr:rowOff>
    </xdr:from>
    <xdr:to>
      <xdr:col>19</xdr:col>
      <xdr:colOff>454350</xdr:colOff>
      <xdr:row>22</xdr:row>
      <xdr:rowOff>161213</xdr:rowOff>
    </xdr:to>
    <xdr:pic>
      <xdr:nvPicPr>
        <xdr:cNvPr id="7" name="pasted-image.pdf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0344602" y="1159883"/>
          <a:ext cx="2174749" cy="263353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0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276359</xdr:colOff>
      <xdr:row>0</xdr:row>
      <xdr:rowOff>0</xdr:rowOff>
    </xdr:from>
    <xdr:to>
      <xdr:col>16</xdr:col>
      <xdr:colOff>388633</xdr:colOff>
      <xdr:row>12</xdr:row>
      <xdr:rowOff>19685</xdr:rowOff>
    </xdr:to>
    <xdr:sp>
      <xdr:nvSpPr>
        <xdr:cNvPr id="83" name="Shape 83"/>
        <xdr:cNvSpPr/>
      </xdr:nvSpPr>
      <xdr:spPr>
        <a:xfrm>
          <a:off x="1546359" y="-15566"/>
          <a:ext cx="9002275" cy="200088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	PHOENIX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JUGOtv COPA ALIANZA 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Schedule </a:t>
          </a:r>
        </a:p>
      </xdr:txBody>
    </xdr:sp>
    <xdr:clientData/>
  </xdr:twoCellAnchor>
  <xdr:twoCellAnchor>
    <xdr:from>
      <xdr:col>10</xdr:col>
      <xdr:colOff>497555</xdr:colOff>
      <xdr:row>141</xdr:row>
      <xdr:rowOff>25363</xdr:rowOff>
    </xdr:from>
    <xdr:to>
      <xdr:col>14</xdr:col>
      <xdr:colOff>194753</xdr:colOff>
      <xdr:row>147</xdr:row>
      <xdr:rowOff>21972</xdr:rowOff>
    </xdr:to>
    <xdr:sp>
      <xdr:nvSpPr>
        <xdr:cNvPr id="84" name="Shape 84"/>
        <xdr:cNvSpPr/>
      </xdr:nvSpPr>
      <xdr:spPr>
        <a:xfrm>
          <a:off x="6847555" y="23304463"/>
          <a:ext cx="2237199" cy="98721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A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4</xdr:col>
      <xdr:colOff>605767</xdr:colOff>
      <xdr:row>126</xdr:row>
      <xdr:rowOff>9252</xdr:rowOff>
    </xdr:from>
    <xdr:to>
      <xdr:col>16</xdr:col>
      <xdr:colOff>437474</xdr:colOff>
      <xdr:row>134</xdr:row>
      <xdr:rowOff>61322</xdr:rowOff>
    </xdr:to>
    <xdr:sp>
      <xdr:nvSpPr>
        <xdr:cNvPr id="85" name="Shape 85"/>
        <xdr:cNvSpPr/>
      </xdr:nvSpPr>
      <xdr:spPr>
        <a:xfrm>
          <a:off x="3145767" y="20811852"/>
          <a:ext cx="7451708" cy="137287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STANDINGS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10</xdr:col>
      <xdr:colOff>490663</xdr:colOff>
      <xdr:row>153</xdr:row>
      <xdr:rowOff>101218</xdr:rowOff>
    </xdr:from>
    <xdr:to>
      <xdr:col>14</xdr:col>
      <xdr:colOff>187861</xdr:colOff>
      <xdr:row>158</xdr:row>
      <xdr:rowOff>14642</xdr:rowOff>
    </xdr:to>
    <xdr:sp>
      <xdr:nvSpPr>
        <xdr:cNvPr id="86" name="Shape 86"/>
        <xdr:cNvSpPr/>
      </xdr:nvSpPr>
      <xdr:spPr>
        <a:xfrm>
          <a:off x="6840663" y="25361518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B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10</xdr:col>
      <xdr:colOff>506538</xdr:colOff>
      <xdr:row>162</xdr:row>
      <xdr:rowOff>40107</xdr:rowOff>
    </xdr:from>
    <xdr:to>
      <xdr:col>14</xdr:col>
      <xdr:colOff>203736</xdr:colOff>
      <xdr:row>166</xdr:row>
      <xdr:rowOff>118631</xdr:rowOff>
    </xdr:to>
    <xdr:sp>
      <xdr:nvSpPr>
        <xdr:cNvPr id="87" name="Shape 87"/>
        <xdr:cNvSpPr/>
      </xdr:nvSpPr>
      <xdr:spPr>
        <a:xfrm>
          <a:off x="6856538" y="26786307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C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10</xdr:col>
      <xdr:colOff>512888</xdr:colOff>
      <xdr:row>175</xdr:row>
      <xdr:rowOff>46175</xdr:rowOff>
    </xdr:from>
    <xdr:to>
      <xdr:col>14</xdr:col>
      <xdr:colOff>210086</xdr:colOff>
      <xdr:row>179</xdr:row>
      <xdr:rowOff>124699</xdr:rowOff>
    </xdr:to>
    <xdr:sp>
      <xdr:nvSpPr>
        <xdr:cNvPr id="88" name="Shape 88"/>
        <xdr:cNvSpPr/>
      </xdr:nvSpPr>
      <xdr:spPr>
        <a:xfrm>
          <a:off x="6862888" y="28938675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D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15</xdr:col>
      <xdr:colOff>114701</xdr:colOff>
      <xdr:row>5</xdr:row>
      <xdr:rowOff>159377</xdr:rowOff>
    </xdr:from>
    <xdr:to>
      <xdr:col>18</xdr:col>
      <xdr:colOff>30609</xdr:colOff>
      <xdr:row>23</xdr:row>
      <xdr:rowOff>140194</xdr:rowOff>
    </xdr:to>
    <xdr:pic>
      <xdr:nvPicPr>
        <xdr:cNvPr id="89" name="logo color.png"/>
        <xdr:cNvPicPr>
          <a:picLocks noChangeAspect="1"/>
        </xdr:cNvPicPr>
      </xdr:nvPicPr>
      <xdr:blipFill>
        <a:blip r:embed="rId1">
          <a:extLst/>
        </a:blip>
        <a:srcRect l="0" t="0" r="0" b="0"/>
        <a:stretch>
          <a:fillRect/>
        </a:stretch>
      </xdr:blipFill>
      <xdr:spPr>
        <a:xfrm>
          <a:off x="9639701" y="984877"/>
          <a:ext cx="1820909" cy="295261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632940</xdr:colOff>
      <xdr:row>189</xdr:row>
      <xdr:rowOff>77961</xdr:rowOff>
    </xdr:from>
    <xdr:to>
      <xdr:col>14</xdr:col>
      <xdr:colOff>86782</xdr:colOff>
      <xdr:row>194</xdr:row>
      <xdr:rowOff>52723</xdr:rowOff>
    </xdr:to>
    <xdr:pic>
      <xdr:nvPicPr>
        <xdr:cNvPr id="90" name="Alianza-Pasion-Negro2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5712940" y="31281861"/>
          <a:ext cx="3263843" cy="80026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526033</xdr:colOff>
      <xdr:row>0</xdr:row>
      <xdr:rowOff>0</xdr:rowOff>
    </xdr:from>
    <xdr:to>
      <xdr:col>17</xdr:col>
      <xdr:colOff>3307</xdr:colOff>
      <xdr:row>12</xdr:row>
      <xdr:rowOff>19685</xdr:rowOff>
    </xdr:to>
    <xdr:sp>
      <xdr:nvSpPr>
        <xdr:cNvPr id="92" name="Shape 92"/>
        <xdr:cNvSpPr/>
      </xdr:nvSpPr>
      <xdr:spPr>
        <a:xfrm>
          <a:off x="1796033" y="-35886"/>
          <a:ext cx="9002275" cy="200088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PHOENIX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Telemundo Deportes 3v3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Schedule</a:t>
          </a:r>
        </a:p>
      </xdr:txBody>
    </xdr:sp>
    <xdr:clientData/>
  </xdr:twoCellAnchor>
  <xdr:twoCellAnchor>
    <xdr:from>
      <xdr:col>11</xdr:col>
      <xdr:colOff>258795</xdr:colOff>
      <xdr:row>194</xdr:row>
      <xdr:rowOff>35294</xdr:rowOff>
    </xdr:from>
    <xdr:to>
      <xdr:col>14</xdr:col>
      <xdr:colOff>590993</xdr:colOff>
      <xdr:row>200</xdr:row>
      <xdr:rowOff>31903</xdr:rowOff>
    </xdr:to>
    <xdr:sp>
      <xdr:nvSpPr>
        <xdr:cNvPr id="93" name="Shape 93"/>
        <xdr:cNvSpPr/>
      </xdr:nvSpPr>
      <xdr:spPr>
        <a:xfrm>
          <a:off x="7243795" y="32064694"/>
          <a:ext cx="2237199" cy="98721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A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6</xdr:col>
      <xdr:colOff>10169</xdr:colOff>
      <xdr:row>186</xdr:row>
      <xdr:rowOff>137142</xdr:rowOff>
    </xdr:from>
    <xdr:to>
      <xdr:col>17</xdr:col>
      <xdr:colOff>476876</xdr:colOff>
      <xdr:row>195</xdr:row>
      <xdr:rowOff>24112</xdr:rowOff>
    </xdr:to>
    <xdr:sp>
      <xdr:nvSpPr>
        <xdr:cNvPr id="94" name="Shape 94"/>
        <xdr:cNvSpPr/>
      </xdr:nvSpPr>
      <xdr:spPr>
        <a:xfrm>
          <a:off x="3820169" y="30845742"/>
          <a:ext cx="7451708" cy="137287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STANDINGS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11</xdr:col>
      <xdr:colOff>266508</xdr:colOff>
      <xdr:row>211</xdr:row>
      <xdr:rowOff>47648</xdr:rowOff>
    </xdr:from>
    <xdr:to>
      <xdr:col>14</xdr:col>
      <xdr:colOff>598706</xdr:colOff>
      <xdr:row>215</xdr:row>
      <xdr:rowOff>126172</xdr:rowOff>
    </xdr:to>
    <xdr:sp>
      <xdr:nvSpPr>
        <xdr:cNvPr id="95" name="Shape 95"/>
        <xdr:cNvSpPr/>
      </xdr:nvSpPr>
      <xdr:spPr>
        <a:xfrm>
          <a:off x="7251508" y="34883748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B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11</xdr:col>
      <xdr:colOff>272858</xdr:colOff>
      <xdr:row>223</xdr:row>
      <xdr:rowOff>161796</xdr:rowOff>
    </xdr:from>
    <xdr:to>
      <xdr:col>14</xdr:col>
      <xdr:colOff>605056</xdr:colOff>
      <xdr:row>228</xdr:row>
      <xdr:rowOff>75220</xdr:rowOff>
    </xdr:to>
    <xdr:sp>
      <xdr:nvSpPr>
        <xdr:cNvPr id="96" name="Shape 96"/>
        <xdr:cNvSpPr/>
      </xdr:nvSpPr>
      <xdr:spPr>
        <a:xfrm>
          <a:off x="7257858" y="36979096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C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11</xdr:col>
      <xdr:colOff>279208</xdr:colOff>
      <xdr:row>237</xdr:row>
      <xdr:rowOff>2764</xdr:rowOff>
    </xdr:from>
    <xdr:to>
      <xdr:col>14</xdr:col>
      <xdr:colOff>611406</xdr:colOff>
      <xdr:row>241</xdr:row>
      <xdr:rowOff>81288</xdr:rowOff>
    </xdr:to>
    <xdr:sp>
      <xdr:nvSpPr>
        <xdr:cNvPr id="97" name="Shape 97"/>
        <xdr:cNvSpPr/>
      </xdr:nvSpPr>
      <xdr:spPr>
        <a:xfrm>
          <a:off x="7264208" y="39131464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D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11</xdr:col>
      <xdr:colOff>237298</xdr:colOff>
      <xdr:row>250</xdr:row>
      <xdr:rowOff>29366</xdr:rowOff>
    </xdr:from>
    <xdr:to>
      <xdr:col>14</xdr:col>
      <xdr:colOff>569496</xdr:colOff>
      <xdr:row>256</xdr:row>
      <xdr:rowOff>25975</xdr:rowOff>
    </xdr:to>
    <xdr:sp>
      <xdr:nvSpPr>
        <xdr:cNvPr id="98" name="Shape 98"/>
        <xdr:cNvSpPr/>
      </xdr:nvSpPr>
      <xdr:spPr>
        <a:xfrm>
          <a:off x="7222298" y="41304366"/>
          <a:ext cx="2237199" cy="98721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E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11</xdr:col>
      <xdr:colOff>224598</xdr:colOff>
      <xdr:row>262</xdr:row>
      <xdr:rowOff>109058</xdr:rowOff>
    </xdr:from>
    <xdr:to>
      <xdr:col>14</xdr:col>
      <xdr:colOff>556796</xdr:colOff>
      <xdr:row>267</xdr:row>
      <xdr:rowOff>22482</xdr:rowOff>
    </xdr:to>
    <xdr:sp>
      <xdr:nvSpPr>
        <xdr:cNvPr id="99" name="Shape 99"/>
        <xdr:cNvSpPr/>
      </xdr:nvSpPr>
      <xdr:spPr>
        <a:xfrm>
          <a:off x="7209598" y="43365258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F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11</xdr:col>
      <xdr:colOff>237298</xdr:colOff>
      <xdr:row>275</xdr:row>
      <xdr:rowOff>58258</xdr:rowOff>
    </xdr:from>
    <xdr:to>
      <xdr:col>14</xdr:col>
      <xdr:colOff>569496</xdr:colOff>
      <xdr:row>279</xdr:row>
      <xdr:rowOff>136782</xdr:rowOff>
    </xdr:to>
    <xdr:sp>
      <xdr:nvSpPr>
        <xdr:cNvPr id="100" name="Shape 100"/>
        <xdr:cNvSpPr/>
      </xdr:nvSpPr>
      <xdr:spPr>
        <a:xfrm>
          <a:off x="7222298" y="45460758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G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11</xdr:col>
      <xdr:colOff>237298</xdr:colOff>
      <xdr:row>288</xdr:row>
      <xdr:rowOff>58258</xdr:rowOff>
    </xdr:from>
    <xdr:to>
      <xdr:col>14</xdr:col>
      <xdr:colOff>569496</xdr:colOff>
      <xdr:row>292</xdr:row>
      <xdr:rowOff>136782</xdr:rowOff>
    </xdr:to>
    <xdr:sp>
      <xdr:nvSpPr>
        <xdr:cNvPr id="101" name="Shape 101"/>
        <xdr:cNvSpPr/>
      </xdr:nvSpPr>
      <xdr:spPr>
        <a:xfrm>
          <a:off x="7222298" y="47607058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H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15</xdr:col>
      <xdr:colOff>452061</xdr:colOff>
      <xdr:row>14</xdr:row>
      <xdr:rowOff>151100</xdr:rowOff>
    </xdr:from>
    <xdr:to>
      <xdr:col>19</xdr:col>
      <xdr:colOff>350039</xdr:colOff>
      <xdr:row>32</xdr:row>
      <xdr:rowOff>132690</xdr:rowOff>
    </xdr:to>
    <xdr:pic>
      <xdr:nvPicPr>
        <xdr:cNvPr id="102" name="LOGOTIPO TELEMUNDO DEPORTES 3V3 (1)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9977061" y="2462500"/>
          <a:ext cx="2437979" cy="295339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516727</xdr:colOff>
      <xdr:row>300</xdr:row>
      <xdr:rowOff>127077</xdr:rowOff>
    </xdr:from>
    <xdr:to>
      <xdr:col>13</xdr:col>
      <xdr:colOff>605570</xdr:colOff>
      <xdr:row>305</xdr:row>
      <xdr:rowOff>101839</xdr:rowOff>
    </xdr:to>
    <xdr:pic>
      <xdr:nvPicPr>
        <xdr:cNvPr id="103" name="Alianza-Pasion-Negro2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5596727" y="49657077"/>
          <a:ext cx="3263844" cy="80026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37076</xdr:colOff>
      <xdr:row>0</xdr:row>
      <xdr:rowOff>0</xdr:rowOff>
    </xdr:from>
    <xdr:to>
      <xdr:col>18</xdr:col>
      <xdr:colOff>149350</xdr:colOff>
      <xdr:row>12</xdr:row>
      <xdr:rowOff>19685</xdr:rowOff>
    </xdr:to>
    <xdr:sp>
      <xdr:nvSpPr>
        <xdr:cNvPr id="105" name="Shape 105"/>
        <xdr:cNvSpPr/>
      </xdr:nvSpPr>
      <xdr:spPr>
        <a:xfrm>
          <a:off x="2577076" y="-130493"/>
          <a:ext cx="9002275" cy="200088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PHOENIX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Copa Coca-Cola U-14 Girls Schedule</a:t>
          </a:r>
        </a:p>
      </xdr:txBody>
    </xdr:sp>
    <xdr:clientData/>
  </xdr:twoCellAnchor>
  <xdr:twoCellAnchor>
    <xdr:from>
      <xdr:col>11</xdr:col>
      <xdr:colOff>559150</xdr:colOff>
      <xdr:row>80</xdr:row>
      <xdr:rowOff>73227</xdr:rowOff>
    </xdr:from>
    <xdr:to>
      <xdr:col>15</xdr:col>
      <xdr:colOff>256348</xdr:colOff>
      <xdr:row>86</xdr:row>
      <xdr:rowOff>69835</xdr:rowOff>
    </xdr:to>
    <xdr:sp>
      <xdr:nvSpPr>
        <xdr:cNvPr id="106" name="Shape 106"/>
        <xdr:cNvSpPr/>
      </xdr:nvSpPr>
      <xdr:spPr>
        <a:xfrm>
          <a:off x="7544150" y="13281227"/>
          <a:ext cx="2237199" cy="98720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A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11</xdr:col>
      <xdr:colOff>552258</xdr:colOff>
      <xdr:row>92</xdr:row>
      <xdr:rowOff>149084</xdr:rowOff>
    </xdr:from>
    <xdr:to>
      <xdr:col>15</xdr:col>
      <xdr:colOff>249456</xdr:colOff>
      <xdr:row>97</xdr:row>
      <xdr:rowOff>62508</xdr:rowOff>
    </xdr:to>
    <xdr:sp>
      <xdr:nvSpPr>
        <xdr:cNvPr id="107" name="Shape 107"/>
        <xdr:cNvSpPr/>
      </xdr:nvSpPr>
      <xdr:spPr>
        <a:xfrm>
          <a:off x="7537258" y="15338284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B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9</xdr:col>
      <xdr:colOff>567008</xdr:colOff>
      <xdr:row>76</xdr:row>
      <xdr:rowOff>98875</xdr:rowOff>
    </xdr:from>
    <xdr:to>
      <xdr:col>14</xdr:col>
      <xdr:colOff>330247</xdr:colOff>
      <xdr:row>84</xdr:row>
      <xdr:rowOff>150945</xdr:rowOff>
    </xdr:to>
    <xdr:sp>
      <xdr:nvSpPr>
        <xdr:cNvPr id="108" name="Shape 108"/>
        <xdr:cNvSpPr/>
      </xdr:nvSpPr>
      <xdr:spPr>
        <a:xfrm>
          <a:off x="6282008" y="12646475"/>
          <a:ext cx="2938240" cy="137287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STANDINGS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15</xdr:col>
      <xdr:colOff>444521</xdr:colOff>
      <xdr:row>6</xdr:row>
      <xdr:rowOff>110558</xdr:rowOff>
    </xdr:from>
    <xdr:to>
      <xdr:col>19</xdr:col>
      <xdr:colOff>383355</xdr:colOff>
      <xdr:row>22</xdr:row>
      <xdr:rowOff>158978</xdr:rowOff>
    </xdr:to>
    <xdr:pic>
      <xdr:nvPicPr>
        <xdr:cNvPr id="109" name="Screen Shot 2017-04-27 at 7.43.08 PM.png"/>
        <xdr:cNvPicPr>
          <a:picLocks noChangeAspect="1"/>
        </xdr:cNvPicPr>
      </xdr:nvPicPr>
      <xdr:blipFill>
        <a:blip r:embed="rId1">
          <a:extLst/>
        </a:blip>
        <a:srcRect l="0" t="0" r="0" b="0"/>
        <a:stretch>
          <a:fillRect/>
        </a:stretch>
      </xdr:blipFill>
      <xdr:spPr>
        <a:xfrm>
          <a:off x="9969521" y="1101158"/>
          <a:ext cx="2478835" cy="26900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9</xdr:col>
      <xdr:colOff>404206</xdr:colOff>
      <xdr:row>106</xdr:row>
      <xdr:rowOff>151772</xdr:rowOff>
    </xdr:from>
    <xdr:to>
      <xdr:col>14</xdr:col>
      <xdr:colOff>493048</xdr:colOff>
      <xdr:row>111</xdr:row>
      <xdr:rowOff>126534</xdr:rowOff>
    </xdr:to>
    <xdr:pic>
      <xdr:nvPicPr>
        <xdr:cNvPr id="110" name="Alianza-Pasion-Negro2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6119206" y="17652372"/>
          <a:ext cx="3263843" cy="80026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362196</xdr:colOff>
      <xdr:row>0</xdr:row>
      <xdr:rowOff>0</xdr:rowOff>
    </xdr:from>
    <xdr:to>
      <xdr:col>18</xdr:col>
      <xdr:colOff>474471</xdr:colOff>
      <xdr:row>12</xdr:row>
      <xdr:rowOff>19685</xdr:rowOff>
    </xdr:to>
    <xdr:sp>
      <xdr:nvSpPr>
        <xdr:cNvPr id="112" name="Shape 112"/>
        <xdr:cNvSpPr/>
      </xdr:nvSpPr>
      <xdr:spPr>
        <a:xfrm>
          <a:off x="2902196" y="-130493"/>
          <a:ext cx="9002276" cy="200088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PHOENIX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Nissan Copita Alianza U-6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Schedule</a:t>
          </a:r>
        </a:p>
      </xdr:txBody>
    </xdr:sp>
    <xdr:clientData/>
  </xdr:twoCellAnchor>
  <xdr:twoCellAnchor>
    <xdr:from>
      <xdr:col>12</xdr:col>
      <xdr:colOff>160370</xdr:colOff>
      <xdr:row>79</xdr:row>
      <xdr:rowOff>52214</xdr:rowOff>
    </xdr:from>
    <xdr:to>
      <xdr:col>15</xdr:col>
      <xdr:colOff>492568</xdr:colOff>
      <xdr:row>85</xdr:row>
      <xdr:rowOff>48823</xdr:rowOff>
    </xdr:to>
    <xdr:sp>
      <xdr:nvSpPr>
        <xdr:cNvPr id="113" name="Shape 113"/>
        <xdr:cNvSpPr/>
      </xdr:nvSpPr>
      <xdr:spPr>
        <a:xfrm>
          <a:off x="7780370" y="13095114"/>
          <a:ext cx="2237199" cy="98721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A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6</xdr:col>
      <xdr:colOff>256675</xdr:colOff>
      <xdr:row>72</xdr:row>
      <xdr:rowOff>18673</xdr:rowOff>
    </xdr:from>
    <xdr:to>
      <xdr:col>18</xdr:col>
      <xdr:colOff>88382</xdr:colOff>
      <xdr:row>80</xdr:row>
      <xdr:rowOff>70743</xdr:rowOff>
    </xdr:to>
    <xdr:sp>
      <xdr:nvSpPr>
        <xdr:cNvPr id="114" name="Shape 114"/>
        <xdr:cNvSpPr/>
      </xdr:nvSpPr>
      <xdr:spPr>
        <a:xfrm>
          <a:off x="4066675" y="11905873"/>
          <a:ext cx="7451708" cy="137287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STANDINGS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12</xdr:col>
      <xdr:colOff>153479</xdr:colOff>
      <xdr:row>91</xdr:row>
      <xdr:rowOff>128071</xdr:rowOff>
    </xdr:from>
    <xdr:to>
      <xdr:col>15</xdr:col>
      <xdr:colOff>485676</xdr:colOff>
      <xdr:row>96</xdr:row>
      <xdr:rowOff>41495</xdr:rowOff>
    </xdr:to>
    <xdr:sp>
      <xdr:nvSpPr>
        <xdr:cNvPr id="115" name="Shape 115"/>
        <xdr:cNvSpPr/>
      </xdr:nvSpPr>
      <xdr:spPr>
        <a:xfrm>
          <a:off x="7773479" y="15152171"/>
          <a:ext cx="2237198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B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16</xdr:col>
      <xdr:colOff>438728</xdr:colOff>
      <xdr:row>6</xdr:row>
      <xdr:rowOff>138803</xdr:rowOff>
    </xdr:from>
    <xdr:to>
      <xdr:col>20</xdr:col>
      <xdr:colOff>73476</xdr:colOff>
      <xdr:row>22</xdr:row>
      <xdr:rowOff>130733</xdr:rowOff>
    </xdr:to>
    <xdr:pic>
      <xdr:nvPicPr>
        <xdr:cNvPr id="116" name="pasted-image.pdf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0598728" y="1129403"/>
          <a:ext cx="2174749" cy="263353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9</xdr:col>
      <xdr:colOff>445607</xdr:colOff>
      <xdr:row>104</xdr:row>
      <xdr:rowOff>133993</xdr:rowOff>
    </xdr:from>
    <xdr:to>
      <xdr:col>14</xdr:col>
      <xdr:colOff>534449</xdr:colOff>
      <xdr:row>109</xdr:row>
      <xdr:rowOff>108755</xdr:rowOff>
    </xdr:to>
    <xdr:pic>
      <xdr:nvPicPr>
        <xdr:cNvPr id="117" name="Alianza-Pasion-Negro2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6160607" y="17304393"/>
          <a:ext cx="3263843" cy="80026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337226</xdr:colOff>
      <xdr:row>0</xdr:row>
      <xdr:rowOff>0</xdr:rowOff>
    </xdr:from>
    <xdr:to>
      <xdr:col>17</xdr:col>
      <xdr:colOff>449500</xdr:colOff>
      <xdr:row>12</xdr:row>
      <xdr:rowOff>19685</xdr:rowOff>
    </xdr:to>
    <xdr:sp>
      <xdr:nvSpPr>
        <xdr:cNvPr id="9" name="Shape 9"/>
        <xdr:cNvSpPr/>
      </xdr:nvSpPr>
      <xdr:spPr>
        <a:xfrm>
          <a:off x="2242226" y="-10486"/>
          <a:ext cx="9002275" cy="200088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PHOENIX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Nissan Copita Alianza U-8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Schedule</a:t>
          </a:r>
        </a:p>
      </xdr:txBody>
    </xdr:sp>
    <xdr:clientData/>
  </xdr:twoCellAnchor>
  <xdr:twoCellAnchor>
    <xdr:from>
      <xdr:col>10</xdr:col>
      <xdr:colOff>548355</xdr:colOff>
      <xdr:row>130</xdr:row>
      <xdr:rowOff>160291</xdr:rowOff>
    </xdr:from>
    <xdr:to>
      <xdr:col>14</xdr:col>
      <xdr:colOff>245553</xdr:colOff>
      <xdr:row>136</xdr:row>
      <xdr:rowOff>156900</xdr:rowOff>
    </xdr:to>
    <xdr:sp>
      <xdr:nvSpPr>
        <xdr:cNvPr id="10" name="Shape 10"/>
        <xdr:cNvSpPr/>
      </xdr:nvSpPr>
      <xdr:spPr>
        <a:xfrm>
          <a:off x="6898355" y="21623291"/>
          <a:ext cx="2237199" cy="98721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A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5</xdr:col>
      <xdr:colOff>168730</xdr:colOff>
      <xdr:row>121</xdr:row>
      <xdr:rowOff>40040</xdr:rowOff>
    </xdr:from>
    <xdr:to>
      <xdr:col>17</xdr:col>
      <xdr:colOff>437</xdr:colOff>
      <xdr:row>129</xdr:row>
      <xdr:rowOff>92110</xdr:rowOff>
    </xdr:to>
    <xdr:sp>
      <xdr:nvSpPr>
        <xdr:cNvPr id="11" name="Shape 11"/>
        <xdr:cNvSpPr/>
      </xdr:nvSpPr>
      <xdr:spPr>
        <a:xfrm>
          <a:off x="3343730" y="20017140"/>
          <a:ext cx="7451708" cy="137287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STANDINGS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10</xdr:col>
      <xdr:colOff>541463</xdr:colOff>
      <xdr:row>143</xdr:row>
      <xdr:rowOff>71046</xdr:rowOff>
    </xdr:from>
    <xdr:to>
      <xdr:col>14</xdr:col>
      <xdr:colOff>238661</xdr:colOff>
      <xdr:row>147</xdr:row>
      <xdr:rowOff>149570</xdr:rowOff>
    </xdr:to>
    <xdr:sp>
      <xdr:nvSpPr>
        <xdr:cNvPr id="12" name="Shape 12"/>
        <xdr:cNvSpPr/>
      </xdr:nvSpPr>
      <xdr:spPr>
        <a:xfrm>
          <a:off x="6891463" y="23680346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B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10</xdr:col>
      <xdr:colOff>547813</xdr:colOff>
      <xdr:row>156</xdr:row>
      <xdr:rowOff>20095</xdr:rowOff>
    </xdr:from>
    <xdr:to>
      <xdr:col>14</xdr:col>
      <xdr:colOff>245011</xdr:colOff>
      <xdr:row>160</xdr:row>
      <xdr:rowOff>98619</xdr:rowOff>
    </xdr:to>
    <xdr:sp>
      <xdr:nvSpPr>
        <xdr:cNvPr id="13" name="Shape 13"/>
        <xdr:cNvSpPr/>
      </xdr:nvSpPr>
      <xdr:spPr>
        <a:xfrm>
          <a:off x="6897813" y="25775695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C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8</xdr:col>
      <xdr:colOff>205484</xdr:colOff>
      <xdr:row>169</xdr:row>
      <xdr:rowOff>17335</xdr:rowOff>
    </xdr:from>
    <xdr:to>
      <xdr:col>13</xdr:col>
      <xdr:colOff>294326</xdr:colOff>
      <xdr:row>173</xdr:row>
      <xdr:rowOff>157197</xdr:rowOff>
    </xdr:to>
    <xdr:pic>
      <xdr:nvPicPr>
        <xdr:cNvPr id="14" name="Alianza-Pasion-Negro2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5285484" y="27919235"/>
          <a:ext cx="3263843" cy="80026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15</xdr:col>
      <xdr:colOff>613077</xdr:colOff>
      <xdr:row>7</xdr:row>
      <xdr:rowOff>52520</xdr:rowOff>
    </xdr:from>
    <xdr:to>
      <xdr:col>19</xdr:col>
      <xdr:colOff>247825</xdr:colOff>
      <xdr:row>23</xdr:row>
      <xdr:rowOff>44450</xdr:rowOff>
    </xdr:to>
    <xdr:pic>
      <xdr:nvPicPr>
        <xdr:cNvPr id="15" name="pasted-image.pdf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0138077" y="1208220"/>
          <a:ext cx="2174749" cy="263353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9</xdr:col>
      <xdr:colOff>267210</xdr:colOff>
      <xdr:row>105</xdr:row>
      <xdr:rowOff>137645</xdr:rowOff>
    </xdr:from>
    <xdr:to>
      <xdr:col>12</xdr:col>
      <xdr:colOff>536958</xdr:colOff>
      <xdr:row>121</xdr:row>
      <xdr:rowOff>129575</xdr:rowOff>
    </xdr:to>
    <xdr:pic>
      <xdr:nvPicPr>
        <xdr:cNvPr id="16" name="pasted-image.pdf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5982210" y="17473145"/>
          <a:ext cx="2174749" cy="263353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421382</xdr:colOff>
      <xdr:row>0</xdr:row>
      <xdr:rowOff>0</xdr:rowOff>
    </xdr:from>
    <xdr:to>
      <xdr:col>15</xdr:col>
      <xdr:colOff>533657</xdr:colOff>
      <xdr:row>12</xdr:row>
      <xdr:rowOff>19685</xdr:rowOff>
    </xdr:to>
    <xdr:sp>
      <xdr:nvSpPr>
        <xdr:cNvPr id="18" name="Shape 18"/>
        <xdr:cNvSpPr/>
      </xdr:nvSpPr>
      <xdr:spPr>
        <a:xfrm>
          <a:off x="1056382" y="-130493"/>
          <a:ext cx="9002276" cy="200088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PHOENIX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Telemundo Copita Alianza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U-10 Schedule</a:t>
          </a:r>
        </a:p>
      </xdr:txBody>
    </xdr:sp>
    <xdr:clientData/>
  </xdr:twoCellAnchor>
  <xdr:twoCellAnchor>
    <xdr:from>
      <xdr:col>9</xdr:col>
      <xdr:colOff>379585</xdr:colOff>
      <xdr:row>131</xdr:row>
      <xdr:rowOff>62616</xdr:rowOff>
    </xdr:from>
    <xdr:to>
      <xdr:col>13</xdr:col>
      <xdr:colOff>76783</xdr:colOff>
      <xdr:row>137</xdr:row>
      <xdr:rowOff>59225</xdr:rowOff>
    </xdr:to>
    <xdr:sp>
      <xdr:nvSpPr>
        <xdr:cNvPr id="19" name="Shape 19"/>
        <xdr:cNvSpPr/>
      </xdr:nvSpPr>
      <xdr:spPr>
        <a:xfrm>
          <a:off x="6094585" y="21690716"/>
          <a:ext cx="2237199" cy="98721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A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4</xdr:col>
      <xdr:colOff>366885</xdr:colOff>
      <xdr:row>126</xdr:row>
      <xdr:rowOff>53022</xdr:rowOff>
    </xdr:from>
    <xdr:to>
      <xdr:col>16</xdr:col>
      <xdr:colOff>198592</xdr:colOff>
      <xdr:row>130</xdr:row>
      <xdr:rowOff>137477</xdr:rowOff>
    </xdr:to>
    <xdr:sp>
      <xdr:nvSpPr>
        <xdr:cNvPr id="20" name="Shape 20"/>
        <xdr:cNvSpPr/>
      </xdr:nvSpPr>
      <xdr:spPr>
        <a:xfrm>
          <a:off x="2906885" y="20855622"/>
          <a:ext cx="7451708" cy="74485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STANDINGS</a:t>
          </a:r>
        </a:p>
      </xdr:txBody>
    </xdr:sp>
    <xdr:clientData/>
  </xdr:twoCellAnchor>
  <xdr:twoCellAnchor>
    <xdr:from>
      <xdr:col>9</xdr:col>
      <xdr:colOff>379585</xdr:colOff>
      <xdr:row>142</xdr:row>
      <xdr:rowOff>155009</xdr:rowOff>
    </xdr:from>
    <xdr:to>
      <xdr:col>13</xdr:col>
      <xdr:colOff>76783</xdr:colOff>
      <xdr:row>147</xdr:row>
      <xdr:rowOff>68433</xdr:rowOff>
    </xdr:to>
    <xdr:sp>
      <xdr:nvSpPr>
        <xdr:cNvPr id="21" name="Shape 21"/>
        <xdr:cNvSpPr/>
      </xdr:nvSpPr>
      <xdr:spPr>
        <a:xfrm>
          <a:off x="6094585" y="23599209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B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9</xdr:col>
      <xdr:colOff>379585</xdr:colOff>
      <xdr:row>154</xdr:row>
      <xdr:rowOff>91509</xdr:rowOff>
    </xdr:from>
    <xdr:to>
      <xdr:col>13</xdr:col>
      <xdr:colOff>76783</xdr:colOff>
      <xdr:row>159</xdr:row>
      <xdr:rowOff>4933</xdr:rowOff>
    </xdr:to>
    <xdr:sp>
      <xdr:nvSpPr>
        <xdr:cNvPr id="22" name="Shape 22"/>
        <xdr:cNvSpPr/>
      </xdr:nvSpPr>
      <xdr:spPr>
        <a:xfrm>
          <a:off x="6094585" y="25516909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C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9</xdr:col>
      <xdr:colOff>341485</xdr:colOff>
      <xdr:row>165</xdr:row>
      <xdr:rowOff>104209</xdr:rowOff>
    </xdr:from>
    <xdr:to>
      <xdr:col>13</xdr:col>
      <xdr:colOff>38683</xdr:colOff>
      <xdr:row>170</xdr:row>
      <xdr:rowOff>17633</xdr:rowOff>
    </xdr:to>
    <xdr:sp>
      <xdr:nvSpPr>
        <xdr:cNvPr id="23" name="Shape 23"/>
        <xdr:cNvSpPr/>
      </xdr:nvSpPr>
      <xdr:spPr>
        <a:xfrm>
          <a:off x="6056485" y="27345709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D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9</xdr:col>
      <xdr:colOff>341485</xdr:colOff>
      <xdr:row>177</xdr:row>
      <xdr:rowOff>2609</xdr:rowOff>
    </xdr:from>
    <xdr:to>
      <xdr:col>13</xdr:col>
      <xdr:colOff>38683</xdr:colOff>
      <xdr:row>181</xdr:row>
      <xdr:rowOff>81133</xdr:rowOff>
    </xdr:to>
    <xdr:sp>
      <xdr:nvSpPr>
        <xdr:cNvPr id="24" name="Shape 24"/>
        <xdr:cNvSpPr/>
      </xdr:nvSpPr>
      <xdr:spPr>
        <a:xfrm>
          <a:off x="6056485" y="29225309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E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15</xdr:col>
      <xdr:colOff>193256</xdr:colOff>
      <xdr:row>7</xdr:row>
      <xdr:rowOff>72725</xdr:rowOff>
    </xdr:from>
    <xdr:to>
      <xdr:col>18</xdr:col>
      <xdr:colOff>463004</xdr:colOff>
      <xdr:row>23</xdr:row>
      <xdr:rowOff>64654</xdr:rowOff>
    </xdr:to>
    <xdr:pic>
      <xdr:nvPicPr>
        <xdr:cNvPr id="25" name="pasted-image.pdf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9718256" y="1228425"/>
          <a:ext cx="2174749" cy="263353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551035</xdr:colOff>
      <xdr:row>188</xdr:row>
      <xdr:rowOff>114300</xdr:rowOff>
    </xdr:from>
    <xdr:to>
      <xdr:col>14</xdr:col>
      <xdr:colOff>4877</xdr:colOff>
      <xdr:row>193</xdr:row>
      <xdr:rowOff>89062</xdr:rowOff>
    </xdr:to>
    <xdr:pic>
      <xdr:nvPicPr>
        <xdr:cNvPr id="26" name="Alianza-Pasion-Negro2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5631035" y="31153100"/>
          <a:ext cx="3263843" cy="80026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421382</xdr:colOff>
      <xdr:row>0</xdr:row>
      <xdr:rowOff>0</xdr:rowOff>
    </xdr:from>
    <xdr:to>
      <xdr:col>15</xdr:col>
      <xdr:colOff>533657</xdr:colOff>
      <xdr:row>12</xdr:row>
      <xdr:rowOff>19685</xdr:rowOff>
    </xdr:to>
    <xdr:sp>
      <xdr:nvSpPr>
        <xdr:cNvPr id="28" name="Shape 28"/>
        <xdr:cNvSpPr/>
      </xdr:nvSpPr>
      <xdr:spPr>
        <a:xfrm>
          <a:off x="1056382" y="-130493"/>
          <a:ext cx="9002276" cy="200088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PHOENIX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Telemundo Copita Alianza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U-12 Schedule</a:t>
          </a:r>
        </a:p>
      </xdr:txBody>
    </xdr:sp>
    <xdr:clientData/>
  </xdr:twoCellAnchor>
  <xdr:twoCellAnchor>
    <xdr:from>
      <xdr:col>9</xdr:col>
      <xdr:colOff>379585</xdr:colOff>
      <xdr:row>131</xdr:row>
      <xdr:rowOff>62616</xdr:rowOff>
    </xdr:from>
    <xdr:to>
      <xdr:col>13</xdr:col>
      <xdr:colOff>76783</xdr:colOff>
      <xdr:row>137</xdr:row>
      <xdr:rowOff>59225</xdr:rowOff>
    </xdr:to>
    <xdr:sp>
      <xdr:nvSpPr>
        <xdr:cNvPr id="29" name="Shape 29"/>
        <xdr:cNvSpPr/>
      </xdr:nvSpPr>
      <xdr:spPr>
        <a:xfrm>
          <a:off x="6094585" y="21690716"/>
          <a:ext cx="2237199" cy="98721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A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4</xdr:col>
      <xdr:colOff>366885</xdr:colOff>
      <xdr:row>126</xdr:row>
      <xdr:rowOff>53022</xdr:rowOff>
    </xdr:from>
    <xdr:to>
      <xdr:col>16</xdr:col>
      <xdr:colOff>198592</xdr:colOff>
      <xdr:row>130</xdr:row>
      <xdr:rowOff>137477</xdr:rowOff>
    </xdr:to>
    <xdr:sp>
      <xdr:nvSpPr>
        <xdr:cNvPr id="30" name="Shape 30"/>
        <xdr:cNvSpPr/>
      </xdr:nvSpPr>
      <xdr:spPr>
        <a:xfrm>
          <a:off x="2906885" y="20855622"/>
          <a:ext cx="7451708" cy="74485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STANDINGS</a:t>
          </a:r>
        </a:p>
      </xdr:txBody>
    </xdr:sp>
    <xdr:clientData/>
  </xdr:twoCellAnchor>
  <xdr:twoCellAnchor>
    <xdr:from>
      <xdr:col>9</xdr:col>
      <xdr:colOff>379585</xdr:colOff>
      <xdr:row>142</xdr:row>
      <xdr:rowOff>155009</xdr:rowOff>
    </xdr:from>
    <xdr:to>
      <xdr:col>13</xdr:col>
      <xdr:colOff>76783</xdr:colOff>
      <xdr:row>147</xdr:row>
      <xdr:rowOff>68433</xdr:rowOff>
    </xdr:to>
    <xdr:sp>
      <xdr:nvSpPr>
        <xdr:cNvPr id="31" name="Shape 31"/>
        <xdr:cNvSpPr/>
      </xdr:nvSpPr>
      <xdr:spPr>
        <a:xfrm>
          <a:off x="6094585" y="23599209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B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9</xdr:col>
      <xdr:colOff>379585</xdr:colOff>
      <xdr:row>154</xdr:row>
      <xdr:rowOff>91509</xdr:rowOff>
    </xdr:from>
    <xdr:to>
      <xdr:col>13</xdr:col>
      <xdr:colOff>76783</xdr:colOff>
      <xdr:row>159</xdr:row>
      <xdr:rowOff>4933</xdr:rowOff>
    </xdr:to>
    <xdr:sp>
      <xdr:nvSpPr>
        <xdr:cNvPr id="32" name="Shape 32"/>
        <xdr:cNvSpPr/>
      </xdr:nvSpPr>
      <xdr:spPr>
        <a:xfrm>
          <a:off x="6094585" y="25516909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C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9</xdr:col>
      <xdr:colOff>341485</xdr:colOff>
      <xdr:row>165</xdr:row>
      <xdr:rowOff>104209</xdr:rowOff>
    </xdr:from>
    <xdr:to>
      <xdr:col>13</xdr:col>
      <xdr:colOff>38683</xdr:colOff>
      <xdr:row>170</xdr:row>
      <xdr:rowOff>17633</xdr:rowOff>
    </xdr:to>
    <xdr:sp>
      <xdr:nvSpPr>
        <xdr:cNvPr id="33" name="Shape 33"/>
        <xdr:cNvSpPr/>
      </xdr:nvSpPr>
      <xdr:spPr>
        <a:xfrm>
          <a:off x="6056485" y="27345709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D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9</xdr:col>
      <xdr:colOff>341485</xdr:colOff>
      <xdr:row>177</xdr:row>
      <xdr:rowOff>2609</xdr:rowOff>
    </xdr:from>
    <xdr:to>
      <xdr:col>13</xdr:col>
      <xdr:colOff>38683</xdr:colOff>
      <xdr:row>181</xdr:row>
      <xdr:rowOff>81133</xdr:rowOff>
    </xdr:to>
    <xdr:sp>
      <xdr:nvSpPr>
        <xdr:cNvPr id="34" name="Shape 34"/>
        <xdr:cNvSpPr/>
      </xdr:nvSpPr>
      <xdr:spPr>
        <a:xfrm>
          <a:off x="6056485" y="29225309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E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15</xdr:col>
      <xdr:colOff>193256</xdr:colOff>
      <xdr:row>7</xdr:row>
      <xdr:rowOff>72725</xdr:rowOff>
    </xdr:from>
    <xdr:to>
      <xdr:col>18</xdr:col>
      <xdr:colOff>463004</xdr:colOff>
      <xdr:row>23</xdr:row>
      <xdr:rowOff>64654</xdr:rowOff>
    </xdr:to>
    <xdr:pic>
      <xdr:nvPicPr>
        <xdr:cNvPr id="35" name="pasted-image.pdf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9718256" y="1228425"/>
          <a:ext cx="2174749" cy="263353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551035</xdr:colOff>
      <xdr:row>188</xdr:row>
      <xdr:rowOff>114300</xdr:rowOff>
    </xdr:from>
    <xdr:to>
      <xdr:col>14</xdr:col>
      <xdr:colOff>4877</xdr:colOff>
      <xdr:row>193</xdr:row>
      <xdr:rowOff>89062</xdr:rowOff>
    </xdr:to>
    <xdr:pic>
      <xdr:nvPicPr>
        <xdr:cNvPr id="36" name="Alianza-Pasion-Negro2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5631035" y="31153100"/>
          <a:ext cx="3263843" cy="80026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220722</xdr:colOff>
      <xdr:row>0</xdr:row>
      <xdr:rowOff>0</xdr:rowOff>
    </xdr:from>
    <xdr:to>
      <xdr:col>16</xdr:col>
      <xdr:colOff>332997</xdr:colOff>
      <xdr:row>15</xdr:row>
      <xdr:rowOff>152400</xdr:rowOff>
    </xdr:to>
    <xdr:sp>
      <xdr:nvSpPr>
        <xdr:cNvPr id="38" name="Shape 38"/>
        <xdr:cNvSpPr/>
      </xdr:nvSpPr>
      <xdr:spPr>
        <a:xfrm>
          <a:off x="1490722" y="-171450"/>
          <a:ext cx="9002276" cy="262890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PHOENIX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Nissan Copita Alianza U-16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Schedule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10</xdr:col>
      <xdr:colOff>54609</xdr:colOff>
      <xdr:row>168</xdr:row>
      <xdr:rowOff>11063</xdr:rowOff>
    </xdr:from>
    <xdr:to>
      <xdr:col>13</xdr:col>
      <xdr:colOff>386807</xdr:colOff>
      <xdr:row>174</xdr:row>
      <xdr:rowOff>7672</xdr:rowOff>
    </xdr:to>
    <xdr:sp>
      <xdr:nvSpPr>
        <xdr:cNvPr id="39" name="Shape 39"/>
        <xdr:cNvSpPr/>
      </xdr:nvSpPr>
      <xdr:spPr>
        <a:xfrm>
          <a:off x="6404609" y="27747863"/>
          <a:ext cx="2237199" cy="98721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A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4</xdr:col>
      <xdr:colOff>156210</xdr:colOff>
      <xdr:row>159</xdr:row>
      <xdr:rowOff>50887</xdr:rowOff>
    </xdr:from>
    <xdr:to>
      <xdr:col>15</xdr:col>
      <xdr:colOff>622917</xdr:colOff>
      <xdr:row>167</xdr:row>
      <xdr:rowOff>102957</xdr:rowOff>
    </xdr:to>
    <xdr:sp>
      <xdr:nvSpPr>
        <xdr:cNvPr id="40" name="Shape 40"/>
        <xdr:cNvSpPr/>
      </xdr:nvSpPr>
      <xdr:spPr>
        <a:xfrm>
          <a:off x="2696210" y="26301787"/>
          <a:ext cx="7451708" cy="137287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STANDINGS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Copa Coca-Cola U-16 Boys</a:t>
          </a:r>
        </a:p>
      </xdr:txBody>
    </xdr:sp>
    <xdr:clientData/>
  </xdr:twoCellAnchor>
  <xdr:twoCellAnchor>
    <xdr:from>
      <xdr:col>10</xdr:col>
      <xdr:colOff>56098</xdr:colOff>
      <xdr:row>192</xdr:row>
      <xdr:rowOff>61672</xdr:rowOff>
    </xdr:from>
    <xdr:to>
      <xdr:col>13</xdr:col>
      <xdr:colOff>388296</xdr:colOff>
      <xdr:row>196</xdr:row>
      <xdr:rowOff>140196</xdr:rowOff>
    </xdr:to>
    <xdr:sp>
      <xdr:nvSpPr>
        <xdr:cNvPr id="41" name="Shape 41"/>
        <xdr:cNvSpPr/>
      </xdr:nvSpPr>
      <xdr:spPr>
        <a:xfrm>
          <a:off x="6406098" y="31760872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B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10</xdr:col>
      <xdr:colOff>194309</xdr:colOff>
      <xdr:row>205</xdr:row>
      <xdr:rowOff>125606</xdr:rowOff>
    </xdr:from>
    <xdr:to>
      <xdr:col>13</xdr:col>
      <xdr:colOff>526507</xdr:colOff>
      <xdr:row>210</xdr:row>
      <xdr:rowOff>39030</xdr:rowOff>
    </xdr:to>
    <xdr:sp>
      <xdr:nvSpPr>
        <xdr:cNvPr id="42" name="Shape 42"/>
        <xdr:cNvSpPr/>
      </xdr:nvSpPr>
      <xdr:spPr>
        <a:xfrm>
          <a:off x="6544309" y="33971106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C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10</xdr:col>
      <xdr:colOff>54609</xdr:colOff>
      <xdr:row>218</xdr:row>
      <xdr:rowOff>74806</xdr:rowOff>
    </xdr:from>
    <xdr:to>
      <xdr:col>13</xdr:col>
      <xdr:colOff>386807</xdr:colOff>
      <xdr:row>222</xdr:row>
      <xdr:rowOff>153330</xdr:rowOff>
    </xdr:to>
    <xdr:sp>
      <xdr:nvSpPr>
        <xdr:cNvPr id="43" name="Shape 43"/>
        <xdr:cNvSpPr/>
      </xdr:nvSpPr>
      <xdr:spPr>
        <a:xfrm>
          <a:off x="6404609" y="36066606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D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10</xdr:col>
      <xdr:colOff>54609</xdr:colOff>
      <xdr:row>232</xdr:row>
      <xdr:rowOff>151006</xdr:rowOff>
    </xdr:from>
    <xdr:to>
      <xdr:col>13</xdr:col>
      <xdr:colOff>386807</xdr:colOff>
      <xdr:row>237</xdr:row>
      <xdr:rowOff>64430</xdr:rowOff>
    </xdr:to>
    <xdr:sp>
      <xdr:nvSpPr>
        <xdr:cNvPr id="44" name="Shape 44"/>
        <xdr:cNvSpPr/>
      </xdr:nvSpPr>
      <xdr:spPr>
        <a:xfrm>
          <a:off x="6404609" y="38454206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E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10</xdr:col>
      <xdr:colOff>41909</xdr:colOff>
      <xdr:row>246</xdr:row>
      <xdr:rowOff>116012</xdr:rowOff>
    </xdr:from>
    <xdr:to>
      <xdr:col>13</xdr:col>
      <xdr:colOff>374107</xdr:colOff>
      <xdr:row>249</xdr:row>
      <xdr:rowOff>117282</xdr:rowOff>
    </xdr:to>
    <xdr:sp>
      <xdr:nvSpPr>
        <xdr:cNvPr id="45" name="Shape 45"/>
        <xdr:cNvSpPr/>
      </xdr:nvSpPr>
      <xdr:spPr>
        <a:xfrm>
          <a:off x="6391909" y="40730612"/>
          <a:ext cx="2237199" cy="49657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F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7</xdr:col>
      <xdr:colOff>501978</xdr:colOff>
      <xdr:row>13</xdr:row>
      <xdr:rowOff>48521</xdr:rowOff>
    </xdr:from>
    <xdr:to>
      <xdr:col>11</xdr:col>
      <xdr:colOff>136726</xdr:colOff>
      <xdr:row>29</xdr:row>
      <xdr:rowOff>40450</xdr:rowOff>
    </xdr:to>
    <xdr:pic>
      <xdr:nvPicPr>
        <xdr:cNvPr id="46" name="pasted-image.pdf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4946978" y="2194821"/>
          <a:ext cx="2174749" cy="263353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7</xdr:col>
      <xdr:colOff>134599</xdr:colOff>
      <xdr:row>259</xdr:row>
      <xdr:rowOff>51953</xdr:rowOff>
    </xdr:from>
    <xdr:to>
      <xdr:col>12</xdr:col>
      <xdr:colOff>223441</xdr:colOff>
      <xdr:row>264</xdr:row>
      <xdr:rowOff>26715</xdr:rowOff>
    </xdr:to>
    <xdr:pic>
      <xdr:nvPicPr>
        <xdr:cNvPr id="47" name="Alianza-Pasion-Negro2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579599" y="42812853"/>
          <a:ext cx="3263843" cy="80026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192016</xdr:colOff>
      <xdr:row>7</xdr:row>
      <xdr:rowOff>103814</xdr:rowOff>
    </xdr:from>
    <xdr:to>
      <xdr:col>17</xdr:col>
      <xdr:colOff>304291</xdr:colOff>
      <xdr:row>19</xdr:row>
      <xdr:rowOff>123499</xdr:rowOff>
    </xdr:to>
    <xdr:sp>
      <xdr:nvSpPr>
        <xdr:cNvPr id="49" name="Shape 49"/>
        <xdr:cNvSpPr/>
      </xdr:nvSpPr>
      <xdr:spPr>
        <a:xfrm>
          <a:off x="2097016" y="1259514"/>
          <a:ext cx="9002276" cy="200088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PHOENIX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Nissan Copita Alianza U-18 Schedule</a:t>
          </a:r>
        </a:p>
      </xdr:txBody>
    </xdr:sp>
    <xdr:clientData/>
  </xdr:twoCellAnchor>
  <xdr:twoCellAnchor>
    <xdr:from>
      <xdr:col>10</xdr:col>
      <xdr:colOff>622015</xdr:colOff>
      <xdr:row>133</xdr:row>
      <xdr:rowOff>99332</xdr:rowOff>
    </xdr:from>
    <xdr:to>
      <xdr:col>14</xdr:col>
      <xdr:colOff>319213</xdr:colOff>
      <xdr:row>139</xdr:row>
      <xdr:rowOff>95941</xdr:rowOff>
    </xdr:to>
    <xdr:sp>
      <xdr:nvSpPr>
        <xdr:cNvPr id="50" name="Shape 50"/>
        <xdr:cNvSpPr/>
      </xdr:nvSpPr>
      <xdr:spPr>
        <a:xfrm>
          <a:off x="6972015" y="22057632"/>
          <a:ext cx="2237199" cy="98721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A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5</xdr:col>
      <xdr:colOff>90211</xdr:colOff>
      <xdr:row>123</xdr:row>
      <xdr:rowOff>110116</xdr:rowOff>
    </xdr:from>
    <xdr:to>
      <xdr:col>16</xdr:col>
      <xdr:colOff>556919</xdr:colOff>
      <xdr:row>135</xdr:row>
      <xdr:rowOff>129801</xdr:rowOff>
    </xdr:to>
    <xdr:sp>
      <xdr:nvSpPr>
        <xdr:cNvPr id="51" name="Shape 51"/>
        <xdr:cNvSpPr/>
      </xdr:nvSpPr>
      <xdr:spPr>
        <a:xfrm>
          <a:off x="3265211" y="20417416"/>
          <a:ext cx="7451709" cy="200088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STANDINGS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Telemundo Copita Alianza U-18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10</xdr:col>
      <xdr:colOff>615123</xdr:colOff>
      <xdr:row>146</xdr:row>
      <xdr:rowOff>10087</xdr:rowOff>
    </xdr:from>
    <xdr:to>
      <xdr:col>14</xdr:col>
      <xdr:colOff>312321</xdr:colOff>
      <xdr:row>150</xdr:row>
      <xdr:rowOff>88611</xdr:rowOff>
    </xdr:to>
    <xdr:sp>
      <xdr:nvSpPr>
        <xdr:cNvPr id="52" name="Shape 52"/>
        <xdr:cNvSpPr/>
      </xdr:nvSpPr>
      <xdr:spPr>
        <a:xfrm>
          <a:off x="6965123" y="24114687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B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10</xdr:col>
      <xdr:colOff>621473</xdr:colOff>
      <xdr:row>158</xdr:row>
      <xdr:rowOff>124235</xdr:rowOff>
    </xdr:from>
    <xdr:to>
      <xdr:col>14</xdr:col>
      <xdr:colOff>318671</xdr:colOff>
      <xdr:row>163</xdr:row>
      <xdr:rowOff>37659</xdr:rowOff>
    </xdr:to>
    <xdr:sp>
      <xdr:nvSpPr>
        <xdr:cNvPr id="53" name="Shape 53"/>
        <xdr:cNvSpPr/>
      </xdr:nvSpPr>
      <xdr:spPr>
        <a:xfrm>
          <a:off x="6971473" y="26210035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C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15</xdr:col>
      <xdr:colOff>277961</xdr:colOff>
      <xdr:row>14</xdr:row>
      <xdr:rowOff>131035</xdr:rowOff>
    </xdr:from>
    <xdr:to>
      <xdr:col>18</xdr:col>
      <xdr:colOff>547709</xdr:colOff>
      <xdr:row>30</xdr:row>
      <xdr:rowOff>122964</xdr:rowOff>
    </xdr:to>
    <xdr:pic>
      <xdr:nvPicPr>
        <xdr:cNvPr id="54" name="pasted-image.pdf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9802961" y="2442435"/>
          <a:ext cx="2174749" cy="263353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9</xdr:col>
      <xdr:colOff>267448</xdr:colOff>
      <xdr:row>107</xdr:row>
      <xdr:rowOff>103323</xdr:rowOff>
    </xdr:from>
    <xdr:to>
      <xdr:col>12</xdr:col>
      <xdr:colOff>537196</xdr:colOff>
      <xdr:row>123</xdr:row>
      <xdr:rowOff>95253</xdr:rowOff>
    </xdr:to>
    <xdr:pic>
      <xdr:nvPicPr>
        <xdr:cNvPr id="55" name="pasted-image.pdf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5982448" y="17769023"/>
          <a:ext cx="2174749" cy="263353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555971</xdr:colOff>
      <xdr:row>171</xdr:row>
      <xdr:rowOff>4002</xdr:rowOff>
    </xdr:from>
    <xdr:to>
      <xdr:col>14</xdr:col>
      <xdr:colOff>9813</xdr:colOff>
      <xdr:row>175</xdr:row>
      <xdr:rowOff>143864</xdr:rowOff>
    </xdr:to>
    <xdr:pic>
      <xdr:nvPicPr>
        <xdr:cNvPr id="56" name="Alianza-Pasion-Negro2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5635971" y="28236102"/>
          <a:ext cx="3263843" cy="80026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446016</xdr:colOff>
      <xdr:row>0</xdr:row>
      <xdr:rowOff>0</xdr:rowOff>
    </xdr:from>
    <xdr:to>
      <xdr:col>17</xdr:col>
      <xdr:colOff>558291</xdr:colOff>
      <xdr:row>12</xdr:row>
      <xdr:rowOff>19685</xdr:rowOff>
    </xdr:to>
    <xdr:sp>
      <xdr:nvSpPr>
        <xdr:cNvPr id="58" name="Shape 58"/>
        <xdr:cNvSpPr/>
      </xdr:nvSpPr>
      <xdr:spPr>
        <a:xfrm>
          <a:off x="2351016" y="-10486"/>
          <a:ext cx="9002276" cy="200088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PHOENIX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Copa Coca-Cola U-14 Boys Schedule</a:t>
          </a:r>
        </a:p>
      </xdr:txBody>
    </xdr:sp>
    <xdr:clientData/>
  </xdr:twoCellAnchor>
  <xdr:twoCellAnchor>
    <xdr:from>
      <xdr:col>11</xdr:col>
      <xdr:colOff>237840</xdr:colOff>
      <xdr:row>137</xdr:row>
      <xdr:rowOff>98639</xdr:rowOff>
    </xdr:from>
    <xdr:to>
      <xdr:col>14</xdr:col>
      <xdr:colOff>570038</xdr:colOff>
      <xdr:row>143</xdr:row>
      <xdr:rowOff>95248</xdr:rowOff>
    </xdr:to>
    <xdr:sp>
      <xdr:nvSpPr>
        <xdr:cNvPr id="59" name="Shape 59"/>
        <xdr:cNvSpPr/>
      </xdr:nvSpPr>
      <xdr:spPr>
        <a:xfrm>
          <a:off x="7222840" y="22717339"/>
          <a:ext cx="2237199" cy="98721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A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5</xdr:col>
      <xdr:colOff>341037</xdr:colOff>
      <xdr:row>124</xdr:row>
      <xdr:rowOff>105387</xdr:rowOff>
    </xdr:from>
    <xdr:to>
      <xdr:col>17</xdr:col>
      <xdr:colOff>172744</xdr:colOff>
      <xdr:row>132</xdr:row>
      <xdr:rowOff>157457</xdr:rowOff>
    </xdr:to>
    <xdr:sp>
      <xdr:nvSpPr>
        <xdr:cNvPr id="60" name="Shape 60"/>
        <xdr:cNvSpPr/>
      </xdr:nvSpPr>
      <xdr:spPr>
        <a:xfrm>
          <a:off x="3516037" y="20577787"/>
          <a:ext cx="7451708" cy="137287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STANDINGS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Copa Coca-Cola U-14 Boys</a:t>
          </a:r>
        </a:p>
      </xdr:txBody>
    </xdr:sp>
    <xdr:clientData/>
  </xdr:twoCellAnchor>
  <xdr:twoCellAnchor>
    <xdr:from>
      <xdr:col>11</xdr:col>
      <xdr:colOff>230948</xdr:colOff>
      <xdr:row>150</xdr:row>
      <xdr:rowOff>9394</xdr:rowOff>
    </xdr:from>
    <xdr:to>
      <xdr:col>14</xdr:col>
      <xdr:colOff>563146</xdr:colOff>
      <xdr:row>154</xdr:row>
      <xdr:rowOff>87918</xdr:rowOff>
    </xdr:to>
    <xdr:sp>
      <xdr:nvSpPr>
        <xdr:cNvPr id="61" name="Shape 61"/>
        <xdr:cNvSpPr/>
      </xdr:nvSpPr>
      <xdr:spPr>
        <a:xfrm>
          <a:off x="7215948" y="24774394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B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11</xdr:col>
      <xdr:colOff>237298</xdr:colOff>
      <xdr:row>162</xdr:row>
      <xdr:rowOff>123544</xdr:rowOff>
    </xdr:from>
    <xdr:to>
      <xdr:col>14</xdr:col>
      <xdr:colOff>569496</xdr:colOff>
      <xdr:row>167</xdr:row>
      <xdr:rowOff>36968</xdr:rowOff>
    </xdr:to>
    <xdr:sp>
      <xdr:nvSpPr>
        <xdr:cNvPr id="62" name="Shape 62"/>
        <xdr:cNvSpPr/>
      </xdr:nvSpPr>
      <xdr:spPr>
        <a:xfrm>
          <a:off x="7222298" y="26869744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C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11</xdr:col>
      <xdr:colOff>243648</xdr:colOff>
      <xdr:row>175</xdr:row>
      <xdr:rowOff>129609</xdr:rowOff>
    </xdr:from>
    <xdr:to>
      <xdr:col>14</xdr:col>
      <xdr:colOff>575846</xdr:colOff>
      <xdr:row>180</xdr:row>
      <xdr:rowOff>43033</xdr:rowOff>
    </xdr:to>
    <xdr:sp>
      <xdr:nvSpPr>
        <xdr:cNvPr id="63" name="Shape 63"/>
        <xdr:cNvSpPr/>
      </xdr:nvSpPr>
      <xdr:spPr>
        <a:xfrm>
          <a:off x="7228648" y="29022109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D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9</xdr:col>
      <xdr:colOff>326917</xdr:colOff>
      <xdr:row>109</xdr:row>
      <xdr:rowOff>111774</xdr:rowOff>
    </xdr:from>
    <xdr:to>
      <xdr:col>13</xdr:col>
      <xdr:colOff>186864</xdr:colOff>
      <xdr:row>125</xdr:row>
      <xdr:rowOff>29822</xdr:rowOff>
    </xdr:to>
    <xdr:pic>
      <xdr:nvPicPr>
        <xdr:cNvPr id="64" name="Screen Shot 2015-01-21 at 8.24.21 PM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041917" y="18107674"/>
          <a:ext cx="2399948" cy="255964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15</xdr:col>
      <xdr:colOff>345461</xdr:colOff>
      <xdr:row>6</xdr:row>
      <xdr:rowOff>150481</xdr:rowOff>
    </xdr:from>
    <xdr:to>
      <xdr:col>19</xdr:col>
      <xdr:colOff>284295</xdr:colOff>
      <xdr:row>23</xdr:row>
      <xdr:rowOff>33801</xdr:rowOff>
    </xdr:to>
    <xdr:pic>
      <xdr:nvPicPr>
        <xdr:cNvPr id="65" name="Screen Shot 2017-04-27 at 7.43.08 PM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9870461" y="1141081"/>
          <a:ext cx="2478835" cy="26900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529969</xdr:colOff>
      <xdr:row>188</xdr:row>
      <xdr:rowOff>12700</xdr:rowOff>
    </xdr:from>
    <xdr:to>
      <xdr:col>13</xdr:col>
      <xdr:colOff>618811</xdr:colOff>
      <xdr:row>192</xdr:row>
      <xdr:rowOff>152562</xdr:rowOff>
    </xdr:to>
    <xdr:pic>
      <xdr:nvPicPr>
        <xdr:cNvPr id="66" name="Alianza-Pasion-Negro2.png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5609969" y="31051500"/>
          <a:ext cx="3263843" cy="80026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311396</xdr:colOff>
      <xdr:row>0</xdr:row>
      <xdr:rowOff>0</xdr:rowOff>
    </xdr:from>
    <xdr:to>
      <xdr:col>18</xdr:col>
      <xdr:colOff>423670</xdr:colOff>
      <xdr:row>12</xdr:row>
      <xdr:rowOff>19685</xdr:rowOff>
    </xdr:to>
    <xdr:sp>
      <xdr:nvSpPr>
        <xdr:cNvPr id="68" name="Shape 68"/>
        <xdr:cNvSpPr/>
      </xdr:nvSpPr>
      <xdr:spPr>
        <a:xfrm>
          <a:off x="2851396" y="-130493"/>
          <a:ext cx="9002275" cy="200088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PHOENIX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Copa Coca-Cola U-14 Girls Schedule</a:t>
          </a:r>
        </a:p>
      </xdr:txBody>
    </xdr:sp>
    <xdr:clientData/>
  </xdr:twoCellAnchor>
  <xdr:twoCellAnchor>
    <xdr:from>
      <xdr:col>16</xdr:col>
      <xdr:colOff>83841</xdr:colOff>
      <xdr:row>6</xdr:row>
      <xdr:rowOff>110558</xdr:rowOff>
    </xdr:from>
    <xdr:to>
      <xdr:col>20</xdr:col>
      <xdr:colOff>22675</xdr:colOff>
      <xdr:row>22</xdr:row>
      <xdr:rowOff>158978</xdr:rowOff>
    </xdr:to>
    <xdr:pic>
      <xdr:nvPicPr>
        <xdr:cNvPr id="69" name="Screen Shot 2017-04-27 at 7.43.08 PM.png"/>
        <xdr:cNvPicPr>
          <a:picLocks noChangeAspect="1"/>
        </xdr:cNvPicPr>
      </xdr:nvPicPr>
      <xdr:blipFill>
        <a:blip r:embed="rId1">
          <a:extLst/>
        </a:blip>
        <a:srcRect l="0" t="0" r="0" b="0"/>
        <a:stretch>
          <a:fillRect/>
        </a:stretch>
      </xdr:blipFill>
      <xdr:spPr>
        <a:xfrm>
          <a:off x="10243841" y="1101158"/>
          <a:ext cx="2478835" cy="26900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11</xdr:col>
      <xdr:colOff>102791</xdr:colOff>
      <xdr:row>78</xdr:row>
      <xdr:rowOff>2359</xdr:rowOff>
    </xdr:from>
    <xdr:to>
      <xdr:col>13</xdr:col>
      <xdr:colOff>10283</xdr:colOff>
      <xdr:row>79</xdr:row>
      <xdr:rowOff>79613</xdr:rowOff>
    </xdr:to>
    <xdr:sp>
      <xdr:nvSpPr>
        <xdr:cNvPr id="70" name="Shape 70"/>
        <xdr:cNvSpPr/>
      </xdr:nvSpPr>
      <xdr:spPr>
        <a:xfrm>
          <a:off x="7087791" y="12880159"/>
          <a:ext cx="1177493" cy="24235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A</a:t>
          </a:r>
        </a:p>
      </xdr:txBody>
    </xdr:sp>
    <xdr:clientData/>
  </xdr:twoCellAnchor>
  <xdr:twoCellAnchor>
    <xdr:from>
      <xdr:col>5</xdr:col>
      <xdr:colOff>585391</xdr:colOff>
      <xdr:row>71</xdr:row>
      <xdr:rowOff>58487</xdr:rowOff>
    </xdr:from>
    <xdr:to>
      <xdr:col>17</xdr:col>
      <xdr:colOff>417098</xdr:colOff>
      <xdr:row>75</xdr:row>
      <xdr:rowOff>142942</xdr:rowOff>
    </xdr:to>
    <xdr:sp>
      <xdr:nvSpPr>
        <xdr:cNvPr id="71" name="Shape 71"/>
        <xdr:cNvSpPr/>
      </xdr:nvSpPr>
      <xdr:spPr>
        <a:xfrm>
          <a:off x="3760391" y="11780587"/>
          <a:ext cx="7451708" cy="74485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STANDINGS</a:t>
          </a:r>
        </a:p>
      </xdr:txBody>
    </xdr:sp>
    <xdr:clientData/>
  </xdr:twoCellAnchor>
  <xdr:twoCellAnchor>
    <xdr:from>
      <xdr:col>10</xdr:col>
      <xdr:colOff>483791</xdr:colOff>
      <xdr:row>100</xdr:row>
      <xdr:rowOff>45707</xdr:rowOff>
    </xdr:from>
    <xdr:to>
      <xdr:col>14</xdr:col>
      <xdr:colOff>287990</xdr:colOff>
      <xdr:row>103</xdr:row>
      <xdr:rowOff>125181</xdr:rowOff>
    </xdr:to>
    <xdr:pic>
      <xdr:nvPicPr>
        <xdr:cNvPr id="72" name="Alianza-Pasion-Negro2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6833791" y="16555707"/>
          <a:ext cx="2344200" cy="5747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11</xdr:col>
      <xdr:colOff>102791</xdr:colOff>
      <xdr:row>88</xdr:row>
      <xdr:rowOff>128552</xdr:rowOff>
    </xdr:from>
    <xdr:to>
      <xdr:col>13</xdr:col>
      <xdr:colOff>10283</xdr:colOff>
      <xdr:row>90</xdr:row>
      <xdr:rowOff>40706</xdr:rowOff>
    </xdr:to>
    <xdr:sp>
      <xdr:nvSpPr>
        <xdr:cNvPr id="73" name="Shape 73"/>
        <xdr:cNvSpPr/>
      </xdr:nvSpPr>
      <xdr:spPr>
        <a:xfrm>
          <a:off x="7087791" y="14657352"/>
          <a:ext cx="1177493" cy="24235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B</a:t>
          </a:r>
        </a:p>
      </xdr:txBody>
    </xdr:sp>
    <xdr:clientData/>
  </xdr:twoCellAnchor>
</xdr:wsDr>
</file>

<file path=xl/drawings/drawing9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629662</xdr:colOff>
      <xdr:row>2</xdr:row>
      <xdr:rowOff>98107</xdr:rowOff>
    </xdr:from>
    <xdr:to>
      <xdr:col>18</xdr:col>
      <xdr:colOff>106937</xdr:colOff>
      <xdr:row>14</xdr:row>
      <xdr:rowOff>117792</xdr:rowOff>
    </xdr:to>
    <xdr:sp>
      <xdr:nvSpPr>
        <xdr:cNvPr id="75" name="Shape 75"/>
        <xdr:cNvSpPr/>
      </xdr:nvSpPr>
      <xdr:spPr>
        <a:xfrm>
          <a:off x="2534662" y="428307"/>
          <a:ext cx="9002276" cy="200088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PHOENIX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Alianza Femenil Open Schedule</a:t>
          </a:r>
        </a:p>
      </xdr:txBody>
    </xdr:sp>
    <xdr:clientData/>
  </xdr:twoCellAnchor>
  <xdr:twoCellAnchor>
    <xdr:from>
      <xdr:col>11</xdr:col>
      <xdr:colOff>415290</xdr:colOff>
      <xdr:row>125</xdr:row>
      <xdr:rowOff>28519</xdr:rowOff>
    </xdr:from>
    <xdr:to>
      <xdr:col>15</xdr:col>
      <xdr:colOff>112488</xdr:colOff>
      <xdr:row>131</xdr:row>
      <xdr:rowOff>25128</xdr:rowOff>
    </xdr:to>
    <xdr:sp>
      <xdr:nvSpPr>
        <xdr:cNvPr id="76" name="Shape 76"/>
        <xdr:cNvSpPr/>
      </xdr:nvSpPr>
      <xdr:spPr>
        <a:xfrm>
          <a:off x="7400290" y="20666019"/>
          <a:ext cx="2237199" cy="98721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A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5</xdr:col>
      <xdr:colOff>516890</xdr:colOff>
      <xdr:row>115</xdr:row>
      <xdr:rowOff>79567</xdr:rowOff>
    </xdr:from>
    <xdr:to>
      <xdr:col>17</xdr:col>
      <xdr:colOff>348597</xdr:colOff>
      <xdr:row>123</xdr:row>
      <xdr:rowOff>131637</xdr:rowOff>
    </xdr:to>
    <xdr:sp>
      <xdr:nvSpPr>
        <xdr:cNvPr id="77" name="Shape 77"/>
        <xdr:cNvSpPr/>
      </xdr:nvSpPr>
      <xdr:spPr>
        <a:xfrm>
          <a:off x="3691890" y="19066067"/>
          <a:ext cx="7451708" cy="137287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STANDINGS</a:t>
          </a:r>
          <a:endParaRPr b="1" baseline="0" cap="none" i="0" spc="0" strike="noStrike" sz="36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1" baseline="0" cap="none" i="0" spc="0" strike="noStrike" sz="36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Alianza Femenil Open</a:t>
          </a:r>
        </a:p>
      </xdr:txBody>
    </xdr:sp>
    <xdr:clientData/>
  </xdr:twoCellAnchor>
  <xdr:twoCellAnchor>
    <xdr:from>
      <xdr:col>11</xdr:col>
      <xdr:colOff>402590</xdr:colOff>
      <xdr:row>137</xdr:row>
      <xdr:rowOff>95512</xdr:rowOff>
    </xdr:from>
    <xdr:to>
      <xdr:col>15</xdr:col>
      <xdr:colOff>99788</xdr:colOff>
      <xdr:row>142</xdr:row>
      <xdr:rowOff>8936</xdr:rowOff>
    </xdr:to>
    <xdr:sp>
      <xdr:nvSpPr>
        <xdr:cNvPr id="78" name="Shape 78"/>
        <xdr:cNvSpPr/>
      </xdr:nvSpPr>
      <xdr:spPr>
        <a:xfrm>
          <a:off x="7387590" y="22714212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B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11</xdr:col>
      <xdr:colOff>415290</xdr:colOff>
      <xdr:row>150</xdr:row>
      <xdr:rowOff>44712</xdr:rowOff>
    </xdr:from>
    <xdr:to>
      <xdr:col>15</xdr:col>
      <xdr:colOff>112488</xdr:colOff>
      <xdr:row>154</xdr:row>
      <xdr:rowOff>123236</xdr:rowOff>
    </xdr:to>
    <xdr:sp>
      <xdr:nvSpPr>
        <xdr:cNvPr id="79" name="Shape 79"/>
        <xdr:cNvSpPr/>
      </xdr:nvSpPr>
      <xdr:spPr>
        <a:xfrm>
          <a:off x="7400290" y="24809712"/>
          <a:ext cx="2237199" cy="7389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GRUPO C</a:t>
          </a: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1" baseline="0" cap="none" i="0" spc="0" strike="noStrike" sz="14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16</xdr:col>
      <xdr:colOff>50103</xdr:colOff>
      <xdr:row>9</xdr:row>
      <xdr:rowOff>48469</xdr:rowOff>
    </xdr:from>
    <xdr:to>
      <xdr:col>20</xdr:col>
      <xdr:colOff>125671</xdr:colOff>
      <xdr:row>31</xdr:row>
      <xdr:rowOff>131002</xdr:rowOff>
    </xdr:to>
    <xdr:pic>
      <xdr:nvPicPr>
        <xdr:cNvPr id="80" name="alianza femenil F.pdf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0210103" y="1534369"/>
          <a:ext cx="2615569" cy="371473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313718</xdr:colOff>
      <xdr:row>163</xdr:row>
      <xdr:rowOff>42102</xdr:rowOff>
    </xdr:from>
    <xdr:to>
      <xdr:col>13</xdr:col>
      <xdr:colOff>402561</xdr:colOff>
      <xdr:row>168</xdr:row>
      <xdr:rowOff>16864</xdr:rowOff>
    </xdr:to>
    <xdr:pic>
      <xdr:nvPicPr>
        <xdr:cNvPr id="81" name="Alianza-Pasion-Negro2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5393718" y="26953402"/>
          <a:ext cx="3263844" cy="80026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3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4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4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
</file>

<file path=xl/worksheets/_rels/sheet6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
</file>

<file path=xl/worksheets/_rels/sheet6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
</file>

<file path=xl/worksheets/_rels/sheet7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
</file>

<file path=xl/worksheets/_rels/sheet8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
</file>

<file path=xl/worksheets/_rels/sheet8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B4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35.625" style="1" customWidth="1"/>
    <col min="2" max="2" width="39.2656" style="1" customWidth="1"/>
    <col min="3" max="256" width="19.6016" style="1" customWidth="1"/>
  </cols>
  <sheetData>
    <row r="1" ht="26.3" customHeight="1">
      <c r="A1" t="s" s="2">
        <v>0</v>
      </c>
      <c r="B1" t="s" s="2">
        <v>1</v>
      </c>
    </row>
    <row r="2" ht="26.3" customHeight="1">
      <c r="A2" t="s" s="3">
        <v>2</v>
      </c>
      <c r="B2" t="s" s="3">
        <v>3</v>
      </c>
    </row>
    <row r="3" ht="26.3" customHeight="1">
      <c r="A3" t="s" s="3">
        <v>4</v>
      </c>
      <c r="B3" t="s" s="3">
        <v>5</v>
      </c>
    </row>
    <row r="4" ht="26.3" customHeight="1">
      <c r="A4" t="s" s="3">
        <v>6</v>
      </c>
      <c r="B4" t="s" s="3">
        <v>7</v>
      </c>
    </row>
  </sheetData>
  <pageMargins left="0" right="0" top="0" bottom="0" header="0" footer="0"/>
  <pageSetup firstPageNumber="1" fitToHeight="1" fitToWidth="1" scale="51" useFirstPageNumber="0" orientation="portrait" pageOrder="downThenOver"/>
  <headerFooter>
    <oddHeader>&amp;L&amp;"Helvetica,Bold"&amp;17&amp;K000000	</oddHead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64" customWidth="1"/>
    <col min="2" max="2" width="36.7109" style="64" customWidth="1"/>
    <col min="3" max="3" width="11.9609" style="64" customWidth="1"/>
    <col min="4" max="4" width="13.2422" style="64" customWidth="1"/>
    <col min="5" max="5" width="12.1641" style="64" customWidth="1"/>
    <col min="6" max="6" width="12.9688" style="64" customWidth="1"/>
    <col min="7" max="7" width="13.4297" style="64" customWidth="1"/>
    <col min="8" max="8" width="13.5625" style="64" customWidth="1"/>
    <col min="9" max="9" width="14.0391" style="64" customWidth="1"/>
    <col min="10" max="10" width="11.3438" style="64" customWidth="1"/>
    <col min="11" max="256" width="12.4766" style="64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t="s" s="62">
        <v>24</v>
      </c>
      <c r="B2" t="s" s="43">
        <f>'U-8 - NCA - Table 1'!C2</f>
        <v>75</v>
      </c>
      <c r="C2" s="40">
        <v>2</v>
      </c>
      <c r="D2" s="40">
        <v>2</v>
      </c>
      <c r="E2" s="40">
        <v>0</v>
      </c>
      <c r="F2" s="40">
        <v>0</v>
      </c>
      <c r="G2" s="40">
        <f>'U-8 - NCA - Table 5'!C7+'U-8 - NCA - Table 5'!C13+'U-8 - NCA - Table 5'!E21</f>
        <v>12</v>
      </c>
      <c r="H2" s="40">
        <f>'U-8 - NCA - Table 5'!E7+'U-8 - NCA - Table 5'!E13+'U-8 - NCA - Table 5'!C21</f>
        <v>2</v>
      </c>
      <c r="I2" s="40">
        <f>G2-H2</f>
        <v>10</v>
      </c>
      <c r="J2" s="40">
        <f>D2*3+E2</f>
        <v>6</v>
      </c>
    </row>
    <row r="3" ht="19" customHeight="1">
      <c r="A3" t="s" s="62">
        <v>24</v>
      </c>
      <c r="B3" t="s" s="43">
        <f>'U-8 - NCA - Table 1'!C3</f>
        <v>76</v>
      </c>
      <c r="C3" s="40">
        <v>2</v>
      </c>
      <c r="D3" s="40">
        <v>1</v>
      </c>
      <c r="E3" s="40">
        <v>0</v>
      </c>
      <c r="F3" s="40">
        <v>1</v>
      </c>
      <c r="G3" s="40">
        <f>'U-8 - NCA - Table 5'!E7+'U-8 - NCA - Table 5'!C14+'U-8 - NCA - Table 5'!E22</f>
        <v>5</v>
      </c>
      <c r="H3" s="40">
        <f>'U-8 - NCA - Table 5'!C7+'U-8 - NCA - Table 5'!E14+'U-8 - NCA - Table 5'!C22</f>
        <v>5</v>
      </c>
      <c r="I3" s="40">
        <f>G3-H3</f>
        <v>0</v>
      </c>
      <c r="J3" s="40">
        <f>D3*3+E3</f>
        <v>3</v>
      </c>
    </row>
    <row r="4" ht="19" customHeight="1">
      <c r="A4" t="s" s="62">
        <v>24</v>
      </c>
      <c r="B4" t="s" s="43">
        <f>'U-8 - NCA - Table 1'!C4</f>
        <v>77</v>
      </c>
      <c r="C4" s="40">
        <v>2</v>
      </c>
      <c r="D4" s="40">
        <v>0</v>
      </c>
      <c r="E4" s="40">
        <v>0</v>
      </c>
      <c r="F4" s="40">
        <v>2</v>
      </c>
      <c r="G4" s="40">
        <f>'U-8 - NCA - Table 5'!C8+'U-8 - NCA - Table 5'!E13+'U-8 - NCA - Table 5'!C22</f>
        <v>3</v>
      </c>
      <c r="H4" s="40">
        <f>'U-8 - NCA - Table 5'!E8+'U-8 - NCA - Table 5'!C13+'U-8 - NCA - Table 5'!E22</f>
        <v>10</v>
      </c>
      <c r="I4" s="40">
        <f>G4-H4</f>
        <v>-7</v>
      </c>
      <c r="J4" s="40">
        <f>D4*3+E4</f>
        <v>0</v>
      </c>
    </row>
    <row r="5" ht="19" customHeight="1">
      <c r="A5" t="s" s="62">
        <v>24</v>
      </c>
      <c r="B5" t="s" s="43">
        <f>'U-8 - NCA - Table 1'!C5</f>
        <v>38</v>
      </c>
      <c r="C5" s="40">
        <v>2</v>
      </c>
      <c r="D5" s="40">
        <v>1</v>
      </c>
      <c r="E5" s="40">
        <v>0</v>
      </c>
      <c r="F5" s="40">
        <v>1</v>
      </c>
      <c r="G5" s="40">
        <f>'U-8 - NCA - Table 5'!E8+'U-8 - NCA - Table 5'!E14+'U-8 - NCA - Table 5'!C21</f>
        <v>3</v>
      </c>
      <c r="H5" s="40">
        <f>'U-8 - NCA - Table 5'!C8+'U-8 - NCA - Table 5'!C14+'U-8 - NCA - Table 5'!E21</f>
        <v>6</v>
      </c>
      <c r="I5" s="40">
        <f>G5-H5</f>
        <v>-3</v>
      </c>
      <c r="J5" s="40">
        <f>D5*3+E5</f>
        <v>3</v>
      </c>
    </row>
  </sheetData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E5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29.4766" style="65" customWidth="1"/>
    <col min="2" max="2" width="25.7578" style="65" customWidth="1"/>
    <col min="3" max="3" width="28.8125" style="65" customWidth="1"/>
    <col min="4" max="4" width="27.2109" style="65" customWidth="1"/>
    <col min="5" max="5" width="22.7188" style="65" customWidth="1"/>
    <col min="6" max="256" width="19.6016" style="65" customWidth="1"/>
  </cols>
  <sheetData>
    <row r="1" ht="26.3" customHeight="1">
      <c r="A1" t="s" s="2">
        <v>0</v>
      </c>
      <c r="B1" t="s" s="2">
        <v>1</v>
      </c>
      <c r="C1" t="s" s="2">
        <v>41</v>
      </c>
      <c r="D1" t="s" s="2">
        <v>78</v>
      </c>
      <c r="E1" t="s" s="2">
        <v>79</v>
      </c>
    </row>
    <row r="2" ht="26.3" customHeight="1">
      <c r="A2" t="s" s="3">
        <v>80</v>
      </c>
      <c r="B2" t="s" s="3">
        <v>81</v>
      </c>
      <c r="C2" t="s" s="3">
        <v>82</v>
      </c>
      <c r="D2" t="s" s="3">
        <v>83</v>
      </c>
      <c r="E2" t="s" s="3">
        <v>84</v>
      </c>
    </row>
    <row r="3" ht="26.3" customHeight="1">
      <c r="A3" t="s" s="3">
        <v>85</v>
      </c>
      <c r="B3" t="s" s="3">
        <v>86</v>
      </c>
      <c r="C3" t="s" s="3">
        <v>44</v>
      </c>
      <c r="D3" t="s" s="3">
        <v>87</v>
      </c>
      <c r="E3" t="s" s="3">
        <v>88</v>
      </c>
    </row>
    <row r="4" ht="26.3" customHeight="1">
      <c r="A4" t="s" s="3">
        <v>89</v>
      </c>
      <c r="B4" t="s" s="3">
        <v>90</v>
      </c>
      <c r="C4" t="s" s="3">
        <v>3</v>
      </c>
      <c r="D4" t="s" s="3">
        <v>2</v>
      </c>
      <c r="E4" t="s" s="3">
        <v>6</v>
      </c>
    </row>
    <row r="5" ht="26.3" customHeight="1">
      <c r="A5" t="s" s="3">
        <v>91</v>
      </c>
      <c r="B5" t="s" s="3">
        <v>92</v>
      </c>
      <c r="C5" t="s" s="3">
        <v>93</v>
      </c>
      <c r="D5" t="s" s="3">
        <v>47</v>
      </c>
      <c r="E5" t="s" s="3">
        <v>94</v>
      </c>
    </row>
  </sheetData>
  <pageMargins left="0" right="0" top="0" bottom="0" header="0" footer="0"/>
  <pageSetup firstPageNumber="1" fitToHeight="1" fitToWidth="1" scale="60" useFirstPageNumber="0" orientation="portrait" pageOrder="downThenOver"/>
  <headerFooter>
    <oddHeader>&amp;L&amp;"Helvetica,Bold"&amp;17&amp;K000000	</oddHead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F45"/>
  <sheetViews>
    <sheetView workbookViewId="0" showGridLines="0" defaultGridColor="1"/>
  </sheetViews>
  <sheetFormatPr defaultColWidth="10.171" defaultRowHeight="14" customHeight="1" outlineLevelRow="0" outlineLevelCol="0"/>
  <cols>
    <col min="1" max="1" width="20.5312" style="66" customWidth="1"/>
    <col min="2" max="2" width="39.8125" style="66" customWidth="1"/>
    <col min="3" max="3" width="17.2266" style="66" customWidth="1"/>
    <col min="4" max="4" width="49.8828" style="66" customWidth="1"/>
    <col min="5" max="5" width="17.2266" style="66" customWidth="1"/>
    <col min="6" max="6" width="24.2969" style="66" customWidth="1"/>
    <col min="7" max="256" width="10.1797" style="66" customWidth="1"/>
  </cols>
  <sheetData>
    <row r="1" ht="29.15" customHeight="1">
      <c r="A1" s="5">
        <v>41413</v>
      </c>
      <c r="B1" s="6"/>
      <c r="C1" s="6"/>
      <c r="D1" s="6"/>
      <c r="E1" s="6"/>
      <c r="F1" s="6"/>
    </row>
    <row r="2" ht="29.15" customHeight="1">
      <c r="A2" t="s" s="2">
        <v>8</v>
      </c>
      <c r="B2" t="s" s="2">
        <v>9</v>
      </c>
      <c r="C2" t="s" s="2">
        <v>10</v>
      </c>
      <c r="D2" t="s" s="2">
        <v>11</v>
      </c>
      <c r="E2" t="s" s="2">
        <v>10</v>
      </c>
      <c r="F2" t="s" s="2">
        <v>12</v>
      </c>
    </row>
    <row r="3" ht="29.15" customHeight="1">
      <c r="A3" s="48">
        <v>41402.333333333336</v>
      </c>
      <c r="B3" t="s" s="10">
        <f>'U-10 - NCA 5 GRUPOS - Table 1'!A2</f>
        <v>95</v>
      </c>
      <c r="C3" s="11">
        <v>4</v>
      </c>
      <c r="D3" t="s" s="49">
        <f>'U-10 - NCA 5 GRUPOS - Table 1'!A3</f>
        <v>96</v>
      </c>
      <c r="E3" s="11">
        <v>0</v>
      </c>
      <c r="F3" t="s" s="10">
        <v>53</v>
      </c>
    </row>
    <row r="4" ht="29.15" customHeight="1">
      <c r="A4" s="48">
        <v>41402.333333333336</v>
      </c>
      <c r="B4" t="s" s="49">
        <f>'U-10 - NCA 5 GRUPOS - Table 1'!A4</f>
        <v>97</v>
      </c>
      <c r="C4" s="11">
        <v>0</v>
      </c>
      <c r="D4" t="s" s="49">
        <f>'U-10 - NCA 5 GRUPOS - Table 1'!A5</f>
        <v>98</v>
      </c>
      <c r="E4" s="11">
        <v>7</v>
      </c>
      <c r="F4" t="s" s="10">
        <v>55</v>
      </c>
    </row>
    <row r="5" ht="29.15" customHeight="1">
      <c r="A5" s="48">
        <v>41402.333333333336</v>
      </c>
      <c r="B5" t="s" s="49">
        <f>'U-10 - NCA 5 GRUPOS - Table 1'!B2</f>
        <v>99</v>
      </c>
      <c r="C5" s="11">
        <v>3</v>
      </c>
      <c r="D5" t="s" s="49">
        <f>'U-10 - NCA 5 GRUPOS - Table 1'!B3</f>
        <v>100</v>
      </c>
      <c r="E5" s="11">
        <v>2</v>
      </c>
      <c r="F5" t="s" s="10">
        <v>58</v>
      </c>
    </row>
    <row r="6" ht="29.15" customHeight="1">
      <c r="A6" s="48">
        <v>41402.371527777781</v>
      </c>
      <c r="B6" t="s" s="49">
        <f>'U-10 - NCA 5 GRUPOS - Table 1'!B4</f>
        <v>101</v>
      </c>
      <c r="C6" s="11">
        <v>1</v>
      </c>
      <c r="D6" t="s" s="49">
        <f>'U-10 - NCA 5 GRUPOS - Table 1'!B5</f>
        <v>102</v>
      </c>
      <c r="E6" s="11">
        <v>0</v>
      </c>
      <c r="F6" t="s" s="10">
        <v>53</v>
      </c>
    </row>
    <row r="7" ht="29.15" customHeight="1">
      <c r="A7" s="48">
        <v>41402.371527777781</v>
      </c>
      <c r="B7" t="s" s="10">
        <f>'U-10 - NCA 5 GRUPOS - Table 1'!C2</f>
        <v>103</v>
      </c>
      <c r="C7" s="50">
        <v>1</v>
      </c>
      <c r="D7" t="s" s="49">
        <f>'U-10 - NCA 5 GRUPOS - Table 1'!C3</f>
        <v>61</v>
      </c>
      <c r="E7" s="11">
        <v>6</v>
      </c>
      <c r="F7" t="s" s="10">
        <v>55</v>
      </c>
    </row>
    <row r="8" ht="29.15" customHeight="1">
      <c r="A8" s="48">
        <v>41402.371527777781</v>
      </c>
      <c r="B8" t="s" s="49">
        <f>'U-10 - NCA 5 GRUPOS - Table 1'!C4</f>
        <v>16</v>
      </c>
      <c r="C8" s="50">
        <v>1</v>
      </c>
      <c r="D8" t="s" s="49">
        <f>'U-10 - NCA 5 GRUPOS - Table 1'!C5</f>
        <v>104</v>
      </c>
      <c r="E8" s="11">
        <v>5</v>
      </c>
      <c r="F8" t="s" s="10">
        <v>58</v>
      </c>
    </row>
    <row r="9" ht="29.15" customHeight="1">
      <c r="A9" s="48">
        <v>41402.409722222219</v>
      </c>
      <c r="B9" t="s" s="10">
        <f>'U-10 - NCA 5 GRUPOS - Table 1'!D2</f>
        <v>105</v>
      </c>
      <c r="C9" s="27">
        <v>0</v>
      </c>
      <c r="D9" t="s" s="49">
        <f>'U-10 - NCA 5 GRUPOS - Table 1'!D3</f>
        <v>106</v>
      </c>
      <c r="E9" s="27">
        <v>5</v>
      </c>
      <c r="F9" t="s" s="10">
        <v>53</v>
      </c>
    </row>
    <row r="10" ht="29.15" customHeight="1">
      <c r="A10" s="48">
        <v>41402.409722222219</v>
      </c>
      <c r="B10" t="s" s="10">
        <f>'U-10 - NCA 5 GRUPOS - Table 1'!D4</f>
        <v>13</v>
      </c>
      <c r="C10" s="27">
        <v>5</v>
      </c>
      <c r="D10" t="s" s="49">
        <f>'U-10 - NCA 5 GRUPOS - Table 1'!D5</f>
        <v>62</v>
      </c>
      <c r="E10" s="11">
        <v>0</v>
      </c>
      <c r="F10" t="s" s="10">
        <v>55</v>
      </c>
    </row>
    <row r="11" ht="29.15" customHeight="1">
      <c r="A11" s="48">
        <v>41402.409722222219</v>
      </c>
      <c r="B11" t="s" s="10">
        <f>'U-10 - NCA 5 GRUPOS - Table 1'!E2</f>
        <v>107</v>
      </c>
      <c r="C11" s="11">
        <v>1</v>
      </c>
      <c r="D11" t="s" s="49">
        <f>'U-10 - NCA 5 GRUPOS - Table 1'!E3</f>
        <v>108</v>
      </c>
      <c r="E11" s="11">
        <v>7</v>
      </c>
      <c r="F11" t="s" s="10">
        <v>58</v>
      </c>
    </row>
    <row r="12" ht="29.15" customHeight="1">
      <c r="A12" s="48">
        <v>41402.409722222219</v>
      </c>
      <c r="B12" t="s" s="10">
        <f>'U-10 - NCA 5 GRUPOS - Table 1'!E4</f>
        <v>19</v>
      </c>
      <c r="C12" s="11">
        <v>8</v>
      </c>
      <c r="D12" t="s" s="49">
        <f>'U-10 - NCA 5 GRUPOS - Table 1'!E5</f>
        <v>109</v>
      </c>
      <c r="E12" s="11">
        <v>1</v>
      </c>
      <c r="F12" t="s" s="10">
        <v>110</v>
      </c>
    </row>
    <row r="13" ht="29.15" customHeight="1">
      <c r="A13" s="48">
        <v>41402.524305555555</v>
      </c>
      <c r="B13" t="s" s="10">
        <f>B3</f>
        <v>95</v>
      </c>
      <c r="C13" s="11">
        <v>11</v>
      </c>
      <c r="D13" t="s" s="49">
        <f>B4</f>
        <v>97</v>
      </c>
      <c r="E13" s="11">
        <v>0</v>
      </c>
      <c r="F13" t="s" s="10">
        <v>53</v>
      </c>
    </row>
    <row r="14" ht="29.15" customHeight="1">
      <c r="A14" s="48">
        <v>41402.524305555555</v>
      </c>
      <c r="B14" t="s" s="10">
        <f>D3</f>
        <v>96</v>
      </c>
      <c r="C14" s="11">
        <v>3</v>
      </c>
      <c r="D14" t="s" s="49">
        <f>D4</f>
        <v>98</v>
      </c>
      <c r="E14" s="11">
        <v>1</v>
      </c>
      <c r="F14" t="s" s="10">
        <v>55</v>
      </c>
    </row>
    <row r="15" ht="29.15" customHeight="1">
      <c r="A15" s="48">
        <v>41402.524305555555</v>
      </c>
      <c r="B15" t="s" s="10">
        <f>B5</f>
        <v>99</v>
      </c>
      <c r="C15" s="11">
        <v>4</v>
      </c>
      <c r="D15" t="s" s="49">
        <f>B6</f>
        <v>101</v>
      </c>
      <c r="E15" s="11">
        <v>0</v>
      </c>
      <c r="F15" t="s" s="10">
        <v>58</v>
      </c>
    </row>
    <row r="16" ht="29.15" customHeight="1">
      <c r="A16" s="48">
        <v>41402.524305555555</v>
      </c>
      <c r="B16" t="s" s="49">
        <f>D5</f>
        <v>100</v>
      </c>
      <c r="C16" s="11">
        <v>0</v>
      </c>
      <c r="D16" t="s" s="49">
        <f>'U-10 - NCA 5 GRUPOS - Table 1'!B5</f>
        <v>102</v>
      </c>
      <c r="E16" s="11">
        <v>6</v>
      </c>
      <c r="F16" t="s" s="10">
        <v>110</v>
      </c>
    </row>
    <row r="17" ht="29.15" customHeight="1">
      <c r="A17" s="48">
        <v>41017.5625</v>
      </c>
      <c r="B17" t="s" s="10">
        <f>B7</f>
        <v>103</v>
      </c>
      <c r="C17" s="27">
        <v>4</v>
      </c>
      <c r="D17" t="s" s="49">
        <f>B8</f>
        <v>16</v>
      </c>
      <c r="E17" s="11">
        <v>1</v>
      </c>
      <c r="F17" t="s" s="10">
        <v>53</v>
      </c>
    </row>
    <row r="18" ht="29.15" customHeight="1">
      <c r="A18" s="48">
        <v>41017.5625</v>
      </c>
      <c r="B18" t="s" s="49">
        <f>D7</f>
        <v>61</v>
      </c>
      <c r="C18" s="27">
        <v>1</v>
      </c>
      <c r="D18" t="s" s="10">
        <f>D8</f>
        <v>104</v>
      </c>
      <c r="E18" s="11">
        <v>1</v>
      </c>
      <c r="F18" t="s" s="10">
        <v>55</v>
      </c>
    </row>
    <row r="19" ht="29.15" customHeight="1">
      <c r="A19" s="48">
        <v>41017.5625</v>
      </c>
      <c r="B19" t="s" s="49">
        <f>B9</f>
        <v>105</v>
      </c>
      <c r="C19" s="27">
        <v>0</v>
      </c>
      <c r="D19" t="s" s="49">
        <f>B10</f>
        <v>13</v>
      </c>
      <c r="E19" s="11">
        <v>8</v>
      </c>
      <c r="F19" t="s" s="10">
        <v>58</v>
      </c>
    </row>
    <row r="20" ht="29.15" customHeight="1">
      <c r="A20" s="48">
        <v>41402.600694444445</v>
      </c>
      <c r="B20" t="s" s="49">
        <f>D9</f>
        <v>106</v>
      </c>
      <c r="C20" s="27">
        <v>5</v>
      </c>
      <c r="D20" t="s" s="49">
        <f>'U-10 - NCA 5 GRUPOS - Table 1'!D5</f>
        <v>62</v>
      </c>
      <c r="E20" s="11">
        <v>0</v>
      </c>
      <c r="F20" t="s" s="10">
        <v>53</v>
      </c>
    </row>
    <row r="21" ht="29.15" customHeight="1">
      <c r="A21" s="48">
        <v>41402.600694444445</v>
      </c>
      <c r="B21" t="s" s="49">
        <f>'U-10 - NCA 5 GRUPOS - Table 1'!E2</f>
        <v>107</v>
      </c>
      <c r="C21" s="27">
        <v>3</v>
      </c>
      <c r="D21" t="s" s="49">
        <f>'U-10 - NCA 5 GRUPOS - Table 1'!E4</f>
        <v>19</v>
      </c>
      <c r="E21" s="11">
        <v>7</v>
      </c>
      <c r="F21" t="s" s="10">
        <v>55</v>
      </c>
    </row>
    <row r="22" ht="29.15" customHeight="1">
      <c r="A22" s="48">
        <v>41402.600694444445</v>
      </c>
      <c r="B22" t="s" s="49">
        <f>'U-10 - NCA 5 GRUPOS - Table 1'!E3</f>
        <v>108</v>
      </c>
      <c r="C22" s="27">
        <v>6</v>
      </c>
      <c r="D22" t="s" s="49">
        <f>D12</f>
        <v>109</v>
      </c>
      <c r="E22" s="11">
        <v>1</v>
      </c>
      <c r="F22" t="s" s="10">
        <v>58</v>
      </c>
    </row>
    <row r="23" ht="29.15" customHeight="1">
      <c r="A23" s="48">
        <v>41402.638888888891</v>
      </c>
      <c r="B23" t="s" s="10">
        <f>D4</f>
        <v>98</v>
      </c>
      <c r="C23" s="11">
        <v>0</v>
      </c>
      <c r="D23" t="s" s="49">
        <f>B3</f>
        <v>95</v>
      </c>
      <c r="E23" s="11">
        <v>6</v>
      </c>
      <c r="F23" t="s" s="10">
        <v>110</v>
      </c>
    </row>
    <row r="24" ht="29.15" customHeight="1">
      <c r="A24" s="48">
        <v>41402.677083333336</v>
      </c>
      <c r="B24" t="s" s="49">
        <f>B4</f>
        <v>97</v>
      </c>
      <c r="C24" s="11">
        <v>0</v>
      </c>
      <c r="D24" t="s" s="49">
        <f>B14</f>
        <v>96</v>
      </c>
      <c r="E24" s="11">
        <v>10</v>
      </c>
      <c r="F24" t="s" s="10">
        <v>110</v>
      </c>
    </row>
    <row r="25" ht="29.15" customHeight="1">
      <c r="A25" s="48">
        <v>41402.715277777781</v>
      </c>
      <c r="B25" t="s" s="10">
        <f>D16</f>
        <v>102</v>
      </c>
      <c r="C25" s="11">
        <v>0</v>
      </c>
      <c r="D25" t="s" s="10">
        <f>B5</f>
        <v>99</v>
      </c>
      <c r="E25" s="11">
        <v>2</v>
      </c>
      <c r="F25" t="s" s="10">
        <v>53</v>
      </c>
    </row>
    <row r="26" ht="29.15" customHeight="1">
      <c r="A26" s="48">
        <v>41402.715277777781</v>
      </c>
      <c r="B26" t="s" s="10">
        <f>D15</f>
        <v>101</v>
      </c>
      <c r="C26" s="11">
        <v>1</v>
      </c>
      <c r="D26" t="s" s="10">
        <f>D5</f>
        <v>100</v>
      </c>
      <c r="E26" s="11">
        <v>2</v>
      </c>
      <c r="F26" t="s" s="10">
        <v>55</v>
      </c>
    </row>
    <row r="27" ht="29.15" customHeight="1">
      <c r="A27" s="48">
        <v>41402.715277777781</v>
      </c>
      <c r="B27" t="s" s="49">
        <f>D18</f>
        <v>104</v>
      </c>
      <c r="C27" s="27">
        <v>1</v>
      </c>
      <c r="D27" t="s" s="10">
        <f>B17</f>
        <v>103</v>
      </c>
      <c r="E27" s="11">
        <v>1</v>
      </c>
      <c r="F27" t="s" s="10">
        <v>58</v>
      </c>
    </row>
    <row r="28" ht="29.15" customHeight="1">
      <c r="A28" s="48">
        <v>41402.715277777781</v>
      </c>
      <c r="B28" t="s" s="49">
        <f>D17</f>
        <v>16</v>
      </c>
      <c r="C28" s="27">
        <v>0</v>
      </c>
      <c r="D28" t="s" s="10">
        <f>B18</f>
        <v>61</v>
      </c>
      <c r="E28" s="11">
        <v>8</v>
      </c>
      <c r="F28" t="s" s="10">
        <v>110</v>
      </c>
    </row>
    <row r="29" ht="29.15" customHeight="1">
      <c r="A29" s="48">
        <v>41017.753472222219</v>
      </c>
      <c r="B29" t="s" s="49">
        <f>D20</f>
        <v>62</v>
      </c>
      <c r="C29" s="27">
        <v>6</v>
      </c>
      <c r="D29" t="s" s="49">
        <f>B19</f>
        <v>105</v>
      </c>
      <c r="E29" s="27">
        <v>0</v>
      </c>
      <c r="F29" t="s" s="10">
        <v>53</v>
      </c>
    </row>
    <row r="30" ht="29.15" customHeight="1">
      <c r="A30" s="48">
        <v>41017.753472222219</v>
      </c>
      <c r="B30" t="s" s="10">
        <f>D19</f>
        <v>13</v>
      </c>
      <c r="C30" s="27">
        <v>3</v>
      </c>
      <c r="D30" t="s" s="10">
        <f>B20</f>
        <v>106</v>
      </c>
      <c r="E30" s="27">
        <v>2</v>
      </c>
      <c r="F30" t="s" s="10">
        <v>55</v>
      </c>
    </row>
    <row r="31" ht="29.15" customHeight="1">
      <c r="A31" s="48">
        <v>41017.753472222219</v>
      </c>
      <c r="B31" t="s" s="10">
        <f>D22</f>
        <v>109</v>
      </c>
      <c r="C31" s="27">
        <v>0</v>
      </c>
      <c r="D31" t="s" s="10">
        <f>B21</f>
        <v>107</v>
      </c>
      <c r="E31" s="27">
        <v>3</v>
      </c>
      <c r="F31" t="s" s="10">
        <v>58</v>
      </c>
    </row>
    <row r="32" ht="29.15" customHeight="1">
      <c r="A32" s="48">
        <v>41017.753472222219</v>
      </c>
      <c r="B32" t="s" s="10">
        <f>D21</f>
        <v>19</v>
      </c>
      <c r="C32" s="27">
        <v>7</v>
      </c>
      <c r="D32" t="s" s="10">
        <f>B22</f>
        <v>108</v>
      </c>
      <c r="E32" s="27">
        <v>2</v>
      </c>
      <c r="F32" t="s" s="10">
        <v>110</v>
      </c>
    </row>
    <row r="33" ht="29.15" customHeight="1">
      <c r="A33" t="s" s="55">
        <v>111</v>
      </c>
      <c r="B33" s="67"/>
      <c r="C33" s="67"/>
      <c r="D33" s="67"/>
      <c r="E33" s="67"/>
      <c r="F33" s="57"/>
    </row>
    <row r="34" ht="29.15" customHeight="1">
      <c r="A34" t="s" s="58">
        <v>8</v>
      </c>
      <c r="B34" t="s" s="58">
        <v>9</v>
      </c>
      <c r="C34" t="s" s="58">
        <v>10</v>
      </c>
      <c r="D34" t="s" s="58">
        <v>11</v>
      </c>
      <c r="E34" t="s" s="58">
        <v>10</v>
      </c>
      <c r="F34" t="s" s="58">
        <v>12</v>
      </c>
    </row>
    <row r="35" ht="29.15" customHeight="1">
      <c r="A35" s="25">
        <v>41017.409722222219</v>
      </c>
      <c r="B35" t="s" s="26">
        <v>112</v>
      </c>
      <c r="C35" s="27"/>
      <c r="D35" t="s" s="26">
        <v>6</v>
      </c>
      <c r="E35" s="27"/>
      <c r="F35" t="s" s="10">
        <v>53</v>
      </c>
    </row>
    <row r="36" ht="29.15" customHeight="1">
      <c r="A36" s="25">
        <v>41017.409722222219</v>
      </c>
      <c r="B36" t="s" s="26">
        <v>113</v>
      </c>
      <c r="C36" s="27"/>
      <c r="D36" t="s" s="26">
        <v>87</v>
      </c>
      <c r="E36" s="27"/>
      <c r="F36" t="s" s="10">
        <v>55</v>
      </c>
    </row>
    <row r="37" ht="29.15" customHeight="1">
      <c r="A37" s="25">
        <v>41017.409722222219</v>
      </c>
      <c r="B37" t="s" s="26">
        <v>114</v>
      </c>
      <c r="C37" s="27"/>
      <c r="D37" t="s" s="26">
        <v>85</v>
      </c>
      <c r="E37" s="27"/>
      <c r="F37" t="s" s="10">
        <v>58</v>
      </c>
    </row>
    <row r="38" ht="29.15" customHeight="1">
      <c r="A38" s="25">
        <v>41017.409722222219</v>
      </c>
      <c r="B38" t="s" s="26">
        <v>115</v>
      </c>
      <c r="C38" s="27"/>
      <c r="D38" t="s" s="26">
        <v>88</v>
      </c>
      <c r="E38" s="53"/>
      <c r="F38" t="s" s="10">
        <v>110</v>
      </c>
    </row>
    <row r="39" ht="29.15" customHeight="1">
      <c r="A39" t="s" s="55">
        <v>21</v>
      </c>
      <c r="B39" s="67"/>
      <c r="C39" s="67"/>
      <c r="D39" s="67"/>
      <c r="E39" s="56"/>
      <c r="F39" s="57"/>
    </row>
    <row r="40" ht="29.15" customHeight="1">
      <c r="A40" t="s" s="58">
        <v>8</v>
      </c>
      <c r="B40" t="s" s="58">
        <v>9</v>
      </c>
      <c r="C40" t="s" s="58">
        <v>10</v>
      </c>
      <c r="D40" t="s" s="58">
        <v>11</v>
      </c>
      <c r="E40" t="s" s="58">
        <v>10</v>
      </c>
      <c r="F40" t="s" s="58">
        <v>12</v>
      </c>
    </row>
    <row r="41" ht="29.15" customHeight="1">
      <c r="A41" s="25">
        <v>41017.524305555555</v>
      </c>
      <c r="B41" t="s" s="26">
        <v>116</v>
      </c>
      <c r="C41" s="27"/>
      <c r="D41" t="s" s="26">
        <v>117</v>
      </c>
      <c r="E41" s="27"/>
      <c r="F41" t="s" s="10">
        <v>53</v>
      </c>
    </row>
    <row r="42" ht="29.15" customHeight="1">
      <c r="A42" s="25">
        <v>41017.524305555555</v>
      </c>
      <c r="B42" t="s" s="26">
        <v>118</v>
      </c>
      <c r="C42" s="27"/>
      <c r="D42" t="s" s="26">
        <v>119</v>
      </c>
      <c r="E42" s="27"/>
      <c r="F42" t="s" s="10">
        <v>55</v>
      </c>
    </row>
    <row r="43" ht="29.15" customHeight="1">
      <c r="A43" t="s" s="30">
        <v>22</v>
      </c>
      <c r="B43" s="31"/>
      <c r="C43" s="31"/>
      <c r="D43" s="31"/>
      <c r="E43" s="31"/>
      <c r="F43" s="59"/>
    </row>
    <row r="44" ht="29.15" customHeight="1">
      <c r="A44" t="s" s="2">
        <v>8</v>
      </c>
      <c r="B44" t="s" s="2">
        <v>9</v>
      </c>
      <c r="C44" t="s" s="2">
        <v>10</v>
      </c>
      <c r="D44" t="s" s="2">
        <v>11</v>
      </c>
      <c r="E44" t="s" s="2">
        <v>10</v>
      </c>
      <c r="F44" t="s" s="2">
        <v>12</v>
      </c>
    </row>
    <row r="45" ht="29.15" customHeight="1">
      <c r="A45" s="25">
        <v>41017.600694444445</v>
      </c>
      <c r="B45" t="s" s="34">
        <v>23</v>
      </c>
      <c r="C45" s="27"/>
      <c r="D45" t="s" s="34">
        <v>23</v>
      </c>
      <c r="E45" s="27"/>
      <c r="F45" t="s" s="10">
        <v>55</v>
      </c>
    </row>
  </sheetData>
  <mergeCells count="4">
    <mergeCell ref="A39:F39"/>
    <mergeCell ref="A1:F1"/>
    <mergeCell ref="A43:F43"/>
    <mergeCell ref="A33:F33"/>
  </mergeCells>
  <pageMargins left="0" right="0" top="0" bottom="0" header="0" footer="0"/>
  <pageSetup firstPageNumber="1" fitToHeight="1" fitToWidth="1" scale="60" useFirstPageNumber="0" orientation="portrait" pageOrder="downThenOver"/>
  <headerFooter>
    <oddHeader>&amp;L&amp;"Helvetica,Bold"&amp;17&amp;K000000	</oddHead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68" customWidth="1"/>
    <col min="2" max="2" width="36.7109" style="68" customWidth="1"/>
    <col min="3" max="3" width="11.9609" style="68" customWidth="1"/>
    <col min="4" max="4" width="13.2422" style="68" customWidth="1"/>
    <col min="5" max="5" width="12.1641" style="68" customWidth="1"/>
    <col min="6" max="6" width="12.9688" style="68" customWidth="1"/>
    <col min="7" max="7" width="13.4297" style="68" customWidth="1"/>
    <col min="8" max="8" width="13.5625" style="68" customWidth="1"/>
    <col min="9" max="9" width="14.0391" style="68" customWidth="1"/>
    <col min="10" max="10" width="11.3438" style="68" customWidth="1"/>
    <col min="11" max="256" width="12.4766" style="68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s="38">
        <v>1</v>
      </c>
      <c r="B2" t="s" s="44">
        <f>'U-10 - NCA 5 GRUPOS - Table 1'!A2</f>
        <v>120</v>
      </c>
      <c r="C2" s="38">
        <v>3</v>
      </c>
      <c r="D2" s="38">
        <v>3</v>
      </c>
      <c r="E2" s="38">
        <v>0</v>
      </c>
      <c r="F2" s="38">
        <v>0</v>
      </c>
      <c r="G2" s="38">
        <f>'U-10 - NCA 5 GRUPOS - Table 5'!C3+'U-10 - NCA 5 GRUPOS - Table 5'!C13+'U-10 - NCA 5 GRUPOS - Table 5'!E23</f>
        <v>21</v>
      </c>
      <c r="H2" s="38">
        <f>'U-10 - NCA 5 GRUPOS - Table 5'!E3+'U-10 - NCA 5 GRUPOS - Table 5'!E13+'U-10 - NCA 5 GRUPOS - Table 5'!C23</f>
        <v>0</v>
      </c>
      <c r="I2" s="38">
        <f>G2-H2</f>
        <v>21</v>
      </c>
      <c r="J2" s="38">
        <f>D2*3+E2</f>
        <v>9</v>
      </c>
    </row>
    <row r="3" ht="19" customHeight="1">
      <c r="A3" s="38">
        <v>2</v>
      </c>
      <c r="B3" t="s" s="44">
        <f>'U-10 - NCA 5 GRUPOS - Table 1'!A3</f>
        <v>121</v>
      </c>
      <c r="C3" s="38">
        <v>3</v>
      </c>
      <c r="D3" s="38">
        <v>2</v>
      </c>
      <c r="E3" s="38">
        <v>0</v>
      </c>
      <c r="F3" s="38">
        <v>1</v>
      </c>
      <c r="G3" s="38">
        <f>'U-10 - NCA 5 GRUPOS - Table 5'!E3+'U-10 - NCA 5 GRUPOS - Table 5'!C14+'U-10 - NCA 5 GRUPOS - Table 5'!E24</f>
        <v>13</v>
      </c>
      <c r="H3" s="38">
        <f>'U-10 - NCA 5 GRUPOS - Table 5'!C3+'U-10 - NCA 5 GRUPOS - Table 5'!E14+'U-10 - NCA 5 GRUPOS - Table 5'!C24</f>
        <v>5</v>
      </c>
      <c r="I3" s="38">
        <f>G3-H3</f>
        <v>8</v>
      </c>
      <c r="J3" s="38">
        <f>D3*3+E3</f>
        <v>6</v>
      </c>
    </row>
    <row r="4" ht="19" customHeight="1">
      <c r="A4" s="40">
        <v>4</v>
      </c>
      <c r="B4" t="s" s="43">
        <f>'U-10 - NCA 5 GRUPOS - Table 1'!A4</f>
        <v>122</v>
      </c>
      <c r="C4" s="40">
        <v>3</v>
      </c>
      <c r="D4" s="40">
        <v>1</v>
      </c>
      <c r="E4" s="40">
        <v>0</v>
      </c>
      <c r="F4" s="40">
        <v>2</v>
      </c>
      <c r="G4" s="40">
        <f>'U-10 - NCA 5 GRUPOS - Table 5'!C4+'U-10 - NCA 5 GRUPOS - Table 5'!E13+'U-10 - NCA 5 GRUPOS - Table 5'!C24</f>
        <v>0</v>
      </c>
      <c r="H4" s="40">
        <f>'U-10 - NCA 5 GRUPOS - Table 5'!E4+'U-10 - NCA 5 GRUPOS - Table 5'!C13+'U-10 - NCA 5 GRUPOS - Table 5'!E24</f>
        <v>28</v>
      </c>
      <c r="I4" s="40">
        <f>G4-H4</f>
        <v>-28</v>
      </c>
      <c r="J4" s="40">
        <f>D4*3+E4</f>
        <v>3</v>
      </c>
    </row>
    <row r="5" ht="19" customHeight="1">
      <c r="A5" s="40">
        <v>3</v>
      </c>
      <c r="B5" t="s" s="43">
        <f>'U-10 - NCA 5 GRUPOS - Table 1'!A5</f>
        <v>123</v>
      </c>
      <c r="C5" s="40">
        <v>3</v>
      </c>
      <c r="D5" s="40">
        <v>1</v>
      </c>
      <c r="E5" s="40">
        <v>0</v>
      </c>
      <c r="F5" s="40">
        <v>2</v>
      </c>
      <c r="G5" s="40">
        <f>'U-10 - NCA 5 GRUPOS - Table 5'!E4+'U-10 - NCA 5 GRUPOS - Table 5'!E14+'U-10 - NCA 5 GRUPOS - Table 5'!C23</f>
        <v>8</v>
      </c>
      <c r="H5" s="40">
        <f>'U-10 - NCA 5 GRUPOS - Table 5'!C4+'U-10 - NCA 5 GRUPOS - Table 5'!C14+'U-10 - NCA 5 GRUPOS - Table 5'!E23</f>
        <v>9</v>
      </c>
      <c r="I5" s="40">
        <f>G5-H5</f>
        <v>-1</v>
      </c>
      <c r="J5" s="40">
        <f>D5*3+E5</f>
        <v>3</v>
      </c>
    </row>
  </sheetData>
  <pageMargins left="0" right="0" top="0" bottom="0" header="0" footer="0"/>
  <pageSetup firstPageNumber="1" fitToHeight="1" fitToWidth="1" scale="60" useFirstPageNumber="0" orientation="portrait" pageOrder="downThenOver"/>
  <headerFooter>
    <oddHeader>&amp;L&amp;"Helvetica,Bold"&amp;17&amp;K000000	</oddHead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69" customWidth="1"/>
    <col min="2" max="2" width="36.7109" style="69" customWidth="1"/>
    <col min="3" max="3" width="11.9609" style="69" customWidth="1"/>
    <col min="4" max="4" width="13.2422" style="69" customWidth="1"/>
    <col min="5" max="5" width="12.1641" style="69" customWidth="1"/>
    <col min="6" max="6" width="12.9688" style="69" customWidth="1"/>
    <col min="7" max="7" width="13.4297" style="69" customWidth="1"/>
    <col min="8" max="8" width="13.5625" style="69" customWidth="1"/>
    <col min="9" max="9" width="14.0391" style="69" customWidth="1"/>
    <col min="10" max="10" width="11.3438" style="69" customWidth="1"/>
    <col min="11" max="256" width="12.4766" style="69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s="38">
        <v>1</v>
      </c>
      <c r="B2" t="s" s="44">
        <f>'U-10 - NCA 5 GRUPOS - Table 1'!B2</f>
        <v>124</v>
      </c>
      <c r="C2" s="38">
        <v>3</v>
      </c>
      <c r="D2" s="38">
        <v>3</v>
      </c>
      <c r="E2" s="38">
        <v>0</v>
      </c>
      <c r="F2" s="38">
        <v>0</v>
      </c>
      <c r="G2" s="38">
        <f>'U-10 - NCA 5 GRUPOS - Table 5'!C5+'U-10 - NCA 5 GRUPOS - Table 5'!C15+'U-10 - NCA 5 GRUPOS - Table 5'!E25</f>
        <v>9</v>
      </c>
      <c r="H2" s="38">
        <f>'U-10 - NCA 5 GRUPOS - Table 5'!E5+'U-10 - NCA 5 GRUPOS - Table 5'!E15+'U-10 - NCA 5 GRUPOS - Table 5'!C25</f>
        <v>2</v>
      </c>
      <c r="I2" s="38">
        <f>G2-H2</f>
        <v>7</v>
      </c>
      <c r="J2" s="38">
        <f>D2*3+E2</f>
        <v>9</v>
      </c>
    </row>
    <row r="3" ht="19" customHeight="1">
      <c r="A3" s="40">
        <v>3</v>
      </c>
      <c r="B3" t="s" s="43">
        <f>'U-10 - NCA 5 GRUPOS - Table 1'!B3</f>
        <v>125</v>
      </c>
      <c r="C3" s="40">
        <v>3</v>
      </c>
      <c r="D3" s="40">
        <v>1</v>
      </c>
      <c r="E3" s="40">
        <v>0</v>
      </c>
      <c r="F3" s="40">
        <v>2</v>
      </c>
      <c r="G3" s="40">
        <f>'U-10 - NCA 5 GRUPOS - Table 5'!E5+'U-10 - NCA 5 GRUPOS - Table 5'!C16+'U-10 - NCA 5 GRUPOS - Table 5'!E26</f>
        <v>4</v>
      </c>
      <c r="H3" s="40">
        <f>'U-10 - NCA 5 GRUPOS - Table 5'!C5+'U-10 - NCA 5 GRUPOS - Table 5'!E16+'U-10 - NCA 5 GRUPOS - Table 5'!C26</f>
        <v>10</v>
      </c>
      <c r="I3" s="40">
        <f>G3-H3</f>
        <v>-6</v>
      </c>
      <c r="J3" s="40">
        <f>D3*3+E3</f>
        <v>3</v>
      </c>
    </row>
    <row r="4" ht="19" customHeight="1">
      <c r="A4" s="40">
        <v>4</v>
      </c>
      <c r="B4" t="s" s="43">
        <f>'U-10 - NCA 5 GRUPOS - Table 1'!B4</f>
        <v>126</v>
      </c>
      <c r="C4" s="40">
        <v>3</v>
      </c>
      <c r="D4" s="40">
        <v>1</v>
      </c>
      <c r="E4" s="40">
        <v>0</v>
      </c>
      <c r="F4" s="40">
        <v>2</v>
      </c>
      <c r="G4" s="40">
        <f>'U-10 - NCA 5 GRUPOS - Table 5'!C6+'U-10 - NCA 5 GRUPOS - Table 5'!E15+'U-10 - NCA 5 GRUPOS - Table 5'!C26</f>
        <v>2</v>
      </c>
      <c r="H4" s="40">
        <f>'U-10 - NCA 5 GRUPOS - Table 5'!E6+'U-10 - NCA 5 GRUPOS - Table 5'!C15+'U-10 - NCA 5 GRUPOS - Table 5'!E26</f>
        <v>6</v>
      </c>
      <c r="I4" s="40">
        <f>G4-H4</f>
        <v>-4</v>
      </c>
      <c r="J4" s="40">
        <f>D4*3+E4</f>
        <v>3</v>
      </c>
    </row>
    <row r="5" ht="19" customHeight="1">
      <c r="A5" s="40">
        <v>2</v>
      </c>
      <c r="B5" t="s" s="43">
        <f>'U-10 - NCA 5 GRUPOS - Table 1'!B5</f>
        <v>127</v>
      </c>
      <c r="C5" s="40">
        <v>3</v>
      </c>
      <c r="D5" s="40">
        <v>1</v>
      </c>
      <c r="E5" s="40">
        <v>0</v>
      </c>
      <c r="F5" s="40">
        <v>2</v>
      </c>
      <c r="G5" s="40">
        <f>'U-10 - NCA 5 GRUPOS - Table 5'!E6+'U-10 - NCA 5 GRUPOS - Table 5'!E16+'U-10 - NCA 5 GRUPOS - Table 5'!C25</f>
        <v>6</v>
      </c>
      <c r="H5" s="40">
        <f>'U-10 - NCA 5 GRUPOS - Table 5'!C6+'U-10 - NCA 5 GRUPOS - Table 5'!C16+'U-10 - NCA 5 GRUPOS - Table 5'!E25</f>
        <v>3</v>
      </c>
      <c r="I5" s="40">
        <f>G5-H5</f>
        <v>3</v>
      </c>
      <c r="J5" s="40">
        <f>D5*3+E5</f>
        <v>3</v>
      </c>
    </row>
  </sheetData>
  <pageMargins left="0" right="0" top="0" bottom="0" header="0" footer="0"/>
  <pageSetup firstPageNumber="1" fitToHeight="1" fitToWidth="1" scale="60" useFirstPageNumber="0" orientation="portrait" pageOrder="downThenOver"/>
  <headerFooter>
    <oddHeader>&amp;L&amp;"Helvetica,Bold"&amp;17&amp;K000000	</oddHead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70" customWidth="1"/>
    <col min="2" max="2" width="36.7109" style="70" customWidth="1"/>
    <col min="3" max="3" width="11.9609" style="70" customWidth="1"/>
    <col min="4" max="4" width="13.2422" style="70" customWidth="1"/>
    <col min="5" max="5" width="12.1641" style="70" customWidth="1"/>
    <col min="6" max="6" width="12.9688" style="70" customWidth="1"/>
    <col min="7" max="7" width="13.4297" style="70" customWidth="1"/>
    <col min="8" max="8" width="13.5625" style="70" customWidth="1"/>
    <col min="9" max="9" width="14.0391" style="70" customWidth="1"/>
    <col min="10" max="10" width="11.3438" style="70" customWidth="1"/>
    <col min="11" max="256" width="12.4766" style="70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s="40">
        <v>3</v>
      </c>
      <c r="B2" t="s" s="43">
        <f>'U-10 - NCA 5 GRUPOS - Table 1'!C2</f>
        <v>128</v>
      </c>
      <c r="C2" s="40">
        <v>3</v>
      </c>
      <c r="D2" s="40">
        <v>1</v>
      </c>
      <c r="E2" s="40">
        <v>1</v>
      </c>
      <c r="F2" s="40">
        <v>1</v>
      </c>
      <c r="G2" s="40">
        <f>'U-10 - NCA 5 GRUPOS - Table 5'!C7+'U-10 - NCA 5 GRUPOS - Table 5'!C17+'U-10 - NCA 5 GRUPOS - Table 5'!E27</f>
        <v>6</v>
      </c>
      <c r="H2" s="40">
        <f>'U-10 - NCA 5 GRUPOS - Table 5'!E7+'U-10 - NCA 5 GRUPOS - Table 5'!E17+'U-10 - NCA 5 GRUPOS - Table 5'!C27</f>
        <v>8</v>
      </c>
      <c r="I2" s="40">
        <f>G2-H2</f>
        <v>-2</v>
      </c>
      <c r="J2" s="40">
        <f>D2*3+E2</f>
        <v>4</v>
      </c>
    </row>
    <row r="3" ht="19" customHeight="1">
      <c r="A3" s="38">
        <v>1</v>
      </c>
      <c r="B3" t="s" s="44">
        <f>'U-10 - NCA 5 GRUPOS - Table 1'!C3</f>
        <v>75</v>
      </c>
      <c r="C3" s="38">
        <v>3</v>
      </c>
      <c r="D3" s="38">
        <v>2</v>
      </c>
      <c r="E3" s="38">
        <v>1</v>
      </c>
      <c r="F3" s="38">
        <v>0</v>
      </c>
      <c r="G3" s="38">
        <f>'U-10 - NCA 5 GRUPOS - Table 5'!E7+'U-10 - NCA 5 GRUPOS - Table 5'!C18+'U-10 - NCA 5 GRUPOS - Table 5'!E28</f>
        <v>15</v>
      </c>
      <c r="H3" s="38">
        <f>'U-10 - NCA 5 GRUPOS - Table 5'!C7+'U-10 - NCA 5 GRUPOS - Table 5'!E18+'U-10 - NCA 5 GRUPOS - Table 5'!C28</f>
        <v>2</v>
      </c>
      <c r="I3" s="38">
        <f>G3-H3</f>
        <v>13</v>
      </c>
      <c r="J3" s="38">
        <f>D3*3+E3</f>
        <v>7</v>
      </c>
    </row>
    <row r="4" ht="19" customHeight="1">
      <c r="A4" s="40">
        <v>4</v>
      </c>
      <c r="B4" t="s" s="43">
        <f>'U-10 - NCA 5 GRUPOS - Table 1'!C4</f>
        <v>38</v>
      </c>
      <c r="C4" s="40">
        <v>3</v>
      </c>
      <c r="D4" s="40">
        <v>0</v>
      </c>
      <c r="E4" s="40">
        <v>0</v>
      </c>
      <c r="F4" s="40">
        <v>3</v>
      </c>
      <c r="G4" s="40">
        <f>'U-10 - NCA 5 GRUPOS - Table 5'!C8+'U-10 - NCA 5 GRUPOS - Table 5'!E17+'U-10 - NCA 5 GRUPOS - Table 5'!C28</f>
        <v>2</v>
      </c>
      <c r="H4" s="40">
        <f>'U-10 - NCA 5 GRUPOS - Table 5'!E8+'U-10 - NCA 5 GRUPOS - Table 5'!C17+'U-10 - NCA 5 GRUPOS - Table 5'!E28</f>
        <v>17</v>
      </c>
      <c r="I4" s="40">
        <f>G4-H4</f>
        <v>-15</v>
      </c>
      <c r="J4" s="40">
        <f>D4*3+E4</f>
        <v>0</v>
      </c>
    </row>
    <row r="5" ht="19" customHeight="1">
      <c r="A5" s="40">
        <v>2</v>
      </c>
      <c r="B5" t="s" s="43">
        <f>'U-10 - NCA 5 GRUPOS - Table 1'!C5</f>
        <v>129</v>
      </c>
      <c r="C5" s="40">
        <v>3</v>
      </c>
      <c r="D5" s="40">
        <v>1</v>
      </c>
      <c r="E5" s="40">
        <v>2</v>
      </c>
      <c r="F5" s="40">
        <v>0</v>
      </c>
      <c r="G5" s="40">
        <f>'U-10 - NCA 5 GRUPOS - Table 5'!E8+'U-10 - NCA 5 GRUPOS - Table 5'!E18+'U-10 - NCA 5 GRUPOS - Table 5'!C27</f>
        <v>7</v>
      </c>
      <c r="H5" s="40">
        <f>'U-10 - NCA 5 GRUPOS - Table 5'!C8+'U-10 - NCA 5 GRUPOS - Table 5'!C18+'U-10 - NCA 5 GRUPOS - Table 5'!E27</f>
        <v>3</v>
      </c>
      <c r="I5" s="40">
        <f>G5-H5</f>
        <v>4</v>
      </c>
      <c r="J5" s="40">
        <f>D5*3+E5</f>
        <v>5</v>
      </c>
    </row>
  </sheetData>
  <pageMargins left="0" right="0" top="0" bottom="0" header="0" footer="0"/>
  <pageSetup firstPageNumber="1" fitToHeight="1" fitToWidth="1" scale="60" useFirstPageNumber="0" orientation="portrait" pageOrder="downThenOver"/>
  <headerFooter>
    <oddHeader>&amp;L&amp;"Helvetica,Bold"&amp;17&amp;K000000	</oddHeader>
  </headerFooter>
</worksheet>
</file>

<file path=xl/worksheets/sheet17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71" customWidth="1"/>
    <col min="2" max="2" width="36.7109" style="71" customWidth="1"/>
    <col min="3" max="3" width="11.9609" style="71" customWidth="1"/>
    <col min="4" max="4" width="13.2422" style="71" customWidth="1"/>
    <col min="5" max="5" width="12.1641" style="71" customWidth="1"/>
    <col min="6" max="6" width="12.9688" style="71" customWidth="1"/>
    <col min="7" max="7" width="13.4297" style="71" customWidth="1"/>
    <col min="8" max="8" width="13.5625" style="71" customWidth="1"/>
    <col min="9" max="9" width="14.0391" style="71" customWidth="1"/>
    <col min="10" max="10" width="11.3438" style="71" customWidth="1"/>
    <col min="11" max="256" width="12.4766" style="71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s="40">
        <v>4</v>
      </c>
      <c r="B2" t="s" s="43">
        <f>'U-10 - NCA 5 GRUPOS - Table 1'!D2</f>
        <v>130</v>
      </c>
      <c r="C2" s="40">
        <v>3</v>
      </c>
      <c r="D2" s="40">
        <v>0</v>
      </c>
      <c r="E2" s="40">
        <v>0</v>
      </c>
      <c r="F2" s="40">
        <v>3</v>
      </c>
      <c r="G2" s="40">
        <f>'U-10 - NCA 5 GRUPOS - Table 5'!C9+'U-10 - NCA 5 GRUPOS - Table 5'!C19+'U-10 - NCA 5 GRUPOS - Table 5'!E29</f>
        <v>0</v>
      </c>
      <c r="H2" s="40">
        <f>'U-10 - NCA 5 GRUPOS - Table 5'!E9+'U-10 - NCA 5 GRUPOS - Table 5'!E19+'U-10 - NCA 5 GRUPOS - Table 5'!C29</f>
        <v>19</v>
      </c>
      <c r="I2" s="40">
        <f>G2-H2</f>
        <v>-19</v>
      </c>
      <c r="J2" s="40">
        <f>D2*3+E2</f>
        <v>0</v>
      </c>
    </row>
    <row r="3" ht="19" customHeight="1">
      <c r="A3" s="38">
        <v>2</v>
      </c>
      <c r="B3" t="s" s="44">
        <f>'U-10 - NCA 5 GRUPOS - Table 1'!D3</f>
        <v>131</v>
      </c>
      <c r="C3" s="38">
        <v>3</v>
      </c>
      <c r="D3" s="38">
        <v>2</v>
      </c>
      <c r="E3" s="38">
        <v>0</v>
      </c>
      <c r="F3" s="38">
        <v>1</v>
      </c>
      <c r="G3" s="38">
        <f>'U-10 - NCA 5 GRUPOS - Table 5'!E9+'U-10 - NCA 5 GRUPOS - Table 5'!C20+'U-10 - NCA 5 GRUPOS - Table 5'!E30</f>
        <v>12</v>
      </c>
      <c r="H3" s="38">
        <f>'U-10 - NCA 5 GRUPOS - Table 5'!C9+'U-10 - NCA 5 GRUPOS - Table 5'!E20+'U-10 - NCA 5 GRUPOS - Table 5'!C30</f>
        <v>3</v>
      </c>
      <c r="I3" s="38">
        <f>G3-H3</f>
        <v>9</v>
      </c>
      <c r="J3" s="38">
        <f>D3*3+E3</f>
        <v>6</v>
      </c>
    </row>
    <row r="4" ht="19" customHeight="1">
      <c r="A4" s="38">
        <v>1</v>
      </c>
      <c r="B4" t="s" s="44">
        <f>'U-10 - NCA 5 GRUPOS - Table 1'!D4</f>
        <v>69</v>
      </c>
      <c r="C4" s="38">
        <v>3</v>
      </c>
      <c r="D4" s="38">
        <v>3</v>
      </c>
      <c r="E4" s="38">
        <v>0</v>
      </c>
      <c r="F4" s="38">
        <v>0</v>
      </c>
      <c r="G4" s="38">
        <f>'U-10 - NCA 5 GRUPOS - Table 5'!C10+'U-10 - NCA 5 GRUPOS - Table 5'!E19+'U-10 - NCA 5 GRUPOS - Table 5'!C30</f>
        <v>16</v>
      </c>
      <c r="H4" s="38">
        <f>'U-10 - NCA 5 GRUPOS - Table 5'!E10+'U-10 - NCA 5 GRUPOS - Table 5'!C19+'U-10 - NCA 5 GRUPOS - Table 5'!E30</f>
        <v>2</v>
      </c>
      <c r="I4" s="38">
        <f>G4-H4</f>
        <v>14</v>
      </c>
      <c r="J4" s="38">
        <f>D4*3+E4</f>
        <v>9</v>
      </c>
    </row>
    <row r="5" ht="19" customHeight="1">
      <c r="A5" s="40">
        <v>3</v>
      </c>
      <c r="B5" t="s" s="43">
        <f>'U-10 - NCA 5 GRUPOS - Table 1'!D5</f>
        <v>76</v>
      </c>
      <c r="C5" s="40">
        <v>3</v>
      </c>
      <c r="D5" s="40">
        <v>1</v>
      </c>
      <c r="E5" s="40">
        <v>0</v>
      </c>
      <c r="F5" s="40">
        <v>2</v>
      </c>
      <c r="G5" s="40">
        <f>'U-10 - NCA 5 GRUPOS - Table 5'!E10+'U-10 - NCA 5 GRUPOS - Table 5'!E20+'U-10 - NCA 5 GRUPOS - Table 5'!C29</f>
        <v>6</v>
      </c>
      <c r="H5" s="40">
        <f>'U-10 - NCA 5 GRUPOS - Table 5'!C10+'U-10 - NCA 5 GRUPOS - Table 5'!C20+'U-10 - NCA 5 GRUPOS - Table 5'!E29</f>
        <v>10</v>
      </c>
      <c r="I5" s="40">
        <f>G5-H5</f>
        <v>-4</v>
      </c>
      <c r="J5" s="40">
        <f>D5*3+E5</f>
        <v>3</v>
      </c>
    </row>
  </sheetData>
  <pageMargins left="0" right="0" top="0" bottom="0" header="0" footer="0"/>
  <pageSetup firstPageNumber="1" fitToHeight="1" fitToWidth="1" scale="60" useFirstPageNumber="0" orientation="portrait" pageOrder="downThenOver"/>
  <headerFooter>
    <oddHeader>&amp;L&amp;"Helvetica,Bold"&amp;17&amp;K000000	</oddHeader>
  </headerFooter>
</worksheet>
</file>

<file path=xl/worksheets/sheet18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72" customWidth="1"/>
    <col min="2" max="2" width="36.7109" style="72" customWidth="1"/>
    <col min="3" max="3" width="11.9609" style="72" customWidth="1"/>
    <col min="4" max="4" width="13.2422" style="72" customWidth="1"/>
    <col min="5" max="5" width="12.1641" style="72" customWidth="1"/>
    <col min="6" max="6" width="12.9688" style="72" customWidth="1"/>
    <col min="7" max="7" width="13.4297" style="72" customWidth="1"/>
    <col min="8" max="8" width="13.5625" style="72" customWidth="1"/>
    <col min="9" max="9" width="14.0391" style="72" customWidth="1"/>
    <col min="10" max="10" width="11.3438" style="72" customWidth="1"/>
    <col min="11" max="256" width="12.4766" style="72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s="40">
        <v>3</v>
      </c>
      <c r="B2" t="s" s="43">
        <f>'U-10 - NCA 5 GRUPOS - Table 1'!E2</f>
        <v>132</v>
      </c>
      <c r="C2" s="40">
        <v>3</v>
      </c>
      <c r="D2" s="40">
        <v>1</v>
      </c>
      <c r="E2" s="40">
        <v>0</v>
      </c>
      <c r="F2" s="40">
        <v>2</v>
      </c>
      <c r="G2" s="40">
        <f>'U-10 - NCA 5 GRUPOS - Table 5'!C11+'U-10 - NCA 5 GRUPOS - Table 5'!C21+'U-10 - NCA 5 GRUPOS - Table 5'!E31</f>
        <v>7</v>
      </c>
      <c r="H2" s="40">
        <f>'U-10 - NCA 5 GRUPOS - Table 5'!E11+'U-10 - NCA 5 GRUPOS - Table 5'!E21+'U-10 - NCA 5 GRUPOS - Table 5'!C31</f>
        <v>14</v>
      </c>
      <c r="I2" s="40">
        <f>G2-H2</f>
        <v>-7</v>
      </c>
      <c r="J2" s="40">
        <f>D2*3+E2</f>
        <v>3</v>
      </c>
    </row>
    <row r="3" ht="19" customHeight="1">
      <c r="A3" s="38">
        <v>2</v>
      </c>
      <c r="B3" t="s" s="44">
        <f>'U-10 - NCA 5 GRUPOS - Table 1'!E3</f>
        <v>133</v>
      </c>
      <c r="C3" s="38">
        <v>3</v>
      </c>
      <c r="D3" s="38">
        <v>2</v>
      </c>
      <c r="E3" s="38">
        <v>0</v>
      </c>
      <c r="F3" s="38">
        <v>1</v>
      </c>
      <c r="G3" s="38">
        <f>'U-10 - NCA 5 GRUPOS - Table 5'!E11+'U-10 - NCA 5 GRUPOS - Table 5'!C22+'U-10 - NCA 5 GRUPOS - Table 5'!E32</f>
        <v>15</v>
      </c>
      <c r="H3" s="38">
        <f>'U-10 - NCA 5 GRUPOS - Table 5'!C11+'U-10 - NCA 5 GRUPOS - Table 5'!E22+'U-10 - NCA 5 GRUPOS - Table 5'!C32</f>
        <v>9</v>
      </c>
      <c r="I3" s="38">
        <f>G3-H3</f>
        <v>6</v>
      </c>
      <c r="J3" s="38">
        <f>D3*3+E3</f>
        <v>6</v>
      </c>
    </row>
    <row r="4" ht="19" customHeight="1">
      <c r="A4" s="38">
        <v>1</v>
      </c>
      <c r="B4" t="s" s="44">
        <f>'U-10 - NCA 5 GRUPOS - Table 1'!E4</f>
        <v>77</v>
      </c>
      <c r="C4" s="38">
        <v>3</v>
      </c>
      <c r="D4" s="38">
        <v>3</v>
      </c>
      <c r="E4" s="38">
        <v>0</v>
      </c>
      <c r="F4" s="38">
        <v>0</v>
      </c>
      <c r="G4" s="38">
        <f>'U-10 - NCA 5 GRUPOS - Table 5'!C12+'U-10 - NCA 5 GRUPOS - Table 5'!E21+'U-10 - NCA 5 GRUPOS - Table 5'!C32</f>
        <v>22</v>
      </c>
      <c r="H4" s="38">
        <f>'U-10 - NCA 5 GRUPOS - Table 5'!E12+'U-10 - NCA 5 GRUPOS - Table 5'!C21+'U-10 - NCA 5 GRUPOS - Table 5'!E32</f>
        <v>6</v>
      </c>
      <c r="I4" s="38">
        <f>G4-H4</f>
        <v>16</v>
      </c>
      <c r="J4" s="38">
        <f>D4*3+E4</f>
        <v>9</v>
      </c>
    </row>
    <row r="5" ht="19" customHeight="1">
      <c r="A5" s="40">
        <v>4</v>
      </c>
      <c r="B5" t="s" s="43">
        <f>'U-10 - NCA 5 GRUPOS - Table 1'!E5</f>
        <v>134</v>
      </c>
      <c r="C5" s="40">
        <v>3</v>
      </c>
      <c r="D5" s="40">
        <v>0</v>
      </c>
      <c r="E5" s="40">
        <v>0</v>
      </c>
      <c r="F5" s="40">
        <v>3</v>
      </c>
      <c r="G5" s="40">
        <f>'U-10 - NCA 5 GRUPOS - Table 5'!E22+'U-10 - NCA 5 GRUPOS - Table 5'!E12+'U-10 - NCA 5 GRUPOS - Table 5'!C31</f>
        <v>2</v>
      </c>
      <c r="H5" s="40">
        <f>'U-10 - NCA 5 GRUPOS - Table 5'!C12+'U-10 - NCA 5 GRUPOS - Table 5'!C22+'U-10 - NCA 5 GRUPOS - Table 5'!E31</f>
        <v>17</v>
      </c>
      <c r="I5" s="40">
        <f>G5-H5</f>
        <v>-15</v>
      </c>
      <c r="J5" s="40">
        <f>D5*3+E5</f>
        <v>0</v>
      </c>
    </row>
  </sheetData>
  <pageMargins left="0" right="0" top="0" bottom="0" header="0" footer="0"/>
  <pageSetup firstPageNumber="1" fitToHeight="1" fitToWidth="1" scale="60" useFirstPageNumber="0" orientation="portrait" pageOrder="downThenOver"/>
  <headerFooter>
    <oddHeader>&amp;L&amp;"Helvetica,Bold"&amp;17&amp;K000000	</oddHead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60" useFirstPageNumber="0" orientation="portrait" pageOrder="downThenOver"/>
  <headerFooter>
    <oddHeader>&amp;L&amp;"Helvetica,Bold"&amp;17&amp;K000000	</oddHead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8"/>
  <sheetViews>
    <sheetView workbookViewId="0" showGridLines="0" defaultGridColor="1"/>
  </sheetViews>
  <sheetFormatPr defaultColWidth="10.171" defaultRowHeight="14" customHeight="1" outlineLevelRow="0" outlineLevelCol="0"/>
  <cols>
    <col min="1" max="1" width="20.5312" style="4" customWidth="1"/>
    <col min="2" max="2" width="39.8125" style="4" customWidth="1"/>
    <col min="3" max="3" width="17.2266" style="4" customWidth="1"/>
    <col min="4" max="4" width="49.8828" style="4" customWidth="1"/>
    <col min="5" max="5" width="17.2266" style="4" customWidth="1"/>
    <col min="6" max="6" width="24.2969" style="4" customWidth="1"/>
    <col min="7" max="256" width="10.1797" style="4" customWidth="1"/>
  </cols>
  <sheetData>
    <row r="1" ht="29.15" customHeight="1">
      <c r="A1" s="5">
        <v>41413</v>
      </c>
      <c r="B1" s="6"/>
      <c r="C1" s="6"/>
      <c r="D1" s="6"/>
      <c r="E1" s="6"/>
      <c r="F1" s="6"/>
    </row>
    <row r="2" ht="29.15" customHeight="1">
      <c r="A2" t="s" s="7">
        <v>8</v>
      </c>
      <c r="B2" t="s" s="8">
        <v>9</v>
      </c>
      <c r="C2" t="s" s="8">
        <v>10</v>
      </c>
      <c r="D2" t="s" s="8">
        <v>11</v>
      </c>
      <c r="E2" t="s" s="8">
        <v>10</v>
      </c>
      <c r="F2" t="s" s="7">
        <v>12</v>
      </c>
    </row>
    <row r="3" ht="29.15" customHeight="1">
      <c r="A3" s="9">
        <v>41411.333333333336</v>
      </c>
      <c r="B3" t="s" s="10">
        <f>'U-6 - NCA 6 - Table 1'!A2</f>
        <v>13</v>
      </c>
      <c r="C3" s="11">
        <v>5</v>
      </c>
      <c r="D3" t="s" s="10">
        <f>'U-6 - NCA 6 - Table 1'!A3</f>
        <v>14</v>
      </c>
      <c r="E3" s="12">
        <v>3</v>
      </c>
      <c r="F3" t="s" s="13">
        <v>15</v>
      </c>
    </row>
    <row r="4" ht="29.15" customHeight="1">
      <c r="A4" s="14">
        <v>41411.371527777781</v>
      </c>
      <c r="B4" t="s" s="15">
        <f>'U-6 - NCA 6 - Table 1'!B2</f>
        <v>16</v>
      </c>
      <c r="C4" s="11">
        <v>2</v>
      </c>
      <c r="D4" t="s" s="10">
        <f>'U-6 - NCA 6 - Table 1'!B3</f>
        <v>17</v>
      </c>
      <c r="E4" s="12">
        <v>2</v>
      </c>
      <c r="F4" t="s" s="13">
        <v>15</v>
      </c>
    </row>
    <row r="5" ht="29.15" customHeight="1">
      <c r="A5" s="14">
        <v>41411.371527777781</v>
      </c>
      <c r="B5" t="s" s="15">
        <f>'U-6 - NCA 6 - Table 1'!B4</f>
        <v>18</v>
      </c>
      <c r="C5" s="11">
        <v>3</v>
      </c>
      <c r="D5" t="s" s="10">
        <f>'U-6 - NCA 6 - Table 1'!A4</f>
        <v>19</v>
      </c>
      <c r="E5" s="12">
        <v>0</v>
      </c>
      <c r="F5" t="s" s="13">
        <v>20</v>
      </c>
    </row>
    <row r="6" ht="29.15" customHeight="1">
      <c r="A6" s="9">
        <v>41411.447916666664</v>
      </c>
      <c r="B6" t="s" s="10">
        <f>B3</f>
        <v>13</v>
      </c>
      <c r="C6" s="11">
        <v>3</v>
      </c>
      <c r="D6" t="s" s="10">
        <f>'U-6 - NCA 6 - Table 1'!A4</f>
        <v>19</v>
      </c>
      <c r="E6" s="12">
        <v>0</v>
      </c>
      <c r="F6" t="s" s="13">
        <v>15</v>
      </c>
    </row>
    <row r="7" ht="29.15" customHeight="1">
      <c r="A7" s="14">
        <v>41411.447916666664</v>
      </c>
      <c r="B7" t="s" s="15">
        <f>'U-6 - NCA 6 - Table 1'!B2</f>
        <v>16</v>
      </c>
      <c r="C7" s="11">
        <v>1</v>
      </c>
      <c r="D7" t="s" s="10">
        <f>'U-6 - NCA 6 - Table 1'!B4</f>
        <v>18</v>
      </c>
      <c r="E7" s="12">
        <v>9</v>
      </c>
      <c r="F7" t="s" s="13">
        <v>20</v>
      </c>
    </row>
    <row r="8" ht="29.15" customHeight="1">
      <c r="A8" s="14">
        <v>41411.486111111109</v>
      </c>
      <c r="B8" t="s" s="15">
        <f>'U-6 - NCA 6 - Table 1'!B3</f>
        <v>17</v>
      </c>
      <c r="C8" s="11">
        <v>6</v>
      </c>
      <c r="D8" t="s" s="10">
        <f>'U-6 - NCA 6 - Table 1'!A3</f>
        <v>14</v>
      </c>
      <c r="E8" s="12">
        <v>3</v>
      </c>
      <c r="F8" t="s" s="13">
        <v>15</v>
      </c>
    </row>
    <row r="9" ht="29.15" customHeight="1">
      <c r="A9" s="9">
        <v>41411.5625</v>
      </c>
      <c r="B9" t="s" s="10">
        <f>'U-6 - NCA 6 - Table 1'!A3</f>
        <v>14</v>
      </c>
      <c r="C9" s="11">
        <v>3</v>
      </c>
      <c r="D9" t="s" s="10">
        <f>'U-6 - NCA 6 - Table 1'!A4</f>
        <v>19</v>
      </c>
      <c r="E9" s="12">
        <v>0</v>
      </c>
      <c r="F9" t="s" s="13">
        <v>15</v>
      </c>
    </row>
    <row r="10" ht="29.15" customHeight="1">
      <c r="A10" s="14">
        <v>41411.5625</v>
      </c>
      <c r="B10" t="s" s="15">
        <f>'U-6 - NCA 6 - Table 1'!B3</f>
        <v>17</v>
      </c>
      <c r="C10" s="11">
        <v>0</v>
      </c>
      <c r="D10" t="s" s="10">
        <f>'U-6 - NCA 6 - Table 1'!B4</f>
        <v>18</v>
      </c>
      <c r="E10" s="12">
        <v>3</v>
      </c>
      <c r="F10" t="s" s="13">
        <v>20</v>
      </c>
    </row>
    <row r="11" ht="29.15" customHeight="1">
      <c r="A11" s="14">
        <v>41411.600694444445</v>
      </c>
      <c r="B11" t="s" s="16">
        <f>'U-6 - NCA 6 - Table 1'!B2</f>
        <v>16</v>
      </c>
      <c r="C11" s="17">
        <v>2</v>
      </c>
      <c r="D11" t="s" s="18">
        <f>B6</f>
        <v>13</v>
      </c>
      <c r="E11" s="19">
        <v>7</v>
      </c>
      <c r="F11" t="s" s="13">
        <v>15</v>
      </c>
    </row>
    <row r="12" ht="29.15" customHeight="1">
      <c r="A12" t="s" s="20">
        <v>21</v>
      </c>
      <c r="B12" s="21"/>
      <c r="C12" s="21"/>
      <c r="D12" s="21"/>
      <c r="E12" s="21"/>
      <c r="F12" s="22"/>
    </row>
    <row r="13" ht="29.15" customHeight="1">
      <c r="A13" t="s" s="23">
        <v>8</v>
      </c>
      <c r="B13" t="s" s="23">
        <v>9</v>
      </c>
      <c r="C13" t="s" s="23">
        <v>10</v>
      </c>
      <c r="D13" t="s" s="23">
        <v>11</v>
      </c>
      <c r="E13" t="s" s="24">
        <v>10</v>
      </c>
      <c r="F13" t="s" s="24">
        <v>12</v>
      </c>
    </row>
    <row r="14" ht="29.15" customHeight="1">
      <c r="A14" s="25">
        <v>41397.371527777781</v>
      </c>
      <c r="B14" t="s" s="26">
        <v>2</v>
      </c>
      <c r="C14" s="27"/>
      <c r="D14" t="s" s="26">
        <v>5</v>
      </c>
      <c r="E14" s="28"/>
      <c r="F14" t="s" s="13">
        <v>15</v>
      </c>
    </row>
    <row r="15" ht="29.15" customHeight="1">
      <c r="A15" s="25">
        <v>41397.371527777781</v>
      </c>
      <c r="B15" t="s" s="26">
        <v>7</v>
      </c>
      <c r="C15" s="27"/>
      <c r="D15" t="s" s="26">
        <v>4</v>
      </c>
      <c r="E15" s="29"/>
      <c r="F15" t="s" s="13">
        <v>20</v>
      </c>
    </row>
    <row r="16" ht="29.15" customHeight="1">
      <c r="A16" t="s" s="30">
        <v>22</v>
      </c>
      <c r="B16" s="31"/>
      <c r="C16" s="31"/>
      <c r="D16" s="31"/>
      <c r="E16" s="31"/>
      <c r="F16" s="32"/>
    </row>
    <row r="17" ht="29.15" customHeight="1">
      <c r="A17" t="s" s="2">
        <v>8</v>
      </c>
      <c r="B17" t="s" s="2">
        <v>9</v>
      </c>
      <c r="C17" t="s" s="2">
        <v>10</v>
      </c>
      <c r="D17" t="s" s="2">
        <v>11</v>
      </c>
      <c r="E17" t="s" s="2">
        <v>10</v>
      </c>
      <c r="F17" t="s" s="33">
        <v>12</v>
      </c>
    </row>
    <row r="18" ht="29.15" customHeight="1">
      <c r="A18" s="25">
        <v>41397.447916666664</v>
      </c>
      <c r="B18" t="s" s="34">
        <v>23</v>
      </c>
      <c r="C18" t="s" s="34">
        <v>24</v>
      </c>
      <c r="D18" t="s" s="34">
        <v>23</v>
      </c>
      <c r="E18" t="s" s="35">
        <v>24</v>
      </c>
      <c r="F18" t="s" s="13">
        <v>20</v>
      </c>
    </row>
  </sheetData>
  <mergeCells count="3">
    <mergeCell ref="A12:F12"/>
    <mergeCell ref="A16:F16"/>
    <mergeCell ref="A1:F1"/>
  </mergeCells>
  <pageMargins left="0" right="0" top="0" bottom="0" header="0" footer="0"/>
  <pageSetup firstPageNumber="1" fitToHeight="1" fitToWidth="1" scale="51" useFirstPageNumber="0" orientation="portrait" pageOrder="downThenOver"/>
  <headerFooter>
    <oddHeader>&amp;L&amp;"Helvetica,Bold"&amp;17&amp;K000000	</oddHeader>
  </headerFooter>
</worksheet>
</file>

<file path=xl/worksheets/sheet20.xml><?xml version="1.0" encoding="utf-8"?>
<worksheet xmlns:r="http://schemas.openxmlformats.org/officeDocument/2006/relationships" xmlns="http://schemas.openxmlformats.org/spreadsheetml/2006/main">
  <dimension ref="A1:E5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29.4766" style="73" customWidth="1"/>
    <col min="2" max="2" width="25.7578" style="73" customWidth="1"/>
    <col min="3" max="3" width="28.8125" style="73" customWidth="1"/>
    <col min="4" max="4" width="27.2109" style="73" customWidth="1"/>
    <col min="5" max="5" width="22.7188" style="73" customWidth="1"/>
    <col min="6" max="256" width="19.6016" style="73" customWidth="1"/>
  </cols>
  <sheetData>
    <row r="1" ht="26.3" customHeight="1">
      <c r="A1" t="s" s="2">
        <v>0</v>
      </c>
      <c r="B1" t="s" s="2">
        <v>1</v>
      </c>
      <c r="C1" t="s" s="2">
        <v>41</v>
      </c>
      <c r="D1" t="s" s="2">
        <v>78</v>
      </c>
      <c r="E1" t="s" s="2">
        <v>79</v>
      </c>
    </row>
    <row r="2" ht="26.3" customHeight="1">
      <c r="A2" t="s" s="3">
        <v>135</v>
      </c>
      <c r="B2" t="s" s="3">
        <v>136</v>
      </c>
      <c r="C2" t="s" s="3">
        <v>137</v>
      </c>
      <c r="D2" t="s" s="3">
        <v>138</v>
      </c>
      <c r="E2" t="s" s="3">
        <v>139</v>
      </c>
    </row>
    <row r="3" ht="26.3" customHeight="1">
      <c r="A3" t="s" s="3">
        <v>82</v>
      </c>
      <c r="B3" t="s" s="3">
        <v>140</v>
      </c>
      <c r="C3" t="s" s="3">
        <v>92</v>
      </c>
      <c r="D3" t="s" s="3">
        <v>91</v>
      </c>
      <c r="E3" t="s" s="3">
        <v>141</v>
      </c>
    </row>
    <row r="4" ht="26.3" customHeight="1">
      <c r="A4" t="s" s="3">
        <v>142</v>
      </c>
      <c r="B4" t="s" s="3">
        <v>44</v>
      </c>
      <c r="C4" t="s" s="3">
        <v>143</v>
      </c>
      <c r="D4" t="s" s="3">
        <v>144</v>
      </c>
      <c r="E4" t="s" s="3">
        <v>145</v>
      </c>
    </row>
    <row r="5" ht="26.3" customHeight="1">
      <c r="A5" t="s" s="3">
        <v>89</v>
      </c>
      <c r="B5" t="s" s="3">
        <v>2</v>
      </c>
      <c r="C5" t="s" s="3">
        <v>146</v>
      </c>
      <c r="D5" t="s" s="3">
        <v>90</v>
      </c>
      <c r="E5" t="s" s="3">
        <v>147</v>
      </c>
    </row>
  </sheetData>
  <pageMargins left="0" right="0" top="0" bottom="0" header="0" footer="0"/>
  <pageSetup firstPageNumber="1" fitToHeight="1" fitToWidth="1" scale="60" useFirstPageNumber="0" orientation="portrait" pageOrder="downThenOver"/>
  <headerFooter>
    <oddHeader>&amp;L&amp;"Helvetica,Bold"&amp;17&amp;K000000	</oddHeader>
  </headerFooter>
</worksheet>
</file>

<file path=xl/worksheets/sheet21.xml><?xml version="1.0" encoding="utf-8"?>
<worksheet xmlns:r="http://schemas.openxmlformats.org/officeDocument/2006/relationships" xmlns="http://schemas.openxmlformats.org/spreadsheetml/2006/main">
  <dimension ref="A1:F45"/>
  <sheetViews>
    <sheetView workbookViewId="0" showGridLines="0" defaultGridColor="1"/>
  </sheetViews>
  <sheetFormatPr defaultColWidth="10.171" defaultRowHeight="14" customHeight="1" outlineLevelRow="0" outlineLevelCol="0"/>
  <cols>
    <col min="1" max="1" width="20.5312" style="74" customWidth="1"/>
    <col min="2" max="2" width="39.8125" style="74" customWidth="1"/>
    <col min="3" max="3" width="17.2266" style="74" customWidth="1"/>
    <col min="4" max="4" width="49.8828" style="74" customWidth="1"/>
    <col min="5" max="5" width="17.2266" style="74" customWidth="1"/>
    <col min="6" max="6" width="24.2969" style="74" customWidth="1"/>
    <col min="7" max="256" width="10.1797" style="74" customWidth="1"/>
  </cols>
  <sheetData>
    <row r="1" ht="29.15" customHeight="1">
      <c r="A1" s="5">
        <v>41413</v>
      </c>
      <c r="B1" s="6"/>
      <c r="C1" s="6"/>
      <c r="D1" s="6"/>
      <c r="E1" s="6"/>
      <c r="F1" s="6"/>
    </row>
    <row r="2" ht="29.15" customHeight="1">
      <c r="A2" t="s" s="2">
        <v>8</v>
      </c>
      <c r="B2" t="s" s="2">
        <v>9</v>
      </c>
      <c r="C2" t="s" s="2">
        <v>10</v>
      </c>
      <c r="D2" t="s" s="2">
        <v>11</v>
      </c>
      <c r="E2" t="s" s="2">
        <v>10</v>
      </c>
      <c r="F2" t="s" s="2">
        <v>12</v>
      </c>
    </row>
    <row r="3" ht="29.15" customHeight="1">
      <c r="A3" s="48">
        <v>41404.3125</v>
      </c>
      <c r="B3" t="s" s="10">
        <f>'U-12 - NCA 5 GRUPOS - Table 1'!A2</f>
        <v>148</v>
      </c>
      <c r="C3" s="11">
        <v>0</v>
      </c>
      <c r="D3" t="s" s="49">
        <f>'U-12 - NCA 5 GRUPOS - Table 1'!A3</f>
        <v>103</v>
      </c>
      <c r="E3" s="11">
        <v>5</v>
      </c>
      <c r="F3" t="s" s="10">
        <v>149</v>
      </c>
    </row>
    <row r="4" ht="29.15" customHeight="1">
      <c r="A4" s="48">
        <v>41404.3125</v>
      </c>
      <c r="B4" t="s" s="49">
        <f>'U-12 - NCA 5 GRUPOS - Table 1'!A4</f>
        <v>150</v>
      </c>
      <c r="C4" s="11">
        <v>8</v>
      </c>
      <c r="D4" t="s" s="49">
        <f>'U-12 - NCA 5 GRUPOS - Table 1'!A5</f>
        <v>97</v>
      </c>
      <c r="E4" s="11">
        <v>0</v>
      </c>
      <c r="F4" t="s" s="10">
        <v>151</v>
      </c>
    </row>
    <row r="5" ht="29.15" customHeight="1">
      <c r="A5" s="48">
        <v>41404.3125</v>
      </c>
      <c r="B5" t="s" s="49">
        <f>'U-12 - NCA 5 GRUPOS - Table 1'!B2</f>
        <v>152</v>
      </c>
      <c r="C5" s="11">
        <v>7</v>
      </c>
      <c r="D5" t="s" s="49">
        <f>'U-12 - NCA 5 GRUPOS - Table 1'!B3</f>
        <v>153</v>
      </c>
      <c r="E5" s="11">
        <v>0</v>
      </c>
      <c r="F5" t="s" s="10">
        <v>154</v>
      </c>
    </row>
    <row r="6" ht="29.15" customHeight="1">
      <c r="A6" s="48">
        <v>41404.3125</v>
      </c>
      <c r="B6" t="s" s="49">
        <f>'U-12 - NCA 5 GRUPOS - Table 1'!B4</f>
        <v>61</v>
      </c>
      <c r="C6" s="11">
        <v>1</v>
      </c>
      <c r="D6" t="s" s="49">
        <f>'U-12 - NCA 5 GRUPOS - Table 1'!B5</f>
        <v>13</v>
      </c>
      <c r="E6" s="11">
        <v>0</v>
      </c>
      <c r="F6" t="s" s="10">
        <v>155</v>
      </c>
    </row>
    <row r="7" ht="29.15" customHeight="1">
      <c r="A7" s="48">
        <v>41404.3125</v>
      </c>
      <c r="B7" t="s" s="10">
        <f>'U-12 - NCA 5 GRUPOS - Table 1'!C2</f>
        <v>156</v>
      </c>
      <c r="C7" s="50">
        <v>0</v>
      </c>
      <c r="D7" t="s" s="49">
        <f>'U-12 - NCA 5 GRUPOS - Table 1'!C3</f>
        <v>102</v>
      </c>
      <c r="E7" s="11">
        <v>3</v>
      </c>
      <c r="F7" t="s" s="10">
        <v>157</v>
      </c>
    </row>
    <row r="8" ht="29.15" customHeight="1">
      <c r="A8" s="48">
        <v>41404.3125</v>
      </c>
      <c r="B8" t="s" s="49">
        <f>'U-12 - NCA 5 GRUPOS - Table 1'!C4</f>
        <v>158</v>
      </c>
      <c r="C8" s="50">
        <v>1</v>
      </c>
      <c r="D8" t="s" s="49">
        <f>'U-12 - NCA 5 GRUPOS - Table 1'!C5</f>
        <v>159</v>
      </c>
      <c r="E8" s="11">
        <v>0</v>
      </c>
      <c r="F8" t="s" s="10">
        <v>160</v>
      </c>
    </row>
    <row r="9" ht="29.15" customHeight="1">
      <c r="A9" s="48">
        <v>41404.3125</v>
      </c>
      <c r="B9" t="s" s="10">
        <f>'U-12 - NCA 5 GRUPOS - Table 1'!D2</f>
        <v>161</v>
      </c>
      <c r="C9" s="27">
        <v>1</v>
      </c>
      <c r="D9" t="s" s="49">
        <f>'U-12 - NCA 5 GRUPOS - Table 1'!D3</f>
        <v>98</v>
      </c>
      <c r="E9" s="27">
        <v>1</v>
      </c>
      <c r="F9" t="s" s="10">
        <v>162</v>
      </c>
    </row>
    <row r="10" ht="29.15" customHeight="1">
      <c r="A10" s="48">
        <v>41404.3125</v>
      </c>
      <c r="B10" t="s" s="10">
        <f>'U-12 - NCA 5 GRUPOS - Table 1'!D4</f>
        <v>163</v>
      </c>
      <c r="C10" s="27">
        <v>1</v>
      </c>
      <c r="D10" t="s" s="49">
        <f>'U-12 - NCA 5 GRUPOS - Table 1'!D5</f>
        <v>101</v>
      </c>
      <c r="E10" s="11">
        <v>7</v>
      </c>
      <c r="F10" t="s" s="10">
        <v>164</v>
      </c>
    </row>
    <row r="11" ht="29.15" customHeight="1">
      <c r="A11" s="48">
        <v>41404.3125</v>
      </c>
      <c r="B11" t="s" s="10">
        <f>'U-12 - NCA 5 GRUPOS - Table 1'!E2</f>
        <v>165</v>
      </c>
      <c r="C11" s="11">
        <v>6</v>
      </c>
      <c r="D11" t="s" s="49">
        <f>'U-12 - NCA 5 GRUPOS - Table 1'!E3</f>
        <v>166</v>
      </c>
      <c r="E11" s="11">
        <v>0</v>
      </c>
      <c r="F11" t="s" s="10">
        <v>167</v>
      </c>
    </row>
    <row r="12" ht="29.15" customHeight="1">
      <c r="A12" s="48">
        <v>41404.3125</v>
      </c>
      <c r="B12" t="s" s="10">
        <f>'U-12 - NCA 5 GRUPOS - Table 1'!E4</f>
        <v>168</v>
      </c>
      <c r="C12" s="11">
        <v>6</v>
      </c>
      <c r="D12" t="s" s="49">
        <f>'U-12 - NCA 5 GRUPOS - Table 1'!E5</f>
        <v>169</v>
      </c>
      <c r="E12" s="11">
        <v>0</v>
      </c>
      <c r="F12" t="s" s="10">
        <v>170</v>
      </c>
    </row>
    <row r="13" ht="29.15" customHeight="1">
      <c r="A13" s="48">
        <v>41404.444444444445</v>
      </c>
      <c r="B13" t="s" s="10">
        <f>B3</f>
        <v>148</v>
      </c>
      <c r="C13" s="11">
        <v>1</v>
      </c>
      <c r="D13" t="s" s="49">
        <f>B4</f>
        <v>150</v>
      </c>
      <c r="E13" s="11">
        <v>4</v>
      </c>
      <c r="F13" t="s" s="10">
        <v>154</v>
      </c>
    </row>
    <row r="14" ht="29.15" customHeight="1">
      <c r="A14" s="48">
        <v>41404.444444444445</v>
      </c>
      <c r="B14" t="s" s="10">
        <f>D3</f>
        <v>103</v>
      </c>
      <c r="C14" s="11">
        <v>7</v>
      </c>
      <c r="D14" t="s" s="49">
        <f>D4</f>
        <v>97</v>
      </c>
      <c r="E14" s="11">
        <v>0</v>
      </c>
      <c r="F14" t="s" s="10">
        <v>155</v>
      </c>
    </row>
    <row r="15" ht="29.15" customHeight="1">
      <c r="A15" s="48">
        <v>41404.444444444445</v>
      </c>
      <c r="B15" t="s" s="10">
        <f>B5</f>
        <v>152</v>
      </c>
      <c r="C15" s="11">
        <v>2</v>
      </c>
      <c r="D15" t="s" s="49">
        <f>B6</f>
        <v>61</v>
      </c>
      <c r="E15" s="11">
        <v>4</v>
      </c>
      <c r="F15" t="s" s="10">
        <v>157</v>
      </c>
    </row>
    <row r="16" ht="29.15" customHeight="1">
      <c r="A16" s="48">
        <v>41404.444444444445</v>
      </c>
      <c r="B16" t="s" s="49">
        <f>D5</f>
        <v>153</v>
      </c>
      <c r="C16" s="11">
        <v>0</v>
      </c>
      <c r="D16" t="s" s="49">
        <f>'U-12 - NCA 5 GRUPOS - Table 1'!B5</f>
        <v>13</v>
      </c>
      <c r="E16" s="11">
        <v>8</v>
      </c>
      <c r="F16" t="s" s="10">
        <v>160</v>
      </c>
    </row>
    <row r="17" ht="29.15" customHeight="1">
      <c r="A17" s="48">
        <v>41404.444444444445</v>
      </c>
      <c r="B17" t="s" s="10">
        <f>B7</f>
        <v>156</v>
      </c>
      <c r="C17" s="27">
        <v>1</v>
      </c>
      <c r="D17" t="s" s="49">
        <f>B8</f>
        <v>158</v>
      </c>
      <c r="E17" s="11">
        <v>1</v>
      </c>
      <c r="F17" t="s" s="10">
        <v>162</v>
      </c>
    </row>
    <row r="18" ht="29.15" customHeight="1">
      <c r="A18" s="48">
        <v>41404.444444444445</v>
      </c>
      <c r="B18" t="s" s="49">
        <f>D7</f>
        <v>102</v>
      </c>
      <c r="C18" s="27">
        <v>4</v>
      </c>
      <c r="D18" t="s" s="10">
        <f>D8</f>
        <v>159</v>
      </c>
      <c r="E18" s="11">
        <v>1</v>
      </c>
      <c r="F18" t="s" s="10">
        <v>164</v>
      </c>
    </row>
    <row r="19" ht="29.15" customHeight="1">
      <c r="A19" s="48">
        <v>41404.444444444445</v>
      </c>
      <c r="B19" t="s" s="49">
        <f>B9</f>
        <v>161</v>
      </c>
      <c r="C19" s="27">
        <v>10</v>
      </c>
      <c r="D19" t="s" s="49">
        <f>B10</f>
        <v>163</v>
      </c>
      <c r="E19" s="11">
        <v>0</v>
      </c>
      <c r="F19" t="s" s="10">
        <v>167</v>
      </c>
    </row>
    <row r="20" ht="29.15" customHeight="1">
      <c r="A20" s="48">
        <v>41404.489583333336</v>
      </c>
      <c r="B20" t="s" s="49">
        <f>D9</f>
        <v>98</v>
      </c>
      <c r="C20" s="27">
        <v>7</v>
      </c>
      <c r="D20" t="s" s="49">
        <f>'U-12 - NCA 5 GRUPOS - Table 1'!D5</f>
        <v>101</v>
      </c>
      <c r="E20" s="11">
        <v>2</v>
      </c>
      <c r="F20" t="s" s="10">
        <v>155</v>
      </c>
    </row>
    <row r="21" ht="29.15" customHeight="1">
      <c r="A21" s="48">
        <v>41404.489583333336</v>
      </c>
      <c r="B21" t="s" s="49">
        <f>'U-12 - NCA 5 GRUPOS - Table 1'!E2</f>
        <v>165</v>
      </c>
      <c r="C21" s="27">
        <v>1</v>
      </c>
      <c r="D21" t="s" s="49">
        <f>'U-12 - NCA 5 GRUPOS - Table 1'!E4</f>
        <v>168</v>
      </c>
      <c r="E21" s="11">
        <v>6</v>
      </c>
      <c r="F21" t="s" s="10">
        <v>162</v>
      </c>
    </row>
    <row r="22" ht="29.15" customHeight="1">
      <c r="A22" s="48">
        <v>41404.489583333336</v>
      </c>
      <c r="B22" t="s" s="49">
        <f>'U-12 - NCA 5 GRUPOS - Table 1'!E3</f>
        <v>166</v>
      </c>
      <c r="C22" s="27">
        <v>2</v>
      </c>
      <c r="D22" t="s" s="49">
        <f>D12</f>
        <v>169</v>
      </c>
      <c r="E22" s="11">
        <v>2</v>
      </c>
      <c r="F22" t="s" s="10">
        <v>167</v>
      </c>
    </row>
    <row r="23" ht="29.15" customHeight="1">
      <c r="A23" s="48">
        <v>41404.579861111109</v>
      </c>
      <c r="B23" t="s" s="10">
        <f>D4</f>
        <v>97</v>
      </c>
      <c r="C23" s="11">
        <v>1</v>
      </c>
      <c r="D23" t="s" s="49">
        <f>B3</f>
        <v>148</v>
      </c>
      <c r="E23" s="11">
        <v>1</v>
      </c>
      <c r="F23" t="s" s="10">
        <v>157</v>
      </c>
    </row>
    <row r="24" ht="29.15" customHeight="1">
      <c r="A24" s="48">
        <v>41404.625</v>
      </c>
      <c r="B24" t="s" s="49">
        <f>B4</f>
        <v>150</v>
      </c>
      <c r="C24" s="11">
        <v>3</v>
      </c>
      <c r="D24" t="s" s="49">
        <f>B14</f>
        <v>103</v>
      </c>
      <c r="E24" s="11">
        <v>3</v>
      </c>
      <c r="F24" t="s" s="10">
        <v>157</v>
      </c>
    </row>
    <row r="25" ht="29.15" customHeight="1">
      <c r="A25" s="48">
        <v>41404.625</v>
      </c>
      <c r="B25" t="s" s="10">
        <f>D16</f>
        <v>13</v>
      </c>
      <c r="C25" s="11">
        <v>1</v>
      </c>
      <c r="D25" t="s" s="10">
        <f>B5</f>
        <v>152</v>
      </c>
      <c r="E25" s="11">
        <v>1</v>
      </c>
      <c r="F25" t="s" s="10">
        <v>164</v>
      </c>
    </row>
    <row r="26" ht="29.15" customHeight="1">
      <c r="A26" s="48">
        <v>41404.670138888891</v>
      </c>
      <c r="B26" t="s" s="10">
        <f>D15</f>
        <v>61</v>
      </c>
      <c r="C26" s="11">
        <v>7</v>
      </c>
      <c r="D26" t="s" s="10">
        <f>D5</f>
        <v>153</v>
      </c>
      <c r="E26" s="11">
        <v>1</v>
      </c>
      <c r="F26" t="s" s="10">
        <v>164</v>
      </c>
    </row>
    <row r="27" ht="29.15" customHeight="1">
      <c r="A27" s="48">
        <v>41402.715277777781</v>
      </c>
      <c r="B27" t="s" s="49">
        <f>D18</f>
        <v>159</v>
      </c>
      <c r="C27" s="27">
        <v>4</v>
      </c>
      <c r="D27" t="s" s="10">
        <f>B17</f>
        <v>156</v>
      </c>
      <c r="E27" s="11">
        <v>5</v>
      </c>
      <c r="F27" t="s" s="10">
        <v>154</v>
      </c>
    </row>
    <row r="28" ht="29.15" customHeight="1">
      <c r="A28" s="48">
        <v>41402.715277777781</v>
      </c>
      <c r="B28" t="s" s="49">
        <f>D17</f>
        <v>158</v>
      </c>
      <c r="C28" s="27">
        <v>0</v>
      </c>
      <c r="D28" t="s" s="10">
        <f>B18</f>
        <v>102</v>
      </c>
      <c r="E28" s="11">
        <v>5</v>
      </c>
      <c r="F28" t="s" s="10">
        <v>157</v>
      </c>
    </row>
    <row r="29" ht="29.15" customHeight="1">
      <c r="A29" s="48">
        <v>41402.715277777781</v>
      </c>
      <c r="B29" t="s" s="49">
        <f>D20</f>
        <v>101</v>
      </c>
      <c r="C29" s="27">
        <v>0</v>
      </c>
      <c r="D29" t="s" s="49">
        <f>B19</f>
        <v>161</v>
      </c>
      <c r="E29" s="27">
        <v>5</v>
      </c>
      <c r="F29" t="s" s="10">
        <v>164</v>
      </c>
    </row>
    <row r="30" ht="29.15" customHeight="1">
      <c r="A30" s="48">
        <v>41402.715277777781</v>
      </c>
      <c r="B30" t="s" s="10">
        <f>D19</f>
        <v>163</v>
      </c>
      <c r="C30" s="27">
        <v>0</v>
      </c>
      <c r="D30" t="s" s="10">
        <f>B20</f>
        <v>98</v>
      </c>
      <c r="E30" s="27">
        <v>12</v>
      </c>
      <c r="F30" t="s" s="10">
        <v>171</v>
      </c>
    </row>
    <row r="31" ht="29.15" customHeight="1">
      <c r="A31" s="48">
        <v>41404.756944444445</v>
      </c>
      <c r="B31" t="s" s="10">
        <f>D22</f>
        <v>169</v>
      </c>
      <c r="C31" s="27">
        <v>0</v>
      </c>
      <c r="D31" t="s" s="10">
        <f>B21</f>
        <v>165</v>
      </c>
      <c r="E31" s="27">
        <v>5</v>
      </c>
      <c r="F31" t="s" s="10">
        <v>164</v>
      </c>
    </row>
    <row r="32" ht="29.15" customHeight="1">
      <c r="A32" s="48">
        <v>41404.756944444445</v>
      </c>
      <c r="B32" t="s" s="10">
        <f>D21</f>
        <v>168</v>
      </c>
      <c r="C32" s="27">
        <v>5</v>
      </c>
      <c r="D32" t="s" s="10">
        <f>B22</f>
        <v>166</v>
      </c>
      <c r="E32" s="27">
        <v>0</v>
      </c>
      <c r="F32" t="s" s="10">
        <v>170</v>
      </c>
    </row>
    <row r="33" ht="29.15" customHeight="1">
      <c r="A33" t="s" s="55">
        <v>111</v>
      </c>
      <c r="B33" s="67"/>
      <c r="C33" s="67"/>
      <c r="D33" s="67"/>
      <c r="E33" s="67"/>
      <c r="F33" s="57"/>
    </row>
    <row r="34" ht="29.15" customHeight="1">
      <c r="A34" t="s" s="58">
        <v>8</v>
      </c>
      <c r="B34" t="s" s="58">
        <v>9</v>
      </c>
      <c r="C34" t="s" s="58">
        <v>10</v>
      </c>
      <c r="D34" t="s" s="58">
        <v>11</v>
      </c>
      <c r="E34" t="s" s="58">
        <v>10</v>
      </c>
      <c r="F34" t="s" s="58">
        <v>12</v>
      </c>
    </row>
    <row r="35" ht="29.15" customHeight="1">
      <c r="A35" s="25">
        <v>41404.4375</v>
      </c>
      <c r="B35" t="s" s="26">
        <v>172</v>
      </c>
      <c r="C35" s="27"/>
      <c r="D35" t="s" s="26">
        <v>145</v>
      </c>
      <c r="E35" s="27"/>
      <c r="F35" t="s" s="10">
        <v>149</v>
      </c>
    </row>
    <row r="36" ht="29.15" customHeight="1">
      <c r="A36" s="25">
        <v>41404.4375</v>
      </c>
      <c r="B36" t="s" s="26">
        <v>173</v>
      </c>
      <c r="C36" s="27"/>
      <c r="D36" t="s" s="26">
        <v>138</v>
      </c>
      <c r="E36" s="27"/>
      <c r="F36" t="s" s="10">
        <v>151</v>
      </c>
    </row>
    <row r="37" ht="29.15" customHeight="1">
      <c r="A37" s="25">
        <v>41404.4375</v>
      </c>
      <c r="B37" t="s" s="26">
        <v>174</v>
      </c>
      <c r="C37" s="27"/>
      <c r="D37" t="s" s="26">
        <v>142</v>
      </c>
      <c r="E37" s="27"/>
      <c r="F37" t="s" s="10">
        <v>155</v>
      </c>
    </row>
    <row r="38" ht="29.15" customHeight="1">
      <c r="A38" s="25">
        <v>41404.4375</v>
      </c>
      <c r="B38" t="s" s="26">
        <v>175</v>
      </c>
      <c r="C38" s="27"/>
      <c r="D38" t="s" s="26">
        <v>2</v>
      </c>
      <c r="E38" s="53"/>
      <c r="F38" t="s" s="10">
        <v>157</v>
      </c>
    </row>
    <row r="39" ht="29.15" customHeight="1">
      <c r="A39" t="s" s="55">
        <v>21</v>
      </c>
      <c r="B39" s="67"/>
      <c r="C39" s="67"/>
      <c r="D39" s="67"/>
      <c r="E39" s="56"/>
      <c r="F39" s="57"/>
    </row>
    <row r="40" ht="29.15" customHeight="1">
      <c r="A40" t="s" s="58">
        <v>8</v>
      </c>
      <c r="B40" t="s" s="58">
        <v>9</v>
      </c>
      <c r="C40" t="s" s="58">
        <v>10</v>
      </c>
      <c r="D40" t="s" s="58">
        <v>11</v>
      </c>
      <c r="E40" t="s" s="58">
        <v>10</v>
      </c>
      <c r="F40" t="s" s="58">
        <v>12</v>
      </c>
    </row>
    <row r="41" ht="29.15" customHeight="1">
      <c r="A41" s="25">
        <v>41404.559027777781</v>
      </c>
      <c r="B41" t="s" s="26">
        <v>116</v>
      </c>
      <c r="C41" s="27"/>
      <c r="D41" t="s" s="26">
        <v>117</v>
      </c>
      <c r="E41" s="27"/>
      <c r="F41" t="s" s="10">
        <v>160</v>
      </c>
    </row>
    <row r="42" ht="29.15" customHeight="1">
      <c r="A42" s="25">
        <v>41404.559027777781</v>
      </c>
      <c r="B42" t="s" s="26">
        <v>118</v>
      </c>
      <c r="C42" s="27"/>
      <c r="D42" t="s" s="26">
        <v>119</v>
      </c>
      <c r="E42" s="27"/>
      <c r="F42" t="s" s="10">
        <v>164</v>
      </c>
    </row>
    <row r="43" ht="29.15" customHeight="1">
      <c r="A43" t="s" s="30">
        <v>22</v>
      </c>
      <c r="B43" s="31"/>
      <c r="C43" s="31"/>
      <c r="D43" s="31"/>
      <c r="E43" s="31"/>
      <c r="F43" s="59"/>
    </row>
    <row r="44" ht="29.15" customHeight="1">
      <c r="A44" t="s" s="2">
        <v>8</v>
      </c>
      <c r="B44" t="s" s="2">
        <v>9</v>
      </c>
      <c r="C44" t="s" s="2">
        <v>10</v>
      </c>
      <c r="D44" t="s" s="2">
        <v>11</v>
      </c>
      <c r="E44" t="s" s="2">
        <v>10</v>
      </c>
      <c r="F44" t="s" s="2">
        <v>12</v>
      </c>
    </row>
    <row r="45" ht="29.15" customHeight="1">
      <c r="A45" s="25">
        <v>41404.649305555555</v>
      </c>
      <c r="B45" t="s" s="34">
        <v>23</v>
      </c>
      <c r="C45" s="27"/>
      <c r="D45" t="s" s="34">
        <v>23</v>
      </c>
      <c r="E45" s="27"/>
      <c r="F45" t="s" s="10">
        <v>164</v>
      </c>
    </row>
  </sheetData>
  <mergeCells count="4">
    <mergeCell ref="A39:F39"/>
    <mergeCell ref="A1:F1"/>
    <mergeCell ref="A43:F43"/>
    <mergeCell ref="A33:F33"/>
  </mergeCells>
  <pageMargins left="0" right="0" top="0" bottom="0" header="0" footer="0"/>
  <pageSetup firstPageNumber="1" fitToHeight="1" fitToWidth="1" scale="60" useFirstPageNumber="0" orientation="portrait" pageOrder="downThenOver"/>
  <headerFooter>
    <oddHeader>&amp;L&amp;"Helvetica,Bold"&amp;17&amp;K000000	</oddHeader>
  </headerFooter>
</worksheet>
</file>

<file path=xl/worksheets/sheet22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75" customWidth="1"/>
    <col min="2" max="2" width="36.7109" style="75" customWidth="1"/>
    <col min="3" max="3" width="11.9609" style="75" customWidth="1"/>
    <col min="4" max="4" width="13.2422" style="75" customWidth="1"/>
    <col min="5" max="5" width="12.1641" style="75" customWidth="1"/>
    <col min="6" max="6" width="12.9688" style="75" customWidth="1"/>
    <col min="7" max="7" width="13.4297" style="75" customWidth="1"/>
    <col min="8" max="8" width="13.5625" style="75" customWidth="1"/>
    <col min="9" max="9" width="14.0391" style="75" customWidth="1"/>
    <col min="10" max="10" width="11.3438" style="75" customWidth="1"/>
    <col min="11" max="256" width="12.4766" style="75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s="40">
        <v>3</v>
      </c>
      <c r="B2" t="s" s="43">
        <f>'U-12 - NCA 5 GRUPOS - Table 1'!A2</f>
        <v>176</v>
      </c>
      <c r="C2" s="40">
        <v>3</v>
      </c>
      <c r="D2" s="40">
        <v>0</v>
      </c>
      <c r="E2" s="40">
        <v>1</v>
      </c>
      <c r="F2" s="40">
        <v>2</v>
      </c>
      <c r="G2" s="40">
        <f>'U-12 - NCA 5 GRUPOS - Table 5'!C3+'U-12 - NCA 5 GRUPOS - Table 5'!C13+'U-12 - NCA 5 GRUPOS - Table 5'!E23</f>
        <v>2</v>
      </c>
      <c r="H2" s="40">
        <f>'U-12 - NCA 5 GRUPOS - Table 5'!E3+'U-12 - NCA 5 GRUPOS - Table 5'!E13+'U-12 - NCA 5 GRUPOS - Table 5'!C23</f>
        <v>10</v>
      </c>
      <c r="I2" s="40">
        <f>G2-H2</f>
        <v>-8</v>
      </c>
      <c r="J2" s="40">
        <f>D2*3+E2</f>
        <v>1</v>
      </c>
    </row>
    <row r="3" ht="19" customHeight="1">
      <c r="A3" s="38">
        <v>1</v>
      </c>
      <c r="B3" t="s" s="44">
        <f>'U-12 - NCA 5 GRUPOS - Table 1'!A3</f>
        <v>128</v>
      </c>
      <c r="C3" s="38">
        <v>3</v>
      </c>
      <c r="D3" s="38">
        <v>2</v>
      </c>
      <c r="E3" s="38">
        <v>1</v>
      </c>
      <c r="F3" s="38">
        <v>0</v>
      </c>
      <c r="G3" s="38">
        <f>'U-12 - NCA 5 GRUPOS - Table 5'!E3+'U-12 - NCA 5 GRUPOS - Table 5'!C14+'U-12 - NCA 5 GRUPOS - Table 5'!E24</f>
        <v>15</v>
      </c>
      <c r="H3" s="38">
        <f>'U-12 - NCA 5 GRUPOS - Table 5'!C3+'U-12 - NCA 5 GRUPOS - Table 5'!E14+'U-12 - NCA 5 GRUPOS - Table 5'!C24</f>
        <v>3</v>
      </c>
      <c r="I3" s="38">
        <f>G3-H3</f>
        <v>12</v>
      </c>
      <c r="J3" s="38">
        <f>D3*3+E3</f>
        <v>7</v>
      </c>
    </row>
    <row r="4" ht="19" customHeight="1">
      <c r="A4" s="38">
        <v>2</v>
      </c>
      <c r="B4" t="s" s="44">
        <f>'U-12 - NCA 5 GRUPOS - Table 1'!A4</f>
        <v>177</v>
      </c>
      <c r="C4" s="38">
        <v>3</v>
      </c>
      <c r="D4" s="38">
        <v>2</v>
      </c>
      <c r="E4" s="38">
        <v>1</v>
      </c>
      <c r="F4" s="38">
        <v>0</v>
      </c>
      <c r="G4" s="38">
        <f>'U-12 - NCA 5 GRUPOS - Table 5'!C4+'U-12 - NCA 5 GRUPOS - Table 5'!E13+'U-12 - NCA 5 GRUPOS - Table 5'!C24</f>
        <v>15</v>
      </c>
      <c r="H4" s="38">
        <f>'U-12 - NCA 5 GRUPOS - Table 5'!E4+'U-12 - NCA 5 GRUPOS - Table 5'!C13+'U-12 - NCA 5 GRUPOS - Table 5'!E24</f>
        <v>4</v>
      </c>
      <c r="I4" s="38">
        <f>G4-H4</f>
        <v>11</v>
      </c>
      <c r="J4" s="38">
        <f>D4*3+E4</f>
        <v>7</v>
      </c>
    </row>
    <row r="5" ht="19" customHeight="1">
      <c r="A5" s="40">
        <v>4</v>
      </c>
      <c r="B5" t="s" s="43">
        <f>'U-12 - NCA 5 GRUPOS - Table 1'!A5</f>
        <v>122</v>
      </c>
      <c r="C5" s="40">
        <v>3</v>
      </c>
      <c r="D5" s="40">
        <v>0</v>
      </c>
      <c r="E5" s="40">
        <v>1</v>
      </c>
      <c r="F5" s="40">
        <v>2</v>
      </c>
      <c r="G5" s="40">
        <f>'U-12 - NCA 5 GRUPOS - Table 5'!E4+'U-12 - NCA 5 GRUPOS - Table 5'!E14+'U-12 - NCA 5 GRUPOS - Table 5'!C23</f>
        <v>1</v>
      </c>
      <c r="H5" s="40">
        <f>'U-12 - NCA 5 GRUPOS - Table 5'!C4+'U-12 - NCA 5 GRUPOS - Table 5'!C14+'U-12 - NCA 5 GRUPOS - Table 5'!E23</f>
        <v>16</v>
      </c>
      <c r="I5" s="40">
        <f>G5-H5</f>
        <v>-15</v>
      </c>
      <c r="J5" s="40">
        <f>D5*3+E5</f>
        <v>1</v>
      </c>
    </row>
  </sheetData>
  <pageMargins left="0" right="0" top="0" bottom="0" header="0" footer="0"/>
  <pageSetup firstPageNumber="1" fitToHeight="1" fitToWidth="1" scale="60" useFirstPageNumber="0" orientation="portrait" pageOrder="downThenOver"/>
  <headerFooter>
    <oddHeader>&amp;L&amp;"Helvetica,Bold"&amp;17&amp;K000000	</oddHeader>
  </headerFooter>
</worksheet>
</file>

<file path=xl/worksheets/sheet23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76" customWidth="1"/>
    <col min="2" max="2" width="36.7109" style="76" customWidth="1"/>
    <col min="3" max="3" width="11.9609" style="76" customWidth="1"/>
    <col min="4" max="4" width="13.2422" style="76" customWidth="1"/>
    <col min="5" max="5" width="12.1641" style="76" customWidth="1"/>
    <col min="6" max="6" width="12.9688" style="76" customWidth="1"/>
    <col min="7" max="7" width="13.4297" style="76" customWidth="1"/>
    <col min="8" max="8" width="13.5625" style="76" customWidth="1"/>
    <col min="9" max="9" width="14.0391" style="76" customWidth="1"/>
    <col min="10" max="10" width="11.3438" style="76" customWidth="1"/>
    <col min="11" max="256" width="12.4766" style="76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s="40">
        <v>3</v>
      </c>
      <c r="B2" t="s" s="43">
        <f>'U-12 - NCA 5 GRUPOS - Table 1'!B2</f>
        <v>178</v>
      </c>
      <c r="C2" s="40">
        <v>3</v>
      </c>
      <c r="D2" s="40">
        <v>1</v>
      </c>
      <c r="E2" s="40">
        <v>1</v>
      </c>
      <c r="F2" s="40">
        <v>1</v>
      </c>
      <c r="G2" s="40">
        <f>'U-12 - NCA 5 GRUPOS - Table 5'!C5+'U-12 - NCA 5 GRUPOS - Table 5'!C15+'U-12 - NCA 5 GRUPOS - Table 5'!E25</f>
        <v>10</v>
      </c>
      <c r="H2" s="40">
        <f>'U-12 - NCA 5 GRUPOS - Table 5'!E5+'U-12 - NCA 5 GRUPOS - Table 5'!E15+'U-12 - NCA 5 GRUPOS - Table 5'!C25</f>
        <v>5</v>
      </c>
      <c r="I2" s="40">
        <f>G2-H2</f>
        <v>5</v>
      </c>
      <c r="J2" s="40">
        <f>D2*3+E2</f>
        <v>4</v>
      </c>
    </row>
    <row r="3" ht="19" customHeight="1">
      <c r="A3" s="40">
        <v>4</v>
      </c>
      <c r="B3" t="s" s="43">
        <f>'U-12 - NCA 5 GRUPOS - Table 1'!B3</f>
        <v>179</v>
      </c>
      <c r="C3" s="40">
        <v>3</v>
      </c>
      <c r="D3" s="40">
        <v>0</v>
      </c>
      <c r="E3" s="40">
        <v>0</v>
      </c>
      <c r="F3" s="40">
        <v>3</v>
      </c>
      <c r="G3" s="40">
        <f>'U-12 - NCA 5 GRUPOS - Table 5'!E5+'U-12 - NCA 5 GRUPOS - Table 5'!C16+'U-12 - NCA 5 GRUPOS - Table 5'!E26</f>
        <v>1</v>
      </c>
      <c r="H3" s="40">
        <f>'U-12 - NCA 5 GRUPOS - Table 5'!C5+'U-12 - NCA 5 GRUPOS - Table 5'!E16+'U-12 - NCA 5 GRUPOS - Table 5'!C26</f>
        <v>22</v>
      </c>
      <c r="I3" s="40">
        <f>G3-H3</f>
        <v>-21</v>
      </c>
      <c r="J3" s="40">
        <f>D3*3+E3</f>
        <v>0</v>
      </c>
    </row>
    <row r="4" ht="19" customHeight="1">
      <c r="A4" s="38">
        <v>1</v>
      </c>
      <c r="B4" t="s" s="44">
        <f>'U-12 - NCA 5 GRUPOS - Table 1'!B4</f>
        <v>75</v>
      </c>
      <c r="C4" s="38">
        <v>3</v>
      </c>
      <c r="D4" s="38">
        <v>3</v>
      </c>
      <c r="E4" s="38">
        <v>0</v>
      </c>
      <c r="F4" s="38">
        <v>1</v>
      </c>
      <c r="G4" s="38">
        <f>'U-12 - NCA 5 GRUPOS - Table 5'!C6+'U-12 - NCA 5 GRUPOS - Table 5'!E15+'U-12 - NCA 5 GRUPOS - Table 5'!C26</f>
        <v>12</v>
      </c>
      <c r="H4" s="38">
        <f>'U-12 - NCA 5 GRUPOS - Table 5'!E6+'U-12 - NCA 5 GRUPOS - Table 5'!C15+'U-12 - NCA 5 GRUPOS - Table 5'!E26</f>
        <v>3</v>
      </c>
      <c r="I4" s="38">
        <f>G4-H4</f>
        <v>9</v>
      </c>
      <c r="J4" s="38">
        <f>D4*3+E4</f>
        <v>9</v>
      </c>
    </row>
    <row r="5" ht="19" customHeight="1">
      <c r="A5" s="38">
        <v>2</v>
      </c>
      <c r="B5" t="s" s="44">
        <f>'U-12 - NCA 5 GRUPOS - Table 1'!B5</f>
        <v>69</v>
      </c>
      <c r="C5" s="38">
        <v>3</v>
      </c>
      <c r="D5" s="38">
        <v>2</v>
      </c>
      <c r="E5" s="38">
        <v>1</v>
      </c>
      <c r="F5" s="38">
        <v>0</v>
      </c>
      <c r="G5" s="38">
        <f>'U-12 - NCA 5 GRUPOS - Table 5'!E6+'U-12 - NCA 5 GRUPOS - Table 5'!E16+'U-12 - NCA 5 GRUPOS - Table 5'!C25</f>
        <v>9</v>
      </c>
      <c r="H5" s="38">
        <f>'U-12 - NCA 5 GRUPOS - Table 5'!C6+'U-12 - NCA 5 GRUPOS - Table 5'!C16+'U-12 - NCA 5 GRUPOS - Table 5'!E25</f>
        <v>2</v>
      </c>
      <c r="I5" s="38">
        <f>G5-H5</f>
        <v>7</v>
      </c>
      <c r="J5" s="38">
        <f>D5*3+E5</f>
        <v>7</v>
      </c>
    </row>
  </sheetData>
  <pageMargins left="0" right="0" top="0" bottom="0" header="0" footer="0"/>
  <pageSetup firstPageNumber="1" fitToHeight="1" fitToWidth="1" scale="60" useFirstPageNumber="0" orientation="portrait" pageOrder="downThenOver"/>
  <headerFooter>
    <oddHeader>&amp;L&amp;"Helvetica,Bold"&amp;17&amp;K000000	</oddHeader>
  </headerFooter>
</worksheet>
</file>

<file path=xl/worksheets/sheet24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77" customWidth="1"/>
    <col min="2" max="2" width="36.7109" style="77" customWidth="1"/>
    <col min="3" max="3" width="11.9609" style="77" customWidth="1"/>
    <col min="4" max="4" width="13.2422" style="77" customWidth="1"/>
    <col min="5" max="5" width="12.1641" style="77" customWidth="1"/>
    <col min="6" max="6" width="12.9688" style="77" customWidth="1"/>
    <col min="7" max="7" width="13.4297" style="77" customWidth="1"/>
    <col min="8" max="8" width="13.5625" style="77" customWidth="1"/>
    <col min="9" max="9" width="14.0391" style="77" customWidth="1"/>
    <col min="10" max="10" width="11.3438" style="77" customWidth="1"/>
    <col min="11" max="256" width="12.4766" style="77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s="40">
        <v>3</v>
      </c>
      <c r="B2" t="s" s="43">
        <f>'U-12 - NCA 5 GRUPOS - Table 1'!C2</f>
        <v>180</v>
      </c>
      <c r="C2" s="40">
        <v>3</v>
      </c>
      <c r="D2" s="40">
        <v>1</v>
      </c>
      <c r="E2" s="40">
        <v>1</v>
      </c>
      <c r="F2" s="40">
        <v>1</v>
      </c>
      <c r="G2" s="40">
        <f>'U-12 - NCA 5 GRUPOS - Table 5'!C7+'U-12 - NCA 5 GRUPOS - Table 5'!C17+'U-12 - NCA 5 GRUPOS - Table 5'!E27</f>
        <v>6</v>
      </c>
      <c r="H2" s="40">
        <f>'U-12 - NCA 5 GRUPOS - Table 5'!E7+'U-12 - NCA 5 GRUPOS - Table 5'!E17+'U-12 - NCA 5 GRUPOS - Table 5'!C27</f>
        <v>8</v>
      </c>
      <c r="I2" s="40">
        <f>G2-H2</f>
        <v>-2</v>
      </c>
      <c r="J2" s="40">
        <f>D2*3+E2</f>
        <v>4</v>
      </c>
    </row>
    <row r="3" ht="19" customHeight="1">
      <c r="A3" s="38">
        <v>1</v>
      </c>
      <c r="B3" t="s" s="44">
        <f>'U-12 - NCA 5 GRUPOS - Table 1'!C3</f>
        <v>127</v>
      </c>
      <c r="C3" s="38">
        <v>3</v>
      </c>
      <c r="D3" s="38">
        <v>3</v>
      </c>
      <c r="E3" s="38">
        <v>0</v>
      </c>
      <c r="F3" s="38">
        <v>0</v>
      </c>
      <c r="G3" s="38">
        <f>'U-12 - NCA 5 GRUPOS - Table 5'!E7+'U-12 - NCA 5 GRUPOS - Table 5'!C18+'U-12 - NCA 5 GRUPOS - Table 5'!E28</f>
        <v>12</v>
      </c>
      <c r="H3" s="38">
        <f>'U-12 - NCA 5 GRUPOS - Table 5'!C7+'U-12 - NCA 5 GRUPOS - Table 5'!E18+'U-12 - NCA 5 GRUPOS - Table 5'!C28</f>
        <v>1</v>
      </c>
      <c r="I3" s="38">
        <f>G3-H3</f>
        <v>11</v>
      </c>
      <c r="J3" s="38">
        <f>D3*3+E3</f>
        <v>9</v>
      </c>
    </row>
    <row r="4" ht="19" customHeight="1">
      <c r="A4" s="40">
        <v>2</v>
      </c>
      <c r="B4" t="s" s="43">
        <f>'U-12 - NCA 5 GRUPOS - Table 1'!C4</f>
        <v>181</v>
      </c>
      <c r="C4" s="40">
        <v>3</v>
      </c>
      <c r="D4" s="40">
        <v>1</v>
      </c>
      <c r="E4" s="40">
        <v>1</v>
      </c>
      <c r="F4" s="40">
        <v>1</v>
      </c>
      <c r="G4" s="40">
        <f>'U-12 - NCA 5 GRUPOS - Table 5'!C8+'U-12 - NCA 5 GRUPOS - Table 5'!E17+'U-12 - NCA 5 GRUPOS - Table 5'!C28</f>
        <v>2</v>
      </c>
      <c r="H4" s="40">
        <f>'U-12 - NCA 5 GRUPOS - Table 5'!E8+'U-12 - NCA 5 GRUPOS - Table 5'!C17+'U-12 - NCA 5 GRUPOS - Table 5'!E28</f>
        <v>6</v>
      </c>
      <c r="I4" s="40">
        <f>G4-H4</f>
        <v>-4</v>
      </c>
      <c r="J4" s="40">
        <f>D4*3+E4</f>
        <v>4</v>
      </c>
    </row>
    <row r="5" ht="19" customHeight="1">
      <c r="A5" s="40">
        <v>0</v>
      </c>
      <c r="B5" t="s" s="43">
        <f>'U-12 - NCA 5 GRUPOS - Table 1'!C5</f>
        <v>182</v>
      </c>
      <c r="C5" s="40">
        <v>3</v>
      </c>
      <c r="D5" s="40">
        <v>0</v>
      </c>
      <c r="E5" s="40">
        <v>0</v>
      </c>
      <c r="F5" s="40">
        <v>3</v>
      </c>
      <c r="G5" s="40">
        <f>'U-12 - NCA 5 GRUPOS - Table 5'!E8+'U-12 - NCA 5 GRUPOS - Table 5'!E18+'U-12 - NCA 5 GRUPOS - Table 5'!C27</f>
        <v>5</v>
      </c>
      <c r="H5" s="40">
        <f>'U-12 - NCA 5 GRUPOS - Table 5'!C8+'U-12 - NCA 5 GRUPOS - Table 5'!C18+'U-12 - NCA 5 GRUPOS - Table 5'!E27</f>
        <v>10</v>
      </c>
      <c r="I5" s="40">
        <f>G5-H5</f>
        <v>-5</v>
      </c>
      <c r="J5" s="40">
        <f>D5*3+E5</f>
        <v>0</v>
      </c>
    </row>
  </sheetData>
  <pageMargins left="0" right="0" top="0" bottom="0" header="0" footer="0"/>
  <pageSetup firstPageNumber="1" fitToHeight="1" fitToWidth="1" scale="60" useFirstPageNumber="0" orientation="portrait" pageOrder="downThenOver"/>
  <headerFooter>
    <oddHeader>&amp;L&amp;"Helvetica,Bold"&amp;17&amp;K000000	</oddHeader>
  </headerFooter>
</worksheet>
</file>

<file path=xl/worksheets/sheet25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78" customWidth="1"/>
    <col min="2" max="2" width="36.7109" style="78" customWidth="1"/>
    <col min="3" max="3" width="11.9609" style="78" customWidth="1"/>
    <col min="4" max="4" width="13.2422" style="78" customWidth="1"/>
    <col min="5" max="5" width="12.1641" style="78" customWidth="1"/>
    <col min="6" max="6" width="12.9688" style="78" customWidth="1"/>
    <col min="7" max="7" width="13.4297" style="78" customWidth="1"/>
    <col min="8" max="8" width="13.5625" style="78" customWidth="1"/>
    <col min="9" max="9" width="14.0391" style="78" customWidth="1"/>
    <col min="10" max="10" width="11.3438" style="78" customWidth="1"/>
    <col min="11" max="256" width="12.4766" style="78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s="38">
        <v>2</v>
      </c>
      <c r="B2" t="s" s="44">
        <f>'U-12 - NCA 5 GRUPOS - Table 1'!D2</f>
        <v>183</v>
      </c>
      <c r="C2" s="38">
        <v>3</v>
      </c>
      <c r="D2" s="38">
        <v>2</v>
      </c>
      <c r="E2" s="38">
        <v>1</v>
      </c>
      <c r="F2" s="38">
        <v>0</v>
      </c>
      <c r="G2" s="38">
        <f>'U-12 - NCA 5 GRUPOS - Table 5'!C9+'U-12 - NCA 5 GRUPOS - Table 5'!C19+'U-12 - NCA 5 GRUPOS - Table 5'!E29</f>
        <v>16</v>
      </c>
      <c r="H2" s="38">
        <f>'U-12 - NCA 5 GRUPOS - Table 5'!E9+'U-12 - NCA 5 GRUPOS - Table 5'!E19+'U-12 - NCA 5 GRUPOS - Table 5'!C29</f>
        <v>1</v>
      </c>
      <c r="I2" s="38">
        <f>G2-H2</f>
        <v>15</v>
      </c>
      <c r="J2" s="38">
        <f>D2*3+E2</f>
        <v>7</v>
      </c>
    </row>
    <row r="3" ht="19" customHeight="1">
      <c r="A3" s="38">
        <v>1</v>
      </c>
      <c r="B3" t="s" s="44">
        <f>'U-12 - NCA 5 GRUPOS - Table 1'!D3</f>
        <v>123</v>
      </c>
      <c r="C3" s="38">
        <v>3</v>
      </c>
      <c r="D3" s="38">
        <v>2</v>
      </c>
      <c r="E3" s="38">
        <v>1</v>
      </c>
      <c r="F3" s="38">
        <v>0</v>
      </c>
      <c r="G3" s="38">
        <f>'U-12 - NCA 5 GRUPOS - Table 5'!E9+'U-12 - NCA 5 GRUPOS - Table 5'!C20+'U-12 - NCA 5 GRUPOS - Table 5'!E30</f>
        <v>20</v>
      </c>
      <c r="H3" s="38">
        <f>'U-12 - NCA 5 GRUPOS - Table 5'!C9+'U-12 - NCA 5 GRUPOS - Table 5'!E20+'U-12 - NCA 5 GRUPOS - Table 5'!C30</f>
        <v>3</v>
      </c>
      <c r="I3" s="38">
        <f>G3-H3</f>
        <v>17</v>
      </c>
      <c r="J3" s="38">
        <f>D3*3+E3</f>
        <v>7</v>
      </c>
    </row>
    <row r="4" ht="19" customHeight="1">
      <c r="A4" s="40">
        <v>4</v>
      </c>
      <c r="B4" t="s" s="43">
        <f>'U-12 - NCA 5 GRUPOS - Table 1'!D4</f>
        <v>184</v>
      </c>
      <c r="C4" s="40">
        <v>3</v>
      </c>
      <c r="D4" s="40">
        <v>0</v>
      </c>
      <c r="E4" s="40">
        <v>0</v>
      </c>
      <c r="F4" s="40">
        <v>3</v>
      </c>
      <c r="G4" s="40">
        <f>'U-12 - NCA 5 GRUPOS - Table 5'!C10+'U-12 - NCA 5 GRUPOS - Table 5'!E19+'U-12 - NCA 5 GRUPOS - Table 5'!C30</f>
        <v>1</v>
      </c>
      <c r="H4" s="40">
        <f>'U-12 - NCA 5 GRUPOS - Table 5'!E10+'U-12 - NCA 5 GRUPOS - Table 5'!C19+'U-12 - NCA 5 GRUPOS - Table 5'!E30</f>
        <v>29</v>
      </c>
      <c r="I4" s="40">
        <f>G4-H4</f>
        <v>-28</v>
      </c>
      <c r="J4" s="40">
        <f>D4*3+E4</f>
        <v>0</v>
      </c>
    </row>
    <row r="5" ht="19" customHeight="1">
      <c r="A5" s="40">
        <v>3</v>
      </c>
      <c r="B5" t="s" s="43">
        <f>'U-12 - NCA 5 GRUPOS - Table 1'!D5</f>
        <v>126</v>
      </c>
      <c r="C5" s="40">
        <v>3</v>
      </c>
      <c r="D5" s="40">
        <v>1</v>
      </c>
      <c r="E5" s="40">
        <v>0</v>
      </c>
      <c r="F5" s="40">
        <v>2</v>
      </c>
      <c r="G5" s="40">
        <f>'U-12 - NCA 5 GRUPOS - Table 5'!E10+'U-12 - NCA 5 GRUPOS - Table 5'!E20+'U-12 - NCA 5 GRUPOS - Table 5'!C29</f>
        <v>9</v>
      </c>
      <c r="H5" s="40">
        <f>'U-12 - NCA 5 GRUPOS - Table 5'!C10+'U-12 - NCA 5 GRUPOS - Table 5'!C20+'U-12 - NCA 5 GRUPOS - Table 5'!E29</f>
        <v>13</v>
      </c>
      <c r="I5" s="40">
        <f>G5-H5</f>
        <v>-4</v>
      </c>
      <c r="J5" s="40">
        <f>D5*3+E5</f>
        <v>3</v>
      </c>
    </row>
  </sheetData>
  <pageMargins left="0" right="0" top="0" bottom="0" header="0" footer="0"/>
  <pageSetup firstPageNumber="1" fitToHeight="1" fitToWidth="1" scale="60" useFirstPageNumber="0" orientation="portrait" pageOrder="downThenOver"/>
  <headerFooter>
    <oddHeader>&amp;L&amp;"Helvetica,Bold"&amp;17&amp;K000000	</oddHeader>
  </headerFooter>
</worksheet>
</file>

<file path=xl/worksheets/sheet26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79" customWidth="1"/>
    <col min="2" max="2" width="36.7109" style="79" customWidth="1"/>
    <col min="3" max="3" width="11.9609" style="79" customWidth="1"/>
    <col min="4" max="4" width="13.2422" style="79" customWidth="1"/>
    <col min="5" max="5" width="12.1641" style="79" customWidth="1"/>
    <col min="6" max="6" width="12.9688" style="79" customWidth="1"/>
    <col min="7" max="7" width="13.4297" style="79" customWidth="1"/>
    <col min="8" max="8" width="13.5625" style="79" customWidth="1"/>
    <col min="9" max="9" width="14.0391" style="79" customWidth="1"/>
    <col min="10" max="10" width="11.3438" style="79" customWidth="1"/>
    <col min="11" max="256" width="12.4766" style="79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s="40">
        <v>2</v>
      </c>
      <c r="B2" t="s" s="43">
        <f>'U-12 - NCA 5 GRUPOS - Table 1'!E2</f>
        <v>185</v>
      </c>
      <c r="C2" s="40">
        <v>3</v>
      </c>
      <c r="D2" s="40">
        <v>2</v>
      </c>
      <c r="E2" s="40">
        <v>0</v>
      </c>
      <c r="F2" s="40">
        <v>1</v>
      </c>
      <c r="G2" s="40">
        <f>'U-12 - NCA 5 GRUPOS - Table 5'!C11+'U-12 - NCA 5 GRUPOS - Table 5'!C21+'U-12 - NCA 5 GRUPOS - Table 5'!E31</f>
        <v>12</v>
      </c>
      <c r="H2" s="40">
        <f>'U-12 - NCA 5 GRUPOS - Table 5'!E11+'U-12 - NCA 5 GRUPOS - Table 5'!E21+'U-12 - NCA 5 GRUPOS - Table 5'!C31</f>
        <v>6</v>
      </c>
      <c r="I2" s="40">
        <f>G2-H2</f>
        <v>6</v>
      </c>
      <c r="J2" s="40">
        <f>D2*3+E2</f>
        <v>6</v>
      </c>
    </row>
    <row r="3" ht="19" customHeight="1">
      <c r="A3" s="40">
        <v>4</v>
      </c>
      <c r="B3" t="s" s="43">
        <f>'U-12 - NCA 5 GRUPOS - Table 1'!E3</f>
        <v>186</v>
      </c>
      <c r="C3" s="40">
        <v>3</v>
      </c>
      <c r="D3" s="40">
        <v>0</v>
      </c>
      <c r="E3" s="40">
        <v>1</v>
      </c>
      <c r="F3" s="40">
        <v>2</v>
      </c>
      <c r="G3" s="40">
        <f>'U-12 - NCA 5 GRUPOS - Table 5'!E11+'U-12 - NCA 5 GRUPOS - Table 5'!C22+'U-12 - NCA 5 GRUPOS - Table 5'!E32</f>
        <v>2</v>
      </c>
      <c r="H3" s="40">
        <f>'U-12 - NCA 5 GRUPOS - Table 5'!C11+'U-12 - NCA 5 GRUPOS - Table 5'!E22+'U-12 - NCA 5 GRUPOS - Table 5'!C32</f>
        <v>13</v>
      </c>
      <c r="I3" s="40">
        <f>G3-H3</f>
        <v>-11</v>
      </c>
      <c r="J3" s="40">
        <f>D3*3+E3</f>
        <v>1</v>
      </c>
    </row>
    <row r="4" ht="19" customHeight="1">
      <c r="A4" s="38">
        <v>1</v>
      </c>
      <c r="B4" t="s" s="44">
        <f>'U-12 - NCA 5 GRUPOS - Table 1'!E4</f>
        <v>187</v>
      </c>
      <c r="C4" s="38">
        <v>3</v>
      </c>
      <c r="D4" s="38">
        <v>3</v>
      </c>
      <c r="E4" s="38">
        <v>0</v>
      </c>
      <c r="F4" s="38">
        <v>0</v>
      </c>
      <c r="G4" s="38">
        <f>'U-12 - NCA 5 GRUPOS - Table 5'!C12+'U-12 - NCA 5 GRUPOS - Table 5'!E21+'U-12 - NCA 5 GRUPOS - Table 5'!C32</f>
        <v>17</v>
      </c>
      <c r="H4" s="38">
        <f>'U-12 - NCA 5 GRUPOS - Table 5'!E12+'U-12 - NCA 5 GRUPOS - Table 5'!C21+'U-12 - NCA 5 GRUPOS - Table 5'!E32</f>
        <v>1</v>
      </c>
      <c r="I4" s="38">
        <f>G4-H4</f>
        <v>16</v>
      </c>
      <c r="J4" s="38">
        <f>D4*3+E4</f>
        <v>9</v>
      </c>
    </row>
    <row r="5" ht="19" customHeight="1">
      <c r="A5" s="40">
        <v>3</v>
      </c>
      <c r="B5" t="s" s="43">
        <f>'U-12 - NCA 5 GRUPOS - Table 1'!E5</f>
        <v>188</v>
      </c>
      <c r="C5" s="40">
        <v>3</v>
      </c>
      <c r="D5" s="40">
        <v>1</v>
      </c>
      <c r="E5" s="40">
        <v>1</v>
      </c>
      <c r="F5" s="40">
        <v>1</v>
      </c>
      <c r="G5" s="40">
        <f>'U-12 - NCA 5 GRUPOS - Table 5'!E22+'U-12 - NCA 5 GRUPOS - Table 5'!E12+'U-12 - NCA 5 GRUPOS - Table 5'!C31</f>
        <v>2</v>
      </c>
      <c r="H5" s="40">
        <f>'U-12 - NCA 5 GRUPOS - Table 5'!C12+'U-12 - NCA 5 GRUPOS - Table 5'!C22+'U-12 - NCA 5 GRUPOS - Table 5'!E31</f>
        <v>13</v>
      </c>
      <c r="I5" s="40">
        <f>G5-H5</f>
        <v>-11</v>
      </c>
      <c r="J5" s="40">
        <f>D5*3+E5</f>
        <v>4</v>
      </c>
    </row>
  </sheetData>
  <pageMargins left="0" right="0" top="0" bottom="0" header="0" footer="0"/>
  <pageSetup firstPageNumber="1" fitToHeight="1" fitToWidth="1" scale="60" useFirstPageNumber="0" orientation="portrait" pageOrder="downThenOver"/>
  <headerFooter>
    <oddHeader>&amp;L&amp;"Helvetica,Bold"&amp;17&amp;K000000	</oddHead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60" useFirstPageNumber="0" orientation="portrait" pageOrder="downThenOver"/>
  <headerFooter>
    <oddHeader>&amp;L&amp;"Helvetica,Bold"&amp;17&amp;K000000	</oddHeader>
  </headerFooter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dimension ref="A1:F5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22.6016" style="80" customWidth="1"/>
    <col min="2" max="2" width="39.4219" style="80" customWidth="1"/>
    <col min="3" max="3" width="22" style="80" customWidth="1"/>
    <col min="4" max="4" width="26.4219" style="80" customWidth="1"/>
    <col min="5" max="5" width="30.8125" style="80" customWidth="1"/>
    <col min="6" max="6" width="30.8125" style="80" customWidth="1"/>
    <col min="7" max="256" width="19.6016" style="80" customWidth="1"/>
  </cols>
  <sheetData>
    <row r="1" ht="26.3" customHeight="1">
      <c r="A1" t="s" s="2">
        <v>0</v>
      </c>
      <c r="B1" t="s" s="2">
        <v>1</v>
      </c>
      <c r="C1" t="s" s="2">
        <v>41</v>
      </c>
      <c r="D1" t="s" s="2">
        <v>78</v>
      </c>
      <c r="E1" t="s" s="2">
        <v>79</v>
      </c>
      <c r="F1" t="s" s="2">
        <v>189</v>
      </c>
    </row>
    <row r="2" ht="26.3" customHeight="1">
      <c r="A2" t="s" s="3">
        <v>190</v>
      </c>
      <c r="B2" t="s" s="3">
        <v>191</v>
      </c>
      <c r="C2" t="s" s="3">
        <v>192</v>
      </c>
      <c r="D2" t="s" s="3">
        <v>193</v>
      </c>
      <c r="E2" t="s" s="3">
        <v>194</v>
      </c>
      <c r="F2" t="s" s="3">
        <v>195</v>
      </c>
    </row>
    <row r="3" ht="26.3" customHeight="1">
      <c r="A3" t="s" s="3">
        <v>196</v>
      </c>
      <c r="B3" t="s" s="3">
        <v>137</v>
      </c>
      <c r="C3" t="s" s="3">
        <v>197</v>
      </c>
      <c r="D3" t="s" s="3">
        <v>198</v>
      </c>
      <c r="E3" t="s" s="3">
        <v>199</v>
      </c>
      <c r="F3" t="s" s="3">
        <v>200</v>
      </c>
    </row>
    <row r="4" ht="26.3" customHeight="1">
      <c r="A4" t="s" s="3">
        <v>201</v>
      </c>
      <c r="B4" t="s" s="3">
        <v>202</v>
      </c>
      <c r="C4" t="s" s="3">
        <v>203</v>
      </c>
      <c r="D4" t="s" s="3">
        <v>204</v>
      </c>
      <c r="E4" t="s" s="3">
        <v>205</v>
      </c>
      <c r="F4" t="s" s="3">
        <v>206</v>
      </c>
    </row>
    <row r="5" ht="26.3" customHeight="1">
      <c r="A5" t="s" s="3">
        <v>82</v>
      </c>
      <c r="B5" t="s" s="3">
        <v>88</v>
      </c>
      <c r="C5" t="s" s="3">
        <v>207</v>
      </c>
      <c r="D5" t="s" s="3">
        <v>208</v>
      </c>
      <c r="E5" t="s" s="3">
        <v>209</v>
      </c>
      <c r="F5" t="s" s="3">
        <v>210</v>
      </c>
    </row>
  </sheetData>
  <pageMargins left="0" right="0" top="0" bottom="0" header="0" footer="0"/>
  <pageSetup firstPageNumber="1" fitToHeight="1" fitToWidth="1" scale="63" useFirstPageNumber="0" orientation="portrait" pageOrder="downThenOver"/>
  <headerFooter>
    <oddHeader>&amp;L&amp;"Helvetica,Bold"&amp;17&amp;K000000	</oddHeader>
  </headerFooter>
</worksheet>
</file>

<file path=xl/worksheets/sheet29.xml><?xml version="1.0" encoding="utf-8"?>
<worksheet xmlns:r="http://schemas.openxmlformats.org/officeDocument/2006/relationships" xmlns="http://schemas.openxmlformats.org/spreadsheetml/2006/main">
  <dimension ref="A1:F51"/>
  <sheetViews>
    <sheetView workbookViewId="0" showGridLines="0" defaultGridColor="1"/>
  </sheetViews>
  <sheetFormatPr defaultColWidth="10.171" defaultRowHeight="14" customHeight="1" outlineLevelRow="0" outlineLevelCol="0"/>
  <cols>
    <col min="1" max="1" width="20.5312" style="81" customWidth="1"/>
    <col min="2" max="2" width="39.8125" style="81" customWidth="1"/>
    <col min="3" max="3" width="17.2266" style="81" customWidth="1"/>
    <col min="4" max="4" width="49.8828" style="81" customWidth="1"/>
    <col min="5" max="5" width="17.2266" style="81" customWidth="1"/>
    <col min="6" max="6" width="24.2969" style="81" customWidth="1"/>
    <col min="7" max="256" width="10.1797" style="81" customWidth="1"/>
  </cols>
  <sheetData>
    <row r="1" ht="29.15" customHeight="1">
      <c r="A1" s="5">
        <v>41413</v>
      </c>
      <c r="B1" s="47"/>
      <c r="C1" s="47"/>
      <c r="D1" s="47"/>
      <c r="E1" s="47"/>
      <c r="F1" s="47"/>
    </row>
    <row r="2" ht="29.15" customHeight="1">
      <c r="A2" t="s" s="2">
        <v>8</v>
      </c>
      <c r="B2" t="s" s="2">
        <v>9</v>
      </c>
      <c r="C2" t="s" s="2">
        <v>10</v>
      </c>
      <c r="D2" t="s" s="2">
        <v>11</v>
      </c>
      <c r="E2" t="s" s="2">
        <v>10</v>
      </c>
      <c r="F2" t="s" s="2">
        <v>12</v>
      </c>
    </row>
    <row r="3" ht="29.15" customHeight="1">
      <c r="A3" s="48">
        <v>41404.354166666664</v>
      </c>
      <c r="B3" t="s" s="10">
        <f>'U-16 - NCA 6 GRUPOS - Table 1'!A2</f>
        <v>211</v>
      </c>
      <c r="C3" s="11">
        <v>1</v>
      </c>
      <c r="D3" t="s" s="49">
        <f>'U-16 - NCA 6 GRUPOS - Table 1'!A3</f>
        <v>212</v>
      </c>
      <c r="E3" s="11">
        <v>0</v>
      </c>
      <c r="F3" t="s" s="10">
        <v>155</v>
      </c>
    </row>
    <row r="4" ht="29.15" customHeight="1">
      <c r="A4" s="48">
        <v>41404.354166666664</v>
      </c>
      <c r="B4" t="s" s="49">
        <f>'U-16 - NCA 6 GRUPOS - Table 1'!A4</f>
        <v>213</v>
      </c>
      <c r="C4" s="11">
        <v>1</v>
      </c>
      <c r="D4" t="s" s="49">
        <f>'U-16 - NCA 6 GRUPOS - Table 1'!A5</f>
        <v>103</v>
      </c>
      <c r="E4" s="11">
        <v>0</v>
      </c>
      <c r="F4" t="s" s="10">
        <v>157</v>
      </c>
    </row>
    <row r="5" ht="29.15" customHeight="1">
      <c r="A5" s="48">
        <v>41404.354166666664</v>
      </c>
      <c r="B5" t="s" s="49">
        <f>'U-16 - NCA 6 GRUPOS - Table 1'!B2</f>
        <v>214</v>
      </c>
      <c r="C5" s="11">
        <v>1</v>
      </c>
      <c r="D5" t="s" s="49">
        <f>'U-16 - NCA 6 GRUPOS - Table 1'!B3</f>
        <v>156</v>
      </c>
      <c r="E5" s="11">
        <v>0</v>
      </c>
      <c r="F5" t="s" s="10">
        <v>160</v>
      </c>
    </row>
    <row r="6" ht="29.15" customHeight="1">
      <c r="A6" s="48">
        <v>41404.354166666664</v>
      </c>
      <c r="B6" t="s" s="49">
        <f>'U-16 - NCA 6 GRUPOS - Table 1'!B4</f>
        <v>215</v>
      </c>
      <c r="C6" s="11">
        <v>1</v>
      </c>
      <c r="D6" t="s" s="49">
        <f>'U-16 - NCA 6 GRUPOS - Table 1'!B5</f>
        <v>108</v>
      </c>
      <c r="E6" s="11">
        <v>0</v>
      </c>
      <c r="F6" t="s" s="10">
        <v>162</v>
      </c>
    </row>
    <row r="7" ht="29.15" customHeight="1">
      <c r="A7" s="48">
        <v>41404.354166666664</v>
      </c>
      <c r="B7" t="s" s="10">
        <f>'U-16 - NCA 6 GRUPOS - Table 1'!C2</f>
        <v>216</v>
      </c>
      <c r="C7" s="50">
        <v>0</v>
      </c>
      <c r="D7" t="s" s="49">
        <f>'U-16 - NCA 6 GRUPOS - Table 1'!C3</f>
        <v>217</v>
      </c>
      <c r="E7" s="11">
        <v>3</v>
      </c>
      <c r="F7" t="s" s="10">
        <v>164</v>
      </c>
    </row>
    <row r="8" ht="29.15" customHeight="1">
      <c r="A8" s="48">
        <v>41404.354166666664</v>
      </c>
      <c r="B8" t="s" s="49">
        <f>'U-16 - NCA 6 GRUPOS - Table 1'!C4</f>
        <v>218</v>
      </c>
      <c r="C8" s="50">
        <v>0</v>
      </c>
      <c r="D8" t="s" s="49">
        <f>'U-16 - NCA 6 GRUPOS - Table 1'!C5</f>
        <v>219</v>
      </c>
      <c r="E8" s="11">
        <v>2</v>
      </c>
      <c r="F8" t="s" s="10">
        <v>167</v>
      </c>
    </row>
    <row r="9" ht="29.15" customHeight="1">
      <c r="A9" s="48">
        <v>41404.399305555555</v>
      </c>
      <c r="B9" t="s" s="10">
        <f>'U-16 - NCA 6 GRUPOS - Table 1'!D2</f>
        <v>220</v>
      </c>
      <c r="C9" s="27">
        <v>0</v>
      </c>
      <c r="D9" t="s" s="49">
        <f>'U-16 - NCA 6 GRUPOS - Table 1'!D3</f>
        <v>221</v>
      </c>
      <c r="E9" s="27">
        <v>1</v>
      </c>
      <c r="F9" t="s" s="10">
        <v>155</v>
      </c>
    </row>
    <row r="10" ht="29.15" customHeight="1">
      <c r="A10" s="48">
        <v>41404.399305555555</v>
      </c>
      <c r="B10" t="s" s="10">
        <f>'U-16 - NCA 6 GRUPOS - Table 1'!D4</f>
        <v>222</v>
      </c>
      <c r="C10" s="27">
        <v>2</v>
      </c>
      <c r="D10" t="s" s="49">
        <f>'U-16 - NCA 6 GRUPOS - Table 1'!D5</f>
        <v>223</v>
      </c>
      <c r="E10" s="11">
        <v>5</v>
      </c>
      <c r="F10" t="s" s="10">
        <v>157</v>
      </c>
    </row>
    <row r="11" ht="29.15" customHeight="1">
      <c r="A11" s="48">
        <v>41404.399305555555</v>
      </c>
      <c r="B11" t="s" s="10">
        <f>'U-16 - NCA 6 GRUPOS - Table 1'!E2</f>
        <v>224</v>
      </c>
      <c r="C11" s="11">
        <v>0</v>
      </c>
      <c r="D11" t="s" s="49">
        <f>'U-16 - NCA 6 GRUPOS - Table 1'!E3</f>
        <v>225</v>
      </c>
      <c r="E11" s="11">
        <v>2</v>
      </c>
      <c r="F11" t="s" s="10">
        <v>160</v>
      </c>
    </row>
    <row r="12" ht="29.15" customHeight="1">
      <c r="A12" s="48">
        <v>41404.399305555555</v>
      </c>
      <c r="B12" t="s" s="10">
        <f>'U-16 - NCA 6 GRUPOS - Table 1'!E4</f>
        <v>226</v>
      </c>
      <c r="C12" s="11">
        <v>1</v>
      </c>
      <c r="D12" t="s" s="49">
        <f>'U-16 - NCA 6 GRUPOS - Table 1'!E5</f>
        <v>227</v>
      </c>
      <c r="E12" s="11">
        <v>3</v>
      </c>
      <c r="F12" t="s" s="10">
        <v>162</v>
      </c>
    </row>
    <row r="13" ht="29.15" customHeight="1">
      <c r="A13" s="48">
        <v>41404.399305555555</v>
      </c>
      <c r="B13" t="s" s="10">
        <f>'U-16 - NCA 6 GRUPOS - Table 1'!F2</f>
        <v>228</v>
      </c>
      <c r="C13" s="11">
        <v>2</v>
      </c>
      <c r="D13" t="s" s="49">
        <f>'U-16 - NCA 6 GRUPOS - Table 1'!F3</f>
        <v>229</v>
      </c>
      <c r="E13" s="11">
        <v>1</v>
      </c>
      <c r="F13" t="s" s="10">
        <v>164</v>
      </c>
    </row>
    <row r="14" ht="29.15" customHeight="1">
      <c r="A14" s="48">
        <v>41404.399305555555</v>
      </c>
      <c r="B14" t="s" s="10">
        <f>'U-16 - NCA 6 GRUPOS - Table 1'!F4</f>
        <v>230</v>
      </c>
      <c r="C14" s="11">
        <v>0</v>
      </c>
      <c r="D14" t="s" s="49">
        <f>'U-16 - NCA 6 GRUPOS - Table 1'!F5</f>
        <v>231</v>
      </c>
      <c r="E14" s="11">
        <v>0</v>
      </c>
      <c r="F14" t="s" s="10">
        <v>167</v>
      </c>
    </row>
    <row r="15" ht="29.15" customHeight="1">
      <c r="A15" s="48">
        <v>41404.534722222219</v>
      </c>
      <c r="B15" t="s" s="10">
        <f>B3</f>
        <v>211</v>
      </c>
      <c r="C15" s="11">
        <v>2</v>
      </c>
      <c r="D15" t="s" s="49">
        <f>B4</f>
        <v>213</v>
      </c>
      <c r="E15" s="11">
        <v>0</v>
      </c>
      <c r="F15" t="s" s="10">
        <v>155</v>
      </c>
    </row>
    <row r="16" ht="29.15" customHeight="1">
      <c r="A16" s="48">
        <v>41404.534722222219</v>
      </c>
      <c r="B16" t="s" s="10">
        <f>D3</f>
        <v>212</v>
      </c>
      <c r="C16" s="11">
        <v>3</v>
      </c>
      <c r="D16" t="s" s="49">
        <f>D4</f>
        <v>103</v>
      </c>
      <c r="E16" s="11">
        <v>0</v>
      </c>
      <c r="F16" t="s" s="10">
        <v>164</v>
      </c>
    </row>
    <row r="17" ht="29.15" customHeight="1">
      <c r="A17" s="48">
        <v>41404.534722222219</v>
      </c>
      <c r="B17" t="s" s="10">
        <f>B5</f>
        <v>214</v>
      </c>
      <c r="C17" s="11">
        <v>3</v>
      </c>
      <c r="D17" t="s" s="49">
        <f>B6</f>
        <v>215</v>
      </c>
      <c r="E17" s="11">
        <v>0</v>
      </c>
      <c r="F17" t="s" s="10">
        <v>167</v>
      </c>
    </row>
    <row r="18" ht="29.15" customHeight="1">
      <c r="A18" s="48">
        <v>41404.579861111109</v>
      </c>
      <c r="B18" t="s" s="49">
        <f>D5</f>
        <v>156</v>
      </c>
      <c r="C18" s="11">
        <v>0</v>
      </c>
      <c r="D18" t="s" s="49">
        <f>'U-16 - NCA 6 GRUPOS - Table 1'!B5</f>
        <v>108</v>
      </c>
      <c r="E18" s="11">
        <v>0</v>
      </c>
      <c r="F18" t="s" s="10">
        <v>154</v>
      </c>
    </row>
    <row r="19" ht="29.15" customHeight="1">
      <c r="A19" s="48">
        <v>41404.579861111109</v>
      </c>
      <c r="B19" t="s" s="10">
        <f>B7</f>
        <v>216</v>
      </c>
      <c r="C19" s="27">
        <v>4</v>
      </c>
      <c r="D19" t="s" s="49">
        <f>B8</f>
        <v>218</v>
      </c>
      <c r="E19" s="11">
        <v>0</v>
      </c>
      <c r="F19" t="s" s="10">
        <v>155</v>
      </c>
    </row>
    <row r="20" ht="29.15" customHeight="1">
      <c r="A20" s="48">
        <v>41404.579861111109</v>
      </c>
      <c r="B20" t="s" s="49">
        <f>D7</f>
        <v>217</v>
      </c>
      <c r="C20" s="27">
        <v>1</v>
      </c>
      <c r="D20" t="s" s="10">
        <f>D8</f>
        <v>219</v>
      </c>
      <c r="E20" s="11">
        <v>1</v>
      </c>
      <c r="F20" t="s" s="10">
        <v>160</v>
      </c>
    </row>
    <row r="21" ht="29.15" customHeight="1">
      <c r="A21" s="48">
        <v>41404.579861111109</v>
      </c>
      <c r="B21" t="s" s="49">
        <f>B9</f>
        <v>220</v>
      </c>
      <c r="C21" s="27">
        <v>1</v>
      </c>
      <c r="D21" t="s" s="49">
        <f>B10</f>
        <v>222</v>
      </c>
      <c r="E21" s="11">
        <v>3</v>
      </c>
      <c r="F21" t="s" s="10">
        <v>162</v>
      </c>
    </row>
    <row r="22" ht="29.15" customHeight="1">
      <c r="A22" s="48">
        <v>41404.579861111109</v>
      </c>
      <c r="B22" t="s" s="49">
        <f>D9</f>
        <v>221</v>
      </c>
      <c r="C22" s="27">
        <v>0</v>
      </c>
      <c r="D22" t="s" s="49">
        <f>'U-16 - NCA 6 GRUPOS - Table 1'!D5</f>
        <v>223</v>
      </c>
      <c r="E22" s="11">
        <v>1</v>
      </c>
      <c r="F22" t="s" s="10">
        <v>164</v>
      </c>
    </row>
    <row r="23" ht="29.15" customHeight="1">
      <c r="A23" s="48">
        <v>41404.579861111109</v>
      </c>
      <c r="B23" t="s" s="49">
        <f>'U-16 - NCA 6 GRUPOS - Table 1'!E2</f>
        <v>224</v>
      </c>
      <c r="C23" s="27">
        <v>0</v>
      </c>
      <c r="D23" t="s" s="49">
        <f>'U-16 - NCA 6 GRUPOS - Table 1'!E4</f>
        <v>226</v>
      </c>
      <c r="E23" s="11">
        <v>2</v>
      </c>
      <c r="F23" t="s" s="10">
        <v>167</v>
      </c>
    </row>
    <row r="24" ht="29.15" customHeight="1">
      <c r="A24" s="48">
        <v>41404.625</v>
      </c>
      <c r="B24" t="s" s="49">
        <f>'U-16 - NCA 6 GRUPOS - Table 1'!E3</f>
        <v>225</v>
      </c>
      <c r="C24" s="27">
        <v>3</v>
      </c>
      <c r="D24" t="s" s="49">
        <f>D12</f>
        <v>227</v>
      </c>
      <c r="E24" s="11">
        <v>1</v>
      </c>
      <c r="F24" t="s" s="10">
        <v>155</v>
      </c>
    </row>
    <row r="25" ht="29.15" customHeight="1">
      <c r="A25" s="48">
        <v>41404.625</v>
      </c>
      <c r="B25" t="s" s="49">
        <f>B13</f>
        <v>228</v>
      </c>
      <c r="C25" s="27">
        <v>0</v>
      </c>
      <c r="D25" t="s" s="49">
        <f>B14</f>
        <v>230</v>
      </c>
      <c r="E25" s="11">
        <v>5</v>
      </c>
      <c r="F25" t="s" s="10">
        <v>160</v>
      </c>
    </row>
    <row r="26" ht="29.15" customHeight="1">
      <c r="A26" s="48">
        <v>41404.625</v>
      </c>
      <c r="B26" t="s" s="49">
        <f>D13</f>
        <v>229</v>
      </c>
      <c r="C26" s="27">
        <v>0</v>
      </c>
      <c r="D26" t="s" s="49">
        <f>D14</f>
        <v>231</v>
      </c>
      <c r="E26" s="11">
        <v>4</v>
      </c>
      <c r="F26" t="s" s="10">
        <v>162</v>
      </c>
    </row>
    <row r="27" ht="29.15" customHeight="1">
      <c r="A27" s="48">
        <v>41405.715277777781</v>
      </c>
      <c r="B27" t="s" s="10">
        <f>D4</f>
        <v>103</v>
      </c>
      <c r="C27" s="11">
        <v>0</v>
      </c>
      <c r="D27" t="s" s="49">
        <f>B3</f>
        <v>211</v>
      </c>
      <c r="E27" s="11">
        <v>3</v>
      </c>
      <c r="F27" t="s" s="10">
        <v>160</v>
      </c>
    </row>
    <row r="28" ht="29.15" customHeight="1">
      <c r="A28" s="48">
        <v>41405.715277777781</v>
      </c>
      <c r="B28" t="s" s="49">
        <f>B4</f>
        <v>213</v>
      </c>
      <c r="C28" s="11">
        <v>1</v>
      </c>
      <c r="D28" t="s" s="49">
        <f>B16</f>
        <v>212</v>
      </c>
      <c r="E28" s="11">
        <v>0</v>
      </c>
      <c r="F28" t="s" s="10">
        <v>232</v>
      </c>
    </row>
    <row r="29" ht="29.15" customHeight="1">
      <c r="A29" s="48">
        <v>41404.75</v>
      </c>
      <c r="B29" t="s" s="10">
        <f>D18</f>
        <v>108</v>
      </c>
      <c r="C29" s="11">
        <v>0</v>
      </c>
      <c r="D29" t="s" s="10">
        <f>B5</f>
        <v>214</v>
      </c>
      <c r="E29" s="11">
        <v>6</v>
      </c>
      <c r="F29" t="s" s="10">
        <v>154</v>
      </c>
    </row>
    <row r="30" ht="29.15" customHeight="1">
      <c r="A30" s="48">
        <v>41404.756944444445</v>
      </c>
      <c r="B30" t="s" s="10">
        <f>D17</f>
        <v>215</v>
      </c>
      <c r="C30" s="11">
        <v>4</v>
      </c>
      <c r="D30" t="s" s="10">
        <f>D5</f>
        <v>156</v>
      </c>
      <c r="E30" s="11">
        <v>1</v>
      </c>
      <c r="F30" t="s" s="10">
        <v>155</v>
      </c>
    </row>
    <row r="31" ht="29.15" customHeight="1">
      <c r="A31" s="48">
        <v>41404.756944444445</v>
      </c>
      <c r="B31" t="s" s="49">
        <f>D20</f>
        <v>219</v>
      </c>
      <c r="C31" s="27">
        <v>1</v>
      </c>
      <c r="D31" t="s" s="10">
        <f>B19</f>
        <v>216</v>
      </c>
      <c r="E31" s="11">
        <v>0</v>
      </c>
      <c r="F31" t="s" s="10">
        <v>157</v>
      </c>
    </row>
    <row r="32" ht="29.15" customHeight="1">
      <c r="A32" s="48">
        <v>41404.756944444445</v>
      </c>
      <c r="B32" t="s" s="49">
        <f>D19</f>
        <v>218</v>
      </c>
      <c r="C32" s="27">
        <v>0</v>
      </c>
      <c r="D32" t="s" s="10">
        <f>B20</f>
        <v>217</v>
      </c>
      <c r="E32" s="11">
        <v>3</v>
      </c>
      <c r="F32" t="s" s="10">
        <v>160</v>
      </c>
    </row>
    <row r="33" ht="29.15" customHeight="1">
      <c r="A33" s="48">
        <v>41404.756944444445</v>
      </c>
      <c r="B33" t="s" s="49">
        <f>D22</f>
        <v>223</v>
      </c>
      <c r="C33" s="27">
        <v>3</v>
      </c>
      <c r="D33" t="s" s="49">
        <f>B21</f>
        <v>220</v>
      </c>
      <c r="E33" s="27">
        <v>0</v>
      </c>
      <c r="F33" t="s" s="10">
        <v>233</v>
      </c>
    </row>
    <row r="34" ht="29.15" customHeight="1">
      <c r="A34" s="48">
        <v>41404.756944444445</v>
      </c>
      <c r="B34" t="s" s="10">
        <f>D21</f>
        <v>222</v>
      </c>
      <c r="C34" s="27">
        <v>2</v>
      </c>
      <c r="D34" t="s" s="10">
        <f>B22</f>
        <v>221</v>
      </c>
      <c r="E34" s="27">
        <v>1</v>
      </c>
      <c r="F34" t="s" s="10">
        <v>234</v>
      </c>
    </row>
    <row r="35" ht="29.15" customHeight="1">
      <c r="A35" s="48">
        <v>41404.756944444445</v>
      </c>
      <c r="B35" t="s" s="10">
        <f>D24</f>
        <v>227</v>
      </c>
      <c r="C35" s="27">
        <v>3</v>
      </c>
      <c r="D35" t="s" s="10">
        <f>B23</f>
        <v>224</v>
      </c>
      <c r="E35" s="27">
        <v>0</v>
      </c>
      <c r="F35" t="s" s="10">
        <v>232</v>
      </c>
    </row>
    <row r="36" ht="29.15" customHeight="1">
      <c r="A36" s="48">
        <v>41404.756944444445</v>
      </c>
      <c r="B36" t="s" s="10">
        <f>D23</f>
        <v>226</v>
      </c>
      <c r="C36" s="27">
        <v>0</v>
      </c>
      <c r="D36" t="s" s="10">
        <f>B24</f>
        <v>225</v>
      </c>
      <c r="E36" s="27">
        <v>2</v>
      </c>
      <c r="F36" t="s" s="10">
        <v>162</v>
      </c>
    </row>
    <row r="37" ht="29.15" customHeight="1">
      <c r="A37" s="48">
        <v>41404.756944444445</v>
      </c>
      <c r="B37" t="s" s="10">
        <f>D26</f>
        <v>231</v>
      </c>
      <c r="C37" s="27">
        <v>8</v>
      </c>
      <c r="D37" t="s" s="10">
        <f>B25</f>
        <v>228</v>
      </c>
      <c r="E37" s="27">
        <v>0</v>
      </c>
      <c r="F37" t="s" s="10">
        <v>171</v>
      </c>
    </row>
    <row r="38" ht="29.15" customHeight="1">
      <c r="A38" s="48">
        <v>41404.756944444445</v>
      </c>
      <c r="B38" t="s" s="18">
        <f>D25</f>
        <v>230</v>
      </c>
      <c r="C38" s="53">
        <v>1</v>
      </c>
      <c r="D38" t="s" s="18">
        <f>B26</f>
        <v>229</v>
      </c>
      <c r="E38" s="53">
        <v>0</v>
      </c>
      <c r="F38" t="s" s="10">
        <v>167</v>
      </c>
    </row>
    <row r="39" ht="29.15" customHeight="1">
      <c r="A39" t="s" s="55">
        <v>235</v>
      </c>
      <c r="B39" s="56"/>
      <c r="C39" s="56"/>
      <c r="D39" s="56"/>
      <c r="E39" s="56"/>
      <c r="F39" s="57"/>
    </row>
    <row r="40" ht="29.15" customHeight="1">
      <c r="A40" t="s" s="58">
        <v>8</v>
      </c>
      <c r="B40" t="s" s="58">
        <v>9</v>
      </c>
      <c r="C40" t="s" s="58">
        <v>10</v>
      </c>
      <c r="D40" t="s" s="58">
        <v>11</v>
      </c>
      <c r="E40" t="s" s="58">
        <v>10</v>
      </c>
      <c r="F40" t="s" s="58">
        <v>12</v>
      </c>
    </row>
    <row r="41" ht="29.15" customHeight="1">
      <c r="A41" s="25">
        <v>41404.423611111109</v>
      </c>
      <c r="B41" t="s" s="26">
        <v>236</v>
      </c>
      <c r="C41" s="27"/>
      <c r="D41" t="s" s="26">
        <v>199</v>
      </c>
      <c r="E41" s="27"/>
      <c r="F41" t="s" s="10">
        <v>160</v>
      </c>
    </row>
    <row r="42" ht="29.15" customHeight="1">
      <c r="A42" s="25">
        <v>41404.423611111109</v>
      </c>
      <c r="B42" t="s" s="26">
        <v>237</v>
      </c>
      <c r="C42" s="27"/>
      <c r="D42" t="s" s="26">
        <v>210</v>
      </c>
      <c r="E42" s="27"/>
      <c r="F42" t="s" s="10">
        <v>162</v>
      </c>
    </row>
    <row r="43" ht="29.15" customHeight="1">
      <c r="A43" s="25">
        <v>41404.423611111109</v>
      </c>
      <c r="B43" t="s" s="26">
        <v>238</v>
      </c>
      <c r="C43" s="27"/>
      <c r="D43" t="s" s="26">
        <v>206</v>
      </c>
      <c r="E43" s="27"/>
      <c r="F43" t="s" s="10">
        <v>164</v>
      </c>
    </row>
    <row r="44" ht="29.15" customHeight="1">
      <c r="A44" s="25">
        <v>41404.423611111109</v>
      </c>
      <c r="B44" t="s" s="82">
        <v>239</v>
      </c>
      <c r="C44" s="53"/>
      <c r="D44" t="s" s="82">
        <v>207</v>
      </c>
      <c r="E44" s="53"/>
      <c r="F44" t="s" s="18">
        <v>170</v>
      </c>
    </row>
    <row r="45" ht="29.15" customHeight="1">
      <c r="A45" t="s" s="55">
        <v>21</v>
      </c>
      <c r="B45" s="56"/>
      <c r="C45" s="56"/>
      <c r="D45" s="56"/>
      <c r="E45" s="56"/>
      <c r="F45" s="83"/>
    </row>
    <row r="46" ht="29.15" customHeight="1">
      <c r="A46" t="s" s="58">
        <v>8</v>
      </c>
      <c r="B46" t="s" s="58">
        <v>9</v>
      </c>
      <c r="C46" t="s" s="58">
        <v>10</v>
      </c>
      <c r="D46" t="s" s="58">
        <v>11</v>
      </c>
      <c r="E46" t="s" s="58">
        <v>10</v>
      </c>
      <c r="F46" t="s" s="58">
        <v>12</v>
      </c>
    </row>
    <row r="47" ht="29.15" customHeight="1">
      <c r="A47" s="25">
        <v>41397.559027777781</v>
      </c>
      <c r="B47" t="s" s="26">
        <v>116</v>
      </c>
      <c r="C47" s="27"/>
      <c r="D47" t="s" s="26">
        <v>117</v>
      </c>
      <c r="E47" s="27"/>
      <c r="F47" t="s" s="10">
        <v>167</v>
      </c>
    </row>
    <row r="48" ht="29.15" customHeight="1">
      <c r="A48" s="25">
        <v>41397.559027777781</v>
      </c>
      <c r="B48" t="s" s="26">
        <v>118</v>
      </c>
      <c r="C48" s="27"/>
      <c r="D48" t="s" s="26">
        <v>119</v>
      </c>
      <c r="E48" s="27"/>
      <c r="F48" t="s" s="10">
        <v>170</v>
      </c>
    </row>
    <row r="49" ht="29.15" customHeight="1">
      <c r="A49" t="s" s="30">
        <v>22</v>
      </c>
      <c r="B49" s="31"/>
      <c r="C49" s="31"/>
      <c r="D49" s="31"/>
      <c r="E49" s="31"/>
      <c r="F49" s="59"/>
    </row>
    <row r="50" ht="29.15" customHeight="1">
      <c r="A50" t="s" s="2">
        <v>8</v>
      </c>
      <c r="B50" t="s" s="2">
        <v>9</v>
      </c>
      <c r="C50" t="s" s="2">
        <v>10</v>
      </c>
      <c r="D50" t="s" s="2">
        <v>11</v>
      </c>
      <c r="E50" t="s" s="2">
        <v>10</v>
      </c>
      <c r="F50" t="s" s="2">
        <v>12</v>
      </c>
    </row>
    <row r="51" ht="29.15" customHeight="1">
      <c r="A51" s="25">
        <v>41397.649305555555</v>
      </c>
      <c r="B51" t="s" s="34">
        <v>23</v>
      </c>
      <c r="C51" s="27"/>
      <c r="D51" t="s" s="34">
        <v>23</v>
      </c>
      <c r="E51" s="27"/>
      <c r="F51" t="s" s="10">
        <v>167</v>
      </c>
    </row>
  </sheetData>
  <mergeCells count="4">
    <mergeCell ref="A39:F39"/>
    <mergeCell ref="A49:F49"/>
    <mergeCell ref="A1:F1"/>
    <mergeCell ref="A45:F45"/>
  </mergeCells>
  <pageMargins left="0" right="0" top="0" bottom="0" header="0" footer="0"/>
  <pageSetup firstPageNumber="1" fitToHeight="1" fitToWidth="1" scale="63" useFirstPageNumber="0" orientation="portrait" pageOrder="downThenOver"/>
  <headerFooter>
    <oddHeader>&amp;L&amp;"Helvetica,Bold"&amp;17&amp;K000000	</oddHead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J4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36" customWidth="1"/>
    <col min="2" max="2" width="36.7109" style="36" customWidth="1"/>
    <col min="3" max="3" width="11.9609" style="36" customWidth="1"/>
    <col min="4" max="4" width="13.2422" style="36" customWidth="1"/>
    <col min="5" max="5" width="12.1641" style="36" customWidth="1"/>
    <col min="6" max="6" width="12.9688" style="36" customWidth="1"/>
    <col min="7" max="7" width="13.4297" style="36" customWidth="1"/>
    <col min="8" max="8" width="13.5625" style="36" customWidth="1"/>
    <col min="9" max="9" width="14.0391" style="36" customWidth="1"/>
    <col min="10" max="10" width="11.3438" style="36" customWidth="1"/>
    <col min="11" max="256" width="12.4766" style="36" customWidth="1"/>
  </cols>
  <sheetData>
    <row r="1" ht="16.7" customHeight="1">
      <c r="A1" t="s" s="37">
        <v>25</v>
      </c>
      <c r="B1" t="s" s="37">
        <v>26</v>
      </c>
      <c r="C1" t="s" s="37">
        <v>27</v>
      </c>
      <c r="D1" t="s" s="37">
        <v>28</v>
      </c>
      <c r="E1" t="s" s="37">
        <v>29</v>
      </c>
      <c r="F1" t="s" s="37">
        <v>30</v>
      </c>
      <c r="G1" t="s" s="37">
        <v>31</v>
      </c>
      <c r="H1" t="s" s="37">
        <v>32</v>
      </c>
      <c r="I1" t="s" s="37">
        <v>33</v>
      </c>
      <c r="J1" t="s" s="37">
        <v>34</v>
      </c>
    </row>
    <row r="2" ht="17.65" customHeight="1">
      <c r="A2" s="38">
        <v>1</v>
      </c>
      <c r="B2" t="s" s="39">
        <f>'U-6 - NCA 6 - Table 5'!B3</f>
        <v>35</v>
      </c>
      <c r="C2" s="38">
        <v>3</v>
      </c>
      <c r="D2" s="38">
        <v>3</v>
      </c>
      <c r="E2" s="38">
        <v>0</v>
      </c>
      <c r="F2" s="38">
        <v>0</v>
      </c>
      <c r="G2" s="38">
        <f>'U-6 - NCA 6 - Table 5'!C3+'U-6 - NCA 6 - Table 5'!C6+'U-6 - NCA 6 - Table 5'!E11</f>
        <v>15</v>
      </c>
      <c r="H2" s="38">
        <f>'U-6 - NCA 6 - Table 5'!E3+'U-6 - NCA 6 - Table 5'!E6+'U-6 - NCA 6 - Table 5'!C11</f>
        <v>5</v>
      </c>
      <c r="I2" s="38">
        <f>G2-H2</f>
        <v>10</v>
      </c>
      <c r="J2" s="38">
        <f>D2*3+E2</f>
        <v>9</v>
      </c>
    </row>
    <row r="3" ht="17.65" customHeight="1">
      <c r="A3" s="38">
        <v>2</v>
      </c>
      <c r="B3" t="s" s="39">
        <f>'U-6 - NCA 6 - Table 5'!B9</f>
        <v>36</v>
      </c>
      <c r="C3" s="38">
        <v>3</v>
      </c>
      <c r="D3" s="38">
        <v>1</v>
      </c>
      <c r="E3" s="38">
        <v>0</v>
      </c>
      <c r="F3" s="38">
        <v>2</v>
      </c>
      <c r="G3" s="38">
        <f>'U-6 - NCA 6 - Table 5'!E3+'U-6 - NCA 6 - Table 5'!E8+'U-6 - NCA 6 - Table 5'!C9</f>
        <v>9</v>
      </c>
      <c r="H3" s="38">
        <f>'U-6 - NCA 6 - Table 5'!C3+'U-6 - NCA 6 - Table 5'!C8+'U-6 - NCA 6 - Table 5'!E9</f>
        <v>11</v>
      </c>
      <c r="I3" s="38">
        <f>G3-H3</f>
        <v>-2</v>
      </c>
      <c r="J3" s="38">
        <f>D3*3+E3</f>
        <v>3</v>
      </c>
    </row>
    <row r="4" ht="17.65" customHeight="1">
      <c r="A4" s="40">
        <v>3</v>
      </c>
      <c r="B4" t="s" s="41">
        <f>'U-6 - NCA 6 - Table 1'!A4</f>
        <v>37</v>
      </c>
      <c r="C4" s="40">
        <v>3</v>
      </c>
      <c r="D4" s="40">
        <v>0</v>
      </c>
      <c r="E4" s="40">
        <v>0</v>
      </c>
      <c r="F4" s="40">
        <v>3</v>
      </c>
      <c r="G4" s="40">
        <f>'U-6 - NCA 6 - Table 5'!E5+'U-6 - NCA 6 - Table 5'!E6+'U-6 - NCA 6 - Table 5'!E9</f>
        <v>0</v>
      </c>
      <c r="H4" s="40">
        <f>'U-6 - NCA 6 - Table 5'!C5+'U-6 - NCA 6 - Table 5'!C6+'U-6 - NCA 6 - Table 5'!C9</f>
        <v>9</v>
      </c>
      <c r="I4" s="40">
        <f>G4-H4</f>
        <v>-9</v>
      </c>
      <c r="J4" s="40">
        <f>D4*3+E4</f>
        <v>0</v>
      </c>
    </row>
  </sheetData>
  <pageMargins left="0" right="0" top="0" bottom="0" header="0" footer="0"/>
  <pageSetup firstPageNumber="1" fitToHeight="1" fitToWidth="1" scale="51" useFirstPageNumber="0" orientation="portrait" pageOrder="downThenOver"/>
  <headerFooter>
    <oddHeader>&amp;L&amp;"Helvetica,Bold"&amp;17&amp;K000000	</oddHeader>
  </headerFooter>
</worksheet>
</file>

<file path=xl/worksheets/sheet30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84" customWidth="1"/>
    <col min="2" max="2" width="36.7109" style="84" customWidth="1"/>
    <col min="3" max="3" width="11.9609" style="84" customWidth="1"/>
    <col min="4" max="4" width="13.2422" style="84" customWidth="1"/>
    <col min="5" max="5" width="12.1641" style="84" customWidth="1"/>
    <col min="6" max="6" width="12.9688" style="84" customWidth="1"/>
    <col min="7" max="7" width="13.4297" style="84" customWidth="1"/>
    <col min="8" max="8" width="13.5625" style="84" customWidth="1"/>
    <col min="9" max="9" width="14.0391" style="84" customWidth="1"/>
    <col min="10" max="10" width="11.3438" style="84" customWidth="1"/>
    <col min="11" max="256" width="12.4766" style="84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s="38">
        <v>1</v>
      </c>
      <c r="B2" t="s" s="44">
        <f>'U-16 - NCA 6 GRUPOS - Table 1'!A2</f>
        <v>240</v>
      </c>
      <c r="C2" s="38">
        <v>3</v>
      </c>
      <c r="D2" s="38">
        <v>3</v>
      </c>
      <c r="E2" s="38">
        <v>0</v>
      </c>
      <c r="F2" s="38">
        <v>0</v>
      </c>
      <c r="G2" s="38">
        <f>'U-16 - NCA 6 GRUPOS - Table 5'!C3+'U-16 - NCA 6 GRUPOS - Table 5'!C15+'U-16 - NCA 6 GRUPOS - Table 5'!E27</f>
        <v>6</v>
      </c>
      <c r="H2" s="38">
        <f>'U-16 - NCA 6 GRUPOS - Table 5'!E3+'U-16 - NCA 6 GRUPOS - Table 5'!E15+'U-16 - NCA 6 GRUPOS - Table 5'!C27</f>
        <v>0</v>
      </c>
      <c r="I2" s="38">
        <f>G2-H2</f>
        <v>6</v>
      </c>
      <c r="J2" s="38">
        <f>D2*3+E2</f>
        <v>9</v>
      </c>
    </row>
    <row r="3" ht="19" customHeight="1">
      <c r="A3" s="40">
        <v>3</v>
      </c>
      <c r="B3" t="s" s="43">
        <f>'U-16 - NCA 6 GRUPOS - Table 1'!A3</f>
        <v>241</v>
      </c>
      <c r="C3" s="40">
        <v>3</v>
      </c>
      <c r="D3" s="40">
        <v>1</v>
      </c>
      <c r="E3" s="40">
        <v>0</v>
      </c>
      <c r="F3" s="40">
        <v>2</v>
      </c>
      <c r="G3" s="40">
        <f>'U-16 - NCA 6 GRUPOS - Table 5'!E3+'U-16 - NCA 6 GRUPOS - Table 5'!C16+'U-16 - NCA 6 GRUPOS - Table 5'!E28</f>
        <v>3</v>
      </c>
      <c r="H3" s="40">
        <f>'U-16 - NCA 6 GRUPOS - Table 5'!C3+'U-16 - NCA 6 GRUPOS - Table 5'!E16+'U-16 - NCA 6 GRUPOS - Table 5'!C28</f>
        <v>2</v>
      </c>
      <c r="I3" s="40">
        <f>G3-H3</f>
        <v>1</v>
      </c>
      <c r="J3" s="40">
        <f>D3*3+E3</f>
        <v>3</v>
      </c>
    </row>
    <row r="4" ht="19" customHeight="1">
      <c r="A4" s="40">
        <v>2</v>
      </c>
      <c r="B4" t="s" s="43">
        <f>'U-16 - NCA 6 GRUPOS - Table 1'!A4</f>
        <v>242</v>
      </c>
      <c r="C4" s="40">
        <v>3</v>
      </c>
      <c r="D4" s="40">
        <v>2</v>
      </c>
      <c r="E4" s="40">
        <v>0</v>
      </c>
      <c r="F4" s="40">
        <v>1</v>
      </c>
      <c r="G4" s="40">
        <f>'U-16 - NCA 6 GRUPOS - Table 5'!C4+'U-16 - NCA 6 GRUPOS - Table 5'!E15+'U-16 - NCA 6 GRUPOS - Table 5'!C28</f>
        <v>2</v>
      </c>
      <c r="H4" s="40">
        <f>'U-16 - NCA 6 GRUPOS - Table 5'!E4+'U-16 - NCA 6 GRUPOS - Table 5'!C15+'U-16 - NCA 6 GRUPOS - Table 5'!E28</f>
        <v>2</v>
      </c>
      <c r="I4" s="40">
        <f>G4-H4</f>
        <v>0</v>
      </c>
      <c r="J4" s="40">
        <f>D4*3+E4</f>
        <v>6</v>
      </c>
    </row>
    <row r="5" ht="19" customHeight="1">
      <c r="A5" s="40">
        <v>4</v>
      </c>
      <c r="B5" t="s" s="43">
        <f>'U-16 - NCA 6 GRUPOS - Table 1'!A5</f>
        <v>128</v>
      </c>
      <c r="C5" s="40">
        <v>3</v>
      </c>
      <c r="D5" s="40">
        <v>0</v>
      </c>
      <c r="E5" s="40">
        <v>0</v>
      </c>
      <c r="F5" s="40">
        <v>3</v>
      </c>
      <c r="G5" s="40">
        <f>'U-16 - NCA 6 GRUPOS - Table 5'!E4+'U-16 - NCA 6 GRUPOS - Table 5'!E16+'U-16 - NCA 6 GRUPOS - Table 5'!C27</f>
        <v>0</v>
      </c>
      <c r="H5" s="40">
        <f>'U-16 - NCA 6 GRUPOS - Table 5'!C4+'U-16 - NCA 6 GRUPOS - Table 5'!C16+'U-16 - NCA 6 GRUPOS - Table 5'!E27</f>
        <v>7</v>
      </c>
      <c r="I5" s="40">
        <f>G5-H5</f>
        <v>-7</v>
      </c>
      <c r="J5" s="40">
        <f>D5*3+E5</f>
        <v>0</v>
      </c>
    </row>
  </sheetData>
  <pageMargins left="0" right="0" top="0" bottom="0" header="0" footer="0"/>
  <pageSetup firstPageNumber="1" fitToHeight="1" fitToWidth="1" scale="63" useFirstPageNumber="0" orientation="portrait" pageOrder="downThenOver"/>
  <headerFooter>
    <oddHeader>&amp;L&amp;"Helvetica,Bold"&amp;17&amp;K000000	</oddHeader>
  </headerFooter>
</worksheet>
</file>

<file path=xl/worksheets/sheet31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85" customWidth="1"/>
    <col min="2" max="2" width="36.8906" style="85" customWidth="1"/>
    <col min="3" max="3" width="11.9609" style="85" customWidth="1"/>
    <col min="4" max="4" width="13.2422" style="85" customWidth="1"/>
    <col min="5" max="5" width="12.1641" style="85" customWidth="1"/>
    <col min="6" max="6" width="12.9688" style="85" customWidth="1"/>
    <col min="7" max="7" width="13.4297" style="85" customWidth="1"/>
    <col min="8" max="8" width="13.5625" style="85" customWidth="1"/>
    <col min="9" max="9" width="14.0391" style="85" customWidth="1"/>
    <col min="10" max="10" width="11.3438" style="85" customWidth="1"/>
    <col min="11" max="256" width="12.4766" style="85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s="38">
        <v>1</v>
      </c>
      <c r="B2" t="s" s="44">
        <f>'U-16 - NCA 6 GRUPOS - Table 1'!B2</f>
        <v>243</v>
      </c>
      <c r="C2" s="38">
        <v>3</v>
      </c>
      <c r="D2" s="38">
        <v>3</v>
      </c>
      <c r="E2" s="38">
        <v>0</v>
      </c>
      <c r="F2" s="38">
        <v>0</v>
      </c>
      <c r="G2" s="38">
        <f>'U-16 - NCA 6 GRUPOS - Table 5'!C5+'U-16 - NCA 6 GRUPOS - Table 5'!C17+'U-16 - NCA 6 GRUPOS - Table 5'!E29</f>
        <v>10</v>
      </c>
      <c r="H2" s="38">
        <f>'U-16 - NCA 6 GRUPOS - Table 5'!E5+'U-16 - NCA 6 GRUPOS - Table 5'!E17+'U-16 - NCA 6 GRUPOS - Table 5'!C29</f>
        <v>0</v>
      </c>
      <c r="I2" s="38">
        <f>G2-H2</f>
        <v>10</v>
      </c>
      <c r="J2" s="38">
        <f>D2*3+E2</f>
        <v>9</v>
      </c>
    </row>
    <row r="3" ht="19" customHeight="1">
      <c r="A3" s="40">
        <v>3</v>
      </c>
      <c r="B3" t="s" s="43">
        <f>'U-16 - NCA 6 GRUPOS - Table 1'!B3</f>
        <v>180</v>
      </c>
      <c r="C3" s="40">
        <v>3</v>
      </c>
      <c r="D3" s="40">
        <v>0</v>
      </c>
      <c r="E3" s="40">
        <v>1</v>
      </c>
      <c r="F3" s="40">
        <v>2</v>
      </c>
      <c r="G3" s="40">
        <f>'U-16 - NCA 6 GRUPOS - Table 5'!E5+'U-16 - NCA 6 GRUPOS - Table 5'!C18+'U-16 - NCA 6 GRUPOS - Table 5'!E30</f>
        <v>1</v>
      </c>
      <c r="H3" s="40">
        <f>'U-16 - NCA 6 GRUPOS - Table 5'!C5+'U-16 - NCA 6 GRUPOS - Table 5'!E18+'U-16 - NCA 6 GRUPOS - Table 5'!C30</f>
        <v>5</v>
      </c>
      <c r="I3" s="40">
        <f>G3-H3</f>
        <v>-4</v>
      </c>
      <c r="J3" s="40">
        <f>D3*3+E3</f>
        <v>1</v>
      </c>
    </row>
    <row r="4" ht="19" customHeight="1">
      <c r="A4" s="40">
        <v>2</v>
      </c>
      <c r="B4" t="s" s="43">
        <f>'U-16 - NCA 6 GRUPOS - Table 1'!B4</f>
        <v>244</v>
      </c>
      <c r="C4" s="40">
        <v>3</v>
      </c>
      <c r="D4" s="40">
        <v>2</v>
      </c>
      <c r="E4" s="40">
        <v>0</v>
      </c>
      <c r="F4" s="40">
        <v>1</v>
      </c>
      <c r="G4" s="40">
        <f>'U-16 - NCA 6 GRUPOS - Table 5'!C6+'U-16 - NCA 6 GRUPOS - Table 5'!E17+'U-16 - NCA 6 GRUPOS - Table 5'!C30</f>
        <v>5</v>
      </c>
      <c r="H4" s="40">
        <f>'U-16 - NCA 6 GRUPOS - Table 5'!E6+'U-16 - NCA 6 GRUPOS - Table 5'!C17+'U-16 - NCA 6 GRUPOS - Table 5'!E30</f>
        <v>4</v>
      </c>
      <c r="I4" s="40">
        <f>G4-H4</f>
        <v>1</v>
      </c>
      <c r="J4" s="40">
        <f>D4*3+E4</f>
        <v>6</v>
      </c>
    </row>
    <row r="5" ht="19" customHeight="1">
      <c r="A5" s="40">
        <v>4</v>
      </c>
      <c r="B5" t="s" s="43">
        <f>'U-16 - NCA 6 GRUPOS - Table 1'!B5</f>
        <v>133</v>
      </c>
      <c r="C5" s="40">
        <v>3</v>
      </c>
      <c r="D5" s="40">
        <v>0</v>
      </c>
      <c r="E5" s="40">
        <v>1</v>
      </c>
      <c r="F5" s="40">
        <v>2</v>
      </c>
      <c r="G5" s="40">
        <f>'U-16 - NCA 6 GRUPOS - Table 5'!E6+'U-16 - NCA 6 GRUPOS - Table 5'!E18+'U-16 - NCA 6 GRUPOS - Table 5'!C29</f>
        <v>0</v>
      </c>
      <c r="H5" s="40">
        <f>'U-16 - NCA 6 GRUPOS - Table 5'!C6+'U-16 - NCA 6 GRUPOS - Table 5'!C18+'U-16 - NCA 6 GRUPOS - Table 5'!E29</f>
        <v>7</v>
      </c>
      <c r="I5" s="40">
        <f>G5-H5</f>
        <v>-7</v>
      </c>
      <c r="J5" s="40">
        <f>D5*3+E5</f>
        <v>1</v>
      </c>
    </row>
  </sheetData>
  <pageMargins left="0" right="0" top="0" bottom="0" header="0" footer="0"/>
  <pageSetup firstPageNumber="1" fitToHeight="1" fitToWidth="1" scale="63" useFirstPageNumber="0" orientation="portrait" pageOrder="downThenOver"/>
  <headerFooter>
    <oddHeader>&amp;L&amp;"Helvetica,Bold"&amp;17&amp;K000000	</oddHeader>
  </headerFooter>
</worksheet>
</file>

<file path=xl/worksheets/sheet32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86" customWidth="1"/>
    <col min="2" max="2" width="36.7109" style="86" customWidth="1"/>
    <col min="3" max="3" width="11.9609" style="86" customWidth="1"/>
    <col min="4" max="4" width="13.2422" style="86" customWidth="1"/>
    <col min="5" max="5" width="12.1641" style="86" customWidth="1"/>
    <col min="6" max="6" width="12.9688" style="86" customWidth="1"/>
    <col min="7" max="7" width="13.4297" style="86" customWidth="1"/>
    <col min="8" max="8" width="13.5625" style="86" customWidth="1"/>
    <col min="9" max="9" width="14.0391" style="86" customWidth="1"/>
    <col min="10" max="10" width="11.3438" style="86" customWidth="1"/>
    <col min="11" max="256" width="12.4766" style="86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s="40">
        <v>3</v>
      </c>
      <c r="B2" t="s" s="43">
        <f>'U-16 - NCA 6 GRUPOS - Table 1'!C2</f>
        <v>245</v>
      </c>
      <c r="C2" s="40">
        <v>3</v>
      </c>
      <c r="D2" s="40">
        <v>1</v>
      </c>
      <c r="E2" s="40">
        <v>0</v>
      </c>
      <c r="F2" s="40">
        <v>2</v>
      </c>
      <c r="G2" s="40">
        <f>'U-16 - NCA 6 GRUPOS - Table 5'!C7+'U-16 - NCA 6 GRUPOS - Table 5'!C19+'U-16 - NCA 6 GRUPOS - Table 5'!E31</f>
        <v>4</v>
      </c>
      <c r="H2" s="40">
        <f>'U-16 - NCA 6 GRUPOS - Table 5'!E7+'U-16 - NCA 6 GRUPOS - Table 5'!E19+'U-16 - NCA 6 GRUPOS - Table 5'!C31</f>
        <v>4</v>
      </c>
      <c r="I2" s="40">
        <f>G2-H2</f>
        <v>0</v>
      </c>
      <c r="J2" s="40">
        <f>D2*3+E2</f>
        <v>3</v>
      </c>
    </row>
    <row r="3" ht="19" customHeight="1">
      <c r="A3" s="38">
        <v>1</v>
      </c>
      <c r="B3" t="s" s="44">
        <f>'U-16 - NCA 6 GRUPOS - Table 1'!C3</f>
        <v>246</v>
      </c>
      <c r="C3" s="38">
        <v>3</v>
      </c>
      <c r="D3" s="38">
        <v>2</v>
      </c>
      <c r="E3" s="38">
        <v>1</v>
      </c>
      <c r="F3" s="38">
        <v>0</v>
      </c>
      <c r="G3" s="38">
        <f>'U-16 - NCA 6 GRUPOS - Table 5'!E7+'U-16 - NCA 6 GRUPOS - Table 5'!C20+'U-16 - NCA 6 GRUPOS - Table 5'!E32</f>
        <v>7</v>
      </c>
      <c r="H3" s="38">
        <f>'U-16 - NCA 6 GRUPOS - Table 5'!C7+'U-16 - NCA 6 GRUPOS - Table 5'!E20+'U-16 - NCA 6 GRUPOS - Table 5'!C32</f>
        <v>1</v>
      </c>
      <c r="I3" s="38">
        <f>G3-H3</f>
        <v>6</v>
      </c>
      <c r="J3" s="38">
        <f>D3*3+E3</f>
        <v>7</v>
      </c>
    </row>
    <row r="4" ht="19" customHeight="1">
      <c r="A4" s="40">
        <v>4</v>
      </c>
      <c r="B4" t="s" s="43">
        <f>'U-16 - NCA 6 GRUPOS - Table 1'!C4</f>
        <v>247</v>
      </c>
      <c r="C4" s="40">
        <v>3</v>
      </c>
      <c r="D4" s="40">
        <v>0</v>
      </c>
      <c r="E4" s="40">
        <v>0</v>
      </c>
      <c r="F4" s="40">
        <v>3</v>
      </c>
      <c r="G4" s="40">
        <f>'U-16 - NCA 6 GRUPOS - Table 5'!C8+'U-16 - NCA 6 GRUPOS - Table 5'!E19+'U-16 - NCA 6 GRUPOS - Table 5'!C32</f>
        <v>0</v>
      </c>
      <c r="H4" s="40">
        <f>'U-16 - NCA 6 GRUPOS - Table 5'!E8+'U-16 - NCA 6 GRUPOS - Table 5'!C19+'U-16 - NCA 6 GRUPOS - Table 5'!E32</f>
        <v>9</v>
      </c>
      <c r="I4" s="40">
        <f>G4-H4</f>
        <v>-9</v>
      </c>
      <c r="J4" s="40">
        <f>D4*3+E4</f>
        <v>0</v>
      </c>
    </row>
    <row r="5" ht="19" customHeight="1">
      <c r="A5" s="38">
        <v>2</v>
      </c>
      <c r="B5" t="s" s="44">
        <f>'U-16 - NCA 6 GRUPOS - Table 1'!C5</f>
        <v>248</v>
      </c>
      <c r="C5" s="38">
        <v>3</v>
      </c>
      <c r="D5" s="38">
        <v>2</v>
      </c>
      <c r="E5" s="38">
        <v>1</v>
      </c>
      <c r="F5" s="38">
        <v>0</v>
      </c>
      <c r="G5" s="38">
        <f>'U-16 - NCA 6 GRUPOS - Table 5'!E8+'U-16 - NCA 6 GRUPOS - Table 5'!E20+'U-16 - NCA 6 GRUPOS - Table 5'!C31</f>
        <v>4</v>
      </c>
      <c r="H5" s="38">
        <f>'U-16 - NCA 6 GRUPOS - Table 5'!C8+'U-16 - NCA 6 GRUPOS - Table 5'!C20+'U-16 - NCA 6 GRUPOS - Table 5'!E31</f>
        <v>1</v>
      </c>
      <c r="I5" s="38">
        <f>G5-H5</f>
        <v>3</v>
      </c>
      <c r="J5" s="38">
        <f>D5*3+E5</f>
        <v>7</v>
      </c>
    </row>
  </sheetData>
  <pageMargins left="0" right="0" top="0" bottom="0" header="0" footer="0"/>
  <pageSetup firstPageNumber="1" fitToHeight="1" fitToWidth="1" scale="63" useFirstPageNumber="0" orientation="portrait" pageOrder="downThenOver"/>
  <headerFooter>
    <oddHeader>&amp;L&amp;"Helvetica,Bold"&amp;17&amp;K000000	</oddHeader>
  </headerFooter>
</worksheet>
</file>

<file path=xl/worksheets/sheet33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87" customWidth="1"/>
    <col min="2" max="2" width="36.7109" style="87" customWidth="1"/>
    <col min="3" max="3" width="11.9609" style="87" customWidth="1"/>
    <col min="4" max="4" width="13.2422" style="87" customWidth="1"/>
    <col min="5" max="5" width="12.1641" style="87" customWidth="1"/>
    <col min="6" max="6" width="12.9688" style="87" customWidth="1"/>
    <col min="7" max="7" width="13.4297" style="87" customWidth="1"/>
    <col min="8" max="8" width="13.5625" style="87" customWidth="1"/>
    <col min="9" max="9" width="14.0391" style="87" customWidth="1"/>
    <col min="10" max="10" width="11.3438" style="87" customWidth="1"/>
    <col min="11" max="256" width="12.4766" style="87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s="40">
        <v>4</v>
      </c>
      <c r="B2" t="s" s="43">
        <f>'U-16 - NCA 6 GRUPOS - Table 1'!D2</f>
        <v>249</v>
      </c>
      <c r="C2" s="40">
        <v>3</v>
      </c>
      <c r="D2" s="40">
        <v>0</v>
      </c>
      <c r="E2" s="40">
        <v>0</v>
      </c>
      <c r="F2" s="40">
        <v>2</v>
      </c>
      <c r="G2" s="40">
        <f>'U-16 - NCA 6 GRUPOS - Table 5'!C9+'U-16 - NCA 6 GRUPOS - Table 5'!C21+'U-16 - NCA 6 GRUPOS - Table 5'!E33</f>
        <v>1</v>
      </c>
      <c r="H2" s="40">
        <f>'U-16 - NCA 6 GRUPOS - Table 5'!E9+'U-16 - NCA 6 GRUPOS - Table 5'!E21+'U-16 - NCA 6 GRUPOS - Table 5'!C33</f>
        <v>7</v>
      </c>
      <c r="I2" s="40">
        <f>G2-H2</f>
        <v>-6</v>
      </c>
      <c r="J2" s="40">
        <f>D2*3+E2</f>
        <v>0</v>
      </c>
    </row>
    <row r="3" ht="19" customHeight="1">
      <c r="A3" s="40">
        <v>3</v>
      </c>
      <c r="B3" t="s" s="43">
        <f>'U-16 - NCA 6 GRUPOS - Table 1'!D3</f>
        <v>250</v>
      </c>
      <c r="C3" s="40">
        <v>3</v>
      </c>
      <c r="D3" s="40">
        <v>1</v>
      </c>
      <c r="E3" s="40">
        <v>0</v>
      </c>
      <c r="F3" s="40">
        <v>2</v>
      </c>
      <c r="G3" s="40">
        <f>'U-16 - NCA 6 GRUPOS - Table 5'!E9+'U-16 - NCA 6 GRUPOS - Table 5'!C22+'U-16 - NCA 6 GRUPOS - Table 5'!E34</f>
        <v>2</v>
      </c>
      <c r="H3" s="40">
        <f>'U-16 - NCA 6 GRUPOS - Table 5'!C9+'U-16 - NCA 6 GRUPOS - Table 5'!E22+'U-16 - NCA 6 GRUPOS - Table 5'!C34</f>
        <v>3</v>
      </c>
      <c r="I3" s="40">
        <f>G3-H3</f>
        <v>-1</v>
      </c>
      <c r="J3" s="40">
        <f>D3*3+E3</f>
        <v>3</v>
      </c>
    </row>
    <row r="4" ht="19" customHeight="1">
      <c r="A4" s="40">
        <v>2</v>
      </c>
      <c r="B4" t="s" s="43">
        <f>'U-16 - NCA 6 GRUPOS - Table 1'!D4</f>
        <v>251</v>
      </c>
      <c r="C4" s="40">
        <v>3</v>
      </c>
      <c r="D4" s="40">
        <v>2</v>
      </c>
      <c r="E4" s="40">
        <v>0</v>
      </c>
      <c r="F4" s="40">
        <v>1</v>
      </c>
      <c r="G4" s="40">
        <f>'U-16 - NCA 6 GRUPOS - Table 5'!C10+'U-16 - NCA 6 GRUPOS - Table 5'!E21+'U-16 - NCA 6 GRUPOS - Table 5'!C34</f>
        <v>7</v>
      </c>
      <c r="H4" s="40">
        <f>'U-16 - NCA 6 GRUPOS - Table 5'!E10+'U-16 - NCA 6 GRUPOS - Table 5'!C21+'U-16 - NCA 6 GRUPOS - Table 5'!E34</f>
        <v>7</v>
      </c>
      <c r="I4" s="40">
        <f>G4-H4</f>
        <v>0</v>
      </c>
      <c r="J4" s="40">
        <f>D4*3+E4</f>
        <v>6</v>
      </c>
    </row>
    <row r="5" ht="19" customHeight="1">
      <c r="A5" s="38">
        <v>1</v>
      </c>
      <c r="B5" t="s" s="44">
        <f>'U-16 - NCA 6 GRUPOS - Table 1'!D5</f>
        <v>252</v>
      </c>
      <c r="C5" s="38">
        <v>3</v>
      </c>
      <c r="D5" s="38">
        <v>3</v>
      </c>
      <c r="E5" s="38">
        <v>0</v>
      </c>
      <c r="F5" s="38">
        <v>0</v>
      </c>
      <c r="G5" s="38">
        <f>'U-16 - NCA 6 GRUPOS - Table 5'!E10+'U-16 - NCA 6 GRUPOS - Table 5'!E22+'U-16 - NCA 6 GRUPOS - Table 5'!C33</f>
        <v>9</v>
      </c>
      <c r="H5" s="38">
        <f>'U-16 - NCA 6 GRUPOS - Table 5'!C10+'U-16 - NCA 6 GRUPOS - Table 5'!C22+'U-16 - NCA 6 GRUPOS - Table 5'!E33</f>
        <v>2</v>
      </c>
      <c r="I5" s="38">
        <f>G5-H5</f>
        <v>7</v>
      </c>
      <c r="J5" s="38">
        <f>D5*3+E5</f>
        <v>9</v>
      </c>
    </row>
  </sheetData>
  <pageMargins left="0" right="0" top="0" bottom="0" header="0" footer="0"/>
  <pageSetup firstPageNumber="1" fitToHeight="1" fitToWidth="1" scale="63" useFirstPageNumber="0" orientation="portrait" pageOrder="downThenOver"/>
  <headerFooter>
    <oddHeader>&amp;L&amp;"Helvetica,Bold"&amp;17&amp;K000000	</oddHeader>
  </headerFooter>
</worksheet>
</file>

<file path=xl/worksheets/sheet34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88" customWidth="1"/>
    <col min="2" max="2" width="36.7109" style="88" customWidth="1"/>
    <col min="3" max="3" width="11.9609" style="88" customWidth="1"/>
    <col min="4" max="4" width="13.2422" style="88" customWidth="1"/>
    <col min="5" max="5" width="12.1641" style="88" customWidth="1"/>
    <col min="6" max="6" width="12.9688" style="88" customWidth="1"/>
    <col min="7" max="7" width="13.4297" style="88" customWidth="1"/>
    <col min="8" max="8" width="13.5625" style="88" customWidth="1"/>
    <col min="9" max="9" width="14.0391" style="88" customWidth="1"/>
    <col min="10" max="10" width="11.3438" style="88" customWidth="1"/>
    <col min="11" max="256" width="12.4766" style="88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s="40">
        <v>4</v>
      </c>
      <c r="B2" t="s" s="43">
        <f>'U-16 - NCA 6 GRUPOS - Table 1'!E2</f>
        <v>253</v>
      </c>
      <c r="C2" s="40">
        <v>3</v>
      </c>
      <c r="D2" s="40">
        <v>0</v>
      </c>
      <c r="E2" s="40">
        <v>0</v>
      </c>
      <c r="F2" s="40">
        <v>3</v>
      </c>
      <c r="G2" s="40">
        <f>'U-16 - NCA 6 GRUPOS - Table 5'!C11+'U-16 - NCA 6 GRUPOS - Table 5'!C23+'U-16 - NCA 6 GRUPOS - Table 5'!E35</f>
        <v>0</v>
      </c>
      <c r="H2" s="40">
        <f>'U-16 - NCA 6 GRUPOS - Table 5'!E11+'U-16 - NCA 6 GRUPOS - Table 5'!E23+'U-16 - NCA 6 GRUPOS - Table 5'!C35</f>
        <v>7</v>
      </c>
      <c r="I2" s="40">
        <f>G2-H2</f>
        <v>-7</v>
      </c>
      <c r="J2" s="40">
        <f>D2*3+E2</f>
        <v>0</v>
      </c>
    </row>
    <row r="3" ht="19" customHeight="1">
      <c r="A3" s="38">
        <v>1</v>
      </c>
      <c r="B3" t="s" s="44">
        <f>'U-16 - NCA 6 GRUPOS - Table 1'!E3</f>
        <v>254</v>
      </c>
      <c r="C3" s="38">
        <v>3</v>
      </c>
      <c r="D3" s="38">
        <v>3</v>
      </c>
      <c r="E3" s="38">
        <v>0</v>
      </c>
      <c r="F3" s="38">
        <v>0</v>
      </c>
      <c r="G3" s="38">
        <f>'U-16 - NCA 6 GRUPOS - Table 5'!E11+'U-16 - NCA 6 GRUPOS - Table 5'!C24+'U-16 - NCA 6 GRUPOS - Table 5'!E36</f>
        <v>7</v>
      </c>
      <c r="H3" s="38">
        <f>'U-16 - NCA 6 GRUPOS - Table 5'!C11+'U-16 - NCA 6 GRUPOS - Table 5'!E24+'U-16 - NCA 6 GRUPOS - Table 5'!C36</f>
        <v>1</v>
      </c>
      <c r="I3" s="38">
        <f>G3-H3</f>
        <v>6</v>
      </c>
      <c r="J3" s="38">
        <f>D3*3+E3</f>
        <v>9</v>
      </c>
    </row>
    <row r="4" ht="19" customHeight="1">
      <c r="A4" s="40">
        <v>3</v>
      </c>
      <c r="B4" t="s" s="43">
        <f>'U-16 - NCA 6 GRUPOS - Table 1'!E4</f>
        <v>255</v>
      </c>
      <c r="C4" s="40">
        <v>3</v>
      </c>
      <c r="D4" s="40">
        <v>1</v>
      </c>
      <c r="E4" s="40">
        <v>0</v>
      </c>
      <c r="F4" s="40">
        <v>2</v>
      </c>
      <c r="G4" s="40">
        <f>'U-16 - NCA 6 GRUPOS - Table 5'!C12+'U-16 - NCA 6 GRUPOS - Table 5'!E23+'U-16 - NCA 6 GRUPOS - Table 5'!C36</f>
        <v>3</v>
      </c>
      <c r="H4" s="40">
        <f>'U-16 - NCA 6 GRUPOS - Table 5'!E12+'U-16 - NCA 6 GRUPOS - Table 5'!C23+'U-16 - NCA 6 GRUPOS - Table 5'!E36</f>
        <v>5</v>
      </c>
      <c r="I4" s="40">
        <f>G4-H4</f>
        <v>-2</v>
      </c>
      <c r="J4" s="40">
        <f>D4*3+E4</f>
        <v>3</v>
      </c>
    </row>
    <row r="5" ht="19" customHeight="1">
      <c r="A5" s="40">
        <v>2</v>
      </c>
      <c r="B5" t="s" s="43">
        <f>'U-16 - NCA 6 GRUPOS - Table 1'!E5</f>
        <v>256</v>
      </c>
      <c r="C5" s="40">
        <v>3</v>
      </c>
      <c r="D5" s="40">
        <v>2</v>
      </c>
      <c r="E5" s="40">
        <v>0</v>
      </c>
      <c r="F5" s="40">
        <v>1</v>
      </c>
      <c r="G5" s="40">
        <f>'U-16 - NCA 6 GRUPOS - Table 5'!E24+'U-16 - NCA 6 GRUPOS - Table 5'!E12+'U-16 - NCA 6 GRUPOS - Table 5'!C35</f>
        <v>7</v>
      </c>
      <c r="H5" s="40">
        <f>'U-16 - NCA 6 GRUPOS - Table 5'!C12+'U-16 - NCA 6 GRUPOS - Table 5'!C24+'U-16 - NCA 6 GRUPOS - Table 5'!E35</f>
        <v>4</v>
      </c>
      <c r="I5" s="40">
        <f>G5-H5</f>
        <v>3</v>
      </c>
      <c r="J5" s="40">
        <f>D5*3+E5</f>
        <v>6</v>
      </c>
    </row>
  </sheetData>
  <pageMargins left="0" right="0" top="0" bottom="0" header="0" footer="0"/>
  <pageSetup firstPageNumber="1" fitToHeight="1" fitToWidth="1" scale="63" useFirstPageNumber="0" orientation="portrait" pageOrder="downThenOver"/>
  <headerFooter>
    <oddHeader>&amp;L&amp;"Helvetica,Bold"&amp;17&amp;K000000	</oddHeader>
  </headerFooter>
</worksheet>
</file>

<file path=xl/worksheets/sheet35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89" customWidth="1"/>
    <col min="2" max="2" width="36.7109" style="89" customWidth="1"/>
    <col min="3" max="3" width="11.9609" style="89" customWidth="1"/>
    <col min="4" max="4" width="13.2422" style="89" customWidth="1"/>
    <col min="5" max="5" width="12.1641" style="89" customWidth="1"/>
    <col min="6" max="6" width="12.9688" style="89" customWidth="1"/>
    <col min="7" max="7" width="13.4297" style="89" customWidth="1"/>
    <col min="8" max="8" width="13.5625" style="89" customWidth="1"/>
    <col min="9" max="9" width="14.0391" style="89" customWidth="1"/>
    <col min="10" max="10" width="11.3438" style="89" customWidth="1"/>
    <col min="11" max="256" width="12.4766" style="89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s="40">
        <v>3</v>
      </c>
      <c r="B2" t="s" s="43">
        <f>'U-16 - NCA 6 GRUPOS - Table 1'!F2</f>
        <v>257</v>
      </c>
      <c r="C2" s="40">
        <v>3</v>
      </c>
      <c r="D2" s="40">
        <v>1</v>
      </c>
      <c r="E2" s="40">
        <v>0</v>
      </c>
      <c r="F2" s="40">
        <v>2</v>
      </c>
      <c r="G2" s="40">
        <f>'U-16 - NCA 6 GRUPOS - Table 5'!C13+'U-16 - NCA 6 GRUPOS - Table 5'!C25+'U-16 - NCA 6 GRUPOS - Table 5'!E37</f>
        <v>2</v>
      </c>
      <c r="H2" s="40">
        <f>'U-16 - NCA 6 GRUPOS - Table 5'!E13+'U-16 - NCA 6 GRUPOS - Table 5'!E25+'U-16 - NCA 6 GRUPOS - Table 5'!C37</f>
        <v>14</v>
      </c>
      <c r="I2" s="40">
        <f>G2-H2</f>
        <v>-12</v>
      </c>
      <c r="J2" s="40">
        <f>D2*3+E2</f>
        <v>3</v>
      </c>
    </row>
    <row r="3" ht="19" customHeight="1">
      <c r="A3" s="40">
        <v>4</v>
      </c>
      <c r="B3" t="s" s="43">
        <f>'U-16 - NCA 6 GRUPOS - Table 1'!F3</f>
        <v>258</v>
      </c>
      <c r="C3" s="40">
        <v>3</v>
      </c>
      <c r="D3" s="40">
        <v>0</v>
      </c>
      <c r="E3" s="40">
        <v>0</v>
      </c>
      <c r="F3" s="40">
        <v>3</v>
      </c>
      <c r="G3" s="40">
        <f>'U-16 - NCA 6 GRUPOS - Table 5'!E13+'U-16 - NCA 6 GRUPOS - Table 5'!C26+'U-16 - NCA 6 GRUPOS - Table 5'!E38</f>
        <v>1</v>
      </c>
      <c r="H3" s="40">
        <f>'U-16 - NCA 6 GRUPOS - Table 5'!C13+'U-16 - NCA 6 GRUPOS - Table 5'!E26+'U-16 - NCA 6 GRUPOS - Table 5'!C38</f>
        <v>7</v>
      </c>
      <c r="I3" s="40">
        <f>G3-H3</f>
        <v>-6</v>
      </c>
      <c r="J3" s="40">
        <f>D3*3+E3</f>
        <v>0</v>
      </c>
    </row>
    <row r="4" ht="19" customHeight="1">
      <c r="A4" s="38">
        <v>2</v>
      </c>
      <c r="B4" t="s" s="44">
        <f>'U-16 - NCA 6 GRUPOS - Table 1'!F4</f>
        <v>259</v>
      </c>
      <c r="C4" s="38">
        <v>3</v>
      </c>
      <c r="D4" s="38">
        <v>2</v>
      </c>
      <c r="E4" s="38">
        <v>1</v>
      </c>
      <c r="F4" s="38">
        <v>0</v>
      </c>
      <c r="G4" s="38">
        <f>'U-16 - NCA 6 GRUPOS - Table 5'!C14+'U-16 - NCA 6 GRUPOS - Table 5'!E25+'U-16 - NCA 6 GRUPOS - Table 5'!C38</f>
        <v>6</v>
      </c>
      <c r="H4" s="38">
        <f>'U-16 - NCA 6 GRUPOS - Table 5'!E14+'U-16 - NCA 6 GRUPOS - Table 5'!C25+'U-16 - NCA 6 GRUPOS - Table 5'!E38</f>
        <v>0</v>
      </c>
      <c r="I4" s="38">
        <f>G4-H4</f>
        <v>6</v>
      </c>
      <c r="J4" s="38">
        <f>D4*3+E4</f>
        <v>7</v>
      </c>
    </row>
    <row r="5" ht="19" customHeight="1">
      <c r="A5" s="38">
        <v>1</v>
      </c>
      <c r="B5" t="s" s="44">
        <f>'U-16 - NCA 6 GRUPOS - Table 1'!F5</f>
        <v>260</v>
      </c>
      <c r="C5" s="38">
        <v>3</v>
      </c>
      <c r="D5" s="38">
        <v>2</v>
      </c>
      <c r="E5" s="38">
        <v>1</v>
      </c>
      <c r="F5" s="38">
        <v>0</v>
      </c>
      <c r="G5" s="38">
        <f>'U-16 - NCA 6 GRUPOS - Table 5'!E14+'U-16 - NCA 6 GRUPOS - Table 5'!E26+'U-16 - NCA 6 GRUPOS - Table 5'!C37</f>
        <v>12</v>
      </c>
      <c r="H5" s="38">
        <f>'U-16 - NCA 6 GRUPOS - Table 5'!C14+'U-16 - NCA 6 GRUPOS - Table 5'!C26+'U-16 - NCA 6 GRUPOS - Table 5'!E37</f>
        <v>0</v>
      </c>
      <c r="I5" s="38">
        <f>G5-H5</f>
        <v>12</v>
      </c>
      <c r="J5" s="38">
        <f>D5*3+E5</f>
        <v>7</v>
      </c>
    </row>
  </sheetData>
  <pageMargins left="0" right="0" top="0" bottom="0" header="0" footer="0"/>
  <pageSetup firstPageNumber="1" fitToHeight="1" fitToWidth="1" scale="63" useFirstPageNumber="0" orientation="portrait" pageOrder="downThenOver"/>
  <headerFooter>
    <oddHeader>&amp;L&amp;"Helvetica,Bold"&amp;17&amp;K000000	</oddHead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63" useFirstPageNumber="0" orientation="portrait" pageOrder="downThenOver"/>
  <headerFooter>
    <oddHeader>&amp;L&amp;"Helvetica,Bold"&amp;17&amp;K000000	</oddHeader>
  </headerFooter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dimension ref="A1:C5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35.625" style="90" customWidth="1"/>
    <col min="2" max="2" width="39.2656" style="90" customWidth="1"/>
    <col min="3" max="3" width="33.6875" style="90" customWidth="1"/>
    <col min="4" max="256" width="19.6016" style="90" customWidth="1"/>
  </cols>
  <sheetData>
    <row r="1" ht="26.3" customHeight="1">
      <c r="A1" t="s" s="2">
        <v>0</v>
      </c>
      <c r="B1" t="s" s="2">
        <v>1</v>
      </c>
      <c r="C1" t="s" s="2">
        <v>41</v>
      </c>
    </row>
    <row r="2" ht="26.3" customHeight="1">
      <c r="A2" t="s" s="3">
        <v>261</v>
      </c>
      <c r="B2" t="s" s="3">
        <v>138</v>
      </c>
      <c r="C2" t="s" s="3">
        <v>262</v>
      </c>
    </row>
    <row r="3" ht="26.3" customHeight="1">
      <c r="A3" t="s" s="3">
        <v>195</v>
      </c>
      <c r="B3" t="s" s="3">
        <v>88</v>
      </c>
      <c r="C3" t="s" s="3">
        <v>263</v>
      </c>
    </row>
    <row r="4" ht="26.3" customHeight="1">
      <c r="A4" t="s" s="3">
        <v>264</v>
      </c>
      <c r="B4" t="s" s="3">
        <v>265</v>
      </c>
      <c r="C4" t="s" s="3">
        <v>191</v>
      </c>
    </row>
    <row r="5" ht="26.3" customHeight="1">
      <c r="A5" t="s" s="3">
        <v>266</v>
      </c>
      <c r="B5" t="s" s="3">
        <v>190</v>
      </c>
      <c r="C5" t="s" s="3">
        <v>267</v>
      </c>
    </row>
  </sheetData>
  <pageMargins left="0" right="0" top="0" bottom="0" header="0" footer="0"/>
  <pageSetup firstPageNumber="1" fitToHeight="1" fitToWidth="1" scale="59" useFirstPageNumber="0" orientation="portrait" pageOrder="downThenOver"/>
  <headerFooter>
    <oddHeader>&amp;L&amp;"Helvetica,Bold"&amp;17&amp;K000000	</oddHeader>
  </headerFooter>
</worksheet>
</file>

<file path=xl/worksheets/sheet38.xml><?xml version="1.0" encoding="utf-8"?>
<worksheet xmlns:r="http://schemas.openxmlformats.org/officeDocument/2006/relationships" xmlns="http://schemas.openxmlformats.org/spreadsheetml/2006/main">
  <dimension ref="A1:F29"/>
  <sheetViews>
    <sheetView workbookViewId="0" showGridLines="0" defaultGridColor="1"/>
  </sheetViews>
  <sheetFormatPr defaultColWidth="10.171" defaultRowHeight="14" customHeight="1" outlineLevelRow="0" outlineLevelCol="0"/>
  <cols>
    <col min="1" max="1" width="20.5312" style="91" customWidth="1"/>
    <col min="2" max="2" width="39.8125" style="91" customWidth="1"/>
    <col min="3" max="3" width="17.2266" style="91" customWidth="1"/>
    <col min="4" max="4" width="49.8828" style="91" customWidth="1"/>
    <col min="5" max="5" width="17.2266" style="91" customWidth="1"/>
    <col min="6" max="6" width="24.2969" style="91" customWidth="1"/>
    <col min="7" max="256" width="10.1797" style="91" customWidth="1"/>
  </cols>
  <sheetData>
    <row r="1" ht="29.15" customHeight="1">
      <c r="A1" s="5">
        <v>41413</v>
      </c>
      <c r="B1" s="47"/>
      <c r="C1" s="47"/>
      <c r="D1" s="47"/>
      <c r="E1" s="47"/>
      <c r="F1" s="47"/>
    </row>
    <row r="2" ht="29.15" customHeight="1">
      <c r="A2" t="s" s="2">
        <v>8</v>
      </c>
      <c r="B2" t="s" s="2">
        <v>9</v>
      </c>
      <c r="C2" t="s" s="2">
        <v>10</v>
      </c>
      <c r="D2" t="s" s="2">
        <v>11</v>
      </c>
      <c r="E2" t="s" s="2">
        <v>10</v>
      </c>
      <c r="F2" t="s" s="2">
        <v>12</v>
      </c>
    </row>
    <row r="3" ht="29.15" customHeight="1">
      <c r="A3" s="48">
        <v>41405.354166666664</v>
      </c>
      <c r="B3" t="s" s="10">
        <f>'U18 - NCA - Table 1'!A2</f>
        <v>268</v>
      </c>
      <c r="C3" s="11">
        <v>0</v>
      </c>
      <c r="D3" t="s" s="49">
        <f>'U18 - NCA - Table 1'!A3</f>
        <v>228</v>
      </c>
      <c r="E3" s="11">
        <v>1</v>
      </c>
      <c r="F3" t="s" s="10">
        <v>170</v>
      </c>
    </row>
    <row r="4" ht="29.15" customHeight="1">
      <c r="A4" s="48">
        <v>41405.399305555555</v>
      </c>
      <c r="B4" t="s" s="49">
        <f>'U18 - NCA - Table 1'!A4</f>
        <v>269</v>
      </c>
      <c r="C4" s="11">
        <v>0</v>
      </c>
      <c r="D4" t="s" s="49">
        <f>'U18 - NCA - Table 1'!A5</f>
        <v>270</v>
      </c>
      <c r="E4" s="11">
        <v>5</v>
      </c>
      <c r="F4" t="s" s="10">
        <v>170</v>
      </c>
    </row>
    <row r="5" ht="29.15" customHeight="1">
      <c r="A5" s="48">
        <v>41405.444444444445</v>
      </c>
      <c r="B5" t="s" s="49">
        <f>'U18 - NCA - Table 1'!B2</f>
        <v>161</v>
      </c>
      <c r="C5" s="11">
        <v>2</v>
      </c>
      <c r="D5" t="s" s="49">
        <f>'U18 - NCA - Table 1'!B3</f>
        <v>108</v>
      </c>
      <c r="E5" s="11">
        <v>0</v>
      </c>
      <c r="F5" t="s" s="10">
        <v>170</v>
      </c>
    </row>
    <row r="6" ht="29.15" customHeight="1">
      <c r="A6" s="48">
        <v>41405.489583333336</v>
      </c>
      <c r="B6" t="s" s="49">
        <f>'U18 - NCA - Table 1'!B4</f>
        <v>271</v>
      </c>
      <c r="C6" s="11">
        <v>0</v>
      </c>
      <c r="D6" t="s" s="49">
        <f>'U18 - NCA - Table 1'!B5</f>
        <v>211</v>
      </c>
      <c r="E6" s="11">
        <v>2</v>
      </c>
      <c r="F6" t="s" s="10">
        <v>170</v>
      </c>
    </row>
    <row r="7" ht="29.15" customHeight="1">
      <c r="A7" s="48">
        <v>41405.534722222219</v>
      </c>
      <c r="B7" t="s" s="10">
        <f>'U18 - NCA - Table 1'!C2</f>
        <v>272</v>
      </c>
      <c r="C7" s="50">
        <v>5</v>
      </c>
      <c r="D7" t="s" s="49">
        <f>'U18 - NCA - Table 1'!C3</f>
        <v>273</v>
      </c>
      <c r="E7" s="11">
        <v>0</v>
      </c>
      <c r="F7" t="s" s="10">
        <v>170</v>
      </c>
    </row>
    <row r="8" ht="29.15" customHeight="1">
      <c r="A8" s="48">
        <v>41405.579861111109</v>
      </c>
      <c r="B8" t="s" s="49">
        <f>'U18 - NCA - Table 1'!C4</f>
        <v>214</v>
      </c>
      <c r="C8" s="50">
        <v>1</v>
      </c>
      <c r="D8" t="s" s="49">
        <f>'U18 - NCA - Table 1'!C5</f>
        <v>274</v>
      </c>
      <c r="E8" s="11">
        <v>1</v>
      </c>
      <c r="F8" t="s" s="10">
        <v>170</v>
      </c>
    </row>
    <row r="9" ht="29.15" customHeight="1">
      <c r="A9" s="48">
        <v>41405.625</v>
      </c>
      <c r="B9" t="s" s="10">
        <f>B3</f>
        <v>268</v>
      </c>
      <c r="C9" s="11">
        <v>1</v>
      </c>
      <c r="D9" t="s" s="49">
        <f>B4</f>
        <v>269</v>
      </c>
      <c r="E9" s="11">
        <v>2</v>
      </c>
      <c r="F9" t="s" s="10">
        <v>167</v>
      </c>
    </row>
    <row r="10" ht="29.15" customHeight="1">
      <c r="A10" s="48">
        <v>41405.625</v>
      </c>
      <c r="B10" t="s" s="10">
        <f>D3</f>
        <v>228</v>
      </c>
      <c r="C10" s="11">
        <v>1</v>
      </c>
      <c r="D10" t="s" s="49">
        <f>D4</f>
        <v>270</v>
      </c>
      <c r="E10" s="11">
        <v>4</v>
      </c>
      <c r="F10" t="s" s="10">
        <v>170</v>
      </c>
    </row>
    <row r="11" ht="29.15" customHeight="1">
      <c r="A11" s="48">
        <v>41405.670138888891</v>
      </c>
      <c r="B11" t="s" s="10">
        <f>B5</f>
        <v>161</v>
      </c>
      <c r="C11" s="11">
        <v>3</v>
      </c>
      <c r="D11" t="s" s="49">
        <f>B6</f>
        <v>271</v>
      </c>
      <c r="E11" s="11">
        <v>1</v>
      </c>
      <c r="F11" t="s" s="10">
        <v>167</v>
      </c>
    </row>
    <row r="12" ht="29.15" customHeight="1">
      <c r="A12" s="48">
        <v>41405.670138888891</v>
      </c>
      <c r="B12" t="s" s="49">
        <f>D5</f>
        <v>108</v>
      </c>
      <c r="C12" s="11">
        <v>2</v>
      </c>
      <c r="D12" t="s" s="49">
        <f>'U18 - NCA - Table 1'!B5</f>
        <v>211</v>
      </c>
      <c r="E12" s="11">
        <v>0</v>
      </c>
      <c r="F12" t="s" s="10">
        <v>170</v>
      </c>
    </row>
    <row r="13" ht="29.15" customHeight="1">
      <c r="A13" s="48">
        <v>41405.715277777781</v>
      </c>
      <c r="B13" t="s" s="10">
        <f>B7</f>
        <v>272</v>
      </c>
      <c r="C13" s="27">
        <v>2</v>
      </c>
      <c r="D13" t="s" s="49">
        <f>B8</f>
        <v>214</v>
      </c>
      <c r="E13" s="11">
        <v>1</v>
      </c>
      <c r="F13" t="s" s="10">
        <v>167</v>
      </c>
    </row>
    <row r="14" ht="29.15" customHeight="1">
      <c r="A14" s="48">
        <v>41405.715277777781</v>
      </c>
      <c r="B14" t="s" s="49">
        <f>D7</f>
        <v>273</v>
      </c>
      <c r="C14" s="27">
        <v>0</v>
      </c>
      <c r="D14" t="s" s="10">
        <f>D8</f>
        <v>274</v>
      </c>
      <c r="E14" s="11">
        <v>7</v>
      </c>
      <c r="F14" t="s" s="10">
        <v>170</v>
      </c>
    </row>
    <row r="15" ht="29.15" customHeight="1">
      <c r="A15" s="5">
        <v>41414</v>
      </c>
      <c r="B15" s="47"/>
      <c r="C15" s="47"/>
      <c r="D15" s="47"/>
      <c r="E15" s="47"/>
      <c r="F15" s="47"/>
    </row>
    <row r="16" ht="29.15" customHeight="1">
      <c r="A16" t="s" s="7">
        <v>8</v>
      </c>
      <c r="B16" t="s" s="7">
        <v>9</v>
      </c>
      <c r="C16" t="s" s="7">
        <v>10</v>
      </c>
      <c r="D16" t="s" s="7">
        <v>11</v>
      </c>
      <c r="E16" t="s" s="7">
        <v>10</v>
      </c>
      <c r="F16" t="s" s="7">
        <v>12</v>
      </c>
    </row>
    <row r="17" ht="29.15" customHeight="1">
      <c r="A17" s="92">
        <v>41397.333333333336</v>
      </c>
      <c r="B17" t="s" s="93">
        <f>D4</f>
        <v>270</v>
      </c>
      <c r="C17" s="94"/>
      <c r="D17" t="s" s="95">
        <f>B3</f>
        <v>268</v>
      </c>
      <c r="E17" s="94"/>
      <c r="F17" t="s" s="93">
        <v>149</v>
      </c>
    </row>
    <row r="18" ht="29.15" customHeight="1">
      <c r="A18" s="48">
        <v>41397.333333333336</v>
      </c>
      <c r="B18" t="s" s="49">
        <f>B4</f>
        <v>269</v>
      </c>
      <c r="C18" s="51"/>
      <c r="D18" t="s" s="49">
        <f>B10</f>
        <v>228</v>
      </c>
      <c r="E18" s="51"/>
      <c r="F18" t="s" s="10">
        <v>151</v>
      </c>
    </row>
    <row r="19" ht="29.15" customHeight="1">
      <c r="A19" s="48">
        <v>41397.333333333336</v>
      </c>
      <c r="B19" t="s" s="10">
        <f>D12</f>
        <v>211</v>
      </c>
      <c r="C19" s="51"/>
      <c r="D19" t="s" s="10">
        <f>B5</f>
        <v>161</v>
      </c>
      <c r="E19" s="51"/>
      <c r="F19" t="s" s="10">
        <v>155</v>
      </c>
    </row>
    <row r="20" ht="29.15" customHeight="1">
      <c r="A20" s="48">
        <v>41397.333333333336</v>
      </c>
      <c r="B20" t="s" s="10">
        <f>D11</f>
        <v>271</v>
      </c>
      <c r="C20" s="51"/>
      <c r="D20" t="s" s="10">
        <f>D5</f>
        <v>108</v>
      </c>
      <c r="E20" s="51"/>
      <c r="F20" t="s" s="10">
        <v>157</v>
      </c>
    </row>
    <row r="21" ht="29.15" customHeight="1">
      <c r="A21" s="48">
        <v>41397.333333333336</v>
      </c>
      <c r="B21" t="s" s="49">
        <f>D14</f>
        <v>274</v>
      </c>
      <c r="C21" s="27"/>
      <c r="D21" t="s" s="10">
        <f>B13</f>
        <v>272</v>
      </c>
      <c r="E21" s="51"/>
      <c r="F21" t="s" s="10">
        <v>160</v>
      </c>
    </row>
    <row r="22" ht="29.15" customHeight="1">
      <c r="A22" s="48">
        <v>41397.333333333336</v>
      </c>
      <c r="B22" t="s" s="49">
        <f>D13</f>
        <v>214</v>
      </c>
      <c r="C22" s="27"/>
      <c r="D22" t="s" s="10">
        <f>B14</f>
        <v>273</v>
      </c>
      <c r="E22" s="51"/>
      <c r="F22" t="s" s="10">
        <v>162</v>
      </c>
    </row>
    <row r="23" ht="29.15" customHeight="1">
      <c r="A23" t="s" s="55">
        <v>21</v>
      </c>
      <c r="B23" s="67"/>
      <c r="C23" s="67"/>
      <c r="D23" s="67"/>
      <c r="E23" s="67"/>
      <c r="F23" s="57"/>
    </row>
    <row r="24" ht="29.15" customHeight="1">
      <c r="A24" t="s" s="58">
        <v>8</v>
      </c>
      <c r="B24" t="s" s="58">
        <v>9</v>
      </c>
      <c r="C24" t="s" s="58">
        <v>10</v>
      </c>
      <c r="D24" t="s" s="58">
        <v>11</v>
      </c>
      <c r="E24" t="s" s="58">
        <v>10</v>
      </c>
      <c r="F24" t="s" s="58">
        <v>12</v>
      </c>
    </row>
    <row r="25" ht="29.15" customHeight="1">
      <c r="A25" s="25">
        <v>41397.489583333336</v>
      </c>
      <c r="B25" t="s" s="26">
        <v>63</v>
      </c>
      <c r="C25" s="27"/>
      <c r="D25" t="s" s="26">
        <v>64</v>
      </c>
      <c r="E25" s="27"/>
      <c r="F25" t="s" s="10">
        <v>149</v>
      </c>
    </row>
    <row r="26" ht="29.15" customHeight="1">
      <c r="A26" s="25">
        <v>41397.489583333336</v>
      </c>
      <c r="B26" t="s" s="26">
        <v>65</v>
      </c>
      <c r="C26" s="27"/>
      <c r="D26" t="s" s="26">
        <v>275</v>
      </c>
      <c r="E26" s="27"/>
      <c r="F26" t="s" s="10">
        <v>151</v>
      </c>
    </row>
    <row r="27" ht="29.15" customHeight="1">
      <c r="A27" t="s" s="30">
        <v>22</v>
      </c>
      <c r="B27" s="31"/>
      <c r="C27" s="31"/>
      <c r="D27" s="31"/>
      <c r="E27" s="31"/>
      <c r="F27" s="59"/>
    </row>
    <row r="28" ht="29.15" customHeight="1">
      <c r="A28" t="s" s="2">
        <v>8</v>
      </c>
      <c r="B28" t="s" s="2">
        <v>9</v>
      </c>
      <c r="C28" t="s" s="2">
        <v>10</v>
      </c>
      <c r="D28" t="s" s="2">
        <v>11</v>
      </c>
      <c r="E28" t="s" s="2">
        <v>10</v>
      </c>
      <c r="F28" t="s" s="2">
        <v>12</v>
      </c>
    </row>
    <row r="29" ht="29.15" customHeight="1">
      <c r="A29" s="25">
        <v>41397.59375</v>
      </c>
      <c r="B29" t="s" s="34">
        <v>23</v>
      </c>
      <c r="C29" s="27"/>
      <c r="D29" t="s" s="34">
        <v>23</v>
      </c>
      <c r="E29" s="27"/>
      <c r="F29" t="s" s="10">
        <v>151</v>
      </c>
    </row>
  </sheetData>
  <mergeCells count="4">
    <mergeCell ref="A15:F15"/>
    <mergeCell ref="A1:F1"/>
    <mergeCell ref="A23:F23"/>
    <mergeCell ref="A27:F27"/>
  </mergeCells>
  <pageMargins left="0" right="0" top="0" bottom="0" header="0" footer="0"/>
  <pageSetup firstPageNumber="1" fitToHeight="1" fitToWidth="1" scale="59" useFirstPageNumber="0" orientation="portrait" pageOrder="downThenOver"/>
  <headerFooter>
    <oddHeader>&amp;L&amp;"Helvetica,Bold"&amp;17&amp;K000000	</oddHeader>
  </headerFooter>
</worksheet>
</file>

<file path=xl/worksheets/sheet39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96" customWidth="1"/>
    <col min="2" max="2" width="36.7109" style="96" customWidth="1"/>
    <col min="3" max="3" width="11.9609" style="96" customWidth="1"/>
    <col min="4" max="4" width="13.2422" style="96" customWidth="1"/>
    <col min="5" max="5" width="12.1641" style="96" customWidth="1"/>
    <col min="6" max="6" width="12.9688" style="96" customWidth="1"/>
    <col min="7" max="7" width="13.4297" style="96" customWidth="1"/>
    <col min="8" max="8" width="13.5625" style="96" customWidth="1"/>
    <col min="9" max="9" width="14.0391" style="96" customWidth="1"/>
    <col min="10" max="10" width="11.3438" style="96" customWidth="1"/>
    <col min="11" max="256" width="12.4766" style="96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t="s" s="62">
        <v>24</v>
      </c>
      <c r="B2" t="s" s="43">
        <f>'U18 - NCA - Table 1'!A2</f>
        <v>276</v>
      </c>
      <c r="C2" s="40">
        <v>2</v>
      </c>
      <c r="D2" s="40">
        <v>0</v>
      </c>
      <c r="E2" s="40">
        <v>0</v>
      </c>
      <c r="F2" s="40">
        <v>2</v>
      </c>
      <c r="G2" s="40">
        <f>'U18 - NCA - Table 5'!C3+'U18 - NCA - Table 5'!C9+'U18 - NCA - Table 5'!E17</f>
        <v>1</v>
      </c>
      <c r="H2" s="40">
        <f>'U18 - NCA - Table 5'!E3+'U18 - NCA - Table 5'!E9+'U18 - NCA - Table 5'!C17</f>
        <v>3</v>
      </c>
      <c r="I2" s="40">
        <f>G2-H2</f>
        <v>-2</v>
      </c>
      <c r="J2" s="40">
        <f>D2*3+E2</f>
        <v>0</v>
      </c>
    </row>
    <row r="3" ht="19" customHeight="1">
      <c r="A3" t="s" s="62">
        <v>24</v>
      </c>
      <c r="B3" t="s" s="43">
        <f>'U18 - NCA - Table 1'!A3</f>
        <v>257</v>
      </c>
      <c r="C3" s="40">
        <v>2</v>
      </c>
      <c r="D3" s="40">
        <v>1</v>
      </c>
      <c r="E3" s="40">
        <v>0</v>
      </c>
      <c r="F3" s="40">
        <v>1</v>
      </c>
      <c r="G3" s="40">
        <f>'U18 - NCA - Table 5'!E3+'U18 - NCA - Table 5'!C10+'U18 - NCA - Table 5'!E18</f>
        <v>2</v>
      </c>
      <c r="H3" s="40">
        <f>'U18 - NCA - Table 5'!C3+'U18 - NCA - Table 5'!E10+'U18 - NCA - Table 5'!C18</f>
        <v>4</v>
      </c>
      <c r="I3" s="40">
        <f>G3-H3</f>
        <v>-2</v>
      </c>
      <c r="J3" s="40">
        <f>D3*3+E3</f>
        <v>3</v>
      </c>
    </row>
    <row r="4" ht="19" customHeight="1">
      <c r="A4" t="s" s="62">
        <v>24</v>
      </c>
      <c r="B4" t="s" s="43">
        <f>'U18 - NCA - Table 1'!A4</f>
        <v>277</v>
      </c>
      <c r="C4" s="40">
        <v>2</v>
      </c>
      <c r="D4" s="40">
        <v>1</v>
      </c>
      <c r="E4" s="40">
        <v>0</v>
      </c>
      <c r="F4" s="40">
        <v>1</v>
      </c>
      <c r="G4" s="40">
        <f>'U18 - NCA - Table 5'!C4+'U18 - NCA - Table 5'!E9+'U18 - NCA - Table 5'!C18</f>
        <v>2</v>
      </c>
      <c r="H4" s="40">
        <f>'U18 - NCA - Table 5'!E4+'U18 - NCA - Table 5'!C9+'U18 - NCA - Table 5'!E18</f>
        <v>6</v>
      </c>
      <c r="I4" s="40">
        <f>G4-H4</f>
        <v>-4</v>
      </c>
      <c r="J4" s="40">
        <f>D4*3+E4</f>
        <v>3</v>
      </c>
    </row>
    <row r="5" ht="19" customHeight="1">
      <c r="A5" t="s" s="62">
        <v>24</v>
      </c>
      <c r="B5" t="s" s="43">
        <f>'U18 - NCA - Table 1'!A5</f>
        <v>278</v>
      </c>
      <c r="C5" s="40">
        <v>2</v>
      </c>
      <c r="D5" s="40">
        <v>2</v>
      </c>
      <c r="E5" s="40">
        <v>0</v>
      </c>
      <c r="F5" s="40">
        <v>0</v>
      </c>
      <c r="G5" s="40">
        <f>'U18 - NCA - Table 5'!E4+'U18 - NCA - Table 5'!E10+'U18 - NCA - Table 5'!C17</f>
        <v>9</v>
      </c>
      <c r="H5" s="40">
        <f>'U18 - NCA - Table 5'!C4+'U18 - NCA - Table 5'!C10+'U18 - NCA - Table 5'!E17</f>
        <v>1</v>
      </c>
      <c r="I5" s="40">
        <f>G5-H5</f>
        <v>8</v>
      </c>
      <c r="J5" s="40">
        <f>D5*3+E5</f>
        <v>6</v>
      </c>
    </row>
  </sheetData>
  <pageMargins left="0" right="0" top="0" bottom="0" header="0" footer="0"/>
  <pageSetup firstPageNumber="1" fitToHeight="1" fitToWidth="1" scale="59" useFirstPageNumber="0" orientation="portrait" pageOrder="downThenOver"/>
  <headerFooter>
    <oddHeader>&amp;L&amp;"Helvetica,Bold"&amp;17&amp;K000000	</oddHead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J4"/>
  <sheetViews>
    <sheetView workbookViewId="0" showGridLines="0" defaultGridColor="1"/>
  </sheetViews>
  <sheetFormatPr defaultColWidth="12.457" defaultRowHeight="17.1" customHeight="1" outlineLevelRow="0" outlineLevelCol="0"/>
  <cols>
    <col min="1" max="1" width="12.4766" style="42" customWidth="1"/>
    <col min="2" max="2" width="36.7109" style="42" customWidth="1"/>
    <col min="3" max="3" width="11.9609" style="42" customWidth="1"/>
    <col min="4" max="4" width="13.2422" style="42" customWidth="1"/>
    <col min="5" max="5" width="12.1641" style="42" customWidth="1"/>
    <col min="6" max="6" width="12.9688" style="42" customWidth="1"/>
    <col min="7" max="7" width="13.4297" style="42" customWidth="1"/>
    <col min="8" max="8" width="13.5625" style="42" customWidth="1"/>
    <col min="9" max="9" width="14.0391" style="42" customWidth="1"/>
    <col min="10" max="10" width="11.3438" style="42" customWidth="1"/>
    <col min="11" max="256" width="12.4766" style="42" customWidth="1"/>
  </cols>
  <sheetData>
    <row r="1" ht="16.7" customHeight="1">
      <c r="A1" t="s" s="37">
        <v>25</v>
      </c>
      <c r="B1" t="s" s="37">
        <v>26</v>
      </c>
      <c r="C1" t="s" s="37">
        <v>27</v>
      </c>
      <c r="D1" t="s" s="37">
        <v>28</v>
      </c>
      <c r="E1" t="s" s="37">
        <v>29</v>
      </c>
      <c r="F1" t="s" s="37">
        <v>30</v>
      </c>
      <c r="G1" t="s" s="37">
        <v>31</v>
      </c>
      <c r="H1" t="s" s="37">
        <v>32</v>
      </c>
      <c r="I1" t="s" s="37">
        <v>33</v>
      </c>
      <c r="J1" t="s" s="37">
        <v>34</v>
      </c>
    </row>
    <row r="2" ht="19" customHeight="1">
      <c r="A2" s="40">
        <v>3</v>
      </c>
      <c r="B2" t="s" s="43">
        <f>'U-6 - NCA 6 - Table 1'!B2</f>
        <v>38</v>
      </c>
      <c r="C2" s="40">
        <v>3</v>
      </c>
      <c r="D2" s="40">
        <v>0</v>
      </c>
      <c r="E2" s="40">
        <v>1</v>
      </c>
      <c r="F2" s="40">
        <v>2</v>
      </c>
      <c r="G2" s="40">
        <f>'U-6 - NCA 6 - Table 5'!C4+'U-6 - NCA 6 - Table 5'!C7+'U-6 - NCA 6 - Table 5'!C11</f>
        <v>5</v>
      </c>
      <c r="H2" s="40">
        <f>'U-6 - NCA 6 - Table 5'!E4+'U-6 - NCA 6 - Table 5'!E7+'U-6 - NCA 6 - Table 5'!E11</f>
        <v>18</v>
      </c>
      <c r="I2" s="40">
        <f>G2-H2</f>
        <v>-13</v>
      </c>
      <c r="J2" s="40">
        <f>D2*3+E2</f>
        <v>1</v>
      </c>
    </row>
    <row r="3" ht="19" customHeight="1">
      <c r="A3" s="38">
        <v>2</v>
      </c>
      <c r="B3" t="s" s="44">
        <f>'U-6 - NCA 6 - Table 1'!B3</f>
        <v>39</v>
      </c>
      <c r="C3" s="38">
        <v>3</v>
      </c>
      <c r="D3" s="38">
        <v>1</v>
      </c>
      <c r="E3" s="38">
        <v>1</v>
      </c>
      <c r="F3" s="38">
        <v>1</v>
      </c>
      <c r="G3" s="38">
        <f>'U-6 - NCA 6 - Table 5'!E4+'U-6 - NCA 6 - Table 5'!C8+'U-6 - NCA 6 - Table 5'!C10</f>
        <v>8</v>
      </c>
      <c r="H3" s="38">
        <f>'U-6 - NCA 6 - Table 5'!C4+'U-6 - NCA 6 - Table 5'!E8+'U-6 - NCA 6 - Table 5'!E10</f>
        <v>8</v>
      </c>
      <c r="I3" s="38">
        <f>G3-H3</f>
        <v>0</v>
      </c>
      <c r="J3" s="38">
        <f>D3*3+E3</f>
        <v>4</v>
      </c>
    </row>
    <row r="4" ht="19" customHeight="1">
      <c r="A4" s="38">
        <v>1</v>
      </c>
      <c r="B4" t="s" s="44">
        <f>'U-6 - NCA 6 - Table 1'!B4</f>
        <v>40</v>
      </c>
      <c r="C4" s="38">
        <v>3</v>
      </c>
      <c r="D4" s="38">
        <v>2</v>
      </c>
      <c r="E4" s="38">
        <v>0</v>
      </c>
      <c r="F4" s="38">
        <v>0</v>
      </c>
      <c r="G4" s="38">
        <f>'U-6 - NCA 6 - Table 5'!C5+'U-6 - NCA 6 - Table 5'!E7+'U-6 - NCA 6 - Table 5'!E10</f>
        <v>15</v>
      </c>
      <c r="H4" s="38">
        <f>'U-6 - NCA 6 - Table 5'!E5+'U-6 - NCA 6 - Table 5'!C7+'U-6 - NCA 6 - Table 5'!C10</f>
        <v>1</v>
      </c>
      <c r="I4" s="38">
        <f>G4-H4</f>
        <v>14</v>
      </c>
      <c r="J4" s="38">
        <f>D4*3+E4</f>
        <v>6</v>
      </c>
    </row>
  </sheetData>
  <pageMargins left="0" right="0" top="0" bottom="0" header="0" footer="0"/>
  <pageSetup firstPageNumber="1" fitToHeight="1" fitToWidth="1" scale="51" useFirstPageNumber="0" orientation="portrait" pageOrder="downThenOver"/>
  <headerFooter>
    <oddHeader>&amp;L&amp;"Helvetica,Bold"&amp;17&amp;K000000	</oddHeader>
  </headerFooter>
</worksheet>
</file>

<file path=xl/worksheets/sheet40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97" customWidth="1"/>
    <col min="2" max="2" width="36.7109" style="97" customWidth="1"/>
    <col min="3" max="3" width="11.9609" style="97" customWidth="1"/>
    <col min="4" max="4" width="13.2422" style="97" customWidth="1"/>
    <col min="5" max="5" width="12.1641" style="97" customWidth="1"/>
    <col min="6" max="6" width="12.9688" style="97" customWidth="1"/>
    <col min="7" max="7" width="13.4297" style="97" customWidth="1"/>
    <col min="8" max="8" width="13.5625" style="97" customWidth="1"/>
    <col min="9" max="9" width="14.0391" style="97" customWidth="1"/>
    <col min="10" max="10" width="11.3438" style="97" customWidth="1"/>
    <col min="11" max="256" width="12.4766" style="97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t="s" s="62">
        <v>24</v>
      </c>
      <c r="B2" t="s" s="43">
        <f>'U18 - NCA - Table 1'!B2</f>
        <v>183</v>
      </c>
      <c r="C2" s="40">
        <v>2</v>
      </c>
      <c r="D2" s="40">
        <v>2</v>
      </c>
      <c r="E2" s="40">
        <v>0</v>
      </c>
      <c r="F2" s="40">
        <v>0</v>
      </c>
      <c r="G2" s="40">
        <f>'U18 - NCA - Table 5'!C5+'U18 - NCA - Table 5'!C11+'U18 - NCA - Table 5'!E19</f>
        <v>5</v>
      </c>
      <c r="H2" s="40">
        <f>'U18 - NCA - Table 5'!E5+'U18 - NCA - Table 5'!E11+'U18 - NCA - Table 5'!C19</f>
        <v>1</v>
      </c>
      <c r="I2" s="40">
        <f>G2-H2</f>
        <v>4</v>
      </c>
      <c r="J2" s="40">
        <f>D2*3+E2</f>
        <v>6</v>
      </c>
    </row>
    <row r="3" ht="19" customHeight="1">
      <c r="A3" t="s" s="62">
        <v>24</v>
      </c>
      <c r="B3" t="s" s="43">
        <f>'U18 - NCA - Table 1'!B3</f>
        <v>133</v>
      </c>
      <c r="C3" s="40">
        <v>2</v>
      </c>
      <c r="D3" s="40">
        <v>2</v>
      </c>
      <c r="E3" s="40">
        <v>0</v>
      </c>
      <c r="F3" s="40">
        <v>1</v>
      </c>
      <c r="G3" s="40">
        <f>'U18 - NCA - Table 5'!E5+'U18 - NCA - Table 5'!C12+'U18 - NCA - Table 5'!E20</f>
        <v>2</v>
      </c>
      <c r="H3" s="40">
        <f>'U18 - NCA - Table 5'!C5+'U18 - NCA - Table 5'!E12+'U18 - NCA - Table 5'!C20</f>
        <v>2</v>
      </c>
      <c r="I3" s="40">
        <f>G3-H3</f>
        <v>0</v>
      </c>
      <c r="J3" s="40">
        <f>D3*3+E3</f>
        <v>6</v>
      </c>
    </row>
    <row r="4" ht="19" customHeight="1">
      <c r="A4" t="s" s="62">
        <v>24</v>
      </c>
      <c r="B4" t="s" s="43">
        <f>'U18 - NCA - Table 1'!B4</f>
        <v>279</v>
      </c>
      <c r="C4" s="40">
        <v>2</v>
      </c>
      <c r="D4" s="40">
        <v>0</v>
      </c>
      <c r="E4" s="40">
        <v>0</v>
      </c>
      <c r="F4" s="40">
        <v>2</v>
      </c>
      <c r="G4" s="40">
        <f>'U18 - NCA - Table 5'!C6+'U18 - NCA - Table 5'!E11+'U18 - NCA - Table 5'!C20</f>
        <v>1</v>
      </c>
      <c r="H4" s="40">
        <f>'U18 - NCA - Table 5'!E6+'U18 - NCA - Table 5'!C11+'U18 - NCA - Table 5'!E20</f>
        <v>5</v>
      </c>
      <c r="I4" s="40">
        <f>G4-H4</f>
        <v>-4</v>
      </c>
      <c r="J4" s="40">
        <f>D4*3+E4</f>
        <v>0</v>
      </c>
    </row>
    <row r="5" ht="19" customHeight="1">
      <c r="A5" t="s" s="62">
        <v>24</v>
      </c>
      <c r="B5" t="s" s="43">
        <f>'U18 - NCA - Table 1'!B5</f>
        <v>240</v>
      </c>
      <c r="C5" s="40">
        <v>2</v>
      </c>
      <c r="D5" s="40">
        <v>1</v>
      </c>
      <c r="E5" s="40">
        <v>0</v>
      </c>
      <c r="F5" s="40">
        <v>1</v>
      </c>
      <c r="G5" s="40">
        <f>'U18 - NCA - Table 5'!E6+'U18 - NCA - Table 5'!E12+'U18 - NCA - Table 5'!C19</f>
        <v>2</v>
      </c>
      <c r="H5" s="40">
        <f>'U18 - NCA - Table 5'!C6+'U18 - NCA - Table 5'!C12+'U18 - NCA - Table 5'!E19</f>
        <v>2</v>
      </c>
      <c r="I5" s="40">
        <f>G5-H5</f>
        <v>0</v>
      </c>
      <c r="J5" s="40">
        <f>D5*3+E5</f>
        <v>3</v>
      </c>
    </row>
  </sheetData>
  <pageMargins left="0" right="0" top="0" bottom="0" header="0" footer="0"/>
  <pageSetup firstPageNumber="1" fitToHeight="1" fitToWidth="1" scale="59" useFirstPageNumber="0" orientation="portrait" pageOrder="downThenOver"/>
  <headerFooter>
    <oddHeader>&amp;L&amp;"Helvetica,Bold"&amp;17&amp;K000000	</oddHeader>
  </headerFooter>
</worksheet>
</file>

<file path=xl/worksheets/sheet41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98" customWidth="1"/>
    <col min="2" max="2" width="36.7109" style="98" customWidth="1"/>
    <col min="3" max="3" width="11.9609" style="98" customWidth="1"/>
    <col min="4" max="4" width="13.2422" style="98" customWidth="1"/>
    <col min="5" max="5" width="12.1641" style="98" customWidth="1"/>
    <col min="6" max="6" width="12.9688" style="98" customWidth="1"/>
    <col min="7" max="7" width="13.4297" style="98" customWidth="1"/>
    <col min="8" max="8" width="13.5625" style="98" customWidth="1"/>
    <col min="9" max="9" width="14.0391" style="98" customWidth="1"/>
    <col min="10" max="10" width="11.3438" style="98" customWidth="1"/>
    <col min="11" max="256" width="12.4766" style="98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t="s" s="62">
        <v>24</v>
      </c>
      <c r="B2" t="s" s="43">
        <f>'U18 - NCA - Table 1'!C2</f>
        <v>280</v>
      </c>
      <c r="C2" s="40">
        <v>2</v>
      </c>
      <c r="D2" s="40">
        <v>2</v>
      </c>
      <c r="E2" s="40">
        <v>0</v>
      </c>
      <c r="F2" s="40">
        <v>0</v>
      </c>
      <c r="G2" s="40">
        <f>'U18 - NCA - Table 5'!C7+'U18 - NCA - Table 5'!C13+'U18 - NCA - Table 5'!E21</f>
        <v>7</v>
      </c>
      <c r="H2" s="40">
        <f>'U18 - NCA - Table 5'!E7+'U18 - NCA - Table 5'!E13+'U18 - NCA - Table 5'!C21</f>
        <v>1</v>
      </c>
      <c r="I2" s="40">
        <f>G2-H2</f>
        <v>6</v>
      </c>
      <c r="J2" s="40">
        <f>D2*3+E2</f>
        <v>6</v>
      </c>
    </row>
    <row r="3" ht="19" customHeight="1">
      <c r="A3" t="s" s="62">
        <v>24</v>
      </c>
      <c r="B3" t="s" s="43">
        <f>'U18 - NCA - Table 1'!C3</f>
        <v>281</v>
      </c>
      <c r="C3" s="40">
        <v>2</v>
      </c>
      <c r="D3" s="40">
        <v>0</v>
      </c>
      <c r="E3" s="40">
        <v>0</v>
      </c>
      <c r="F3" s="40">
        <v>2</v>
      </c>
      <c r="G3" s="40">
        <f>'U18 - NCA - Table 5'!E7+'U18 - NCA - Table 5'!C14+'U18 - NCA - Table 5'!E22</f>
        <v>0</v>
      </c>
      <c r="H3" s="40">
        <f>'U18 - NCA - Table 5'!C7+'U18 - NCA - Table 5'!E14+'U18 - NCA - Table 5'!C22</f>
        <v>12</v>
      </c>
      <c r="I3" s="40">
        <f>G3-H3</f>
        <v>-12</v>
      </c>
      <c r="J3" s="40">
        <f>D3*3+E3</f>
        <v>0</v>
      </c>
    </row>
    <row r="4" ht="19" customHeight="1">
      <c r="A4" t="s" s="62">
        <v>24</v>
      </c>
      <c r="B4" t="s" s="43">
        <f>'U18 - NCA - Table 1'!C4</f>
        <v>243</v>
      </c>
      <c r="C4" s="40">
        <v>2</v>
      </c>
      <c r="D4" s="40">
        <v>0</v>
      </c>
      <c r="E4" s="40">
        <v>1</v>
      </c>
      <c r="F4" s="40">
        <v>1</v>
      </c>
      <c r="G4" s="40">
        <f>'U18 - NCA - Table 5'!C8+'U18 - NCA - Table 5'!E13+'U18 - NCA - Table 5'!C22</f>
        <v>2</v>
      </c>
      <c r="H4" s="40">
        <f>'U18 - NCA - Table 5'!E8+'U18 - NCA - Table 5'!C13+'U18 - NCA - Table 5'!E22</f>
        <v>3</v>
      </c>
      <c r="I4" s="40">
        <f>G4-H4</f>
        <v>-1</v>
      </c>
      <c r="J4" s="40">
        <f>D4*3+E4</f>
        <v>1</v>
      </c>
    </row>
    <row r="5" ht="19" customHeight="1">
      <c r="A5" t="s" s="62">
        <v>24</v>
      </c>
      <c r="B5" t="s" s="43">
        <f>'U18 - NCA - Table 1'!C5</f>
        <v>282</v>
      </c>
      <c r="C5" s="40">
        <v>2</v>
      </c>
      <c r="D5" s="40">
        <v>1</v>
      </c>
      <c r="E5" s="40">
        <v>1</v>
      </c>
      <c r="F5" s="40">
        <v>0</v>
      </c>
      <c r="G5" s="40">
        <f>'U18 - NCA - Table 5'!E8+'U18 - NCA - Table 5'!E14+'U18 - NCA - Table 5'!C21</f>
        <v>8</v>
      </c>
      <c r="H5" s="40">
        <f>'U18 - NCA - Table 5'!C8+'U18 - NCA - Table 5'!C14+'U18 - NCA - Table 5'!E21</f>
        <v>1</v>
      </c>
      <c r="I5" s="40">
        <f>G5-H5</f>
        <v>7</v>
      </c>
      <c r="J5" s="40">
        <f>D5*3+E5</f>
        <v>4</v>
      </c>
    </row>
  </sheetData>
  <pageMargins left="0" right="0" top="0" bottom="0" header="0" footer="0"/>
  <pageSetup firstPageNumber="1" fitToHeight="1" fitToWidth="1" scale="59" useFirstPageNumber="0" orientation="portrait" pageOrder="downThenOver"/>
  <headerFooter>
    <oddHeader>&amp;L&amp;"Helvetica,Bold"&amp;17&amp;K000000	</oddHead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59" useFirstPageNumber="0" orientation="portrait" pageOrder="downThenOver"/>
  <headerFooter>
    <oddHeader>&amp;L&amp;"Helvetica,Bold"&amp;17&amp;K000000	</oddHeader>
  </headerFooter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dimension ref="A1:D5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29.4766" style="99" customWidth="1"/>
    <col min="2" max="2" width="25.7578" style="99" customWidth="1"/>
    <col min="3" max="3" width="25.3359" style="99" customWidth="1"/>
    <col min="4" max="4" width="22.7188" style="99" customWidth="1"/>
    <col min="5" max="256" width="19.6016" style="99" customWidth="1"/>
  </cols>
  <sheetData>
    <row r="1" ht="26.3" customHeight="1">
      <c r="A1" t="s" s="2">
        <v>0</v>
      </c>
      <c r="B1" t="s" s="2">
        <v>1</v>
      </c>
      <c r="C1" t="s" s="2">
        <v>41</v>
      </c>
      <c r="D1" t="s" s="2">
        <v>78</v>
      </c>
    </row>
    <row r="2" ht="26.3" customHeight="1">
      <c r="A2" t="s" s="3">
        <v>283</v>
      </c>
      <c r="B2" t="s" s="3">
        <v>284</v>
      </c>
      <c r="C2" t="s" s="3">
        <v>285</v>
      </c>
      <c r="D2" t="s" s="3">
        <v>286</v>
      </c>
    </row>
    <row r="3" ht="26.3" customHeight="1">
      <c r="A3" t="s" s="3">
        <v>198</v>
      </c>
      <c r="B3" t="s" s="3">
        <v>287</v>
      </c>
      <c r="C3" t="s" s="3">
        <v>88</v>
      </c>
      <c r="D3" t="s" s="3">
        <v>288</v>
      </c>
    </row>
    <row r="4" ht="26.3" customHeight="1">
      <c r="A4" t="s" s="3">
        <v>289</v>
      </c>
      <c r="B4" t="s" s="3">
        <v>193</v>
      </c>
      <c r="C4" t="s" s="3">
        <v>46</v>
      </c>
      <c r="D4" t="s" s="3">
        <v>290</v>
      </c>
    </row>
    <row r="5" ht="26.3" customHeight="1">
      <c r="A5" t="s" s="3">
        <v>261</v>
      </c>
      <c r="B5" t="s" s="3">
        <v>82</v>
      </c>
      <c r="C5" t="s" s="3">
        <v>291</v>
      </c>
      <c r="D5" t="s" s="3">
        <v>81</v>
      </c>
    </row>
  </sheetData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</worksheet>
</file>

<file path=xl/worksheets/sheet44.xml><?xml version="1.0" encoding="utf-8"?>
<worksheet xmlns:r="http://schemas.openxmlformats.org/officeDocument/2006/relationships" xmlns="http://schemas.openxmlformats.org/spreadsheetml/2006/main">
  <dimension ref="A1:F35"/>
  <sheetViews>
    <sheetView workbookViewId="0" showGridLines="0" defaultGridColor="1"/>
  </sheetViews>
  <sheetFormatPr defaultColWidth="10.171" defaultRowHeight="14" customHeight="1" outlineLevelRow="0" outlineLevelCol="0"/>
  <cols>
    <col min="1" max="1" width="20.5312" style="100" customWidth="1"/>
    <col min="2" max="2" width="39.8125" style="100" customWidth="1"/>
    <col min="3" max="3" width="17.2266" style="100" customWidth="1"/>
    <col min="4" max="4" width="49.8828" style="100" customWidth="1"/>
    <col min="5" max="5" width="17.2266" style="100" customWidth="1"/>
    <col min="6" max="6" width="24.2969" style="100" customWidth="1"/>
    <col min="7" max="256" width="10.1797" style="100" customWidth="1"/>
  </cols>
  <sheetData>
    <row r="1" ht="29.15" customHeight="1">
      <c r="A1" s="5">
        <v>41413</v>
      </c>
      <c r="B1" s="47"/>
      <c r="C1" s="47"/>
      <c r="D1" s="47"/>
      <c r="E1" s="47"/>
      <c r="F1" s="47"/>
    </row>
    <row r="2" ht="29.15" customHeight="1">
      <c r="A2" t="s" s="2">
        <v>8</v>
      </c>
      <c r="B2" t="s" s="2">
        <v>9</v>
      </c>
      <c r="C2" t="s" s="2">
        <v>10</v>
      </c>
      <c r="D2" t="s" s="2">
        <v>11</v>
      </c>
      <c r="E2" t="s" s="2">
        <v>10</v>
      </c>
      <c r="F2" t="s" s="2">
        <v>12</v>
      </c>
    </row>
    <row r="3" ht="29.15" customHeight="1">
      <c r="A3" s="48">
        <v>40625.333333333336</v>
      </c>
      <c r="B3" t="s" s="10">
        <f>'U14B - COPA COCA COPA - Table 1'!A2</f>
        <v>292</v>
      </c>
      <c r="C3" s="11">
        <v>1</v>
      </c>
      <c r="D3" t="s" s="49">
        <f>'U14B - COPA COCA COPA - Table 1'!A3</f>
        <v>221</v>
      </c>
      <c r="E3" s="11">
        <v>1</v>
      </c>
      <c r="F3" t="s" s="10">
        <v>233</v>
      </c>
    </row>
    <row r="4" ht="29.15" customHeight="1">
      <c r="A4" s="48">
        <v>40625.333333333336</v>
      </c>
      <c r="B4" t="s" s="49">
        <f>'U14B - COPA COCA COPA - Table 1'!A4</f>
        <v>293</v>
      </c>
      <c r="C4" s="11">
        <v>5</v>
      </c>
      <c r="D4" t="s" s="49">
        <f>'U14B - COPA COCA COPA - Table 1'!A5</f>
        <v>268</v>
      </c>
      <c r="E4" s="11">
        <v>1</v>
      </c>
      <c r="F4" t="s" s="10">
        <v>234</v>
      </c>
    </row>
    <row r="5" ht="29.15" customHeight="1">
      <c r="A5" s="48">
        <v>41397.378472222219</v>
      </c>
      <c r="B5" t="s" s="49">
        <f>'U14B - COPA COCA COPA - Table 1'!B2</f>
        <v>294</v>
      </c>
      <c r="C5" s="11">
        <v>6</v>
      </c>
      <c r="D5" t="s" s="49">
        <f>'U14B - COPA COCA COPA - Table 1'!B3</f>
        <v>295</v>
      </c>
      <c r="E5" s="11">
        <v>0</v>
      </c>
      <c r="F5" t="s" s="10">
        <v>233</v>
      </c>
    </row>
    <row r="6" ht="29.15" customHeight="1">
      <c r="A6" s="48">
        <v>41397.378472222219</v>
      </c>
      <c r="B6" t="s" s="49">
        <f>'U14B - COPA COCA COPA - Table 1'!B4</f>
        <v>220</v>
      </c>
      <c r="C6" s="11">
        <v>1</v>
      </c>
      <c r="D6" t="s" s="49">
        <f>'U14B - COPA COCA COPA - Table 1'!B5</f>
        <v>103</v>
      </c>
      <c r="E6" s="11">
        <v>0</v>
      </c>
      <c r="F6" t="s" s="10">
        <v>234</v>
      </c>
    </row>
    <row r="7" ht="29.15" customHeight="1">
      <c r="A7" s="48">
        <v>41397.423611111109</v>
      </c>
      <c r="B7" t="s" s="10">
        <f>'U14B - COPA COCA COPA - Table 1'!C2</f>
        <v>296</v>
      </c>
      <c r="C7" s="50">
        <v>2</v>
      </c>
      <c r="D7" t="s" s="49">
        <f>'U14B - COPA COCA COPA - Table 1'!C3</f>
        <v>108</v>
      </c>
      <c r="E7" s="11">
        <v>1</v>
      </c>
      <c r="F7" t="s" s="10">
        <v>233</v>
      </c>
    </row>
    <row r="8" ht="29.15" customHeight="1">
      <c r="A8" s="48">
        <v>41397.423611111109</v>
      </c>
      <c r="B8" t="s" s="49">
        <f>'U14B - COPA COCA COPA - Table 1'!C4</f>
        <v>57</v>
      </c>
      <c r="C8" s="50">
        <v>3</v>
      </c>
      <c r="D8" t="s" s="49">
        <f>'U14B - COPA COCA COPA - Table 1'!C5</f>
        <v>297</v>
      </c>
      <c r="E8" s="11">
        <v>1</v>
      </c>
      <c r="F8" t="s" s="10">
        <v>234</v>
      </c>
    </row>
    <row r="9" ht="29.15" customHeight="1">
      <c r="A9" s="48">
        <v>41397.46875</v>
      </c>
      <c r="B9" t="s" s="10">
        <f>'U14B - COPA COCA COPA - Table 1'!D2</f>
        <v>298</v>
      </c>
      <c r="C9" s="27">
        <v>1</v>
      </c>
      <c r="D9" t="s" s="49">
        <f>'U14B - COPA COCA COPA - Table 1'!D3</f>
        <v>299</v>
      </c>
      <c r="E9" s="27">
        <v>0</v>
      </c>
      <c r="F9" t="s" s="10">
        <v>233</v>
      </c>
    </row>
    <row r="10" ht="29.15" customHeight="1">
      <c r="A10" s="48">
        <v>41397.46875</v>
      </c>
      <c r="B10" t="s" s="10">
        <f>'U14B - COPA COCA COPA - Table 1'!D4</f>
        <v>300</v>
      </c>
      <c r="C10" s="27">
        <v>1</v>
      </c>
      <c r="D10" t="s" s="49">
        <f>'U14B - COPA COCA COPA - Table 1'!D5</f>
        <v>99</v>
      </c>
      <c r="E10" s="11">
        <v>1</v>
      </c>
      <c r="F10" t="s" s="10">
        <v>234</v>
      </c>
    </row>
    <row r="11" ht="29.15" customHeight="1">
      <c r="A11" s="48">
        <v>41397.513888888891</v>
      </c>
      <c r="B11" t="s" s="10">
        <f>B3</f>
        <v>292</v>
      </c>
      <c r="C11" s="11">
        <v>0</v>
      </c>
      <c r="D11" t="s" s="49">
        <f>B4</f>
        <v>293</v>
      </c>
      <c r="E11" s="11">
        <v>2</v>
      </c>
      <c r="F11" t="s" s="10">
        <v>232</v>
      </c>
    </row>
    <row r="12" ht="29.15" customHeight="1">
      <c r="A12" s="48">
        <v>41397.579861111109</v>
      </c>
      <c r="B12" t="s" s="10">
        <f>D3</f>
        <v>221</v>
      </c>
      <c r="C12" s="11">
        <v>1</v>
      </c>
      <c r="D12" t="s" s="49">
        <f>D4</f>
        <v>268</v>
      </c>
      <c r="E12" s="11">
        <v>0</v>
      </c>
      <c r="F12" t="s" s="10">
        <v>234</v>
      </c>
    </row>
    <row r="13" ht="29.15" customHeight="1">
      <c r="A13" s="48">
        <v>41397.579861111109</v>
      </c>
      <c r="B13" t="s" s="10">
        <f>B5</f>
        <v>294</v>
      </c>
      <c r="C13" s="11">
        <v>1</v>
      </c>
      <c r="D13" t="s" s="49">
        <f>B6</f>
        <v>220</v>
      </c>
      <c r="E13" s="11">
        <v>0</v>
      </c>
      <c r="F13" t="s" s="10">
        <v>232</v>
      </c>
    </row>
    <row r="14" ht="29.15" customHeight="1">
      <c r="A14" s="48">
        <v>41404.625</v>
      </c>
      <c r="B14" t="s" s="49">
        <f>D5</f>
        <v>295</v>
      </c>
      <c r="C14" s="11">
        <v>4</v>
      </c>
      <c r="D14" t="s" s="49">
        <f>'U14B - COPA COCA COPA - Table 1'!B5</f>
        <v>103</v>
      </c>
      <c r="E14" s="11">
        <v>0</v>
      </c>
      <c r="F14" t="s" s="10">
        <v>233</v>
      </c>
    </row>
    <row r="15" ht="29.15" customHeight="1">
      <c r="A15" s="48">
        <v>41404.625</v>
      </c>
      <c r="B15" t="s" s="10">
        <f>B7</f>
        <v>296</v>
      </c>
      <c r="C15" s="27">
        <v>2</v>
      </c>
      <c r="D15" t="s" s="49">
        <f>B8</f>
        <v>57</v>
      </c>
      <c r="E15" s="11">
        <v>2</v>
      </c>
      <c r="F15" t="s" s="10">
        <v>234</v>
      </c>
    </row>
    <row r="16" ht="29.15" customHeight="1">
      <c r="A16" s="48">
        <v>41404.625</v>
      </c>
      <c r="B16" t="s" s="49">
        <f>D7</f>
        <v>108</v>
      </c>
      <c r="C16" s="27">
        <v>4</v>
      </c>
      <c r="D16" t="s" s="10">
        <f>D8</f>
        <v>297</v>
      </c>
      <c r="E16" s="11">
        <v>0</v>
      </c>
      <c r="F16" t="s" s="10">
        <v>232</v>
      </c>
    </row>
    <row r="17" ht="29.15" customHeight="1">
      <c r="A17" s="48">
        <v>41405.170138888891</v>
      </c>
      <c r="B17" t="s" s="49">
        <f>B9</f>
        <v>298</v>
      </c>
      <c r="C17" s="27">
        <v>3</v>
      </c>
      <c r="D17" t="s" s="49">
        <f>B10</f>
        <v>300</v>
      </c>
      <c r="E17" s="11">
        <v>1</v>
      </c>
      <c r="F17" t="s" s="10">
        <v>234</v>
      </c>
    </row>
    <row r="18" ht="29.15" customHeight="1">
      <c r="A18" s="48">
        <v>41405.170138888891</v>
      </c>
      <c r="B18" t="s" s="49">
        <f>D9</f>
        <v>299</v>
      </c>
      <c r="C18" s="27">
        <v>3</v>
      </c>
      <c r="D18" t="s" s="49">
        <f>'U14B - COPA COCA COPA - Table 1'!D5</f>
        <v>99</v>
      </c>
      <c r="E18" s="11">
        <v>1</v>
      </c>
      <c r="F18" t="s" s="10">
        <v>232</v>
      </c>
    </row>
    <row r="19" ht="29.15" customHeight="1">
      <c r="A19" s="5">
        <v>41414</v>
      </c>
      <c r="B19" s="47"/>
      <c r="C19" s="47"/>
      <c r="D19" s="47"/>
      <c r="E19" s="47"/>
      <c r="F19" s="47"/>
    </row>
    <row r="20" ht="29.15" customHeight="1">
      <c r="A20" t="s" s="2">
        <v>8</v>
      </c>
      <c r="B20" t="s" s="2">
        <v>9</v>
      </c>
      <c r="C20" t="s" s="2">
        <v>10</v>
      </c>
      <c r="D20" t="s" s="2">
        <v>11</v>
      </c>
      <c r="E20" t="s" s="2">
        <v>10</v>
      </c>
      <c r="F20" t="s" s="2">
        <v>12</v>
      </c>
    </row>
    <row r="21" ht="29.15" customHeight="1">
      <c r="A21" s="48">
        <v>41397.333333333336</v>
      </c>
      <c r="B21" t="s" s="10">
        <f>D4</f>
        <v>268</v>
      </c>
      <c r="C21" s="51"/>
      <c r="D21" t="s" s="49">
        <f>B3</f>
        <v>292</v>
      </c>
      <c r="E21" s="51"/>
      <c r="F21" t="s" s="10">
        <v>233</v>
      </c>
    </row>
    <row r="22" ht="29.15" customHeight="1">
      <c r="A22" s="48">
        <v>41397.333333333336</v>
      </c>
      <c r="B22" t="s" s="49">
        <f>B4</f>
        <v>293</v>
      </c>
      <c r="C22" s="51"/>
      <c r="D22" t="s" s="49">
        <f>B12</f>
        <v>221</v>
      </c>
      <c r="E22" s="51"/>
      <c r="F22" t="s" s="10">
        <v>234</v>
      </c>
    </row>
    <row r="23" ht="29.15" customHeight="1">
      <c r="A23" s="48">
        <v>41397.333333333336</v>
      </c>
      <c r="B23" t="s" s="10">
        <f>D14</f>
        <v>103</v>
      </c>
      <c r="C23" s="51"/>
      <c r="D23" t="s" s="10">
        <f>B5</f>
        <v>294</v>
      </c>
      <c r="E23" s="51"/>
      <c r="F23" t="s" s="10">
        <v>167</v>
      </c>
    </row>
    <row r="24" ht="29.15" customHeight="1">
      <c r="A24" s="48">
        <v>41397.378472222219</v>
      </c>
      <c r="B24" t="s" s="10">
        <f>D13</f>
        <v>220</v>
      </c>
      <c r="C24" s="51"/>
      <c r="D24" t="s" s="10">
        <f>D5</f>
        <v>295</v>
      </c>
      <c r="E24" s="51"/>
      <c r="F24" t="s" s="10">
        <v>233</v>
      </c>
    </row>
    <row r="25" ht="29.15" customHeight="1">
      <c r="A25" s="48">
        <v>41397.378472222219</v>
      </c>
      <c r="B25" t="s" s="49">
        <f>D16</f>
        <v>297</v>
      </c>
      <c r="C25" s="27"/>
      <c r="D25" t="s" s="10">
        <f>B15</f>
        <v>296</v>
      </c>
      <c r="E25" s="51"/>
      <c r="F25" t="s" s="10">
        <v>234</v>
      </c>
    </row>
    <row r="26" ht="29.15" customHeight="1">
      <c r="A26" s="48">
        <v>41397.378472222219</v>
      </c>
      <c r="B26" t="s" s="49">
        <f>D15</f>
        <v>57</v>
      </c>
      <c r="C26" s="27"/>
      <c r="D26" t="s" s="10">
        <f>B16</f>
        <v>108</v>
      </c>
      <c r="E26" s="51"/>
      <c r="F26" t="s" s="10">
        <v>167</v>
      </c>
    </row>
    <row r="27" ht="29.15" customHeight="1">
      <c r="A27" s="48">
        <v>41397.423611111109</v>
      </c>
      <c r="B27" t="s" s="49">
        <f>D18</f>
        <v>99</v>
      </c>
      <c r="C27" s="27"/>
      <c r="D27" t="s" s="49">
        <f>B17</f>
        <v>298</v>
      </c>
      <c r="E27" s="27"/>
      <c r="F27" t="s" s="10">
        <v>234</v>
      </c>
    </row>
    <row r="28" ht="29.15" customHeight="1">
      <c r="A28" s="48">
        <v>41397.423611111109</v>
      </c>
      <c r="B28" t="s" s="10">
        <f>D17</f>
        <v>300</v>
      </c>
      <c r="C28" s="27"/>
      <c r="D28" t="s" s="10">
        <f>B18</f>
        <v>299</v>
      </c>
      <c r="E28" s="27"/>
      <c r="F28" t="s" s="10">
        <v>167</v>
      </c>
    </row>
    <row r="29" ht="29.15" customHeight="1">
      <c r="A29" t="s" s="55">
        <v>21</v>
      </c>
      <c r="B29" s="67"/>
      <c r="C29" s="67"/>
      <c r="D29" s="67"/>
      <c r="E29" s="67"/>
      <c r="F29" s="57"/>
    </row>
    <row r="30" ht="29.15" customHeight="1">
      <c r="A30" t="s" s="58">
        <v>8</v>
      </c>
      <c r="B30" t="s" s="58">
        <v>9</v>
      </c>
      <c r="C30" t="s" s="58">
        <v>10</v>
      </c>
      <c r="D30" t="s" s="58">
        <v>11</v>
      </c>
      <c r="E30" t="s" s="58">
        <v>10</v>
      </c>
      <c r="F30" t="s" s="58">
        <v>12</v>
      </c>
    </row>
    <row r="31" ht="29.15" customHeight="1">
      <c r="A31" s="25">
        <v>41397.513888888891</v>
      </c>
      <c r="B31" t="s" s="26">
        <v>63</v>
      </c>
      <c r="C31" s="27"/>
      <c r="D31" t="s" s="26">
        <v>64</v>
      </c>
      <c r="E31" s="27"/>
      <c r="F31" t="s" s="10">
        <v>233</v>
      </c>
    </row>
    <row r="32" ht="29.15" customHeight="1">
      <c r="A32" s="25">
        <v>41397.513888888891</v>
      </c>
      <c r="B32" t="s" s="26">
        <v>65</v>
      </c>
      <c r="C32" s="27"/>
      <c r="D32" t="s" s="26">
        <v>301</v>
      </c>
      <c r="E32" s="27"/>
      <c r="F32" t="s" s="10">
        <v>234</v>
      </c>
    </row>
    <row r="33" ht="29.15" customHeight="1">
      <c r="A33" t="s" s="30">
        <v>22</v>
      </c>
      <c r="B33" s="31"/>
      <c r="C33" s="31"/>
      <c r="D33" s="31"/>
      <c r="E33" s="31"/>
      <c r="F33" s="59"/>
    </row>
    <row r="34" ht="29.15" customHeight="1">
      <c r="A34" t="s" s="2">
        <v>8</v>
      </c>
      <c r="B34" t="s" s="2">
        <v>9</v>
      </c>
      <c r="C34" t="s" s="2">
        <v>10</v>
      </c>
      <c r="D34" t="s" s="2">
        <v>11</v>
      </c>
      <c r="E34" t="s" s="2">
        <v>10</v>
      </c>
      <c r="F34" t="s" s="2">
        <v>12</v>
      </c>
    </row>
    <row r="35" ht="29.15" customHeight="1">
      <c r="A35" s="25">
        <v>41397.604166666664</v>
      </c>
      <c r="B35" t="s" s="34">
        <v>23</v>
      </c>
      <c r="C35" s="27"/>
      <c r="D35" t="s" s="34">
        <v>23</v>
      </c>
      <c r="E35" s="27"/>
      <c r="F35" t="s" s="10">
        <v>233</v>
      </c>
    </row>
  </sheetData>
  <mergeCells count="4">
    <mergeCell ref="A1:F1"/>
    <mergeCell ref="A29:F29"/>
    <mergeCell ref="A19:F19"/>
    <mergeCell ref="A33:F33"/>
  </mergeCells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</worksheet>
</file>

<file path=xl/worksheets/sheet45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01" customWidth="1"/>
    <col min="2" max="2" width="36.7109" style="101" customWidth="1"/>
    <col min="3" max="3" width="11.9609" style="101" customWidth="1"/>
    <col min="4" max="4" width="13.2422" style="101" customWidth="1"/>
    <col min="5" max="5" width="12.1641" style="101" customWidth="1"/>
    <col min="6" max="6" width="12.9688" style="101" customWidth="1"/>
    <col min="7" max="7" width="13.4297" style="101" customWidth="1"/>
    <col min="8" max="8" width="13.5625" style="101" customWidth="1"/>
    <col min="9" max="9" width="14.0391" style="101" customWidth="1"/>
    <col min="10" max="10" width="11.3438" style="101" customWidth="1"/>
    <col min="11" max="256" width="12.4766" style="101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t="s" s="62">
        <v>24</v>
      </c>
      <c r="B2" t="s" s="43">
        <f>'U14B - COPA COCA COPA - Table 1'!A2</f>
        <v>302</v>
      </c>
      <c r="C2" s="40">
        <v>2</v>
      </c>
      <c r="D2" s="40">
        <v>0</v>
      </c>
      <c r="E2" s="40">
        <v>1</v>
      </c>
      <c r="F2" s="40">
        <v>1</v>
      </c>
      <c r="G2" s="40">
        <f>'U14B - COPA COCA COPA - Table 5'!C3+'U14B - COPA COCA COPA - Table 5'!C11+'U14B - COPA COCA COPA - Table 5'!E21</f>
        <v>1</v>
      </c>
      <c r="H2" s="40">
        <f>'U14B - COPA COCA COPA - Table 5'!E3+'U14B - COPA COCA COPA - Table 5'!E11+'U14B - COPA COCA COPA - Table 5'!C21</f>
        <v>3</v>
      </c>
      <c r="I2" s="40">
        <f>G2-H2</f>
        <v>-2</v>
      </c>
      <c r="J2" s="40">
        <f>D2*3+E2</f>
        <v>1</v>
      </c>
    </row>
    <row r="3" ht="19" customHeight="1">
      <c r="A3" t="s" s="62">
        <v>24</v>
      </c>
      <c r="B3" t="s" s="43">
        <f>'U14B - COPA COCA COPA - Table 1'!A3</f>
        <v>250</v>
      </c>
      <c r="C3" s="40">
        <v>2</v>
      </c>
      <c r="D3" s="40">
        <v>1</v>
      </c>
      <c r="E3" s="40">
        <v>1</v>
      </c>
      <c r="F3" s="40">
        <v>0</v>
      </c>
      <c r="G3" s="40">
        <f>'U14B - COPA COCA COPA - Table 5'!E3+'U14B - COPA COCA COPA - Table 5'!C12+'U14B - COPA COCA COPA - Table 5'!E22</f>
        <v>2</v>
      </c>
      <c r="H3" s="40">
        <f>'U14B - COPA COCA COPA - Table 5'!C3+'U14B - COPA COCA COPA - Table 5'!E12+'U14B - COPA COCA COPA - Table 5'!C22</f>
        <v>1</v>
      </c>
      <c r="I3" s="40">
        <f>G3-H3</f>
        <v>1</v>
      </c>
      <c r="J3" s="40">
        <f>D3*3+E3</f>
        <v>4</v>
      </c>
    </row>
    <row r="4" ht="19" customHeight="1">
      <c r="A4" t="s" s="62">
        <v>24</v>
      </c>
      <c r="B4" t="s" s="43">
        <f>'U14B - COPA COCA COPA - Table 1'!A4</f>
        <v>303</v>
      </c>
      <c r="C4" s="40">
        <v>2</v>
      </c>
      <c r="D4" s="40">
        <v>2</v>
      </c>
      <c r="E4" s="40">
        <v>0</v>
      </c>
      <c r="F4" s="40">
        <v>0</v>
      </c>
      <c r="G4" s="40">
        <f>'U14B - COPA COCA COPA - Table 5'!C4+'U14B - COPA COCA COPA - Table 5'!E11+'U14B - COPA COCA COPA - Table 5'!C22</f>
        <v>7</v>
      </c>
      <c r="H4" s="40">
        <f>'U14B - COPA COCA COPA - Table 5'!E4+'U14B - COPA COCA COPA - Table 5'!C11+'U14B - COPA COCA COPA - Table 5'!E22</f>
        <v>1</v>
      </c>
      <c r="I4" s="40">
        <f>G4-H4</f>
        <v>6</v>
      </c>
      <c r="J4" s="40">
        <f>D4*3+E4</f>
        <v>6</v>
      </c>
    </row>
    <row r="5" ht="19" customHeight="1">
      <c r="A5" t="s" s="62">
        <v>24</v>
      </c>
      <c r="B5" t="s" s="43">
        <f>'U14B - COPA COCA COPA - Table 1'!A5</f>
        <v>276</v>
      </c>
      <c r="C5" s="40">
        <v>2</v>
      </c>
      <c r="D5" s="40">
        <v>0</v>
      </c>
      <c r="E5" s="40">
        <v>0</v>
      </c>
      <c r="F5" s="40">
        <v>2</v>
      </c>
      <c r="G5" s="40">
        <f>'U14B - COPA COCA COPA - Table 5'!E4+'U14B - COPA COCA COPA - Table 5'!E12+'U14B - COPA COCA COPA - Table 5'!C21</f>
        <v>1</v>
      </c>
      <c r="H5" s="40">
        <f>'U14B - COPA COCA COPA - Table 5'!C4+'U14B - COPA COCA COPA - Table 5'!C12+'U14B - COPA COCA COPA - Table 5'!E21</f>
        <v>6</v>
      </c>
      <c r="I5" s="40">
        <f>G5-H5</f>
        <v>-5</v>
      </c>
      <c r="J5" s="40">
        <f>D5*3+E5</f>
        <v>0</v>
      </c>
    </row>
  </sheetData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</worksheet>
</file>

<file path=xl/worksheets/sheet46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02" customWidth="1"/>
    <col min="2" max="2" width="36.7109" style="102" customWidth="1"/>
    <col min="3" max="3" width="11.9609" style="102" customWidth="1"/>
    <col min="4" max="4" width="13.2422" style="102" customWidth="1"/>
    <col min="5" max="5" width="12.1641" style="102" customWidth="1"/>
    <col min="6" max="6" width="12.9688" style="102" customWidth="1"/>
    <col min="7" max="7" width="13.4297" style="102" customWidth="1"/>
    <col min="8" max="8" width="13.5625" style="102" customWidth="1"/>
    <col min="9" max="9" width="14.0391" style="102" customWidth="1"/>
    <col min="10" max="10" width="11.3438" style="102" customWidth="1"/>
    <col min="11" max="256" width="12.4766" style="102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t="s" s="62">
        <v>24</v>
      </c>
      <c r="B2" t="s" s="43">
        <f>'U14B - COPA COCA COPA - Table 1'!B2</f>
        <v>304</v>
      </c>
      <c r="C2" s="40">
        <v>2</v>
      </c>
      <c r="D2" s="40">
        <v>2</v>
      </c>
      <c r="E2" s="40">
        <v>0</v>
      </c>
      <c r="F2" s="40">
        <v>0</v>
      </c>
      <c r="G2" s="40">
        <f>'U14B - COPA COCA COPA - Table 5'!C5+'U14B - COPA COCA COPA - Table 5'!C13+'U14B - COPA COCA COPA - Table 5'!E23</f>
        <v>7</v>
      </c>
      <c r="H2" s="40">
        <f>'U14B - COPA COCA COPA - Table 5'!E5+'U14B - COPA COCA COPA - Table 5'!E13+'U14B - COPA COCA COPA - Table 5'!C23</f>
        <v>0</v>
      </c>
      <c r="I2" s="40">
        <f>G2-H2</f>
        <v>7</v>
      </c>
      <c r="J2" s="40">
        <f>D2*3+E2</f>
        <v>6</v>
      </c>
    </row>
    <row r="3" ht="19" customHeight="1">
      <c r="A3" t="s" s="62">
        <v>24</v>
      </c>
      <c r="B3" t="s" s="43">
        <f>'U14B - COPA COCA COPA - Table 1'!B3</f>
        <v>305</v>
      </c>
      <c r="C3" s="40">
        <v>2</v>
      </c>
      <c r="D3" s="40">
        <v>1</v>
      </c>
      <c r="E3" s="40">
        <v>0</v>
      </c>
      <c r="F3" s="40">
        <v>1</v>
      </c>
      <c r="G3" s="40">
        <f>'U14B - COPA COCA COPA - Table 5'!E5+'U14B - COPA COCA COPA - Table 5'!C14+'U14B - COPA COCA COPA - Table 5'!E24</f>
        <v>4</v>
      </c>
      <c r="H3" s="40">
        <f>'U14B - COPA COCA COPA - Table 5'!C5+'U14B - COPA COCA COPA - Table 5'!E14+'U14B - COPA COCA COPA - Table 5'!C24</f>
        <v>6</v>
      </c>
      <c r="I3" s="40">
        <f>G3-H3</f>
        <v>-2</v>
      </c>
      <c r="J3" s="40">
        <f>D3*3+E3</f>
        <v>3</v>
      </c>
    </row>
    <row r="4" ht="19" customHeight="1">
      <c r="A4" t="s" s="62">
        <v>24</v>
      </c>
      <c r="B4" t="s" s="43">
        <f>'U14B - COPA COCA COPA - Table 1'!B4</f>
        <v>249</v>
      </c>
      <c r="C4" s="40">
        <v>2</v>
      </c>
      <c r="D4" s="40">
        <v>1</v>
      </c>
      <c r="E4" s="40">
        <v>0</v>
      </c>
      <c r="F4" s="40">
        <v>1</v>
      </c>
      <c r="G4" s="40">
        <f>'U14B - COPA COCA COPA - Table 5'!C6+'U14B - COPA COCA COPA - Table 5'!E13+'U14B - COPA COCA COPA - Table 5'!C24</f>
        <v>1</v>
      </c>
      <c r="H4" s="40">
        <f>'U14B - COPA COCA COPA - Table 5'!E6+'U14B - COPA COCA COPA - Table 5'!C13+'U14B - COPA COCA COPA - Table 5'!E24</f>
        <v>1</v>
      </c>
      <c r="I4" s="40">
        <f>G4-H4</f>
        <v>0</v>
      </c>
      <c r="J4" s="40">
        <f>D4*3+E4</f>
        <v>3</v>
      </c>
    </row>
    <row r="5" ht="19" customHeight="1">
      <c r="A5" t="s" s="62">
        <v>24</v>
      </c>
      <c r="B5" t="s" s="43">
        <f>'U14B - COPA COCA COPA - Table 1'!B5</f>
        <v>128</v>
      </c>
      <c r="C5" s="40">
        <v>2</v>
      </c>
      <c r="D5" s="40">
        <v>0</v>
      </c>
      <c r="E5" s="40">
        <v>0</v>
      </c>
      <c r="F5" s="40">
        <v>2</v>
      </c>
      <c r="G5" s="40">
        <f>'U14B - COPA COCA COPA - Table 5'!E6+'U14B - COPA COCA COPA - Table 5'!E14+'U14B - COPA COCA COPA - Table 5'!C23</f>
        <v>0</v>
      </c>
      <c r="H5" s="40">
        <f>'U14B - COPA COCA COPA - Table 5'!C6+'U14B - COPA COCA COPA - Table 5'!C14+'U14B - COPA COCA COPA - Table 5'!E23</f>
        <v>5</v>
      </c>
      <c r="I5" s="40">
        <f>G5-H5</f>
        <v>-5</v>
      </c>
      <c r="J5" s="40">
        <f>D5*3+E5</f>
        <v>0</v>
      </c>
    </row>
  </sheetData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</worksheet>
</file>

<file path=xl/worksheets/sheet47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03" customWidth="1"/>
    <col min="2" max="2" width="36.7109" style="103" customWidth="1"/>
    <col min="3" max="3" width="11.9609" style="103" customWidth="1"/>
    <col min="4" max="4" width="13.2422" style="103" customWidth="1"/>
    <col min="5" max="5" width="12.1641" style="103" customWidth="1"/>
    <col min="6" max="6" width="12.9688" style="103" customWidth="1"/>
    <col min="7" max="7" width="13.4297" style="103" customWidth="1"/>
    <col min="8" max="8" width="13.5625" style="103" customWidth="1"/>
    <col min="9" max="9" width="14.0391" style="103" customWidth="1"/>
    <col min="10" max="10" width="11.3438" style="103" customWidth="1"/>
    <col min="11" max="256" width="12.4766" style="103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t="s" s="62">
        <v>24</v>
      </c>
      <c r="B2" t="s" s="43">
        <f>'U14B - COPA COCA COPA - Table 1'!C2</f>
        <v>306</v>
      </c>
      <c r="C2" s="40">
        <v>2</v>
      </c>
      <c r="D2" s="40">
        <v>1</v>
      </c>
      <c r="E2" s="40">
        <v>1</v>
      </c>
      <c r="F2" s="40">
        <v>0</v>
      </c>
      <c r="G2" s="40">
        <f>'U14B - COPA COCA COPA - Table 5'!C7+'U14B - COPA COCA COPA - Table 5'!C15+'U14B - COPA COCA COPA - Table 5'!E25</f>
        <v>4</v>
      </c>
      <c r="H2" s="40">
        <f>'U14B - COPA COCA COPA - Table 5'!E7+'U14B - COPA COCA COPA - Table 5'!E15+'U14B - COPA COCA COPA - Table 5'!C25</f>
        <v>3</v>
      </c>
      <c r="I2" s="40">
        <f>G2-H2</f>
        <v>1</v>
      </c>
      <c r="J2" s="40">
        <f>D2*3+E2</f>
        <v>4</v>
      </c>
    </row>
    <row r="3" ht="19" customHeight="1">
      <c r="A3" t="s" s="62">
        <v>24</v>
      </c>
      <c r="B3" t="s" s="43">
        <f>'U14B - COPA COCA COPA - Table 1'!C3</f>
        <v>133</v>
      </c>
      <c r="C3" s="40">
        <v>2</v>
      </c>
      <c r="D3" s="40">
        <v>1</v>
      </c>
      <c r="E3" s="40">
        <v>0</v>
      </c>
      <c r="F3" s="40">
        <v>1</v>
      </c>
      <c r="G3" s="40">
        <f>'U14B - COPA COCA COPA - Table 5'!E7+'U14B - COPA COCA COPA - Table 5'!C16+'U14B - COPA COCA COPA - Table 5'!E26</f>
        <v>5</v>
      </c>
      <c r="H3" s="40">
        <f>'U14B - COPA COCA COPA - Table 5'!C7+'U14B - COPA COCA COPA - Table 5'!E16+'U14B - COPA COCA COPA - Table 5'!C26</f>
        <v>2</v>
      </c>
      <c r="I3" s="40">
        <f>G3-H3</f>
        <v>3</v>
      </c>
      <c r="J3" s="40">
        <f>D3*3+E3</f>
        <v>3</v>
      </c>
    </row>
    <row r="4" ht="19" customHeight="1">
      <c r="A4" t="s" s="62">
        <v>24</v>
      </c>
      <c r="B4" t="s" s="43">
        <f>'U14B - COPA COCA COPA - Table 1'!C4</f>
        <v>72</v>
      </c>
      <c r="C4" s="40">
        <v>2</v>
      </c>
      <c r="D4" s="40">
        <v>1</v>
      </c>
      <c r="E4" s="40">
        <v>1</v>
      </c>
      <c r="F4" s="40">
        <v>0</v>
      </c>
      <c r="G4" s="40">
        <f>'U14B - COPA COCA COPA - Table 5'!C8+'U14B - COPA COCA COPA - Table 5'!E15+'U14B - COPA COCA COPA - Table 5'!C26</f>
        <v>5</v>
      </c>
      <c r="H4" s="40">
        <f>'U14B - COPA COCA COPA - Table 5'!E8+'U14B - COPA COCA COPA - Table 5'!C15+'U14B - COPA COCA COPA - Table 5'!E26</f>
        <v>3</v>
      </c>
      <c r="I4" s="40">
        <f>G4-H4</f>
        <v>2</v>
      </c>
      <c r="J4" s="40">
        <f>D4*3+E4</f>
        <v>4</v>
      </c>
    </row>
    <row r="5" ht="19" customHeight="1">
      <c r="A5" t="s" s="62">
        <v>24</v>
      </c>
      <c r="B5" t="s" s="43">
        <f>'U14B - COPA COCA COPA - Table 1'!C5</f>
        <v>307</v>
      </c>
      <c r="C5" s="40">
        <v>2</v>
      </c>
      <c r="D5" s="40">
        <v>0</v>
      </c>
      <c r="E5" s="40">
        <v>0</v>
      </c>
      <c r="F5" s="40">
        <v>2</v>
      </c>
      <c r="G5" s="40">
        <f>'U14B - COPA COCA COPA - Table 5'!E8+'U14B - COPA COCA COPA - Table 5'!E16+'U14B - COPA COCA COPA - Table 5'!C25</f>
        <v>1</v>
      </c>
      <c r="H5" s="40">
        <f>'U14B - COPA COCA COPA - Table 5'!C8+'U14B - COPA COCA COPA - Table 5'!C16+'U14B - COPA COCA COPA - Table 5'!E25</f>
        <v>7</v>
      </c>
      <c r="I5" s="40">
        <f>G5-H5</f>
        <v>-6</v>
      </c>
      <c r="J5" s="40">
        <f>D5*3+E5</f>
        <v>0</v>
      </c>
    </row>
  </sheetData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</worksheet>
</file>

<file path=xl/worksheets/sheet48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04" customWidth="1"/>
    <col min="2" max="2" width="36.7109" style="104" customWidth="1"/>
    <col min="3" max="3" width="11.9609" style="104" customWidth="1"/>
    <col min="4" max="4" width="13.2422" style="104" customWidth="1"/>
    <col min="5" max="5" width="12.1641" style="104" customWidth="1"/>
    <col min="6" max="6" width="12.9688" style="104" customWidth="1"/>
    <col min="7" max="7" width="13.4297" style="104" customWidth="1"/>
    <col min="8" max="8" width="13.5625" style="104" customWidth="1"/>
    <col min="9" max="9" width="14.0391" style="104" customWidth="1"/>
    <col min="10" max="10" width="11.3438" style="104" customWidth="1"/>
    <col min="11" max="256" width="12.4766" style="104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t="s" s="62">
        <v>24</v>
      </c>
      <c r="B2" t="s" s="43">
        <f>'U14B - COPA COCA COPA - Table 1'!D2</f>
        <v>308</v>
      </c>
      <c r="C2" s="40">
        <v>2</v>
      </c>
      <c r="D2" s="40">
        <v>2</v>
      </c>
      <c r="E2" s="40">
        <v>0</v>
      </c>
      <c r="F2" s="40">
        <v>0</v>
      </c>
      <c r="G2" s="40">
        <f>'U14B - COPA COCA COPA - Table 5'!C9+'U14B - COPA COCA COPA - Table 5'!C17+'U14B - COPA COCA COPA - Table 5'!E27</f>
        <v>4</v>
      </c>
      <c r="H2" s="40">
        <f>'U14B - COPA COCA COPA - Table 5'!E9+'U14B - COPA COCA COPA - Table 5'!E17+'U14B - COPA COCA COPA - Table 5'!C27</f>
        <v>1</v>
      </c>
      <c r="I2" s="40">
        <f>G2-H2</f>
        <v>3</v>
      </c>
      <c r="J2" s="40">
        <f>D2*3+E2</f>
        <v>6</v>
      </c>
    </row>
    <row r="3" ht="19" customHeight="1">
      <c r="A3" t="s" s="62">
        <v>24</v>
      </c>
      <c r="B3" t="s" s="43">
        <f>'U14B - COPA COCA COPA - Table 1'!D3</f>
        <v>309</v>
      </c>
      <c r="C3" s="40">
        <v>2</v>
      </c>
      <c r="D3" s="40">
        <v>1</v>
      </c>
      <c r="E3" s="40">
        <v>0</v>
      </c>
      <c r="F3" s="40">
        <v>1</v>
      </c>
      <c r="G3" s="40">
        <f>'U14B - COPA COCA COPA - Table 5'!E9+'U14B - COPA COCA COPA - Table 5'!C18+'U14B - COPA COCA COPA - Table 5'!E28</f>
        <v>3</v>
      </c>
      <c r="H3" s="40">
        <f>'U14B - COPA COCA COPA - Table 5'!C9+'U14B - COPA COCA COPA - Table 5'!E18+'U14B - COPA COCA COPA - Table 5'!C28</f>
        <v>2</v>
      </c>
      <c r="I3" s="40">
        <f>G3-H3</f>
        <v>1</v>
      </c>
      <c r="J3" s="40">
        <f>D3*3+E3</f>
        <v>3</v>
      </c>
    </row>
    <row r="4" ht="19" customHeight="1">
      <c r="A4" t="s" s="62">
        <v>24</v>
      </c>
      <c r="B4" t="s" s="43">
        <f>'U14B - COPA COCA COPA - Table 1'!D4</f>
        <v>310</v>
      </c>
      <c r="C4" s="40">
        <v>2</v>
      </c>
      <c r="D4" s="40">
        <v>0</v>
      </c>
      <c r="E4" s="40">
        <v>1</v>
      </c>
      <c r="F4" s="40">
        <v>1</v>
      </c>
      <c r="G4" s="40">
        <f>'U14B - COPA COCA COPA - Table 5'!C10+'U14B - COPA COCA COPA - Table 5'!E17+'U14B - COPA COCA COPA - Table 5'!C28</f>
        <v>2</v>
      </c>
      <c r="H4" s="40">
        <f>'U14B - COPA COCA COPA - Table 5'!E10+'U14B - COPA COCA COPA - Table 5'!C17+'U14B - COPA COCA COPA - Table 5'!E28</f>
        <v>4</v>
      </c>
      <c r="I4" s="40">
        <f>G4-H4</f>
        <v>-2</v>
      </c>
      <c r="J4" s="40">
        <f>D4*3+E4</f>
        <v>1</v>
      </c>
    </row>
    <row r="5" ht="19" customHeight="1">
      <c r="A5" t="s" s="62">
        <v>24</v>
      </c>
      <c r="B5" t="s" s="43">
        <f>'U14B - COPA COCA COPA - Table 1'!D5</f>
        <v>124</v>
      </c>
      <c r="C5" s="40">
        <v>2</v>
      </c>
      <c r="D5" s="40">
        <v>0</v>
      </c>
      <c r="E5" s="40">
        <v>1</v>
      </c>
      <c r="F5" s="40">
        <v>1</v>
      </c>
      <c r="G5" s="40">
        <f>'U14B - COPA COCA COPA - Table 5'!E10+'U14B - COPA COCA COPA - Table 5'!E18+'U14B - COPA COCA COPA - Table 5'!C27</f>
        <v>2</v>
      </c>
      <c r="H5" s="40">
        <f>'U14B - COPA COCA COPA - Table 5'!C10+'U14B - COPA COCA COPA - Table 5'!C18+'U14B - COPA COCA COPA - Table 5'!E27</f>
        <v>4</v>
      </c>
      <c r="I5" s="40">
        <f>G5-H5</f>
        <v>-2</v>
      </c>
      <c r="J5" s="40">
        <f>D5*3+E5</f>
        <v>1</v>
      </c>
    </row>
  </sheetData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51" useFirstPageNumber="0" orientation="portrait" pageOrder="downThenOver"/>
  <headerFooter>
    <oddHeader>&amp;L&amp;"Helvetica,Bold"&amp;17&amp;K000000	</oddHeader>
  </headerFooter>
  <drawing r:id="rId1"/>
</worksheet>
</file>

<file path=xl/worksheets/sheet50.xml><?xml version="1.0" encoding="utf-8"?>
<worksheet xmlns:r="http://schemas.openxmlformats.org/officeDocument/2006/relationships" xmlns="http://schemas.openxmlformats.org/spreadsheetml/2006/main">
  <dimension ref="A1:B4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35.625" style="105" customWidth="1"/>
    <col min="2" max="2" width="39.2656" style="105" customWidth="1"/>
    <col min="3" max="256" width="19.6016" style="105" customWidth="1"/>
  </cols>
  <sheetData>
    <row r="1" ht="26.3" customHeight="1">
      <c r="A1" t="s" s="2">
        <v>0</v>
      </c>
      <c r="B1" t="s" s="2">
        <v>1</v>
      </c>
    </row>
    <row r="2" ht="26.3" customHeight="1">
      <c r="A2" t="s" s="3">
        <v>190</v>
      </c>
      <c r="B2" t="s" s="3">
        <v>195</v>
      </c>
    </row>
    <row r="3" ht="26.3" customHeight="1">
      <c r="A3" t="s" s="3">
        <v>263</v>
      </c>
      <c r="B3" t="s" s="3">
        <v>137</v>
      </c>
    </row>
    <row r="4" ht="26.3" customHeight="1">
      <c r="A4" t="s" s="3">
        <v>311</v>
      </c>
      <c r="B4" t="s" s="3">
        <v>312</v>
      </c>
    </row>
  </sheetData>
  <pageMargins left="0" right="0" top="0" bottom="0" header="0" footer="0"/>
  <pageSetup firstPageNumber="1" fitToHeight="1" fitToWidth="1" scale="51" useFirstPageNumber="0" orientation="portrait" pageOrder="downThenOver"/>
  <headerFooter>
    <oddHeader>&amp;L&amp;"Helvetica,Bold"&amp;17&amp;K000000	</oddHeader>
  </headerFooter>
</worksheet>
</file>

<file path=xl/worksheets/sheet51.xml><?xml version="1.0" encoding="utf-8"?>
<worksheet xmlns:r="http://schemas.openxmlformats.org/officeDocument/2006/relationships" xmlns="http://schemas.openxmlformats.org/spreadsheetml/2006/main">
  <dimension ref="A1:F20"/>
  <sheetViews>
    <sheetView workbookViewId="0" showGridLines="0" defaultGridColor="1"/>
  </sheetViews>
  <sheetFormatPr defaultColWidth="10.171" defaultRowHeight="14" customHeight="1" outlineLevelRow="0" outlineLevelCol="0"/>
  <cols>
    <col min="1" max="1" width="20.5312" style="106" customWidth="1"/>
    <col min="2" max="2" width="39.8125" style="106" customWidth="1"/>
    <col min="3" max="3" width="17.2266" style="106" customWidth="1"/>
    <col min="4" max="4" width="49.8828" style="106" customWidth="1"/>
    <col min="5" max="5" width="17.2266" style="106" customWidth="1"/>
    <col min="6" max="6" width="24.2969" style="106" customWidth="1"/>
    <col min="7" max="256" width="10.1797" style="106" customWidth="1"/>
  </cols>
  <sheetData>
    <row r="1" ht="29.15" customHeight="1">
      <c r="A1" s="5">
        <v>41413</v>
      </c>
      <c r="B1" s="6"/>
      <c r="C1" s="6"/>
      <c r="D1" s="6"/>
      <c r="E1" s="6"/>
      <c r="F1" s="6"/>
    </row>
    <row r="2" ht="29.15" customHeight="1">
      <c r="A2" t="s" s="7">
        <v>8</v>
      </c>
      <c r="B2" t="s" s="8">
        <v>9</v>
      </c>
      <c r="C2" t="s" s="8">
        <v>10</v>
      </c>
      <c r="D2" t="s" s="8">
        <v>11</v>
      </c>
      <c r="E2" t="s" s="8">
        <v>10</v>
      </c>
      <c r="F2" t="s" s="7">
        <v>12</v>
      </c>
    </row>
    <row r="3" ht="29.15" customHeight="1">
      <c r="A3" s="9">
        <v>41405.513888888891</v>
      </c>
      <c r="B3" t="s" s="10">
        <f>'U14G - COPA COCA COLA6 - Table '!A2</f>
        <v>211</v>
      </c>
      <c r="C3" s="11">
        <v>3</v>
      </c>
      <c r="D3" t="s" s="10">
        <f>'U14G - COPA COCA COLA6 - Table '!A3</f>
        <v>273</v>
      </c>
      <c r="E3" s="12">
        <v>0</v>
      </c>
      <c r="F3" t="s" s="13">
        <v>233</v>
      </c>
    </row>
    <row r="4" ht="29.15" customHeight="1">
      <c r="A4" s="14">
        <v>41405.513888888891</v>
      </c>
      <c r="B4" t="s" s="15">
        <f>'U14G - COPA COCA COLA6 - Table '!B2</f>
        <v>228</v>
      </c>
      <c r="C4" s="11">
        <v>1</v>
      </c>
      <c r="D4" t="s" s="10">
        <f>'U14G - COPA COCA COLA6 - Table '!B3</f>
        <v>156</v>
      </c>
      <c r="E4" s="12">
        <v>0</v>
      </c>
      <c r="F4" t="s" s="13">
        <v>234</v>
      </c>
    </row>
    <row r="5" ht="29.15" customHeight="1">
      <c r="A5" s="9">
        <v>41405.579861111109</v>
      </c>
      <c r="B5" t="s" s="10">
        <f>'U14G - COPA COCA COLA6 - Table '!B4</f>
        <v>313</v>
      </c>
      <c r="C5" s="11">
        <v>2</v>
      </c>
      <c r="D5" t="s" s="10">
        <f>'U14G - COPA COCA COLA6 - Table '!A4</f>
        <v>314</v>
      </c>
      <c r="E5" s="12">
        <v>2</v>
      </c>
      <c r="F5" t="s" s="13">
        <v>233</v>
      </c>
    </row>
    <row r="6" ht="29.15" customHeight="1">
      <c r="A6" s="9">
        <v>41405.670138888891</v>
      </c>
      <c r="B6" t="s" s="10">
        <f>B3</f>
        <v>211</v>
      </c>
      <c r="C6" s="11">
        <v>0</v>
      </c>
      <c r="D6" t="s" s="10">
        <f>'U14G - COPA COCA COLA6 - Table '!A4</f>
        <v>314</v>
      </c>
      <c r="E6" s="12">
        <v>0</v>
      </c>
      <c r="F6" t="s" s="13">
        <v>233</v>
      </c>
    </row>
    <row r="7" ht="29.15" customHeight="1">
      <c r="A7" s="9">
        <v>41405.715277777781</v>
      </c>
      <c r="B7" t="s" s="10">
        <f>'U14G - COPA COCA COLA6 - Table '!B2</f>
        <v>228</v>
      </c>
      <c r="C7" s="11">
        <v>4</v>
      </c>
      <c r="D7" t="s" s="10">
        <f>'U14G - COPA COCA COLA6 - Table '!B4</f>
        <v>313</v>
      </c>
      <c r="E7" s="12">
        <v>0</v>
      </c>
      <c r="F7" t="s" s="13">
        <v>233</v>
      </c>
    </row>
    <row r="8" ht="29.15" customHeight="1">
      <c r="A8" s="14">
        <v>41405.715277777781</v>
      </c>
      <c r="B8" t="s" s="15">
        <f>'U14G - COPA COCA COLA6 - Table '!B3</f>
        <v>156</v>
      </c>
      <c r="C8" s="11">
        <v>1</v>
      </c>
      <c r="D8" t="s" s="10">
        <f>'U14G - COPA COCA COLA6 - Table '!A3</f>
        <v>273</v>
      </c>
      <c r="E8" s="12">
        <v>0</v>
      </c>
      <c r="F8" t="s" s="13">
        <v>234</v>
      </c>
    </row>
    <row r="9" ht="29.15" customHeight="1">
      <c r="A9" s="107">
        <v>41414</v>
      </c>
      <c r="B9" s="47"/>
      <c r="C9" s="47"/>
      <c r="D9" s="47"/>
      <c r="E9" s="47"/>
      <c r="F9" s="108"/>
    </row>
    <row r="10" ht="29.15" customHeight="1">
      <c r="A10" t="s" s="7">
        <v>8</v>
      </c>
      <c r="B10" t="s" s="8">
        <v>9</v>
      </c>
      <c r="C10" t="s" s="8">
        <v>10</v>
      </c>
      <c r="D10" t="s" s="8">
        <v>11</v>
      </c>
      <c r="E10" t="s" s="8">
        <v>10</v>
      </c>
      <c r="F10" t="s" s="7">
        <v>12</v>
      </c>
    </row>
    <row r="11" ht="29.15" customHeight="1">
      <c r="A11" s="9">
        <v>41405.423611111109</v>
      </c>
      <c r="B11" t="s" s="10">
        <f>'U14G - COPA COCA COLA6 - Table '!A3</f>
        <v>273</v>
      </c>
      <c r="C11" s="51"/>
      <c r="D11" t="s" s="10">
        <f>'U14G - COPA COCA COLA6 - Table '!A4</f>
        <v>314</v>
      </c>
      <c r="E11" s="29"/>
      <c r="F11" t="s" s="13">
        <v>233</v>
      </c>
    </row>
    <row r="12" ht="29.15" customHeight="1">
      <c r="A12" s="14">
        <v>41405.46875</v>
      </c>
      <c r="B12" t="s" s="15">
        <f>'U14G - COPA COCA COLA6 - Table '!B3</f>
        <v>156</v>
      </c>
      <c r="C12" s="51"/>
      <c r="D12" t="s" s="10">
        <f>'U14G - COPA COCA COLA6 - Table '!B4</f>
        <v>313</v>
      </c>
      <c r="E12" s="29"/>
      <c r="F12" t="s" s="13">
        <v>233</v>
      </c>
    </row>
    <row r="13" ht="29.15" customHeight="1">
      <c r="A13" s="14">
        <v>41405.46875</v>
      </c>
      <c r="B13" t="s" s="16">
        <f>'U14G - COPA COCA COLA6 - Table '!B2</f>
        <v>228</v>
      </c>
      <c r="C13" s="54"/>
      <c r="D13" t="s" s="18">
        <f>B6</f>
        <v>211</v>
      </c>
      <c r="E13" s="109"/>
      <c r="F13" t="s" s="13">
        <v>234</v>
      </c>
    </row>
    <row r="14" ht="29.15" customHeight="1">
      <c r="A14" t="s" s="20">
        <v>21</v>
      </c>
      <c r="B14" s="21"/>
      <c r="C14" s="21"/>
      <c r="D14" s="21"/>
      <c r="E14" s="21"/>
      <c r="F14" s="22"/>
    </row>
    <row r="15" ht="29.15" customHeight="1">
      <c r="A15" t="s" s="24">
        <v>8</v>
      </c>
      <c r="B15" t="s" s="23">
        <v>9</v>
      </c>
      <c r="C15" t="s" s="23">
        <v>10</v>
      </c>
      <c r="D15" t="s" s="23">
        <v>11</v>
      </c>
      <c r="E15" t="s" s="24">
        <v>10</v>
      </c>
      <c r="F15" t="s" s="24">
        <v>12</v>
      </c>
    </row>
    <row r="16" ht="29.15" customHeight="1">
      <c r="A16" s="9">
        <v>41405.559027777781</v>
      </c>
      <c r="B16" t="s" s="26">
        <v>63</v>
      </c>
      <c r="C16" s="27"/>
      <c r="D16" t="s" s="26">
        <v>315</v>
      </c>
      <c r="E16" s="94"/>
      <c r="F16" t="s" s="110">
        <v>233</v>
      </c>
    </row>
    <row r="17" ht="29.15" customHeight="1">
      <c r="A17" s="14">
        <v>41405.559027777781</v>
      </c>
      <c r="B17" t="s" s="111">
        <v>64</v>
      </c>
      <c r="C17" s="27"/>
      <c r="D17" t="s" s="26">
        <v>316</v>
      </c>
      <c r="E17" s="51"/>
      <c r="F17" t="s" s="112">
        <v>234</v>
      </c>
    </row>
    <row r="18" ht="29.15" customHeight="1">
      <c r="A18" t="s" s="113">
        <v>22</v>
      </c>
      <c r="B18" s="31"/>
      <c r="C18" s="31"/>
      <c r="D18" s="31"/>
      <c r="E18" s="31"/>
      <c r="F18" s="59"/>
    </row>
    <row r="19" ht="29.15" customHeight="1">
      <c r="A19" t="s" s="2">
        <v>8</v>
      </c>
      <c r="B19" t="s" s="2">
        <v>9</v>
      </c>
      <c r="C19" t="s" s="2">
        <v>10</v>
      </c>
      <c r="D19" t="s" s="2">
        <v>11</v>
      </c>
      <c r="E19" t="s" s="2">
        <v>10</v>
      </c>
      <c r="F19" t="s" s="2">
        <v>12</v>
      </c>
    </row>
    <row r="20" ht="29.15" customHeight="1">
      <c r="A20" s="25">
        <v>41405.649305555555</v>
      </c>
      <c r="B20" t="s" s="34">
        <v>23</v>
      </c>
      <c r="C20" t="s" s="34">
        <v>24</v>
      </c>
      <c r="D20" t="s" s="34">
        <v>23</v>
      </c>
      <c r="E20" t="s" s="34">
        <v>24</v>
      </c>
      <c r="F20" t="s" s="10">
        <v>234</v>
      </c>
    </row>
  </sheetData>
  <mergeCells count="4">
    <mergeCell ref="A18:F18"/>
    <mergeCell ref="A14:F14"/>
    <mergeCell ref="A9:F9"/>
    <mergeCell ref="A1:F1"/>
  </mergeCells>
  <pageMargins left="0" right="0" top="0" bottom="0" header="0" footer="0"/>
  <pageSetup firstPageNumber="1" fitToHeight="1" fitToWidth="1" scale="51" useFirstPageNumber="0" orientation="portrait" pageOrder="downThenOver"/>
  <headerFooter>
    <oddHeader>&amp;L&amp;"Helvetica,Bold"&amp;17&amp;K000000	</oddHeader>
  </headerFooter>
</worksheet>
</file>

<file path=xl/worksheets/sheet52.xml><?xml version="1.0" encoding="utf-8"?>
<worksheet xmlns:r="http://schemas.openxmlformats.org/officeDocument/2006/relationships" xmlns="http://schemas.openxmlformats.org/spreadsheetml/2006/main">
  <dimension ref="A1:J4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14" customWidth="1"/>
    <col min="2" max="2" width="36.7109" style="114" customWidth="1"/>
    <col min="3" max="3" width="11.9609" style="114" customWidth="1"/>
    <col min="4" max="4" width="13.2422" style="114" customWidth="1"/>
    <col min="5" max="5" width="12.1641" style="114" customWidth="1"/>
    <col min="6" max="6" width="12.9688" style="114" customWidth="1"/>
    <col min="7" max="7" width="13.4297" style="114" customWidth="1"/>
    <col min="8" max="8" width="13.5625" style="114" customWidth="1"/>
    <col min="9" max="9" width="14.0391" style="114" customWidth="1"/>
    <col min="10" max="10" width="11.3438" style="114" customWidth="1"/>
    <col min="11" max="256" width="12.4766" style="114" customWidth="1"/>
  </cols>
  <sheetData>
    <row r="1" ht="16.7" customHeight="1">
      <c r="A1" t="s" s="37">
        <v>25</v>
      </c>
      <c r="B1" t="s" s="37">
        <v>26</v>
      </c>
      <c r="C1" t="s" s="37">
        <v>27</v>
      </c>
      <c r="D1" t="s" s="37">
        <v>28</v>
      </c>
      <c r="E1" t="s" s="37">
        <v>29</v>
      </c>
      <c r="F1" t="s" s="37">
        <v>30</v>
      </c>
      <c r="G1" t="s" s="37">
        <v>31</v>
      </c>
      <c r="H1" t="s" s="37">
        <v>32</v>
      </c>
      <c r="I1" t="s" s="37">
        <v>33</v>
      </c>
      <c r="J1" t="s" s="37">
        <v>34</v>
      </c>
    </row>
    <row r="2" ht="17.65" customHeight="1">
      <c r="A2" t="s" s="62">
        <v>24</v>
      </c>
      <c r="B2" t="s" s="41">
        <f>'U14G - COPA COCA COLA6 - Table1'!B3</f>
        <v>317</v>
      </c>
      <c r="C2" s="40">
        <v>2</v>
      </c>
      <c r="D2" s="40">
        <v>1</v>
      </c>
      <c r="E2" s="40">
        <v>1</v>
      </c>
      <c r="F2" s="40">
        <v>0</v>
      </c>
      <c r="G2" s="40">
        <f>'U14G - COPA COCA COLA6 - Table1'!C3+'U14G - COPA COCA COLA6 - Table1'!C6+'U14G - COPA COCA COLA6 - Table1'!E13</f>
        <v>3</v>
      </c>
      <c r="H2" s="40">
        <f>'U14G - COPA COCA COLA6 - Table1'!E3+'U14G - COPA COCA COLA6 - Table1'!E6+'U14G - COPA COCA COLA6 - Table1'!C13</f>
        <v>0</v>
      </c>
      <c r="I2" s="40">
        <f>G2-H2</f>
        <v>3</v>
      </c>
      <c r="J2" s="40">
        <f>D2*3+E2</f>
        <v>4</v>
      </c>
    </row>
    <row r="3" ht="17.65" customHeight="1">
      <c r="A3" t="s" s="62">
        <v>24</v>
      </c>
      <c r="B3" t="s" s="41">
        <f>'U14G - COPA COCA COLA6 - Table1'!B11</f>
        <v>318</v>
      </c>
      <c r="C3" s="40">
        <v>2</v>
      </c>
      <c r="D3" s="40">
        <v>0</v>
      </c>
      <c r="E3" s="40">
        <v>0</v>
      </c>
      <c r="F3" s="40">
        <v>2</v>
      </c>
      <c r="G3" s="40">
        <f>'U14G - COPA COCA COLA6 - Table1'!E3+'U14G - COPA COCA COLA6 - Table1'!E8+'U14G - COPA COCA COLA6 - Table1'!C11</f>
        <v>0</v>
      </c>
      <c r="H3" s="40">
        <f>'U14G - COPA COCA COLA6 - Table1'!C3+'U14G - COPA COCA COLA6 - Table1'!C8+'U14G - COPA COCA COLA6 - Table1'!E11</f>
        <v>4</v>
      </c>
      <c r="I3" s="40">
        <f>G3-H3</f>
        <v>-4</v>
      </c>
      <c r="J3" s="40">
        <f>D3*3+E3</f>
        <v>0</v>
      </c>
    </row>
    <row r="4" ht="17.65" customHeight="1">
      <c r="A4" t="s" s="62">
        <v>24</v>
      </c>
      <c r="B4" t="s" s="41">
        <f>'U14G - COPA COCA COLA6 - Table '!A4</f>
        <v>319</v>
      </c>
      <c r="C4" s="40">
        <v>2</v>
      </c>
      <c r="D4" s="40">
        <v>0</v>
      </c>
      <c r="E4" s="40">
        <v>2</v>
      </c>
      <c r="F4" s="40">
        <v>0</v>
      </c>
      <c r="G4" s="40">
        <f>'U14G - COPA COCA COLA6 - Table1'!E5+'U14G - COPA COCA COLA6 - Table1'!E6+'U14G - COPA COCA COLA6 - Table1'!E11</f>
        <v>2</v>
      </c>
      <c r="H4" s="40">
        <f>'U14G - COPA COCA COLA6 - Table1'!C5+'U14G - COPA COCA COLA6 - Table1'!C6+'U14G - COPA COCA COLA6 - Table1'!C11</f>
        <v>2</v>
      </c>
      <c r="I4" s="40">
        <f>G4-H4</f>
        <v>0</v>
      </c>
      <c r="J4" s="40">
        <f>D4*3+E4</f>
        <v>2</v>
      </c>
    </row>
  </sheetData>
  <pageMargins left="0" right="0" top="0" bottom="0" header="0" footer="0"/>
  <pageSetup firstPageNumber="1" fitToHeight="1" fitToWidth="1" scale="51" useFirstPageNumber="0" orientation="portrait" pageOrder="downThenOver"/>
  <headerFooter>
    <oddHeader>&amp;L&amp;"Helvetica,Bold"&amp;17&amp;K000000	</oddHeader>
  </headerFooter>
</worksheet>
</file>

<file path=xl/worksheets/sheet53.xml><?xml version="1.0" encoding="utf-8"?>
<worksheet xmlns:r="http://schemas.openxmlformats.org/officeDocument/2006/relationships" xmlns="http://schemas.openxmlformats.org/spreadsheetml/2006/main">
  <dimension ref="A1:J4"/>
  <sheetViews>
    <sheetView workbookViewId="0" showGridLines="0" defaultGridColor="1"/>
  </sheetViews>
  <sheetFormatPr defaultColWidth="12.457" defaultRowHeight="17.1" customHeight="1" outlineLevelRow="0" outlineLevelCol="0"/>
  <cols>
    <col min="1" max="1" width="12.4766" style="115" customWidth="1"/>
    <col min="2" max="2" width="36.7109" style="115" customWidth="1"/>
    <col min="3" max="3" width="11.9609" style="115" customWidth="1"/>
    <col min="4" max="4" width="13.2422" style="115" customWidth="1"/>
    <col min="5" max="5" width="12.1641" style="115" customWidth="1"/>
    <col min="6" max="6" width="12.9688" style="115" customWidth="1"/>
    <col min="7" max="7" width="13.4297" style="115" customWidth="1"/>
    <col min="8" max="8" width="13.5625" style="115" customWidth="1"/>
    <col min="9" max="9" width="14.0391" style="115" customWidth="1"/>
    <col min="10" max="10" width="11.3438" style="115" customWidth="1"/>
    <col min="11" max="256" width="12.4766" style="115" customWidth="1"/>
  </cols>
  <sheetData>
    <row r="1" ht="16.7" customHeight="1">
      <c r="A1" t="s" s="37">
        <v>25</v>
      </c>
      <c r="B1" t="s" s="37">
        <v>26</v>
      </c>
      <c r="C1" t="s" s="37">
        <v>27</v>
      </c>
      <c r="D1" t="s" s="37">
        <v>28</v>
      </c>
      <c r="E1" t="s" s="37">
        <v>29</v>
      </c>
      <c r="F1" t="s" s="37">
        <v>30</v>
      </c>
      <c r="G1" t="s" s="37">
        <v>31</v>
      </c>
      <c r="H1" t="s" s="37">
        <v>32</v>
      </c>
      <c r="I1" t="s" s="37">
        <v>33</v>
      </c>
      <c r="J1" t="s" s="37">
        <v>34</v>
      </c>
    </row>
    <row r="2" ht="19" customHeight="1">
      <c r="A2" t="s" s="62">
        <v>24</v>
      </c>
      <c r="B2" t="s" s="43">
        <f>'U14G - COPA COCA COLA6 - Table '!B2</f>
        <v>257</v>
      </c>
      <c r="C2" s="40">
        <v>2</v>
      </c>
      <c r="D2" s="40">
        <v>2</v>
      </c>
      <c r="E2" s="40">
        <v>0</v>
      </c>
      <c r="F2" s="40">
        <v>0</v>
      </c>
      <c r="G2" s="40">
        <f>'U14G - COPA COCA COLA6 - Table1'!C4+'U14G - COPA COCA COLA6 - Table1'!C7+'U14G - COPA COCA COLA6 - Table1'!C13</f>
        <v>5</v>
      </c>
      <c r="H2" s="40">
        <f>'U14G - COPA COCA COLA6 - Table1'!E4+'U14G - COPA COCA COLA6 - Table1'!E7+'U14G - COPA COCA COLA6 - Table1'!E13</f>
        <v>0</v>
      </c>
      <c r="I2" s="40">
        <f>G2-H2</f>
        <v>5</v>
      </c>
      <c r="J2" s="40">
        <f>D2*3+E2</f>
        <v>6</v>
      </c>
    </row>
    <row r="3" ht="19" customHeight="1">
      <c r="A3" t="s" s="62">
        <v>24</v>
      </c>
      <c r="B3" t="s" s="43">
        <f>'U14G - COPA COCA COLA6 - Table '!B3</f>
        <v>180</v>
      </c>
      <c r="C3" s="40">
        <v>2</v>
      </c>
      <c r="D3" s="40">
        <v>1</v>
      </c>
      <c r="E3" s="40">
        <v>0</v>
      </c>
      <c r="F3" s="40">
        <v>1</v>
      </c>
      <c r="G3" s="40">
        <f>'U14G - COPA COCA COLA6 - Table1'!E4+'U14G - COPA COCA COLA6 - Table1'!C8+'U14G - COPA COCA COLA6 - Table1'!C12</f>
        <v>1</v>
      </c>
      <c r="H3" s="40">
        <f>'U14G - COPA COCA COLA6 - Table1'!C4+'U14G - COPA COCA COLA6 - Table1'!E8+'U14G - COPA COCA COLA6 - Table1'!E12</f>
        <v>1</v>
      </c>
      <c r="I3" s="40">
        <f>G3-H3</f>
        <v>0</v>
      </c>
      <c r="J3" s="40">
        <f>D3*3+E3</f>
        <v>3</v>
      </c>
    </row>
    <row r="4" ht="19" customHeight="1">
      <c r="A4" t="s" s="62">
        <v>24</v>
      </c>
      <c r="B4" t="s" s="43">
        <f>'U14G - COPA COCA COLA6 - Table '!B4</f>
        <v>320</v>
      </c>
      <c r="C4" s="40">
        <v>2</v>
      </c>
      <c r="D4" s="40">
        <v>0</v>
      </c>
      <c r="E4" s="40">
        <v>1</v>
      </c>
      <c r="F4" s="40">
        <v>1</v>
      </c>
      <c r="G4" s="40">
        <f>'U14G - COPA COCA COLA6 - Table1'!C5+'U14G - COPA COCA COLA6 - Table1'!E7+'U14G - COPA COCA COLA6 - Table1'!E12</f>
        <v>2</v>
      </c>
      <c r="H4" s="40">
        <f>'U14G - COPA COCA COLA6 - Table1'!E5+'U14G - COPA COCA COLA6 - Table1'!C7+'U14G - COPA COCA COLA6 - Table1'!C12</f>
        <v>6</v>
      </c>
      <c r="I4" s="40">
        <f>G4-H4</f>
        <v>-4</v>
      </c>
      <c r="J4" s="40">
        <f>D4*3+E4</f>
        <v>1</v>
      </c>
    </row>
  </sheetData>
  <pageMargins left="0" right="0" top="0" bottom="0" header="0" footer="0"/>
  <pageSetup firstPageNumber="1" fitToHeight="1" fitToWidth="1" scale="51" useFirstPageNumber="0" orientation="portrait" pageOrder="downThenOver"/>
  <headerFooter>
    <oddHeader>&amp;L&amp;"Helvetica,Bold"&amp;17&amp;K000000	</oddHead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51" useFirstPageNumber="0" orientation="portrait" pageOrder="downThenOver"/>
  <headerFooter>
    <oddHeader>&amp;L&amp;"Helvetica,Bold"&amp;17&amp;K000000	</oddHeader>
  </headerFooter>
  <drawing r:id="rId1"/>
</worksheet>
</file>

<file path=xl/worksheets/sheet55.xml><?xml version="1.0" encoding="utf-8"?>
<worksheet xmlns:r="http://schemas.openxmlformats.org/officeDocument/2006/relationships" xmlns="http://schemas.openxmlformats.org/spreadsheetml/2006/main">
  <dimension ref="A1:C5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35.625" style="116" customWidth="1"/>
    <col min="2" max="2" width="39.2656" style="116" customWidth="1"/>
    <col min="3" max="3" width="33.6875" style="116" customWidth="1"/>
    <col min="4" max="256" width="19.6016" style="116" customWidth="1"/>
  </cols>
  <sheetData>
    <row r="1" ht="26.3" customHeight="1">
      <c r="A1" t="s" s="117">
        <v>0</v>
      </c>
      <c r="B1" t="s" s="117">
        <v>1</v>
      </c>
      <c r="C1" t="s" s="117">
        <v>41</v>
      </c>
    </row>
    <row r="2" ht="26.3" customHeight="1">
      <c r="A2" t="s" s="3">
        <v>321</v>
      </c>
      <c r="B2" t="s" s="3">
        <v>88</v>
      </c>
      <c r="C2" t="s" s="3">
        <v>322</v>
      </c>
    </row>
    <row r="3" ht="26.3" customHeight="1">
      <c r="A3" t="s" s="3">
        <v>323</v>
      </c>
      <c r="B3" t="s" s="3">
        <v>324</v>
      </c>
      <c r="C3" t="s" s="3">
        <v>325</v>
      </c>
    </row>
    <row r="4" ht="26.3" customHeight="1">
      <c r="A4" t="s" s="3">
        <v>326</v>
      </c>
      <c r="B4" t="s" s="3">
        <v>327</v>
      </c>
      <c r="C4" t="s" s="3">
        <v>328</v>
      </c>
    </row>
    <row r="5" ht="26.3" customHeight="1">
      <c r="A5" t="s" s="3">
        <v>329</v>
      </c>
      <c r="B5" t="s" s="3">
        <v>330</v>
      </c>
      <c r="C5" t="s" s="3">
        <v>331</v>
      </c>
    </row>
  </sheetData>
  <pageMargins left="0" right="0" top="0" bottom="0" header="0" footer="0"/>
  <pageSetup firstPageNumber="1" fitToHeight="1" fitToWidth="1" scale="54" useFirstPageNumber="0" orientation="portrait" pageOrder="downThenOver"/>
  <headerFooter>
    <oddHeader>&amp;L&amp;"Helvetica,Bold"&amp;17&amp;K000000	</oddHeader>
  </headerFooter>
</worksheet>
</file>

<file path=xl/worksheets/sheet56.xml><?xml version="1.0" encoding="utf-8"?>
<worksheet xmlns:r="http://schemas.openxmlformats.org/officeDocument/2006/relationships" xmlns="http://schemas.openxmlformats.org/spreadsheetml/2006/main">
  <dimension ref="A1:F29"/>
  <sheetViews>
    <sheetView workbookViewId="0" showGridLines="0" defaultGridColor="1"/>
  </sheetViews>
  <sheetFormatPr defaultColWidth="10.171" defaultRowHeight="14" customHeight="1" outlineLevelRow="0" outlineLevelCol="0"/>
  <cols>
    <col min="1" max="1" width="20.5312" style="118" customWidth="1"/>
    <col min="2" max="2" width="39.8125" style="118" customWidth="1"/>
    <col min="3" max="3" width="17.2266" style="118" customWidth="1"/>
    <col min="4" max="4" width="49.8828" style="118" customWidth="1"/>
    <col min="5" max="5" width="17.2266" style="118" customWidth="1"/>
    <col min="6" max="6" width="24.2969" style="118" customWidth="1"/>
    <col min="7" max="256" width="10.1797" style="118" customWidth="1"/>
  </cols>
  <sheetData>
    <row r="1" ht="29.15" customHeight="1">
      <c r="A1" s="5">
        <v>41413</v>
      </c>
      <c r="B1" s="47"/>
      <c r="C1" s="47"/>
      <c r="D1" s="47"/>
      <c r="E1" s="47"/>
      <c r="F1" s="47"/>
    </row>
    <row r="2" ht="29.15" customHeight="1">
      <c r="A2" t="s" s="117">
        <v>8</v>
      </c>
      <c r="B2" t="s" s="117">
        <v>9</v>
      </c>
      <c r="C2" t="s" s="117">
        <v>10</v>
      </c>
      <c r="D2" t="s" s="117">
        <v>11</v>
      </c>
      <c r="E2" t="s" s="117">
        <v>10</v>
      </c>
      <c r="F2" t="s" s="117">
        <v>12</v>
      </c>
    </row>
    <row r="3" ht="29.15" customHeight="1">
      <c r="A3" s="48">
        <v>41405.489583333336</v>
      </c>
      <c r="B3" t="s" s="10">
        <f>'W-O - ALIANZA FEMENIL 12 TEAMS '!A2</f>
        <v>332</v>
      </c>
      <c r="C3" s="11">
        <v>2</v>
      </c>
      <c r="D3" t="s" s="49">
        <f>'W-O - ALIANZA FEMENIL 12 TEAMS '!A3</f>
        <v>333</v>
      </c>
      <c r="E3" s="11">
        <v>0</v>
      </c>
      <c r="F3" t="s" s="10">
        <v>157</v>
      </c>
    </row>
    <row r="4" ht="29.15" customHeight="1">
      <c r="A4" s="48">
        <v>41405.489583333336</v>
      </c>
      <c r="B4" t="s" s="49">
        <f>'W-O - ALIANZA FEMENIL 12 TEAMS '!A4</f>
        <v>334</v>
      </c>
      <c r="C4" s="11">
        <v>0</v>
      </c>
      <c r="D4" t="s" s="49">
        <f>'W-O - ALIANZA FEMENIL 12 TEAMS '!A5</f>
        <v>335</v>
      </c>
      <c r="E4" s="11">
        <v>1</v>
      </c>
      <c r="F4" t="s" s="10">
        <v>160</v>
      </c>
    </row>
    <row r="5" ht="29.15" customHeight="1">
      <c r="A5" s="48">
        <v>41405.489583333336</v>
      </c>
      <c r="B5" t="s" s="49">
        <f>'W-O - ALIANZA FEMENIL 12 TEAMS '!B2</f>
        <v>108</v>
      </c>
      <c r="C5" s="11">
        <v>0</v>
      </c>
      <c r="D5" t="s" s="49">
        <f>'W-O - ALIANZA FEMENIL 12 TEAMS '!B3</f>
        <v>336</v>
      </c>
      <c r="E5" s="11">
        <v>2</v>
      </c>
      <c r="F5" t="s" s="10">
        <v>164</v>
      </c>
    </row>
    <row r="6" ht="29.15" customHeight="1">
      <c r="A6" s="48">
        <v>41405.534722222219</v>
      </c>
      <c r="B6" t="s" s="49">
        <f>'W-O - ALIANZA FEMENIL 12 TEAMS '!B4</f>
        <v>337</v>
      </c>
      <c r="C6" s="11">
        <v>1</v>
      </c>
      <c r="D6" t="s" s="49">
        <f>'W-O - ALIANZA FEMENIL 12 TEAMS '!B5</f>
        <v>338</v>
      </c>
      <c r="E6" s="11">
        <v>2</v>
      </c>
      <c r="F6" t="s" s="10">
        <v>157</v>
      </c>
    </row>
    <row r="7" ht="29.15" customHeight="1">
      <c r="A7" s="48">
        <v>41405.534722222219</v>
      </c>
      <c r="B7" t="s" s="10">
        <f>'W-O - ALIANZA FEMENIL 12 TEAMS '!C2</f>
        <v>339</v>
      </c>
      <c r="C7" s="50">
        <v>2</v>
      </c>
      <c r="D7" t="s" s="49">
        <f>'W-O - ALIANZA FEMENIL 12 TEAMS '!C3</f>
        <v>340</v>
      </c>
      <c r="E7" s="11">
        <v>2</v>
      </c>
      <c r="F7" t="s" s="10">
        <v>160</v>
      </c>
    </row>
    <row r="8" ht="29.15" customHeight="1">
      <c r="A8" s="48">
        <v>41405.534722222219</v>
      </c>
      <c r="B8" t="s" s="49">
        <f>'W-O - ALIANZA FEMENIL 12 TEAMS '!C4</f>
        <v>341</v>
      </c>
      <c r="C8" s="50">
        <v>9</v>
      </c>
      <c r="D8" t="s" s="49">
        <f>'W-O - ALIANZA FEMENIL 12 TEAMS '!C5</f>
        <v>342</v>
      </c>
      <c r="E8" s="11">
        <v>0</v>
      </c>
      <c r="F8" t="s" s="10">
        <v>162</v>
      </c>
    </row>
    <row r="9" ht="29.15" customHeight="1">
      <c r="A9" s="48">
        <v>41405.670138888891</v>
      </c>
      <c r="B9" t="s" s="10">
        <f>B3</f>
        <v>332</v>
      </c>
      <c r="C9" s="11">
        <v>10</v>
      </c>
      <c r="D9" t="s" s="49">
        <f>B4</f>
        <v>334</v>
      </c>
      <c r="E9" s="11">
        <v>0</v>
      </c>
      <c r="F9" t="s" s="10">
        <v>155</v>
      </c>
    </row>
    <row r="10" ht="29.15" customHeight="1">
      <c r="A10" s="48">
        <v>41405.670138888891</v>
      </c>
      <c r="B10" t="s" s="10">
        <f>D3</f>
        <v>333</v>
      </c>
      <c r="C10" s="11">
        <v>3</v>
      </c>
      <c r="D10" t="s" s="49">
        <f>D4</f>
        <v>335</v>
      </c>
      <c r="E10" s="11">
        <v>1</v>
      </c>
      <c r="F10" t="s" s="10">
        <v>157</v>
      </c>
    </row>
    <row r="11" ht="29.15" customHeight="1">
      <c r="A11" s="48">
        <v>41405.670138888891</v>
      </c>
      <c r="B11" t="s" s="10">
        <f>B5</f>
        <v>108</v>
      </c>
      <c r="C11" s="11">
        <v>0</v>
      </c>
      <c r="D11" t="s" s="49">
        <f>B6</f>
        <v>337</v>
      </c>
      <c r="E11" s="11">
        <v>2</v>
      </c>
      <c r="F11" t="s" s="10">
        <v>160</v>
      </c>
    </row>
    <row r="12" ht="29.15" customHeight="1">
      <c r="A12" s="48">
        <v>41405.670138888891</v>
      </c>
      <c r="B12" t="s" s="49">
        <f>D5</f>
        <v>336</v>
      </c>
      <c r="C12" s="11">
        <v>0</v>
      </c>
      <c r="D12" t="s" s="49">
        <f>'W-O - ALIANZA FEMENIL 12 TEAMS '!B5</f>
        <v>338</v>
      </c>
      <c r="E12" s="11">
        <v>0</v>
      </c>
      <c r="F12" t="s" s="10">
        <v>162</v>
      </c>
    </row>
    <row r="13" ht="29.15" customHeight="1">
      <c r="A13" s="48">
        <v>41405.715277777781</v>
      </c>
      <c r="B13" t="s" s="10">
        <f>B7</f>
        <v>339</v>
      </c>
      <c r="C13" s="27">
        <v>0</v>
      </c>
      <c r="D13" t="s" s="49">
        <f>B8</f>
        <v>341</v>
      </c>
      <c r="E13" s="11">
        <v>2</v>
      </c>
      <c r="F13" t="s" s="10">
        <v>155</v>
      </c>
    </row>
    <row r="14" ht="29.15" customHeight="1">
      <c r="A14" s="48">
        <v>41405.715277777781</v>
      </c>
      <c r="B14" t="s" s="49">
        <f>D7</f>
        <v>340</v>
      </c>
      <c r="C14" s="27">
        <v>2</v>
      </c>
      <c r="D14" t="s" s="10">
        <f>D8</f>
        <v>342</v>
      </c>
      <c r="E14" s="11">
        <v>0</v>
      </c>
      <c r="F14" t="s" s="10">
        <v>162</v>
      </c>
    </row>
    <row r="15" ht="29.15" customHeight="1">
      <c r="A15" s="5">
        <v>41414</v>
      </c>
      <c r="B15" s="47"/>
      <c r="C15" s="47"/>
      <c r="D15" s="47"/>
      <c r="E15" s="47"/>
      <c r="F15" s="47"/>
    </row>
    <row r="16" ht="29.15" customHeight="1">
      <c r="A16" t="s" s="117">
        <v>8</v>
      </c>
      <c r="B16" t="s" s="117">
        <v>9</v>
      </c>
      <c r="C16" t="s" s="117">
        <v>10</v>
      </c>
      <c r="D16" t="s" s="117">
        <v>11</v>
      </c>
      <c r="E16" t="s" s="117">
        <v>10</v>
      </c>
      <c r="F16" t="s" s="117">
        <v>12</v>
      </c>
    </row>
    <row r="17" ht="29.15" customHeight="1">
      <c r="A17" s="48">
        <v>41405.333333333336</v>
      </c>
      <c r="B17" t="s" s="10">
        <f>D4</f>
        <v>335</v>
      </c>
      <c r="C17" s="51"/>
      <c r="D17" t="s" s="49">
        <f>B3</f>
        <v>332</v>
      </c>
      <c r="E17" s="51"/>
      <c r="F17" t="s" s="10">
        <v>164</v>
      </c>
    </row>
    <row r="18" ht="29.15" customHeight="1">
      <c r="A18" s="48">
        <v>41405.333333333336</v>
      </c>
      <c r="B18" t="s" s="49">
        <f>B4</f>
        <v>334</v>
      </c>
      <c r="C18" s="51"/>
      <c r="D18" t="s" s="49">
        <f>B10</f>
        <v>333</v>
      </c>
      <c r="E18" s="51"/>
      <c r="F18" t="s" s="10">
        <v>170</v>
      </c>
    </row>
    <row r="19" ht="29.15" customHeight="1">
      <c r="A19" s="48">
        <v>41405.385416666664</v>
      </c>
      <c r="B19" t="s" s="10">
        <f>D12</f>
        <v>338</v>
      </c>
      <c r="C19" s="51"/>
      <c r="D19" t="s" s="10">
        <f>B5</f>
        <v>108</v>
      </c>
      <c r="E19" s="51"/>
      <c r="F19" t="s" s="10">
        <v>160</v>
      </c>
    </row>
    <row r="20" ht="29.15" customHeight="1">
      <c r="A20" s="48">
        <v>41405.385416666664</v>
      </c>
      <c r="B20" t="s" s="10">
        <f>D11</f>
        <v>337</v>
      </c>
      <c r="C20" s="51"/>
      <c r="D20" t="s" s="10">
        <f>D5</f>
        <v>336</v>
      </c>
      <c r="E20" s="51"/>
      <c r="F20" t="s" s="10">
        <v>162</v>
      </c>
    </row>
    <row r="21" ht="29.15" customHeight="1">
      <c r="A21" s="48">
        <v>41405.385416666664</v>
      </c>
      <c r="B21" t="s" s="49">
        <f>D14</f>
        <v>342</v>
      </c>
      <c r="C21" s="27"/>
      <c r="D21" t="s" s="10">
        <f>B13</f>
        <v>339</v>
      </c>
      <c r="E21" s="51"/>
      <c r="F21" t="s" s="10">
        <v>164</v>
      </c>
    </row>
    <row r="22" ht="29.15" customHeight="1">
      <c r="A22" s="48">
        <v>41405.385416666664</v>
      </c>
      <c r="B22" t="s" s="49">
        <f>D13</f>
        <v>341</v>
      </c>
      <c r="C22" s="27"/>
      <c r="D22" t="s" s="10">
        <f>B14</f>
        <v>340</v>
      </c>
      <c r="E22" s="51"/>
      <c r="F22" t="s" s="10">
        <v>170</v>
      </c>
    </row>
    <row r="23" ht="29.15" customHeight="1">
      <c r="A23" t="s" s="55">
        <v>21</v>
      </c>
      <c r="B23" s="67"/>
      <c r="C23" s="67"/>
      <c r="D23" s="67"/>
      <c r="E23" s="67"/>
      <c r="F23" s="57"/>
    </row>
    <row r="24" ht="29.15" customHeight="1">
      <c r="A24" t="s" s="119">
        <v>8</v>
      </c>
      <c r="B24" t="s" s="119">
        <v>9</v>
      </c>
      <c r="C24" t="s" s="119">
        <v>10</v>
      </c>
      <c r="D24" t="s" s="119">
        <v>11</v>
      </c>
      <c r="E24" t="s" s="119">
        <v>10</v>
      </c>
      <c r="F24" t="s" s="119">
        <v>12</v>
      </c>
    </row>
    <row r="25" ht="29.15" customHeight="1">
      <c r="A25" s="25">
        <v>41405.489583333336</v>
      </c>
      <c r="B25" t="s" s="26">
        <v>63</v>
      </c>
      <c r="C25" s="27"/>
      <c r="D25" t="s" s="26">
        <v>64</v>
      </c>
      <c r="E25" s="27"/>
      <c r="F25" t="s" s="10">
        <v>155</v>
      </c>
    </row>
    <row r="26" ht="29.15" customHeight="1">
      <c r="A26" s="25">
        <v>41405.489583333336</v>
      </c>
      <c r="B26" t="s" s="26">
        <v>65</v>
      </c>
      <c r="C26" s="27"/>
      <c r="D26" t="s" s="26">
        <v>275</v>
      </c>
      <c r="E26" s="27"/>
      <c r="F26" t="s" s="10">
        <v>157</v>
      </c>
    </row>
    <row r="27" ht="29.15" customHeight="1">
      <c r="A27" t="s" s="30">
        <v>22</v>
      </c>
      <c r="B27" s="31"/>
      <c r="C27" s="31"/>
      <c r="D27" s="31"/>
      <c r="E27" s="31"/>
      <c r="F27" s="59"/>
    </row>
    <row r="28" ht="29.15" customHeight="1">
      <c r="A28" t="s" s="117">
        <v>8</v>
      </c>
      <c r="B28" t="s" s="117">
        <v>9</v>
      </c>
      <c r="C28" t="s" s="117">
        <v>10</v>
      </c>
      <c r="D28" t="s" s="117">
        <v>11</v>
      </c>
      <c r="E28" t="s" s="117">
        <v>10</v>
      </c>
      <c r="F28" t="s" s="117">
        <v>12</v>
      </c>
    </row>
    <row r="29" ht="29.15" customHeight="1">
      <c r="A29" s="25">
        <v>41397.645833333336</v>
      </c>
      <c r="B29" t="s" s="34">
        <v>23</v>
      </c>
      <c r="C29" s="27"/>
      <c r="D29" t="s" s="34">
        <v>23</v>
      </c>
      <c r="E29" s="27"/>
      <c r="F29" t="s" s="10">
        <v>149</v>
      </c>
    </row>
  </sheetData>
  <mergeCells count="4">
    <mergeCell ref="A15:F15"/>
    <mergeCell ref="A1:F1"/>
    <mergeCell ref="A23:F23"/>
    <mergeCell ref="A27:F27"/>
  </mergeCells>
  <pageMargins left="0" right="0" top="0" bottom="0" header="0" footer="0"/>
  <pageSetup firstPageNumber="1" fitToHeight="1" fitToWidth="1" scale="54" useFirstPageNumber="0" orientation="portrait" pageOrder="downThenOver"/>
  <headerFooter>
    <oddHeader>&amp;L&amp;"Helvetica,Bold"&amp;17&amp;K000000	</oddHeader>
  </headerFooter>
</worksheet>
</file>

<file path=xl/worksheets/sheet57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20" customWidth="1"/>
    <col min="2" max="2" width="36.7109" style="120" customWidth="1"/>
    <col min="3" max="3" width="11.9609" style="120" customWidth="1"/>
    <col min="4" max="4" width="13.2422" style="120" customWidth="1"/>
    <col min="5" max="5" width="12.1641" style="120" customWidth="1"/>
    <col min="6" max="6" width="12.9688" style="120" customWidth="1"/>
    <col min="7" max="7" width="13.4297" style="120" customWidth="1"/>
    <col min="8" max="8" width="13.5625" style="120" customWidth="1"/>
    <col min="9" max="9" width="14.0391" style="120" customWidth="1"/>
    <col min="10" max="10" width="11.3438" style="120" customWidth="1"/>
    <col min="11" max="256" width="12.4766" style="120" customWidth="1"/>
  </cols>
  <sheetData>
    <row r="1" ht="16.7" customHeight="1">
      <c r="A1" t="s" s="121">
        <v>25</v>
      </c>
      <c r="B1" t="s" s="121">
        <v>26</v>
      </c>
      <c r="C1" t="s" s="121">
        <v>27</v>
      </c>
      <c r="D1" t="s" s="121">
        <v>28</v>
      </c>
      <c r="E1" t="s" s="121">
        <v>29</v>
      </c>
      <c r="F1" t="s" s="121">
        <v>30</v>
      </c>
      <c r="G1" t="s" s="121">
        <v>31</v>
      </c>
      <c r="H1" t="s" s="121">
        <v>32</v>
      </c>
      <c r="I1" t="s" s="121">
        <v>33</v>
      </c>
      <c r="J1" t="s" s="121">
        <v>34</v>
      </c>
    </row>
    <row r="2" ht="19" customHeight="1">
      <c r="A2" t="s" s="62">
        <v>24</v>
      </c>
      <c r="B2" t="s" s="43">
        <f>'W-O - ALIANZA FEMENIL 12 TEAMS '!A2</f>
        <v>343</v>
      </c>
      <c r="C2" s="40">
        <v>2</v>
      </c>
      <c r="D2" s="40">
        <v>2</v>
      </c>
      <c r="E2" s="40">
        <v>0</v>
      </c>
      <c r="F2" s="40">
        <v>0</v>
      </c>
      <c r="G2" s="40">
        <f>'W-O - ALIANZA FEMENIL 12 TEAMS1'!C3+'W-O - ALIANZA FEMENIL 12 TEAMS1'!C9+'W-O - ALIANZA FEMENIL 12 TEAMS1'!E17</f>
        <v>12</v>
      </c>
      <c r="H2" s="40">
        <f>'W-O - ALIANZA FEMENIL 12 TEAMS1'!E3+'W-O - ALIANZA FEMENIL 12 TEAMS1'!E9+'W-O - ALIANZA FEMENIL 12 TEAMS1'!C17</f>
        <v>0</v>
      </c>
      <c r="I2" s="40">
        <f>G2-H2</f>
        <v>12</v>
      </c>
      <c r="J2" s="40">
        <f>D2*3+E2</f>
        <v>6</v>
      </c>
    </row>
    <row r="3" ht="19" customHeight="1">
      <c r="A3" t="s" s="62">
        <v>24</v>
      </c>
      <c r="B3" t="s" s="43">
        <f>'W-O - ALIANZA FEMENIL 12 TEAMS '!A3</f>
        <v>344</v>
      </c>
      <c r="C3" s="40">
        <v>2</v>
      </c>
      <c r="D3" s="40">
        <v>1</v>
      </c>
      <c r="E3" s="40">
        <v>0</v>
      </c>
      <c r="F3" s="40">
        <v>1</v>
      </c>
      <c r="G3" s="40">
        <f>'W-O - ALIANZA FEMENIL 12 TEAMS1'!E3+'W-O - ALIANZA FEMENIL 12 TEAMS1'!C10+'W-O - ALIANZA FEMENIL 12 TEAMS1'!E18</f>
        <v>3</v>
      </c>
      <c r="H3" s="40">
        <f>'W-O - ALIANZA FEMENIL 12 TEAMS1'!C3+'W-O - ALIANZA FEMENIL 12 TEAMS1'!E10+'W-O - ALIANZA FEMENIL 12 TEAMS1'!C18</f>
        <v>3</v>
      </c>
      <c r="I3" s="40">
        <f>G3-H3</f>
        <v>0</v>
      </c>
      <c r="J3" s="40">
        <f>D3*3+E3</f>
        <v>3</v>
      </c>
    </row>
    <row r="4" ht="19" customHeight="1">
      <c r="A4" t="s" s="62">
        <v>24</v>
      </c>
      <c r="B4" t="s" s="43">
        <f>'W-O - ALIANZA FEMENIL 12 TEAMS '!A4</f>
        <v>345</v>
      </c>
      <c r="C4" s="40">
        <v>2</v>
      </c>
      <c r="D4" s="40">
        <v>0</v>
      </c>
      <c r="E4" s="40">
        <v>0</v>
      </c>
      <c r="F4" s="40">
        <v>2</v>
      </c>
      <c r="G4" s="40">
        <f>'W-O - ALIANZA FEMENIL 12 TEAMS1'!C4+'W-O - ALIANZA FEMENIL 12 TEAMS1'!E9+'W-O - ALIANZA FEMENIL 12 TEAMS1'!C18</f>
        <v>0</v>
      </c>
      <c r="H4" s="40">
        <f>'W-O - ALIANZA FEMENIL 12 TEAMS1'!E4+'W-O - ALIANZA FEMENIL 12 TEAMS1'!C9+'W-O - ALIANZA FEMENIL 12 TEAMS1'!E18</f>
        <v>11</v>
      </c>
      <c r="I4" s="40">
        <f>G4-H4</f>
        <v>-11</v>
      </c>
      <c r="J4" s="40">
        <f>D4*3+E4</f>
        <v>0</v>
      </c>
    </row>
    <row r="5" ht="19" customHeight="1">
      <c r="A5" t="s" s="62">
        <v>24</v>
      </c>
      <c r="B5" t="s" s="43">
        <f>'W-O - ALIANZA FEMENIL 12 TEAMS '!A5</f>
        <v>346</v>
      </c>
      <c r="C5" s="40">
        <v>2</v>
      </c>
      <c r="D5" s="40">
        <v>1</v>
      </c>
      <c r="E5" s="40">
        <v>0</v>
      </c>
      <c r="F5" s="40">
        <v>1</v>
      </c>
      <c r="G5" s="40">
        <f>'W-O - ALIANZA FEMENIL 12 TEAMS1'!E4+'W-O - ALIANZA FEMENIL 12 TEAMS1'!E10+'W-O - ALIANZA FEMENIL 12 TEAMS1'!C17</f>
        <v>2</v>
      </c>
      <c r="H5" s="40">
        <f>'W-O - ALIANZA FEMENIL 12 TEAMS1'!C4+'W-O - ALIANZA FEMENIL 12 TEAMS1'!C10+'W-O - ALIANZA FEMENIL 12 TEAMS1'!E17</f>
        <v>3</v>
      </c>
      <c r="I5" s="40">
        <f>G5-H5</f>
        <v>-1</v>
      </c>
      <c r="J5" s="40">
        <f>D5*3+E5</f>
        <v>3</v>
      </c>
    </row>
  </sheetData>
  <pageMargins left="0" right="0" top="0" bottom="0" header="0" footer="0"/>
  <pageSetup firstPageNumber="1" fitToHeight="1" fitToWidth="1" scale="54" useFirstPageNumber="0" orientation="portrait" pageOrder="downThenOver"/>
  <headerFooter>
    <oddHeader>&amp;L&amp;"Helvetica,Bold"&amp;17&amp;K000000	</oddHeader>
  </headerFooter>
</worksheet>
</file>

<file path=xl/worksheets/sheet58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22" customWidth="1"/>
    <col min="2" max="2" width="36.7109" style="122" customWidth="1"/>
    <col min="3" max="3" width="11.9609" style="122" customWidth="1"/>
    <col min="4" max="4" width="13.2422" style="122" customWidth="1"/>
    <col min="5" max="5" width="12.1641" style="122" customWidth="1"/>
    <col min="6" max="6" width="12.9688" style="122" customWidth="1"/>
    <col min="7" max="7" width="13.4297" style="122" customWidth="1"/>
    <col min="8" max="8" width="13.5625" style="122" customWidth="1"/>
    <col min="9" max="9" width="14.0391" style="122" customWidth="1"/>
    <col min="10" max="10" width="11.3438" style="122" customWidth="1"/>
    <col min="11" max="256" width="12.4766" style="122" customWidth="1"/>
  </cols>
  <sheetData>
    <row r="1" ht="16.7" customHeight="1">
      <c r="A1" t="s" s="121">
        <v>25</v>
      </c>
      <c r="B1" t="s" s="121">
        <v>26</v>
      </c>
      <c r="C1" t="s" s="121">
        <v>27</v>
      </c>
      <c r="D1" t="s" s="121">
        <v>28</v>
      </c>
      <c r="E1" t="s" s="121">
        <v>29</v>
      </c>
      <c r="F1" t="s" s="121">
        <v>30</v>
      </c>
      <c r="G1" t="s" s="121">
        <v>31</v>
      </c>
      <c r="H1" t="s" s="121">
        <v>32</v>
      </c>
      <c r="I1" t="s" s="121">
        <v>33</v>
      </c>
      <c r="J1" t="s" s="121">
        <v>34</v>
      </c>
    </row>
    <row r="2" ht="19" customHeight="1">
      <c r="A2" t="s" s="62">
        <v>24</v>
      </c>
      <c r="B2" t="s" s="43">
        <f>'W-O - ALIANZA FEMENIL 12 TEAMS '!B2</f>
        <v>133</v>
      </c>
      <c r="C2" s="40">
        <v>2</v>
      </c>
      <c r="D2" s="40">
        <v>0</v>
      </c>
      <c r="E2" s="40">
        <v>0</v>
      </c>
      <c r="F2" s="40">
        <v>2</v>
      </c>
      <c r="G2" s="40">
        <f>'W-O - ALIANZA FEMENIL 12 TEAMS1'!C5+'W-O - ALIANZA FEMENIL 12 TEAMS1'!C11+'W-O - ALIANZA FEMENIL 12 TEAMS1'!E19</f>
        <v>0</v>
      </c>
      <c r="H2" s="40">
        <f>'W-O - ALIANZA FEMENIL 12 TEAMS1'!E5+'W-O - ALIANZA FEMENIL 12 TEAMS1'!E11+'W-O - ALIANZA FEMENIL 12 TEAMS1'!C19</f>
        <v>4</v>
      </c>
      <c r="I2" s="40">
        <f>G2-H2</f>
        <v>-4</v>
      </c>
      <c r="J2" s="40">
        <f>D2*3+E2</f>
        <v>0</v>
      </c>
    </row>
    <row r="3" ht="19" customHeight="1">
      <c r="A3" t="s" s="62">
        <v>24</v>
      </c>
      <c r="B3" t="s" s="43">
        <f>'W-O - ALIANZA FEMENIL 12 TEAMS '!B3</f>
        <v>347</v>
      </c>
      <c r="C3" s="40">
        <v>2</v>
      </c>
      <c r="D3" s="40">
        <v>1</v>
      </c>
      <c r="E3" s="40">
        <v>1</v>
      </c>
      <c r="F3" s="40">
        <v>0</v>
      </c>
      <c r="G3" s="40">
        <f>'W-O - ALIANZA FEMENIL 12 TEAMS1'!E5+'W-O - ALIANZA FEMENIL 12 TEAMS1'!C12+'W-O - ALIANZA FEMENIL 12 TEAMS1'!E20</f>
        <v>2</v>
      </c>
      <c r="H3" s="40">
        <f>'W-O - ALIANZA FEMENIL 12 TEAMS1'!C5+'W-O - ALIANZA FEMENIL 12 TEAMS1'!E12+'W-O - ALIANZA FEMENIL 12 TEAMS1'!C20</f>
        <v>0</v>
      </c>
      <c r="I3" s="40">
        <f>G3-H3</f>
        <v>2</v>
      </c>
      <c r="J3" s="40">
        <f>D3*3+E3</f>
        <v>4</v>
      </c>
    </row>
    <row r="4" ht="19" customHeight="1">
      <c r="A4" t="s" s="62">
        <v>24</v>
      </c>
      <c r="B4" t="s" s="43">
        <f>'W-O - ALIANZA FEMENIL 12 TEAMS '!B4</f>
        <v>348</v>
      </c>
      <c r="C4" s="40">
        <v>2</v>
      </c>
      <c r="D4" s="40">
        <v>1</v>
      </c>
      <c r="E4" s="40">
        <v>0</v>
      </c>
      <c r="F4" s="40">
        <v>1</v>
      </c>
      <c r="G4" s="40">
        <f>'W-O - ALIANZA FEMENIL 12 TEAMS1'!C6+'W-O - ALIANZA FEMENIL 12 TEAMS1'!E11+'W-O - ALIANZA FEMENIL 12 TEAMS1'!C20</f>
        <v>3</v>
      </c>
      <c r="H4" s="40">
        <f>'W-O - ALIANZA FEMENIL 12 TEAMS1'!E6+'W-O - ALIANZA FEMENIL 12 TEAMS1'!C11+'W-O - ALIANZA FEMENIL 12 TEAMS1'!E20</f>
        <v>2</v>
      </c>
      <c r="I4" s="40">
        <f>G4-H4</f>
        <v>1</v>
      </c>
      <c r="J4" s="40">
        <f>D4*3+E4</f>
        <v>3</v>
      </c>
    </row>
    <row r="5" ht="19" customHeight="1">
      <c r="A5" t="s" s="62">
        <v>24</v>
      </c>
      <c r="B5" t="s" s="43">
        <f>'W-O - ALIANZA FEMENIL 12 TEAMS '!B5</f>
        <v>349</v>
      </c>
      <c r="C5" s="40">
        <v>2</v>
      </c>
      <c r="D5" s="40">
        <v>1</v>
      </c>
      <c r="E5" s="40">
        <v>1</v>
      </c>
      <c r="F5" s="40">
        <v>0</v>
      </c>
      <c r="G5" s="40">
        <f>'W-O - ALIANZA FEMENIL 12 TEAMS1'!E6+'W-O - ALIANZA FEMENIL 12 TEAMS1'!E12+'W-O - ALIANZA FEMENIL 12 TEAMS1'!C19</f>
        <v>2</v>
      </c>
      <c r="H5" s="40">
        <f>'W-O - ALIANZA FEMENIL 12 TEAMS1'!C6+'W-O - ALIANZA FEMENIL 12 TEAMS1'!C12+'W-O - ALIANZA FEMENIL 12 TEAMS1'!E19</f>
        <v>1</v>
      </c>
      <c r="I5" s="40">
        <f>G5-H5</f>
        <v>1</v>
      </c>
      <c r="J5" s="40">
        <f>D5*3+E5</f>
        <v>4</v>
      </c>
    </row>
  </sheetData>
  <pageMargins left="0" right="0" top="0" bottom="0" header="0" footer="0"/>
  <pageSetup firstPageNumber="1" fitToHeight="1" fitToWidth="1" scale="54" useFirstPageNumber="0" orientation="portrait" pageOrder="downThenOver"/>
  <headerFooter>
    <oddHeader>&amp;L&amp;"Helvetica,Bold"&amp;17&amp;K000000	</oddHeader>
  </headerFooter>
</worksheet>
</file>

<file path=xl/worksheets/sheet59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23" customWidth="1"/>
    <col min="2" max="2" width="36.7109" style="123" customWidth="1"/>
    <col min="3" max="3" width="11.9609" style="123" customWidth="1"/>
    <col min="4" max="4" width="13.2422" style="123" customWidth="1"/>
    <col min="5" max="5" width="12.1641" style="123" customWidth="1"/>
    <col min="6" max="6" width="12.9688" style="123" customWidth="1"/>
    <col min="7" max="7" width="13.4297" style="123" customWidth="1"/>
    <col min="8" max="8" width="13.5625" style="123" customWidth="1"/>
    <col min="9" max="9" width="14.0391" style="123" customWidth="1"/>
    <col min="10" max="10" width="11.3438" style="123" customWidth="1"/>
    <col min="11" max="256" width="12.4766" style="123" customWidth="1"/>
  </cols>
  <sheetData>
    <row r="1" ht="16.7" customHeight="1">
      <c r="A1" t="s" s="121">
        <v>25</v>
      </c>
      <c r="B1" t="s" s="121">
        <v>26</v>
      </c>
      <c r="C1" t="s" s="121">
        <v>27</v>
      </c>
      <c r="D1" t="s" s="121">
        <v>28</v>
      </c>
      <c r="E1" t="s" s="121">
        <v>29</v>
      </c>
      <c r="F1" t="s" s="121">
        <v>30</v>
      </c>
      <c r="G1" t="s" s="121">
        <v>31</v>
      </c>
      <c r="H1" t="s" s="121">
        <v>32</v>
      </c>
      <c r="I1" t="s" s="121">
        <v>33</v>
      </c>
      <c r="J1" t="s" s="121">
        <v>34</v>
      </c>
    </row>
    <row r="2" ht="19" customHeight="1">
      <c r="A2" t="s" s="62">
        <v>24</v>
      </c>
      <c r="B2" t="s" s="43">
        <f>'W-O - ALIANZA FEMENIL 12 TEAMS '!C2</f>
        <v>350</v>
      </c>
      <c r="C2" s="40">
        <v>2</v>
      </c>
      <c r="D2" s="40">
        <v>0</v>
      </c>
      <c r="E2" s="40">
        <v>1</v>
      </c>
      <c r="F2" s="40">
        <v>1</v>
      </c>
      <c r="G2" s="40">
        <f>'W-O - ALIANZA FEMENIL 12 TEAMS1'!C7+'W-O - ALIANZA FEMENIL 12 TEAMS1'!C13+'W-O - ALIANZA FEMENIL 12 TEAMS1'!E21</f>
        <v>2</v>
      </c>
      <c r="H2" s="40">
        <f>'W-O - ALIANZA FEMENIL 12 TEAMS1'!E7+'W-O - ALIANZA FEMENIL 12 TEAMS1'!E13+'W-O - ALIANZA FEMENIL 12 TEAMS1'!C21</f>
        <v>4</v>
      </c>
      <c r="I2" s="40">
        <f>G2-H2</f>
        <v>-2</v>
      </c>
      <c r="J2" s="40">
        <f>D2*3+E2</f>
        <v>1</v>
      </c>
    </row>
    <row r="3" ht="19" customHeight="1">
      <c r="A3" t="s" s="62">
        <v>24</v>
      </c>
      <c r="B3" t="s" s="43">
        <f>'W-O - ALIANZA FEMENIL 12 TEAMS '!C3</f>
        <v>351</v>
      </c>
      <c r="C3" s="40">
        <v>2</v>
      </c>
      <c r="D3" s="40">
        <v>1</v>
      </c>
      <c r="E3" s="40">
        <v>1</v>
      </c>
      <c r="F3" s="40">
        <v>0</v>
      </c>
      <c r="G3" s="40">
        <f>'W-O - ALIANZA FEMENIL 12 TEAMS1'!E7+'W-O - ALIANZA FEMENIL 12 TEAMS1'!C14+'W-O - ALIANZA FEMENIL 12 TEAMS1'!E22</f>
        <v>4</v>
      </c>
      <c r="H3" s="40">
        <f>'W-O - ALIANZA FEMENIL 12 TEAMS1'!C7+'W-O - ALIANZA FEMENIL 12 TEAMS1'!E14+'W-O - ALIANZA FEMENIL 12 TEAMS1'!C22</f>
        <v>2</v>
      </c>
      <c r="I3" s="40">
        <f>G3-H3</f>
        <v>2</v>
      </c>
      <c r="J3" s="40">
        <f>D3*3+E3</f>
        <v>4</v>
      </c>
    </row>
    <row r="4" ht="19" customHeight="1">
      <c r="A4" t="s" s="62">
        <v>24</v>
      </c>
      <c r="B4" t="s" s="43">
        <f>'W-O - ALIANZA FEMENIL 12 TEAMS '!C4</f>
        <v>352</v>
      </c>
      <c r="C4" s="40">
        <v>2</v>
      </c>
      <c r="D4" s="40">
        <v>2</v>
      </c>
      <c r="E4" s="40">
        <v>0</v>
      </c>
      <c r="F4" s="40">
        <v>0</v>
      </c>
      <c r="G4" s="40">
        <f>'W-O - ALIANZA FEMENIL 12 TEAMS1'!C8+'W-O - ALIANZA FEMENIL 12 TEAMS1'!E13+'W-O - ALIANZA FEMENIL 12 TEAMS1'!C22</f>
        <v>11</v>
      </c>
      <c r="H4" s="40">
        <f>'W-O - ALIANZA FEMENIL 12 TEAMS1'!E8+'W-O - ALIANZA FEMENIL 12 TEAMS1'!C13+'W-O - ALIANZA FEMENIL 12 TEAMS1'!E22</f>
        <v>0</v>
      </c>
      <c r="I4" s="40">
        <f>G4-H4</f>
        <v>11</v>
      </c>
      <c r="J4" s="40">
        <f>D4*3+E4</f>
        <v>6</v>
      </c>
    </row>
    <row r="5" ht="19" customHeight="1">
      <c r="A5" t="s" s="62">
        <v>24</v>
      </c>
      <c r="B5" t="s" s="43">
        <f>'W-O - ALIANZA FEMENIL 12 TEAMS '!C5</f>
        <v>353</v>
      </c>
      <c r="C5" s="40">
        <v>2</v>
      </c>
      <c r="D5" s="40">
        <v>0</v>
      </c>
      <c r="E5" s="40">
        <v>0</v>
      </c>
      <c r="F5" s="40">
        <v>2</v>
      </c>
      <c r="G5" s="40">
        <f>'W-O - ALIANZA FEMENIL 12 TEAMS1'!E8+'W-O - ALIANZA FEMENIL 12 TEAMS1'!E14+'W-O - ALIANZA FEMENIL 12 TEAMS1'!C21</f>
        <v>0</v>
      </c>
      <c r="H5" s="40">
        <f>'W-O - ALIANZA FEMENIL 12 TEAMS1'!C8+'W-O - ALIANZA FEMENIL 12 TEAMS1'!C14+'W-O - ALIANZA FEMENIL 12 TEAMS1'!E21</f>
        <v>11</v>
      </c>
      <c r="I5" s="40">
        <f>G5-H5</f>
        <v>-11</v>
      </c>
      <c r="J5" s="40">
        <f>D5*3+E5</f>
        <v>0</v>
      </c>
    </row>
  </sheetData>
  <pageMargins left="0" right="0" top="0" bottom="0" header="0" footer="0"/>
  <pageSetup firstPageNumber="1" fitToHeight="1" fitToWidth="1" scale="54" useFirstPageNumber="0" orientation="portrait" pageOrder="downThenOver"/>
  <headerFooter>
    <oddHeader>&amp;L&amp;"Helvetica,Bold"&amp;17&amp;K000000	</oddHead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C5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29.4766" style="45" customWidth="1"/>
    <col min="2" max="2" width="25.7578" style="45" customWidth="1"/>
    <col min="3" max="3" width="25.3359" style="45" customWidth="1"/>
    <col min="4" max="256" width="19.6016" style="45" customWidth="1"/>
  </cols>
  <sheetData>
    <row r="1" ht="26.3" customHeight="1">
      <c r="A1" t="s" s="2">
        <v>0</v>
      </c>
      <c r="B1" t="s" s="2">
        <v>1</v>
      </c>
      <c r="C1" t="s" s="2">
        <v>41</v>
      </c>
    </row>
    <row r="2" ht="26.3" customHeight="1">
      <c r="A2" t="s" s="3">
        <v>42</v>
      </c>
      <c r="B2" t="s" s="3">
        <v>43</v>
      </c>
      <c r="C2" t="s" s="3">
        <v>44</v>
      </c>
    </row>
    <row r="3" ht="26.3" customHeight="1">
      <c r="A3" t="s" s="3">
        <v>45</v>
      </c>
      <c r="B3" t="s" s="3">
        <v>46</v>
      </c>
      <c r="C3" t="s" s="3">
        <v>47</v>
      </c>
    </row>
    <row r="4" ht="26.3" customHeight="1">
      <c r="A4" t="s" s="3">
        <v>2</v>
      </c>
      <c r="B4" t="s" s="3">
        <v>48</v>
      </c>
      <c r="C4" t="s" s="3">
        <v>6</v>
      </c>
    </row>
    <row r="5" ht="26.3" customHeight="1">
      <c r="A5" t="s" s="3">
        <v>49</v>
      </c>
      <c r="B5" t="s" s="3">
        <v>50</v>
      </c>
      <c r="C5" t="s" s="3">
        <v>3</v>
      </c>
    </row>
  </sheetData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54" useFirstPageNumber="0" orientation="portrait" pageOrder="downThenOver"/>
  <headerFooter>
    <oddHeader>&amp;L&amp;"Helvetica,Bold"&amp;17&amp;K000000	</oddHeader>
  </headerFooter>
  <drawing r:id="rId1"/>
</worksheet>
</file>

<file path=xl/worksheets/sheet61.xml><?xml version="1.0" encoding="utf-8"?>
<worksheet xmlns:r="http://schemas.openxmlformats.org/officeDocument/2006/relationships" xmlns="http://schemas.openxmlformats.org/spreadsheetml/2006/main">
  <dimension ref="A1:D5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21.8125" style="124" customWidth="1"/>
    <col min="2" max="2" width="29.2109" style="124" customWidth="1"/>
    <col min="3" max="3" width="27" style="124" customWidth="1"/>
    <col min="4" max="4" width="25.6016" style="124" customWidth="1"/>
    <col min="5" max="256" width="19.6016" style="124" customWidth="1"/>
  </cols>
  <sheetData>
    <row r="1" ht="26.3" customHeight="1">
      <c r="A1" t="s" s="125">
        <v>0</v>
      </c>
      <c r="B1" t="s" s="125">
        <v>1</v>
      </c>
      <c r="C1" t="s" s="125">
        <v>41</v>
      </c>
      <c r="D1" t="s" s="125">
        <v>78</v>
      </c>
    </row>
    <row r="2" ht="26.3" customHeight="1">
      <c r="A2" t="s" s="3">
        <v>354</v>
      </c>
      <c r="B2" t="s" s="3">
        <v>206</v>
      </c>
      <c r="C2" t="s" s="3">
        <v>355</v>
      </c>
      <c r="D2" t="s" s="3">
        <v>356</v>
      </c>
    </row>
    <row r="3" ht="26.3" customHeight="1">
      <c r="A3" t="s" s="3">
        <v>357</v>
      </c>
      <c r="B3" t="s" s="3">
        <v>358</v>
      </c>
      <c r="C3" t="s" s="3">
        <v>359</v>
      </c>
      <c r="D3" t="s" s="3">
        <v>360</v>
      </c>
    </row>
    <row r="4" ht="26.3" customHeight="1">
      <c r="A4" t="s" s="3">
        <v>361</v>
      </c>
      <c r="B4" t="s" s="3">
        <v>362</v>
      </c>
      <c r="C4" t="s" s="3">
        <v>363</v>
      </c>
      <c r="D4" t="s" s="3">
        <v>364</v>
      </c>
    </row>
    <row r="5" ht="26.3" customHeight="1">
      <c r="A5" t="s" s="3">
        <v>365</v>
      </c>
      <c r="B5" t="s" s="3">
        <v>366</v>
      </c>
      <c r="C5" t="s" s="3">
        <v>138</v>
      </c>
      <c r="D5" t="s" s="3">
        <v>367</v>
      </c>
    </row>
  </sheetData>
  <pageMargins left="0" right="0" top="0" bottom="0" header="0" footer="0"/>
  <pageSetup firstPageNumber="1" fitToHeight="1" fitToWidth="1" scale="59" useFirstPageNumber="0" orientation="portrait" pageOrder="downThenOver"/>
  <headerFooter>
    <oddHeader>&amp;L&amp;"Helvetica,Bold"&amp;17&amp;K000000	</oddHeader>
  </headerFooter>
</worksheet>
</file>

<file path=xl/worksheets/sheet62.xml><?xml version="1.0" encoding="utf-8"?>
<worksheet xmlns:r="http://schemas.openxmlformats.org/officeDocument/2006/relationships" xmlns="http://schemas.openxmlformats.org/spreadsheetml/2006/main">
  <dimension ref="A1:F39"/>
  <sheetViews>
    <sheetView workbookViewId="0" showGridLines="0" defaultGridColor="1"/>
  </sheetViews>
  <sheetFormatPr defaultColWidth="10.171" defaultRowHeight="14" customHeight="1" outlineLevelRow="0" outlineLevelCol="0"/>
  <cols>
    <col min="1" max="1" width="20.5312" style="126" customWidth="1"/>
    <col min="2" max="2" width="39.8125" style="126" customWidth="1"/>
    <col min="3" max="3" width="17.2266" style="126" customWidth="1"/>
    <col min="4" max="4" width="49.8828" style="126" customWidth="1"/>
    <col min="5" max="5" width="17.2266" style="126" customWidth="1"/>
    <col min="6" max="6" width="24.2969" style="126" customWidth="1"/>
    <col min="7" max="256" width="10.1797" style="126" customWidth="1"/>
  </cols>
  <sheetData>
    <row r="1" ht="29.15" customHeight="1">
      <c r="A1" s="5">
        <v>41413</v>
      </c>
      <c r="B1" s="47"/>
      <c r="C1" s="47"/>
      <c r="D1" s="47"/>
      <c r="E1" s="47"/>
      <c r="F1" s="47"/>
    </row>
    <row r="2" ht="29.15" customHeight="1">
      <c r="A2" t="s" s="125">
        <v>8</v>
      </c>
      <c r="B2" t="s" s="125">
        <v>9</v>
      </c>
      <c r="C2" t="s" s="125">
        <v>10</v>
      </c>
      <c r="D2" t="s" s="125">
        <v>11</v>
      </c>
      <c r="E2" t="s" s="125">
        <v>10</v>
      </c>
      <c r="F2" t="s" s="125">
        <v>12</v>
      </c>
    </row>
    <row r="3" ht="29.15" customHeight="1">
      <c r="A3" s="48">
        <v>41405.354166666664</v>
      </c>
      <c r="B3" t="s" s="10">
        <f>'JCA - Table 1'!A2</f>
        <v>368</v>
      </c>
      <c r="C3" s="11">
        <v>0</v>
      </c>
      <c r="D3" t="s" s="49">
        <f>'JCA - Table 1'!A3</f>
        <v>369</v>
      </c>
      <c r="E3" s="11">
        <v>0</v>
      </c>
      <c r="F3" t="s" s="10">
        <v>149</v>
      </c>
    </row>
    <row r="4" ht="29.15" customHeight="1">
      <c r="A4" s="48">
        <v>41405.354166666664</v>
      </c>
      <c r="B4" t="s" s="49">
        <f>'JCA - Table 1'!A4</f>
        <v>370</v>
      </c>
      <c r="C4" s="11">
        <v>0</v>
      </c>
      <c r="D4" t="s" s="49">
        <f>'JCA - Table 1'!A5</f>
        <v>371</v>
      </c>
      <c r="E4" s="11">
        <v>1</v>
      </c>
      <c r="F4" t="s" s="10">
        <v>151</v>
      </c>
    </row>
    <row r="5" ht="29.15" customHeight="1">
      <c r="A5" s="48">
        <v>41405.354166666664</v>
      </c>
      <c r="B5" t="s" s="49">
        <f>'JCA - Table 1'!B2</f>
        <v>230</v>
      </c>
      <c r="C5" s="11">
        <v>1</v>
      </c>
      <c r="D5" t="s" s="49">
        <f>'JCA - Table 1'!B3</f>
        <v>372</v>
      </c>
      <c r="E5" s="11">
        <v>0</v>
      </c>
      <c r="F5" t="s" s="10">
        <v>154</v>
      </c>
    </row>
    <row r="6" ht="29.15" customHeight="1">
      <c r="A6" s="48">
        <v>41405.399305555555</v>
      </c>
      <c r="B6" t="s" s="49">
        <f>'JCA - Table 1'!B4</f>
        <v>373</v>
      </c>
      <c r="C6" s="11">
        <v>5</v>
      </c>
      <c r="D6" t="s" s="49">
        <f>'JCA - Table 1'!B5</f>
        <v>374</v>
      </c>
      <c r="E6" s="11">
        <v>1</v>
      </c>
      <c r="F6" t="s" s="10">
        <v>149</v>
      </c>
    </row>
    <row r="7" ht="29.15" customHeight="1">
      <c r="A7" s="48">
        <v>41405.399305555555</v>
      </c>
      <c r="B7" t="s" s="10">
        <f>'JCA - Table 1'!C2</f>
        <v>375</v>
      </c>
      <c r="C7" s="50">
        <v>2</v>
      </c>
      <c r="D7" t="s" s="49">
        <f>'JCA - Table 1'!C3</f>
        <v>376</v>
      </c>
      <c r="E7" s="11">
        <v>1</v>
      </c>
      <c r="F7" t="s" s="10">
        <v>151</v>
      </c>
    </row>
    <row r="8" ht="29.15" customHeight="1">
      <c r="A8" s="48">
        <v>41405.399305555555</v>
      </c>
      <c r="B8" t="s" s="49">
        <f>'JCA - Table 1'!C4</f>
        <v>377</v>
      </c>
      <c r="C8" s="50">
        <v>1</v>
      </c>
      <c r="D8" t="s" s="49">
        <f>'JCA - Table 1'!C5</f>
        <v>161</v>
      </c>
      <c r="E8" s="11">
        <v>4</v>
      </c>
      <c r="F8" t="s" s="10">
        <v>154</v>
      </c>
    </row>
    <row r="9" ht="29.15" customHeight="1">
      <c r="A9" s="48">
        <v>41397.423611111109</v>
      </c>
      <c r="B9" t="s" s="10">
        <f>'JCA - Table 1'!D2</f>
        <v>378</v>
      </c>
      <c r="C9" s="27">
        <v>2</v>
      </c>
      <c r="D9" t="s" s="49">
        <f>'JCA - Table 1'!D3</f>
        <v>379</v>
      </c>
      <c r="E9" s="27">
        <v>1</v>
      </c>
      <c r="F9" t="s" s="10">
        <v>149</v>
      </c>
    </row>
    <row r="10" ht="29.15" customHeight="1">
      <c r="A10" s="48">
        <v>41397.423611111109</v>
      </c>
      <c r="B10" t="s" s="10">
        <f>'JCA - Table 1'!D4</f>
        <v>380</v>
      </c>
      <c r="C10" s="27">
        <v>1</v>
      </c>
      <c r="D10" t="s" s="49">
        <f>'JCA - Table 1'!D5</f>
        <v>381</v>
      </c>
      <c r="E10" s="11">
        <v>2</v>
      </c>
      <c r="F10" t="s" s="10">
        <v>151</v>
      </c>
    </row>
    <row r="11" ht="29.15" customHeight="1">
      <c r="A11" s="48">
        <v>41405.489583333336</v>
      </c>
      <c r="B11" t="s" s="10">
        <f>B3</f>
        <v>368</v>
      </c>
      <c r="C11" s="11">
        <v>1</v>
      </c>
      <c r="D11" t="s" s="49">
        <f>B4</f>
        <v>370</v>
      </c>
      <c r="E11" s="11">
        <v>1</v>
      </c>
      <c r="F11" t="s" s="10">
        <v>149</v>
      </c>
    </row>
    <row r="12" ht="29.15" customHeight="1">
      <c r="A12" s="48">
        <v>41405.489583333336</v>
      </c>
      <c r="B12" t="s" s="10">
        <f>D3</f>
        <v>369</v>
      </c>
      <c r="C12" s="11">
        <v>1</v>
      </c>
      <c r="D12" t="s" s="49">
        <f>D4</f>
        <v>371</v>
      </c>
      <c r="E12" s="11">
        <v>1</v>
      </c>
      <c r="F12" t="s" s="10">
        <v>151</v>
      </c>
    </row>
    <row r="13" ht="29.15" customHeight="1">
      <c r="A13" s="48">
        <v>41405.489583333336</v>
      </c>
      <c r="B13" t="s" s="10">
        <f>B5</f>
        <v>230</v>
      </c>
      <c r="C13" s="11">
        <v>3</v>
      </c>
      <c r="D13" t="s" s="49">
        <f>B6</f>
        <v>373</v>
      </c>
      <c r="E13" s="11">
        <v>1</v>
      </c>
      <c r="F13" t="s" s="10">
        <v>154</v>
      </c>
    </row>
    <row r="14" ht="29.15" customHeight="1">
      <c r="A14" s="48">
        <v>41405.534722222219</v>
      </c>
      <c r="B14" t="s" s="49">
        <f>D5</f>
        <v>372</v>
      </c>
      <c r="C14" s="11">
        <v>6</v>
      </c>
      <c r="D14" t="s" s="49">
        <f>'JCA - Table 1'!B5</f>
        <v>374</v>
      </c>
      <c r="E14" s="11">
        <v>0</v>
      </c>
      <c r="F14" t="s" s="10">
        <v>149</v>
      </c>
    </row>
    <row r="15" ht="29.15" customHeight="1">
      <c r="A15" s="48">
        <v>41405.534722222219</v>
      </c>
      <c r="B15" t="s" s="10">
        <f>B7</f>
        <v>375</v>
      </c>
      <c r="C15" s="27">
        <v>3</v>
      </c>
      <c r="D15" t="s" s="49">
        <f>B8</f>
        <v>377</v>
      </c>
      <c r="E15" s="11">
        <v>0</v>
      </c>
      <c r="F15" t="s" s="10">
        <v>151</v>
      </c>
    </row>
    <row r="16" ht="29.15" customHeight="1">
      <c r="A16" s="48">
        <v>41405.534722222219</v>
      </c>
      <c r="B16" t="s" s="49">
        <f>D7</f>
        <v>376</v>
      </c>
      <c r="C16" s="27">
        <v>1</v>
      </c>
      <c r="D16" t="s" s="10">
        <f>D8</f>
        <v>161</v>
      </c>
      <c r="E16" s="11">
        <v>1</v>
      </c>
      <c r="F16" t="s" s="10">
        <v>154</v>
      </c>
    </row>
    <row r="17" ht="29.15" customHeight="1">
      <c r="A17" s="48">
        <v>41405.579861111109</v>
      </c>
      <c r="B17" t="s" s="49">
        <f>B9</f>
        <v>378</v>
      </c>
      <c r="C17" s="27">
        <v>4</v>
      </c>
      <c r="D17" t="s" s="49">
        <f>B10</f>
        <v>380</v>
      </c>
      <c r="E17" s="11">
        <v>1</v>
      </c>
      <c r="F17" t="s" s="10">
        <v>149</v>
      </c>
    </row>
    <row r="18" ht="29.15" customHeight="1">
      <c r="A18" s="48">
        <v>41405.579861111109</v>
      </c>
      <c r="B18" t="s" s="49">
        <f>D9</f>
        <v>379</v>
      </c>
      <c r="C18" s="27">
        <v>0</v>
      </c>
      <c r="D18" t="s" s="49">
        <f>'JCA - Table 1'!D5</f>
        <v>381</v>
      </c>
      <c r="E18" s="11">
        <v>0</v>
      </c>
      <c r="F18" t="s" s="10">
        <v>151</v>
      </c>
    </row>
    <row r="19" ht="29.15" customHeight="1">
      <c r="A19" s="48">
        <v>41405.625</v>
      </c>
      <c r="B19" t="s" s="10">
        <f>D4</f>
        <v>371</v>
      </c>
      <c r="C19" s="11">
        <v>4</v>
      </c>
      <c r="D19" t="s" s="49">
        <f>B3</f>
        <v>368</v>
      </c>
      <c r="E19" s="11">
        <v>0</v>
      </c>
      <c r="F19" t="s" s="10">
        <v>149</v>
      </c>
    </row>
    <row r="20" ht="29.15" customHeight="1">
      <c r="A20" s="48">
        <v>41405.625</v>
      </c>
      <c r="B20" t="s" s="49">
        <f>B4</f>
        <v>370</v>
      </c>
      <c r="C20" s="11">
        <v>1</v>
      </c>
      <c r="D20" t="s" s="49">
        <f>B12</f>
        <v>369</v>
      </c>
      <c r="E20" s="11">
        <v>1</v>
      </c>
      <c r="F20" t="s" s="10">
        <v>151</v>
      </c>
    </row>
    <row r="21" ht="29.15" customHeight="1">
      <c r="A21" s="48">
        <v>41405.625</v>
      </c>
      <c r="B21" t="s" s="10">
        <f>D14</f>
        <v>374</v>
      </c>
      <c r="C21" s="11">
        <v>0</v>
      </c>
      <c r="D21" t="s" s="10">
        <f>B5</f>
        <v>230</v>
      </c>
      <c r="E21" s="11">
        <v>5</v>
      </c>
      <c r="F21" t="s" s="10">
        <v>154</v>
      </c>
    </row>
    <row r="22" ht="29.15" customHeight="1">
      <c r="A22" s="48">
        <v>41405.670138888891</v>
      </c>
      <c r="B22" t="s" s="10">
        <f>D13</f>
        <v>373</v>
      </c>
      <c r="C22" s="11">
        <v>0</v>
      </c>
      <c r="D22" t="s" s="10">
        <f>D5</f>
        <v>372</v>
      </c>
      <c r="E22" s="11">
        <v>3</v>
      </c>
      <c r="F22" t="s" s="10">
        <v>149</v>
      </c>
    </row>
    <row r="23" ht="29.15" customHeight="1">
      <c r="A23" s="48">
        <v>41405.670138888891</v>
      </c>
      <c r="B23" t="s" s="49">
        <f>D16</f>
        <v>161</v>
      </c>
      <c r="C23" s="27">
        <v>0</v>
      </c>
      <c r="D23" t="s" s="10">
        <f>B15</f>
        <v>375</v>
      </c>
      <c r="E23" s="11">
        <v>0</v>
      </c>
      <c r="F23" t="s" s="10">
        <v>151</v>
      </c>
    </row>
    <row r="24" ht="29.15" customHeight="1">
      <c r="A24" s="48">
        <v>41405.670138888891</v>
      </c>
      <c r="B24" t="s" s="49">
        <f>D15</f>
        <v>377</v>
      </c>
      <c r="C24" s="27">
        <v>1</v>
      </c>
      <c r="D24" t="s" s="10">
        <f>B16</f>
        <v>376</v>
      </c>
      <c r="E24" s="11">
        <v>6</v>
      </c>
      <c r="F24" t="s" s="10">
        <v>154</v>
      </c>
    </row>
    <row r="25" ht="29.15" customHeight="1">
      <c r="A25" s="48">
        <v>41405.715277777781</v>
      </c>
      <c r="B25" t="s" s="49">
        <f>D18</f>
        <v>381</v>
      </c>
      <c r="C25" s="27">
        <v>0</v>
      </c>
      <c r="D25" t="s" s="49">
        <f>B17</f>
        <v>378</v>
      </c>
      <c r="E25" s="27">
        <v>0</v>
      </c>
      <c r="F25" t="s" s="10">
        <v>149</v>
      </c>
    </row>
    <row r="26" ht="29.15" customHeight="1">
      <c r="A26" s="48">
        <v>41405.715277777781</v>
      </c>
      <c r="B26" t="s" s="18">
        <f>D17</f>
        <v>380</v>
      </c>
      <c r="C26" s="53">
        <v>0</v>
      </c>
      <c r="D26" t="s" s="18">
        <f>B18</f>
        <v>379</v>
      </c>
      <c r="E26" s="53">
        <v>1</v>
      </c>
      <c r="F26" t="s" s="10">
        <v>151</v>
      </c>
    </row>
    <row r="27" ht="29.15" customHeight="1">
      <c r="A27" t="s" s="127">
        <v>235</v>
      </c>
      <c r="B27" s="128"/>
      <c r="C27" s="128"/>
      <c r="D27" s="128"/>
      <c r="E27" s="128"/>
      <c r="F27" s="129"/>
    </row>
    <row r="28" ht="29.15" customHeight="1">
      <c r="A28" t="s" s="125">
        <v>8</v>
      </c>
      <c r="B28" t="s" s="125">
        <v>9</v>
      </c>
      <c r="C28" t="s" s="125">
        <v>10</v>
      </c>
      <c r="D28" t="s" s="125">
        <v>11</v>
      </c>
      <c r="E28" t="s" s="125">
        <v>10</v>
      </c>
      <c r="F28" t="s" s="125">
        <v>12</v>
      </c>
    </row>
    <row r="29" ht="29.15" customHeight="1">
      <c r="A29" s="25">
        <v>41397.385416666664</v>
      </c>
      <c r="B29" t="s" s="34">
        <v>382</v>
      </c>
      <c r="C29" s="27"/>
      <c r="D29" t="s" s="34">
        <v>367</v>
      </c>
      <c r="E29" s="27"/>
      <c r="F29" t="s" s="10">
        <v>149</v>
      </c>
    </row>
    <row r="30" ht="29.15" customHeight="1">
      <c r="A30" s="25">
        <v>41397.385416666664</v>
      </c>
      <c r="B30" t="s" s="34">
        <v>383</v>
      </c>
      <c r="C30" s="27"/>
      <c r="D30" t="s" s="34">
        <v>138</v>
      </c>
      <c r="E30" s="27"/>
      <c r="F30" t="s" s="10">
        <v>151</v>
      </c>
    </row>
    <row r="31" ht="29.15" customHeight="1">
      <c r="A31" s="25">
        <v>41397.385416666664</v>
      </c>
      <c r="B31" t="s" s="34">
        <v>384</v>
      </c>
      <c r="C31" s="27"/>
      <c r="D31" t="s" s="34">
        <v>358</v>
      </c>
      <c r="E31" s="27"/>
      <c r="F31" t="s" s="10">
        <v>155</v>
      </c>
    </row>
    <row r="32" ht="29.15" customHeight="1">
      <c r="A32" s="25">
        <v>41397.385416666664</v>
      </c>
      <c r="B32" t="s" s="34">
        <v>385</v>
      </c>
      <c r="C32" s="27"/>
      <c r="D32" t="s" s="34">
        <v>361</v>
      </c>
      <c r="E32" s="27"/>
      <c r="F32" t="s" s="10">
        <v>157</v>
      </c>
    </row>
    <row r="33" ht="29.15" customHeight="1">
      <c r="A33" t="s" s="55">
        <v>21</v>
      </c>
      <c r="B33" s="67"/>
      <c r="C33" s="67"/>
      <c r="D33" s="67"/>
      <c r="E33" s="67"/>
      <c r="F33" s="57"/>
    </row>
    <row r="34" ht="29.15" customHeight="1">
      <c r="A34" t="s" s="130">
        <v>8</v>
      </c>
      <c r="B34" t="s" s="130">
        <v>9</v>
      </c>
      <c r="C34" t="s" s="130">
        <v>10</v>
      </c>
      <c r="D34" t="s" s="130">
        <v>11</v>
      </c>
      <c r="E34" t="s" s="130">
        <v>10</v>
      </c>
      <c r="F34" t="s" s="130">
        <v>12</v>
      </c>
    </row>
    <row r="35" ht="29.15" customHeight="1">
      <c r="A35" s="25">
        <v>41397.989583333336</v>
      </c>
      <c r="B35" t="s" s="34">
        <v>116</v>
      </c>
      <c r="C35" s="27"/>
      <c r="D35" t="s" s="34">
        <v>386</v>
      </c>
      <c r="E35" s="27"/>
      <c r="F35" t="s" s="10">
        <v>162</v>
      </c>
    </row>
    <row r="36" ht="29.15" customHeight="1">
      <c r="A36" s="25">
        <v>41397.989583333336</v>
      </c>
      <c r="B36" t="s" s="34">
        <v>387</v>
      </c>
      <c r="C36" s="27"/>
      <c r="D36" t="s" s="34">
        <v>388</v>
      </c>
      <c r="E36" s="27"/>
      <c r="F36" t="s" s="10">
        <v>164</v>
      </c>
    </row>
    <row r="37" ht="29.15" customHeight="1">
      <c r="A37" t="s" s="30">
        <v>22</v>
      </c>
      <c r="B37" s="31"/>
      <c r="C37" s="31"/>
      <c r="D37" s="31"/>
      <c r="E37" s="31"/>
      <c r="F37" s="59"/>
    </row>
    <row r="38" ht="29.15" customHeight="1">
      <c r="A38" t="s" s="125">
        <v>8</v>
      </c>
      <c r="B38" t="s" s="125">
        <v>9</v>
      </c>
      <c r="C38" t="s" s="125">
        <v>10</v>
      </c>
      <c r="D38" t="s" s="125">
        <v>11</v>
      </c>
      <c r="E38" t="s" s="125">
        <v>10</v>
      </c>
      <c r="F38" t="s" s="125">
        <v>12</v>
      </c>
    </row>
    <row r="39" ht="29.15" customHeight="1">
      <c r="A39" s="25">
        <v>41397.59375</v>
      </c>
      <c r="B39" t="s" s="34">
        <v>23</v>
      </c>
      <c r="C39" s="27"/>
      <c r="D39" t="s" s="34">
        <v>23</v>
      </c>
      <c r="E39" s="27"/>
      <c r="F39" t="s" s="10">
        <v>162</v>
      </c>
    </row>
  </sheetData>
  <mergeCells count="4">
    <mergeCell ref="A33:F33"/>
    <mergeCell ref="A37:F37"/>
    <mergeCell ref="A27:F27"/>
    <mergeCell ref="A1:F1"/>
  </mergeCells>
  <pageMargins left="0" right="0" top="0" bottom="0" header="0" footer="0"/>
  <pageSetup firstPageNumber="1" fitToHeight="1" fitToWidth="1" scale="59" useFirstPageNumber="0" orientation="portrait" pageOrder="downThenOver"/>
  <headerFooter>
    <oddHeader>&amp;L&amp;"Helvetica,Bold"&amp;17&amp;K000000	</oddHeader>
  </headerFooter>
</worksheet>
</file>

<file path=xl/worksheets/sheet63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31" customWidth="1"/>
    <col min="2" max="2" width="36.7109" style="131" customWidth="1"/>
    <col min="3" max="3" width="11.9609" style="131" customWidth="1"/>
    <col min="4" max="4" width="13.2422" style="131" customWidth="1"/>
    <col min="5" max="5" width="12.1641" style="131" customWidth="1"/>
    <col min="6" max="6" width="12.9688" style="131" customWidth="1"/>
    <col min="7" max="7" width="13.4297" style="131" customWidth="1"/>
    <col min="8" max="8" width="13.5625" style="131" customWidth="1"/>
    <col min="9" max="9" width="14.0391" style="131" customWidth="1"/>
    <col min="10" max="10" width="11.3438" style="131" customWidth="1"/>
    <col min="11" max="256" width="12.4766" style="131" customWidth="1"/>
  </cols>
  <sheetData>
    <row r="1" ht="16.7" customHeight="1">
      <c r="A1" t="s" s="132">
        <v>25</v>
      </c>
      <c r="B1" t="s" s="132">
        <v>26</v>
      </c>
      <c r="C1" t="s" s="132">
        <v>27</v>
      </c>
      <c r="D1" t="s" s="132">
        <v>28</v>
      </c>
      <c r="E1" t="s" s="132">
        <v>29</v>
      </c>
      <c r="F1" t="s" s="132">
        <v>30</v>
      </c>
      <c r="G1" t="s" s="132">
        <v>31</v>
      </c>
      <c r="H1" t="s" s="132">
        <v>32</v>
      </c>
      <c r="I1" t="s" s="132">
        <v>33</v>
      </c>
      <c r="J1" t="s" s="132">
        <v>34</v>
      </c>
    </row>
    <row r="2" ht="19" customHeight="1">
      <c r="A2" s="40">
        <v>4</v>
      </c>
      <c r="B2" t="s" s="43">
        <f>'JCA - Table 1'!A2</f>
        <v>389</v>
      </c>
      <c r="C2" s="40">
        <v>3</v>
      </c>
      <c r="D2" s="40">
        <v>0</v>
      </c>
      <c r="E2" s="40">
        <v>2</v>
      </c>
      <c r="F2" s="40">
        <v>1</v>
      </c>
      <c r="G2" s="40">
        <f>'JCA - Table 5'!C3+'JCA - Table 5'!C11+'JCA - Table 5'!E19</f>
        <v>1</v>
      </c>
      <c r="H2" s="40">
        <f>'JCA - Table 5'!E3+'JCA - Table 5'!E11+'JCA - Table 5'!C19</f>
        <v>5</v>
      </c>
      <c r="I2" s="40">
        <f>G2-H2</f>
        <v>-4</v>
      </c>
      <c r="J2" s="40">
        <f>D2*3+E2</f>
        <v>2</v>
      </c>
    </row>
    <row r="3" ht="19" customHeight="1">
      <c r="A3" s="40">
        <v>3</v>
      </c>
      <c r="B3" t="s" s="43">
        <f>'JCA - Table 1'!A3</f>
        <v>390</v>
      </c>
      <c r="C3" s="40">
        <v>3</v>
      </c>
      <c r="D3" s="40">
        <v>0</v>
      </c>
      <c r="E3" s="40">
        <v>2</v>
      </c>
      <c r="F3" s="40">
        <v>1</v>
      </c>
      <c r="G3" s="40">
        <f>'JCA - Table 5'!E3+'JCA - Table 5'!C12+'JCA - Table 5'!E20</f>
        <v>2</v>
      </c>
      <c r="H3" s="40">
        <f>'JCA - Table 5'!C3+'JCA - Table 5'!E12+'JCA - Table 5'!C20</f>
        <v>2</v>
      </c>
      <c r="I3" s="40">
        <f>G3-H3</f>
        <v>0</v>
      </c>
      <c r="J3" s="40">
        <f>D3*3+E3</f>
        <v>2</v>
      </c>
    </row>
    <row r="4" ht="19" customHeight="1">
      <c r="A4" s="38">
        <v>2</v>
      </c>
      <c r="B4" t="s" s="44">
        <f>'JCA - Table 1'!A4</f>
        <v>391</v>
      </c>
      <c r="C4" s="38">
        <v>3</v>
      </c>
      <c r="D4" s="38">
        <v>1</v>
      </c>
      <c r="E4" s="38">
        <v>1</v>
      </c>
      <c r="F4" s="38">
        <v>1</v>
      </c>
      <c r="G4" s="38">
        <f>'JCA - Table 5'!C4+'JCA - Table 5'!E11+'JCA - Table 5'!C20</f>
        <v>2</v>
      </c>
      <c r="H4" s="38">
        <f>'JCA - Table 5'!E4+'JCA - Table 5'!C11+'JCA - Table 5'!E20</f>
        <v>3</v>
      </c>
      <c r="I4" s="38">
        <f>G4-H4</f>
        <v>-1</v>
      </c>
      <c r="J4" s="38">
        <f>D4*3+E4</f>
        <v>4</v>
      </c>
    </row>
    <row r="5" ht="19" customHeight="1">
      <c r="A5" s="38">
        <v>1</v>
      </c>
      <c r="B5" t="s" s="44">
        <f>'JCA - Table 1'!A5</f>
        <v>392</v>
      </c>
      <c r="C5" s="38">
        <v>3</v>
      </c>
      <c r="D5" s="38">
        <v>2</v>
      </c>
      <c r="E5" s="38">
        <v>1</v>
      </c>
      <c r="F5" s="38">
        <v>0</v>
      </c>
      <c r="G5" s="38">
        <f>'JCA - Table 5'!E4+'JCA - Table 5'!E12+'JCA - Table 5'!C19</f>
        <v>6</v>
      </c>
      <c r="H5" s="38">
        <f>'JCA - Table 5'!C4+'JCA - Table 5'!C12+'JCA - Table 5'!E19</f>
        <v>1</v>
      </c>
      <c r="I5" s="38">
        <f>G5-H5</f>
        <v>5</v>
      </c>
      <c r="J5" s="38">
        <f>D5*3+E5</f>
        <v>7</v>
      </c>
    </row>
  </sheetData>
  <pageMargins left="0" right="0" top="0" bottom="0" header="0" footer="0"/>
  <pageSetup firstPageNumber="1" fitToHeight="1" fitToWidth="1" scale="59" useFirstPageNumber="0" orientation="portrait" pageOrder="downThenOver"/>
  <headerFooter>
    <oddHeader>&amp;L&amp;"Helvetica,Bold"&amp;17&amp;K000000	</oddHeader>
  </headerFooter>
</worksheet>
</file>

<file path=xl/worksheets/sheet64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33" customWidth="1"/>
    <col min="2" max="2" width="36.7109" style="133" customWidth="1"/>
    <col min="3" max="3" width="11.9609" style="133" customWidth="1"/>
    <col min="4" max="4" width="13.2422" style="133" customWidth="1"/>
    <col min="5" max="5" width="12.1641" style="133" customWidth="1"/>
    <col min="6" max="6" width="12.9688" style="133" customWidth="1"/>
    <col min="7" max="7" width="13.4297" style="133" customWidth="1"/>
    <col min="8" max="8" width="13.5625" style="133" customWidth="1"/>
    <col min="9" max="9" width="14.0391" style="133" customWidth="1"/>
    <col min="10" max="10" width="11.3438" style="133" customWidth="1"/>
    <col min="11" max="256" width="12.4766" style="133" customWidth="1"/>
  </cols>
  <sheetData>
    <row r="1" ht="16.7" customHeight="1">
      <c r="A1" t="s" s="134">
        <v>25</v>
      </c>
      <c r="B1" t="s" s="134">
        <v>26</v>
      </c>
      <c r="C1" t="s" s="134">
        <v>27</v>
      </c>
      <c r="D1" t="s" s="134">
        <v>28</v>
      </c>
      <c r="E1" t="s" s="134">
        <v>29</v>
      </c>
      <c r="F1" t="s" s="134">
        <v>30</v>
      </c>
      <c r="G1" t="s" s="134">
        <v>31</v>
      </c>
      <c r="H1" t="s" s="134">
        <v>32</v>
      </c>
      <c r="I1" t="s" s="134">
        <v>33</v>
      </c>
      <c r="J1" t="s" s="134">
        <v>34</v>
      </c>
    </row>
    <row r="2" ht="19" customHeight="1">
      <c r="A2" s="38">
        <v>1</v>
      </c>
      <c r="B2" t="s" s="44">
        <f>'JCA - Table 1'!B2</f>
        <v>259</v>
      </c>
      <c r="C2" s="38">
        <v>3</v>
      </c>
      <c r="D2" s="38">
        <v>3</v>
      </c>
      <c r="E2" s="38">
        <v>0</v>
      </c>
      <c r="F2" s="38">
        <v>0</v>
      </c>
      <c r="G2" s="38">
        <f>'JCA - Table 5'!C5+'JCA - Table 5'!C13+'JCA - Table 5'!E21</f>
        <v>9</v>
      </c>
      <c r="H2" s="38">
        <f>'JCA - Table 5'!E5+'JCA - Table 5'!E13+'JCA - Table 5'!C21</f>
        <v>1</v>
      </c>
      <c r="I2" s="38">
        <f>G2-H2</f>
        <v>8</v>
      </c>
      <c r="J2" s="38">
        <f>D2*3+E2</f>
        <v>9</v>
      </c>
    </row>
    <row r="3" ht="19" customHeight="1">
      <c r="A3" s="38">
        <v>2</v>
      </c>
      <c r="B3" t="s" s="44">
        <f>'JCA - Table 1'!B3</f>
        <v>393</v>
      </c>
      <c r="C3" s="38">
        <v>3</v>
      </c>
      <c r="D3" s="38">
        <v>2</v>
      </c>
      <c r="E3" s="38">
        <v>0</v>
      </c>
      <c r="F3" s="38">
        <v>1</v>
      </c>
      <c r="G3" s="38">
        <f>'JCA - Table 5'!E5+'JCA - Table 5'!C14+'JCA - Table 5'!E22</f>
        <v>9</v>
      </c>
      <c r="H3" s="38">
        <f>'JCA - Table 5'!C5+'JCA - Table 5'!E14+'JCA - Table 5'!C22</f>
        <v>1</v>
      </c>
      <c r="I3" s="38">
        <f>G3-H3</f>
        <v>8</v>
      </c>
      <c r="J3" s="38">
        <f>D3*3+E3</f>
        <v>6</v>
      </c>
    </row>
    <row r="4" ht="19" customHeight="1">
      <c r="A4" s="40">
        <v>3</v>
      </c>
      <c r="B4" t="s" s="43">
        <f>'JCA - Table 1'!B4</f>
        <v>394</v>
      </c>
      <c r="C4" s="40">
        <v>3</v>
      </c>
      <c r="D4" s="40">
        <v>1</v>
      </c>
      <c r="E4" s="40">
        <v>0</v>
      </c>
      <c r="F4" s="40">
        <v>2</v>
      </c>
      <c r="G4" s="40">
        <f>'JCA - Table 5'!C6+'JCA - Table 5'!E13+'JCA - Table 5'!C22</f>
        <v>6</v>
      </c>
      <c r="H4" s="40">
        <f>'JCA - Table 5'!E6+'JCA - Table 5'!C13+'JCA - Table 5'!E22</f>
        <v>7</v>
      </c>
      <c r="I4" s="40">
        <f>G4-H4</f>
        <v>-1</v>
      </c>
      <c r="J4" s="40">
        <f>D4*3+E4</f>
        <v>3</v>
      </c>
    </row>
    <row r="5" ht="19" customHeight="1">
      <c r="A5" s="40">
        <v>4</v>
      </c>
      <c r="B5" t="s" s="43">
        <f>'JCA - Table 1'!B5</f>
        <v>395</v>
      </c>
      <c r="C5" s="40">
        <v>3</v>
      </c>
      <c r="D5" s="40">
        <v>0</v>
      </c>
      <c r="E5" s="40">
        <v>0</v>
      </c>
      <c r="F5" s="40">
        <v>3</v>
      </c>
      <c r="G5" s="40">
        <f>'JCA - Table 5'!E6+'JCA - Table 5'!E14+'JCA - Table 5'!C21</f>
        <v>1</v>
      </c>
      <c r="H5" s="40">
        <f>'JCA - Table 5'!C6+'JCA - Table 5'!C14+'JCA - Table 5'!E21</f>
        <v>16</v>
      </c>
      <c r="I5" s="40">
        <f>G5-H5</f>
        <v>-15</v>
      </c>
      <c r="J5" s="40">
        <f>D5*3+E5</f>
        <v>0</v>
      </c>
    </row>
  </sheetData>
  <pageMargins left="0" right="0" top="0" bottom="0" header="0" footer="0"/>
  <pageSetup firstPageNumber="1" fitToHeight="1" fitToWidth="1" scale="59" useFirstPageNumber="0" orientation="portrait" pageOrder="downThenOver"/>
  <headerFooter>
    <oddHeader>&amp;L&amp;"Helvetica,Bold"&amp;17&amp;K000000	</oddHeader>
  </headerFooter>
</worksheet>
</file>

<file path=xl/worksheets/sheet65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35" customWidth="1"/>
    <col min="2" max="2" width="36.7109" style="135" customWidth="1"/>
    <col min="3" max="3" width="11.9609" style="135" customWidth="1"/>
    <col min="4" max="4" width="13.2422" style="135" customWidth="1"/>
    <col min="5" max="5" width="12.1641" style="135" customWidth="1"/>
    <col min="6" max="6" width="12.9688" style="135" customWidth="1"/>
    <col min="7" max="7" width="13.4297" style="135" customWidth="1"/>
    <col min="8" max="8" width="13.5625" style="135" customWidth="1"/>
    <col min="9" max="9" width="14.0391" style="135" customWidth="1"/>
    <col min="10" max="10" width="11.3438" style="135" customWidth="1"/>
    <col min="11" max="256" width="12.4766" style="135" customWidth="1"/>
  </cols>
  <sheetData>
    <row r="1" ht="16.7" customHeight="1">
      <c r="A1" t="s" s="132">
        <v>25</v>
      </c>
      <c r="B1" t="s" s="132">
        <v>26</v>
      </c>
      <c r="C1" t="s" s="132">
        <v>27</v>
      </c>
      <c r="D1" t="s" s="132">
        <v>28</v>
      </c>
      <c r="E1" t="s" s="132">
        <v>29</v>
      </c>
      <c r="F1" t="s" s="132">
        <v>30</v>
      </c>
      <c r="G1" t="s" s="132">
        <v>31</v>
      </c>
      <c r="H1" t="s" s="132">
        <v>32</v>
      </c>
      <c r="I1" t="s" s="132">
        <v>33</v>
      </c>
      <c r="J1" t="s" s="132">
        <v>34</v>
      </c>
    </row>
    <row r="2" ht="19" customHeight="1">
      <c r="A2" s="38">
        <v>1</v>
      </c>
      <c r="B2" t="s" s="44">
        <f>'JCA - Table 1'!C2</f>
        <v>396</v>
      </c>
      <c r="C2" s="38">
        <v>3</v>
      </c>
      <c r="D2" s="38">
        <v>2</v>
      </c>
      <c r="E2" s="38">
        <v>1</v>
      </c>
      <c r="F2" s="38">
        <v>0</v>
      </c>
      <c r="G2" s="38">
        <f>'JCA - Table 5'!C7+'JCA - Table 5'!C15+'JCA - Table 5'!E23</f>
        <v>5</v>
      </c>
      <c r="H2" s="38">
        <f>'JCA - Table 5'!E7+'JCA - Table 5'!E15+'JCA - Table 5'!C23</f>
        <v>1</v>
      </c>
      <c r="I2" s="38">
        <f>G2-H2</f>
        <v>4</v>
      </c>
      <c r="J2" s="38">
        <f>D2*3+E2</f>
        <v>7</v>
      </c>
    </row>
    <row r="3" ht="19" customHeight="1">
      <c r="A3" s="40">
        <v>3</v>
      </c>
      <c r="B3" t="s" s="43">
        <f>'JCA - Table 1'!C3</f>
        <v>397</v>
      </c>
      <c r="C3" s="40">
        <v>3</v>
      </c>
      <c r="D3" s="40">
        <v>1</v>
      </c>
      <c r="E3" s="40">
        <v>1</v>
      </c>
      <c r="F3" s="40">
        <v>1</v>
      </c>
      <c r="G3" s="40">
        <f>'JCA - Table 5'!E7+'JCA - Table 5'!C16+'JCA - Table 5'!E24</f>
        <v>8</v>
      </c>
      <c r="H3" s="40">
        <f>'JCA - Table 5'!C7+'JCA - Table 5'!E16+'JCA - Table 5'!C24</f>
        <v>4</v>
      </c>
      <c r="I3" s="40">
        <f>G3-H3</f>
        <v>4</v>
      </c>
      <c r="J3" s="40">
        <f>D3*3+E3</f>
        <v>4</v>
      </c>
    </row>
    <row r="4" ht="19" customHeight="1">
      <c r="A4" s="40">
        <v>4</v>
      </c>
      <c r="B4" t="s" s="43">
        <f>'JCA - Table 1'!C4</f>
        <v>398</v>
      </c>
      <c r="C4" s="40">
        <v>3</v>
      </c>
      <c r="D4" s="40">
        <v>0</v>
      </c>
      <c r="E4" s="40">
        <v>0</v>
      </c>
      <c r="F4" s="40">
        <v>3</v>
      </c>
      <c r="G4" s="40">
        <f>'JCA - Table 5'!C8+'JCA - Table 5'!E15+'JCA - Table 5'!C24</f>
        <v>2</v>
      </c>
      <c r="H4" s="40">
        <f>'JCA - Table 5'!E8+'JCA - Table 5'!C15+'JCA - Table 5'!E24</f>
        <v>13</v>
      </c>
      <c r="I4" s="40">
        <f>G4-H4</f>
        <v>-11</v>
      </c>
      <c r="J4" s="40">
        <f>D4*3+E4</f>
        <v>0</v>
      </c>
    </row>
    <row r="5" ht="19" customHeight="1">
      <c r="A5" s="38">
        <v>2</v>
      </c>
      <c r="B5" t="s" s="44">
        <f>'JCA - Table 1'!C5</f>
        <v>183</v>
      </c>
      <c r="C5" s="38">
        <v>3</v>
      </c>
      <c r="D5" s="38">
        <v>1</v>
      </c>
      <c r="E5" s="38">
        <v>2</v>
      </c>
      <c r="F5" s="38">
        <v>0</v>
      </c>
      <c r="G5" s="38">
        <f>'JCA - Table 5'!E8+'JCA - Table 5'!E16+'JCA - Table 5'!C23</f>
        <v>5</v>
      </c>
      <c r="H5" s="38">
        <f>'JCA - Table 5'!C8+'JCA - Table 5'!C16+'JCA - Table 5'!E23</f>
        <v>2</v>
      </c>
      <c r="I5" s="38">
        <f>G5-H5</f>
        <v>3</v>
      </c>
      <c r="J5" s="38">
        <f>D5*3+E5</f>
        <v>5</v>
      </c>
    </row>
  </sheetData>
  <pageMargins left="0" right="0" top="0" bottom="0" header="0" footer="0"/>
  <pageSetup firstPageNumber="1" fitToHeight="1" fitToWidth="1" scale="59" useFirstPageNumber="0" orientation="portrait" pageOrder="downThenOver"/>
  <headerFooter>
    <oddHeader>&amp;L&amp;"Helvetica,Bold"&amp;17&amp;K000000	</oddHeader>
  </headerFooter>
</worksheet>
</file>

<file path=xl/worksheets/sheet66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36" customWidth="1"/>
    <col min="2" max="2" width="36.7109" style="136" customWidth="1"/>
    <col min="3" max="3" width="11.9609" style="136" customWidth="1"/>
    <col min="4" max="4" width="13.2422" style="136" customWidth="1"/>
    <col min="5" max="5" width="12.1641" style="136" customWidth="1"/>
    <col min="6" max="6" width="12.9688" style="136" customWidth="1"/>
    <col min="7" max="7" width="13.4297" style="136" customWidth="1"/>
    <col min="8" max="8" width="13.5625" style="136" customWidth="1"/>
    <col min="9" max="9" width="14.0391" style="136" customWidth="1"/>
    <col min="10" max="10" width="11.3438" style="136" customWidth="1"/>
    <col min="11" max="256" width="12.4766" style="136" customWidth="1"/>
  </cols>
  <sheetData>
    <row r="1" ht="16.7" customHeight="1">
      <c r="A1" t="s" s="132">
        <v>25</v>
      </c>
      <c r="B1" t="s" s="132">
        <v>26</v>
      </c>
      <c r="C1" t="s" s="132">
        <v>27</v>
      </c>
      <c r="D1" t="s" s="132">
        <v>28</v>
      </c>
      <c r="E1" t="s" s="132">
        <v>29</v>
      </c>
      <c r="F1" t="s" s="132">
        <v>30</v>
      </c>
      <c r="G1" t="s" s="132">
        <v>31</v>
      </c>
      <c r="H1" t="s" s="132">
        <v>32</v>
      </c>
      <c r="I1" t="s" s="132">
        <v>33</v>
      </c>
      <c r="J1" t="s" s="132">
        <v>34</v>
      </c>
    </row>
    <row r="2" ht="19" customHeight="1">
      <c r="A2" s="38">
        <v>1</v>
      </c>
      <c r="B2" t="s" s="44">
        <f>'JCA - Table 1'!D2</f>
        <v>399</v>
      </c>
      <c r="C2" s="38">
        <v>3</v>
      </c>
      <c r="D2" s="38">
        <v>2</v>
      </c>
      <c r="E2" s="38">
        <v>1</v>
      </c>
      <c r="F2" s="38">
        <v>0</v>
      </c>
      <c r="G2" s="38">
        <f>'JCA - Table 5'!C9+'JCA - Table 5'!C17+'JCA - Table 5'!E25</f>
        <v>6</v>
      </c>
      <c r="H2" s="38">
        <f>'JCA - Table 5'!E9+'JCA - Table 5'!E17+'JCA - Table 5'!C25</f>
        <v>2</v>
      </c>
      <c r="I2" s="38">
        <f>G2-H2</f>
        <v>4</v>
      </c>
      <c r="J2" s="38">
        <f>D2*3+E2</f>
        <v>7</v>
      </c>
    </row>
    <row r="3" ht="19" customHeight="1">
      <c r="A3" s="40">
        <v>3</v>
      </c>
      <c r="B3" t="s" s="43">
        <f>'JCA - Table 1'!D3</f>
        <v>400</v>
      </c>
      <c r="C3" s="40">
        <v>3</v>
      </c>
      <c r="D3" s="40">
        <v>1</v>
      </c>
      <c r="E3" s="40">
        <v>1</v>
      </c>
      <c r="F3" s="40">
        <v>1</v>
      </c>
      <c r="G3" s="40">
        <f>'JCA - Table 5'!E9+'JCA - Table 5'!C18+'JCA - Table 5'!E26</f>
        <v>2</v>
      </c>
      <c r="H3" s="40">
        <f>'JCA - Table 5'!C9+'JCA - Table 5'!E18+'JCA - Table 5'!C26</f>
        <v>2</v>
      </c>
      <c r="I3" s="40">
        <f>G3-H3</f>
        <v>0</v>
      </c>
      <c r="J3" s="40">
        <f>D3*3+E3</f>
        <v>4</v>
      </c>
    </row>
    <row r="4" ht="19" customHeight="1">
      <c r="A4" s="40">
        <v>4</v>
      </c>
      <c r="B4" t="s" s="43">
        <f>'JCA - Table 1'!D4</f>
        <v>401</v>
      </c>
      <c r="C4" s="40">
        <v>3</v>
      </c>
      <c r="D4" s="40">
        <v>0</v>
      </c>
      <c r="E4" s="40">
        <v>0</v>
      </c>
      <c r="F4" s="40">
        <v>3</v>
      </c>
      <c r="G4" s="40">
        <f>'JCA - Table 5'!C10+'JCA - Table 5'!E17+'JCA - Table 5'!C26</f>
        <v>2</v>
      </c>
      <c r="H4" s="40">
        <f>'JCA - Table 5'!E10+'JCA - Table 5'!C17+'JCA - Table 5'!E26</f>
        <v>7</v>
      </c>
      <c r="I4" s="40">
        <f>G4-H4</f>
        <v>-5</v>
      </c>
      <c r="J4" s="40">
        <f>D4*3+E4</f>
        <v>0</v>
      </c>
    </row>
    <row r="5" ht="19" customHeight="1">
      <c r="A5" s="38">
        <v>2</v>
      </c>
      <c r="B5" t="s" s="44">
        <f>'JCA - Table 1'!D5</f>
        <v>402</v>
      </c>
      <c r="C5" s="38">
        <v>3</v>
      </c>
      <c r="D5" s="38">
        <v>1</v>
      </c>
      <c r="E5" s="38">
        <v>2</v>
      </c>
      <c r="F5" s="38">
        <v>0</v>
      </c>
      <c r="G5" s="38">
        <f>'JCA - Table 5'!E10+'JCA - Table 5'!E18+'JCA - Table 5'!C25</f>
        <v>2</v>
      </c>
      <c r="H5" s="38">
        <f>'JCA - Table 5'!C10+'JCA - Table 5'!C18+'JCA - Table 5'!E25</f>
        <v>1</v>
      </c>
      <c r="I5" s="38">
        <f>G5-H5</f>
        <v>1</v>
      </c>
      <c r="J5" s="38">
        <f>D5*3+E5</f>
        <v>5</v>
      </c>
    </row>
  </sheetData>
  <pageMargins left="0" right="0" top="0" bottom="0" header="0" footer="0"/>
  <pageSetup firstPageNumber="1" fitToHeight="1" fitToWidth="1" scale="59" useFirstPageNumber="0" orientation="portrait" pageOrder="downThenOver"/>
  <headerFooter>
    <oddHeader>&amp;L&amp;"Helvetica,Bold"&amp;17&amp;K000000	</oddHead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59" useFirstPageNumber="0" orientation="portrait" pageOrder="downThenOver"/>
  <headerFooter>
    <oddHeader>&amp;L&amp;"Helvetica,Bold"&amp;17&amp;K000000	</oddHeader>
  </headerFooter>
  <drawing r:id="rId1"/>
</worksheet>
</file>

<file path=xl/worksheets/sheet68.xml><?xml version="1.0" encoding="utf-8"?>
<worksheet xmlns:r="http://schemas.openxmlformats.org/officeDocument/2006/relationships" xmlns="http://schemas.openxmlformats.org/spreadsheetml/2006/main">
  <dimension ref="A1:D5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29.4766" style="137" customWidth="1"/>
    <col min="2" max="2" width="25.7578" style="137" customWidth="1"/>
    <col min="3" max="3" width="25.3359" style="137" customWidth="1"/>
    <col min="4" max="4" width="22.7188" style="137" customWidth="1"/>
    <col min="5" max="256" width="19.6016" style="137" customWidth="1"/>
  </cols>
  <sheetData>
    <row r="1" ht="26.3" customHeight="1">
      <c r="A1" t="s" s="138">
        <v>0</v>
      </c>
      <c r="B1" t="s" s="138">
        <v>1</v>
      </c>
      <c r="C1" t="s" s="138">
        <v>41</v>
      </c>
      <c r="D1" t="s" s="138">
        <v>78</v>
      </c>
    </row>
    <row r="2" ht="26.3" customHeight="1">
      <c r="A2" t="s" s="139">
        <v>403</v>
      </c>
      <c r="B2" t="s" s="139">
        <v>404</v>
      </c>
      <c r="C2" t="s" s="139">
        <v>405</v>
      </c>
      <c r="D2" t="s" s="139">
        <v>406</v>
      </c>
    </row>
    <row r="3" ht="26.3" customHeight="1">
      <c r="A3" t="s" s="139">
        <v>407</v>
      </c>
      <c r="B3" t="s" s="139">
        <v>194</v>
      </c>
      <c r="C3" t="s" s="139">
        <v>359</v>
      </c>
      <c r="D3" t="s" s="139">
        <v>361</v>
      </c>
    </row>
    <row r="4" ht="26.3" customHeight="1">
      <c r="A4" t="s" s="139">
        <v>408</v>
      </c>
      <c r="B4" t="s" s="139">
        <v>409</v>
      </c>
      <c r="C4" t="s" s="139">
        <v>410</v>
      </c>
      <c r="D4" t="s" s="139">
        <v>411</v>
      </c>
    </row>
    <row r="5" ht="26.3" customHeight="1">
      <c r="A5" t="s" s="139">
        <v>412</v>
      </c>
      <c r="B5" t="s" s="139">
        <v>413</v>
      </c>
      <c r="C5" t="s" s="139">
        <v>206</v>
      </c>
      <c r="D5" t="s" s="139">
        <v>414</v>
      </c>
    </row>
  </sheetData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</worksheet>
</file>

<file path=xl/worksheets/sheet69.xml><?xml version="1.0" encoding="utf-8"?>
<worksheet xmlns:r="http://schemas.openxmlformats.org/officeDocument/2006/relationships" xmlns="http://schemas.openxmlformats.org/spreadsheetml/2006/main">
  <dimension ref="A1:D5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29.4766" style="140" customWidth="1"/>
    <col min="2" max="2" width="25.7578" style="140" customWidth="1"/>
    <col min="3" max="3" width="25.3359" style="140" customWidth="1"/>
    <col min="4" max="4" width="22.7188" style="140" customWidth="1"/>
    <col min="5" max="256" width="19.6016" style="140" customWidth="1"/>
  </cols>
  <sheetData>
    <row r="1" ht="26.3" customHeight="1">
      <c r="A1" t="s" s="138">
        <v>79</v>
      </c>
      <c r="B1" t="s" s="138">
        <v>415</v>
      </c>
      <c r="C1" t="s" s="138">
        <v>416</v>
      </c>
      <c r="D1" t="s" s="138">
        <v>417</v>
      </c>
    </row>
    <row r="2" ht="26.3" customHeight="1">
      <c r="A2" t="s" s="139">
        <v>418</v>
      </c>
      <c r="B2" t="s" s="139">
        <v>419</v>
      </c>
      <c r="C2" t="s" s="139">
        <v>420</v>
      </c>
      <c r="D2" t="s" s="139">
        <v>421</v>
      </c>
    </row>
    <row r="3" ht="26.3" customHeight="1">
      <c r="A3" t="s" s="139">
        <v>422</v>
      </c>
      <c r="B3" t="s" s="139">
        <v>423</v>
      </c>
      <c r="C3" t="s" s="139">
        <v>424</v>
      </c>
      <c r="D3" t="s" s="139">
        <v>425</v>
      </c>
    </row>
    <row r="4" ht="26.3" customHeight="1">
      <c r="A4" t="s" s="139">
        <v>426</v>
      </c>
      <c r="B4" t="s" s="139">
        <v>427</v>
      </c>
      <c r="C4" t="s" s="139">
        <v>428</v>
      </c>
      <c r="D4" t="s" s="139">
        <v>429</v>
      </c>
    </row>
    <row r="5" ht="26.3" customHeight="1">
      <c r="A5" t="s" s="139">
        <v>430</v>
      </c>
      <c r="B5" t="s" s="139">
        <v>431</v>
      </c>
      <c r="C5" t="s" s="139">
        <v>432</v>
      </c>
      <c r="D5" t="s" s="139">
        <v>433</v>
      </c>
    </row>
  </sheetData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F29"/>
  <sheetViews>
    <sheetView workbookViewId="0" showGridLines="0" defaultGridColor="1"/>
  </sheetViews>
  <sheetFormatPr defaultColWidth="10.171" defaultRowHeight="14" customHeight="1" outlineLevelRow="0" outlineLevelCol="0"/>
  <cols>
    <col min="1" max="1" width="20.5312" style="46" customWidth="1"/>
    <col min="2" max="2" width="39.8125" style="46" customWidth="1"/>
    <col min="3" max="3" width="17.2266" style="46" customWidth="1"/>
    <col min="4" max="4" width="49.8828" style="46" customWidth="1"/>
    <col min="5" max="5" width="17.2266" style="46" customWidth="1"/>
    <col min="6" max="6" width="24.2969" style="46" customWidth="1"/>
    <col min="7" max="256" width="10.1797" style="46" customWidth="1"/>
  </cols>
  <sheetData>
    <row r="1" ht="29.15" customHeight="1">
      <c r="A1" s="5">
        <v>41413</v>
      </c>
      <c r="B1" s="47"/>
      <c r="C1" s="47"/>
      <c r="D1" s="47"/>
      <c r="E1" s="47"/>
      <c r="F1" s="47"/>
    </row>
    <row r="2" ht="29.15" customHeight="1">
      <c r="A2" t="s" s="2">
        <v>8</v>
      </c>
      <c r="B2" t="s" s="2">
        <v>9</v>
      </c>
      <c r="C2" t="s" s="2">
        <v>10</v>
      </c>
      <c r="D2" t="s" s="2">
        <v>11</v>
      </c>
      <c r="E2" t="s" s="2">
        <v>10</v>
      </c>
      <c r="F2" t="s" s="2">
        <v>12</v>
      </c>
    </row>
    <row r="3" ht="29.15" customHeight="1">
      <c r="A3" s="48">
        <v>41397.447916666664</v>
      </c>
      <c r="B3" t="s" s="10">
        <f>'U-8 - NCA - Table 1'!A2</f>
        <v>51</v>
      </c>
      <c r="C3" s="11">
        <v>6</v>
      </c>
      <c r="D3" t="s" s="49">
        <f>'U-8 - NCA - Table 1'!A3</f>
        <v>52</v>
      </c>
      <c r="E3" s="11">
        <v>0</v>
      </c>
      <c r="F3" t="s" s="10">
        <v>53</v>
      </c>
    </row>
    <row r="4" ht="29.15" customHeight="1">
      <c r="A4" s="48">
        <v>41397.447916666664</v>
      </c>
      <c r="B4" t="s" s="49">
        <f>'U-8 - NCA - Table 1'!A4</f>
        <v>13</v>
      </c>
      <c r="C4" s="11">
        <v>3</v>
      </c>
      <c r="D4" t="s" s="49">
        <f>'U-8 - NCA - Table 1'!A5</f>
        <v>54</v>
      </c>
      <c r="E4" s="11">
        <v>0</v>
      </c>
      <c r="F4" t="s" s="10">
        <v>55</v>
      </c>
    </row>
    <row r="5" ht="29.15" customHeight="1">
      <c r="A5" s="48">
        <v>41397.447916666664</v>
      </c>
      <c r="B5" t="s" s="49">
        <f>'U-8 - NCA - Table 1'!B2</f>
        <v>56</v>
      </c>
      <c r="C5" s="11">
        <v>0</v>
      </c>
      <c r="D5" t="s" s="49">
        <f>'U-8 - NCA - Table 1'!B3</f>
        <v>57</v>
      </c>
      <c r="E5" s="11">
        <v>11</v>
      </c>
      <c r="F5" t="s" s="10">
        <v>58</v>
      </c>
    </row>
    <row r="6" ht="29.15" customHeight="1">
      <c r="A6" s="48">
        <v>41397.486111111109</v>
      </c>
      <c r="B6" t="s" s="49">
        <f>'U-8 - NCA - Table 1'!B4</f>
        <v>59</v>
      </c>
      <c r="C6" s="11">
        <v>12</v>
      </c>
      <c r="D6" t="s" s="49">
        <f>'U-8 - NCA - Table 1'!B5</f>
        <v>60</v>
      </c>
      <c r="E6" s="11">
        <v>1</v>
      </c>
      <c r="F6" t="s" s="10">
        <v>53</v>
      </c>
    </row>
    <row r="7" ht="29.15" customHeight="1">
      <c r="A7" s="48">
        <v>41397.486111111109</v>
      </c>
      <c r="B7" t="s" s="10">
        <f>'U-8 - NCA - Table 1'!C2</f>
        <v>61</v>
      </c>
      <c r="C7" s="50">
        <v>5</v>
      </c>
      <c r="D7" t="s" s="49">
        <f>'U-8 - NCA - Table 1'!C3</f>
        <v>62</v>
      </c>
      <c r="E7" s="11">
        <v>1</v>
      </c>
      <c r="F7" t="s" s="10">
        <v>55</v>
      </c>
    </row>
    <row r="8" ht="29.15" customHeight="1">
      <c r="A8" s="48">
        <v>41397.486111111109</v>
      </c>
      <c r="B8" t="s" s="49">
        <f>'U-8 - NCA - Table 1'!C4</f>
        <v>19</v>
      </c>
      <c r="C8" s="50">
        <v>2</v>
      </c>
      <c r="D8" t="s" s="49">
        <f>'U-8 - NCA - Table 1'!C5</f>
        <v>16</v>
      </c>
      <c r="E8" s="11">
        <v>3</v>
      </c>
      <c r="F8" t="s" s="10">
        <v>58</v>
      </c>
    </row>
    <row r="9" ht="29.15" customHeight="1">
      <c r="A9" s="48">
        <v>41397.638888888891</v>
      </c>
      <c r="B9" t="s" s="10">
        <f>B3</f>
        <v>51</v>
      </c>
      <c r="C9" s="11">
        <v>6</v>
      </c>
      <c r="D9" t="s" s="49">
        <f>B4</f>
        <v>13</v>
      </c>
      <c r="E9" s="11">
        <v>4</v>
      </c>
      <c r="F9" t="s" s="10">
        <v>53</v>
      </c>
    </row>
    <row r="10" ht="29.15" customHeight="1">
      <c r="A10" s="48">
        <v>41397.638888888891</v>
      </c>
      <c r="B10" t="s" s="10">
        <f>D3</f>
        <v>52</v>
      </c>
      <c r="C10" s="11">
        <v>3</v>
      </c>
      <c r="D10" t="s" s="49">
        <f>D4</f>
        <v>54</v>
      </c>
      <c r="E10" s="11">
        <v>0</v>
      </c>
      <c r="F10" t="s" s="10">
        <v>55</v>
      </c>
    </row>
    <row r="11" ht="29.15" customHeight="1">
      <c r="A11" s="48">
        <v>41397.638888888891</v>
      </c>
      <c r="B11" t="s" s="10">
        <f>B5</f>
        <v>56</v>
      </c>
      <c r="C11" s="11">
        <v>7</v>
      </c>
      <c r="D11" t="s" s="49">
        <f>B6</f>
        <v>59</v>
      </c>
      <c r="E11" s="11">
        <v>1</v>
      </c>
      <c r="F11" t="s" s="10">
        <v>58</v>
      </c>
    </row>
    <row r="12" ht="29.15" customHeight="1">
      <c r="A12" s="48">
        <v>41397.677083333336</v>
      </c>
      <c r="B12" t="s" s="49">
        <f>D5</f>
        <v>57</v>
      </c>
      <c r="C12" s="11">
        <v>1</v>
      </c>
      <c r="D12" t="s" s="49">
        <f>'U-8 - NCA - Table 1'!B5</f>
        <v>60</v>
      </c>
      <c r="E12" s="11">
        <v>0</v>
      </c>
      <c r="F12" t="s" s="10">
        <v>53</v>
      </c>
    </row>
    <row r="13" ht="29.15" customHeight="1">
      <c r="A13" s="48">
        <v>41397.677083333336</v>
      </c>
      <c r="B13" t="s" s="10">
        <f>B7</f>
        <v>61</v>
      </c>
      <c r="C13" s="27">
        <v>7</v>
      </c>
      <c r="D13" t="s" s="49">
        <f>B8</f>
        <v>19</v>
      </c>
      <c r="E13" s="11">
        <v>1</v>
      </c>
      <c r="F13" t="s" s="10">
        <v>55</v>
      </c>
    </row>
    <row r="14" ht="29.15" customHeight="1">
      <c r="A14" s="48">
        <v>41397.677083333336</v>
      </c>
      <c r="B14" t="s" s="49">
        <f>D7</f>
        <v>62</v>
      </c>
      <c r="C14" s="27">
        <v>4</v>
      </c>
      <c r="D14" t="s" s="10">
        <f>D8</f>
        <v>16</v>
      </c>
      <c r="E14" s="11">
        <v>0</v>
      </c>
      <c r="F14" t="s" s="10">
        <v>58</v>
      </c>
    </row>
    <row r="15" ht="29.15" customHeight="1">
      <c r="A15" s="5">
        <v>41414</v>
      </c>
      <c r="B15" s="47"/>
      <c r="C15" s="47"/>
      <c r="D15" s="47"/>
      <c r="E15" s="47"/>
      <c r="F15" s="47"/>
    </row>
    <row r="16" ht="29.15" customHeight="1">
      <c r="A16" t="s" s="2">
        <v>8</v>
      </c>
      <c r="B16" t="s" s="2">
        <v>9</v>
      </c>
      <c r="C16" t="s" s="2">
        <v>10</v>
      </c>
      <c r="D16" t="s" s="2">
        <v>11</v>
      </c>
      <c r="E16" t="s" s="2">
        <v>10</v>
      </c>
      <c r="F16" t="s" s="2">
        <v>12</v>
      </c>
    </row>
    <row r="17" ht="29.15" customHeight="1">
      <c r="A17" s="48">
        <v>41402.333333333336</v>
      </c>
      <c r="B17" t="s" s="10">
        <f>D4</f>
        <v>54</v>
      </c>
      <c r="C17" s="51"/>
      <c r="D17" t="s" s="49">
        <f>B3</f>
        <v>51</v>
      </c>
      <c r="E17" s="51"/>
      <c r="F17" t="s" s="10">
        <v>53</v>
      </c>
    </row>
    <row r="18" ht="29.15" customHeight="1">
      <c r="A18" s="48">
        <v>41402.333333333336</v>
      </c>
      <c r="B18" t="s" s="49">
        <f>B4</f>
        <v>13</v>
      </c>
      <c r="C18" s="51"/>
      <c r="D18" t="s" s="49">
        <f>B10</f>
        <v>52</v>
      </c>
      <c r="E18" s="51"/>
      <c r="F18" t="s" s="10">
        <v>55</v>
      </c>
    </row>
    <row r="19" ht="29.15" customHeight="1">
      <c r="A19" s="48">
        <v>41402.333333333336</v>
      </c>
      <c r="B19" t="s" s="10">
        <f>D12</f>
        <v>60</v>
      </c>
      <c r="C19" s="51"/>
      <c r="D19" t="s" s="10">
        <f>B5</f>
        <v>56</v>
      </c>
      <c r="E19" s="51"/>
      <c r="F19" t="s" s="10">
        <v>58</v>
      </c>
    </row>
    <row r="20" ht="29.15" customHeight="1">
      <c r="A20" s="48">
        <v>41402.371527777781</v>
      </c>
      <c r="B20" t="s" s="10">
        <f>D11</f>
        <v>59</v>
      </c>
      <c r="C20" s="51"/>
      <c r="D20" t="s" s="10">
        <f>D5</f>
        <v>57</v>
      </c>
      <c r="E20" s="51"/>
      <c r="F20" t="s" s="10">
        <v>53</v>
      </c>
    </row>
    <row r="21" ht="29.15" customHeight="1">
      <c r="A21" s="48">
        <v>41402.371527777781</v>
      </c>
      <c r="B21" t="s" s="49">
        <f>D14</f>
        <v>16</v>
      </c>
      <c r="C21" s="27"/>
      <c r="D21" t="s" s="10">
        <f>B13</f>
        <v>61</v>
      </c>
      <c r="E21" s="51"/>
      <c r="F21" t="s" s="10">
        <v>55</v>
      </c>
    </row>
    <row r="22" ht="29.15" customHeight="1">
      <c r="A22" s="48">
        <v>41402.371527777781</v>
      </c>
      <c r="B22" t="s" s="52">
        <f>D13</f>
        <v>19</v>
      </c>
      <c r="C22" s="53"/>
      <c r="D22" t="s" s="18">
        <f>B14</f>
        <v>62</v>
      </c>
      <c r="E22" s="54"/>
      <c r="F22" t="s" s="10">
        <v>58</v>
      </c>
    </row>
    <row r="23" ht="29.15" customHeight="1">
      <c r="A23" t="s" s="55">
        <v>21</v>
      </c>
      <c r="B23" s="56"/>
      <c r="C23" s="56"/>
      <c r="D23" s="56"/>
      <c r="E23" s="56"/>
      <c r="F23" s="57"/>
    </row>
    <row r="24" ht="29.15" customHeight="1">
      <c r="A24" t="s" s="58">
        <v>8</v>
      </c>
      <c r="B24" t="s" s="58">
        <v>9</v>
      </c>
      <c r="C24" t="s" s="58">
        <v>10</v>
      </c>
      <c r="D24" t="s" s="58">
        <v>11</v>
      </c>
      <c r="E24" t="s" s="58">
        <v>10</v>
      </c>
      <c r="F24" t="s" s="58">
        <v>12</v>
      </c>
    </row>
    <row r="25" ht="29.15" customHeight="1">
      <c r="A25" s="25">
        <v>41402.486111111109</v>
      </c>
      <c r="B25" t="s" s="26">
        <v>63</v>
      </c>
      <c r="C25" s="27"/>
      <c r="D25" t="s" s="26">
        <v>64</v>
      </c>
      <c r="E25" s="27"/>
      <c r="F25" t="s" s="10">
        <v>53</v>
      </c>
    </row>
    <row r="26" ht="29.15" customHeight="1">
      <c r="A26" s="25">
        <v>41402.486111111109</v>
      </c>
      <c r="B26" t="s" s="26">
        <v>65</v>
      </c>
      <c r="C26" s="27"/>
      <c r="D26" t="s" s="26">
        <v>66</v>
      </c>
      <c r="E26" s="27"/>
      <c r="F26" t="s" s="10">
        <v>55</v>
      </c>
    </row>
    <row r="27" ht="29.15" customHeight="1">
      <c r="A27" t="s" s="30">
        <v>22</v>
      </c>
      <c r="B27" s="31"/>
      <c r="C27" s="31"/>
      <c r="D27" s="31"/>
      <c r="E27" s="31"/>
      <c r="F27" s="59"/>
    </row>
    <row r="28" ht="29.15" customHeight="1">
      <c r="A28" t="s" s="2">
        <v>8</v>
      </c>
      <c r="B28" t="s" s="2">
        <v>9</v>
      </c>
      <c r="C28" t="s" s="2">
        <v>10</v>
      </c>
      <c r="D28" t="s" s="2">
        <v>11</v>
      </c>
      <c r="E28" t="s" s="2">
        <v>10</v>
      </c>
      <c r="F28" t="s" s="2">
        <v>12</v>
      </c>
    </row>
    <row r="29" ht="29.15" customHeight="1">
      <c r="A29" s="25">
        <v>41402.5625</v>
      </c>
      <c r="B29" t="s" s="34">
        <v>23</v>
      </c>
      <c r="C29" s="27"/>
      <c r="D29" t="s" s="34">
        <v>23</v>
      </c>
      <c r="E29" s="27"/>
      <c r="F29" t="s" s="10">
        <v>53</v>
      </c>
    </row>
  </sheetData>
  <mergeCells count="4">
    <mergeCell ref="A1:F1"/>
    <mergeCell ref="A23:F23"/>
    <mergeCell ref="A15:F15"/>
    <mergeCell ref="A27:F27"/>
  </mergeCells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</worksheet>
</file>

<file path=xl/worksheets/sheet70.xml><?xml version="1.0" encoding="utf-8"?>
<worksheet xmlns:r="http://schemas.openxmlformats.org/officeDocument/2006/relationships" xmlns="http://schemas.openxmlformats.org/spreadsheetml/2006/main">
  <dimension ref="A1:F63"/>
  <sheetViews>
    <sheetView workbookViewId="0" showGridLines="0" defaultGridColor="1"/>
  </sheetViews>
  <sheetFormatPr defaultColWidth="10.171" defaultRowHeight="14" customHeight="1" outlineLevelRow="0" outlineLevelCol="0"/>
  <cols>
    <col min="1" max="1" width="20.5312" style="141" customWidth="1"/>
    <col min="2" max="2" width="39.8125" style="141" customWidth="1"/>
    <col min="3" max="3" width="17.2266" style="141" customWidth="1"/>
    <col min="4" max="4" width="49.8828" style="141" customWidth="1"/>
    <col min="5" max="5" width="17.2266" style="141" customWidth="1"/>
    <col min="6" max="6" width="24.2969" style="141" customWidth="1"/>
    <col min="7" max="256" width="10.1797" style="141" customWidth="1"/>
  </cols>
  <sheetData>
    <row r="1" ht="29.15" customHeight="1">
      <c r="A1" s="5">
        <v>41414</v>
      </c>
      <c r="B1" s="47"/>
      <c r="C1" s="47"/>
      <c r="D1" s="47"/>
      <c r="E1" s="47"/>
      <c r="F1" s="47"/>
    </row>
    <row r="2" ht="29.15" customHeight="1">
      <c r="A2" t="s" s="138">
        <v>8</v>
      </c>
      <c r="B2" t="s" s="138">
        <v>9</v>
      </c>
      <c r="C2" t="s" s="138">
        <v>10</v>
      </c>
      <c r="D2" t="s" s="138">
        <v>11</v>
      </c>
      <c r="E2" t="s" s="138">
        <v>10</v>
      </c>
      <c r="F2" t="s" s="138">
        <v>12</v>
      </c>
    </row>
    <row r="3" ht="29.15" customHeight="1">
      <c r="A3" s="48">
        <v>41405.541666666664</v>
      </c>
      <c r="B3" t="s" s="10">
        <f>'TD 3V3 - Table 1'!A2</f>
        <v>434</v>
      </c>
      <c r="C3" s="51"/>
      <c r="D3" t="s" s="49">
        <f>'TD 3V3 - Table 1'!A3</f>
        <v>435</v>
      </c>
      <c r="E3" s="51"/>
      <c r="F3" t="s" s="10">
        <v>436</v>
      </c>
    </row>
    <row r="4" ht="29.15" customHeight="1">
      <c r="A4" s="48">
        <v>41405.541666666664</v>
      </c>
      <c r="B4" t="s" s="49">
        <f>'TD 3V3 - Table 1'!A4</f>
        <v>437</v>
      </c>
      <c r="C4" s="51"/>
      <c r="D4" t="s" s="49">
        <f>'TD 3V3 - Table 1'!A5</f>
        <v>438</v>
      </c>
      <c r="E4" s="51"/>
      <c r="F4" t="s" s="10">
        <v>439</v>
      </c>
    </row>
    <row r="5" ht="29.15" customHeight="1">
      <c r="A5" s="48">
        <v>41405.541666666664</v>
      </c>
      <c r="B5" t="s" s="49">
        <f>'TD 3V3 - Table 1'!B2</f>
        <v>440</v>
      </c>
      <c r="C5" s="51"/>
      <c r="D5" t="s" s="49">
        <f>'TD 3V3 - Table 1'!B3</f>
        <v>224</v>
      </c>
      <c r="E5" s="51"/>
      <c r="F5" t="s" s="10">
        <v>441</v>
      </c>
    </row>
    <row r="6" ht="29.15" customHeight="1">
      <c r="A6" s="48">
        <v>41405.541666666664</v>
      </c>
      <c r="B6" t="s" s="49">
        <f>'TD 3V3 - Table 1'!B4</f>
        <v>442</v>
      </c>
      <c r="C6" s="51"/>
      <c r="D6" t="s" s="49">
        <f>'TD 3V3 - Table 1'!B5</f>
        <v>443</v>
      </c>
      <c r="E6" s="51"/>
      <c r="F6" t="s" s="10">
        <v>444</v>
      </c>
    </row>
    <row r="7" ht="29.15" customHeight="1">
      <c r="A7" s="48">
        <v>41405.541666666664</v>
      </c>
      <c r="B7" t="s" s="10">
        <f>'TD 3V3 - Table 1'!C2</f>
        <v>445</v>
      </c>
      <c r="C7" s="142"/>
      <c r="D7" t="s" s="49">
        <f>'TD 3V3 - Table 1'!C3</f>
        <v>376</v>
      </c>
      <c r="E7" s="51"/>
      <c r="F7" t="s" s="10">
        <v>446</v>
      </c>
    </row>
    <row r="8" ht="29.15" customHeight="1">
      <c r="A8" s="48">
        <v>41405.541666666664</v>
      </c>
      <c r="B8" t="s" s="49">
        <f>'TD 3V3 - Table 1'!C4</f>
        <v>447</v>
      </c>
      <c r="C8" s="142"/>
      <c r="D8" t="s" s="49">
        <f>'TD 3V3 - Table 1'!C5</f>
        <v>230</v>
      </c>
      <c r="E8" s="51"/>
      <c r="F8" t="s" s="10">
        <v>448</v>
      </c>
    </row>
    <row r="9" ht="29.15" customHeight="1">
      <c r="A9" s="48">
        <v>41405.541666666664</v>
      </c>
      <c r="B9" t="s" s="10">
        <f>'TD 3V3 - Table 1'!D2</f>
        <v>449</v>
      </c>
      <c r="C9" s="27"/>
      <c r="D9" t="s" s="49">
        <f>'TD 3V3 - Table 1'!D3</f>
        <v>370</v>
      </c>
      <c r="E9" s="27"/>
      <c r="F9" t="s" s="10">
        <v>450</v>
      </c>
    </row>
    <row r="10" ht="29.15" customHeight="1">
      <c r="A10" s="48">
        <v>41405.541666666664</v>
      </c>
      <c r="B10" t="s" s="10">
        <f>'TD 3V3 - Table 1'!D4</f>
        <v>451</v>
      </c>
      <c r="C10" s="27"/>
      <c r="D10" t="s" s="49">
        <f>'TD 3V3 - Table 1'!D5</f>
        <v>452</v>
      </c>
      <c r="E10" s="51"/>
      <c r="F10" t="s" s="10">
        <v>453</v>
      </c>
    </row>
    <row r="11" ht="29.15" customHeight="1">
      <c r="A11" s="48">
        <v>41405.559027777781</v>
      </c>
      <c r="B11" t="s" s="34">
        <f>'TD 3V3 - Table 1-1'!A2</f>
        <v>454</v>
      </c>
      <c r="C11" s="51"/>
      <c r="D11" t="s" s="49">
        <f>'TD 3V3 - Table 1-1'!A3</f>
        <v>455</v>
      </c>
      <c r="E11" s="51"/>
      <c r="F11" t="s" s="10">
        <v>436</v>
      </c>
    </row>
    <row r="12" ht="29.15" customHeight="1">
      <c r="A12" s="48">
        <v>41405.559027777781</v>
      </c>
      <c r="B12" t="s" s="10">
        <f>'TD 3V3 - Table 1-1'!A4</f>
        <v>456</v>
      </c>
      <c r="C12" s="51"/>
      <c r="D12" t="s" s="49">
        <f>'TD 3V3 - Table 1-1'!A5</f>
        <v>457</v>
      </c>
      <c r="E12" s="51"/>
      <c r="F12" t="s" s="10">
        <v>439</v>
      </c>
    </row>
    <row r="13" ht="29.15" customHeight="1">
      <c r="A13" s="48">
        <v>41405.559027777781</v>
      </c>
      <c r="B13" t="s" s="10">
        <f>'TD 3V3 - Table 1-1'!B2</f>
        <v>458</v>
      </c>
      <c r="C13" s="51"/>
      <c r="D13" t="s" s="49">
        <f>'TD 3V3 - Table 1-1'!B3</f>
        <v>459</v>
      </c>
      <c r="E13" s="51"/>
      <c r="F13" t="s" s="10">
        <v>441</v>
      </c>
    </row>
    <row r="14" ht="29.15" customHeight="1">
      <c r="A14" s="48">
        <v>41405.559027777781</v>
      </c>
      <c r="B14" t="s" s="10">
        <f>'TD 3V3 - Table 1-1'!B4</f>
        <v>460</v>
      </c>
      <c r="C14" s="51"/>
      <c r="D14" t="s" s="49">
        <f>'TD 3V3 - Table 1-1'!B5</f>
        <v>461</v>
      </c>
      <c r="E14" s="51"/>
      <c r="F14" t="s" s="10">
        <v>444</v>
      </c>
    </row>
    <row r="15" ht="29.15" customHeight="1">
      <c r="A15" s="48">
        <v>41405.559027777781</v>
      </c>
      <c r="B15" t="s" s="10">
        <f>'TD 3V3 - Table 1-1'!C2</f>
        <v>462</v>
      </c>
      <c r="C15" s="142"/>
      <c r="D15" t="s" s="49">
        <f>'TD 3V3 - Table 1-1'!C3</f>
        <v>463</v>
      </c>
      <c r="E15" s="142"/>
      <c r="F15" t="s" s="10">
        <v>446</v>
      </c>
    </row>
    <row r="16" ht="29.15" customHeight="1">
      <c r="A16" s="48">
        <v>41405.559027777781</v>
      </c>
      <c r="B16" t="s" s="10">
        <f>'TD 3V3 - Table 1-1'!C4</f>
        <v>464</v>
      </c>
      <c r="C16" s="142"/>
      <c r="D16" t="s" s="49">
        <f>'TD 3V3 - Table 1-1'!C5</f>
        <v>465</v>
      </c>
      <c r="E16" s="142"/>
      <c r="F16" t="s" s="10">
        <v>448</v>
      </c>
    </row>
    <row r="17" ht="29.15" customHeight="1">
      <c r="A17" s="48">
        <v>41405.559027777781</v>
      </c>
      <c r="B17" t="s" s="10">
        <f>'TD 3V3 - Table 1-1'!D2</f>
        <v>466</v>
      </c>
      <c r="C17" s="27"/>
      <c r="D17" t="s" s="49">
        <f>'TD 3V3 - Table 1-1'!D3</f>
        <v>467</v>
      </c>
      <c r="E17" s="27"/>
      <c r="F17" t="s" s="10">
        <v>450</v>
      </c>
    </row>
    <row r="18" ht="29.15" customHeight="1">
      <c r="A18" s="48">
        <v>41405.559027777781</v>
      </c>
      <c r="B18" t="s" s="10">
        <f>'TD 3V3 - Table 1-1'!D4</f>
        <v>468</v>
      </c>
      <c r="C18" s="27"/>
      <c r="D18" t="s" s="49">
        <f>'TD 3V3 - Table 1-1'!D5</f>
        <v>469</v>
      </c>
      <c r="E18" s="27"/>
      <c r="F18" t="s" s="10">
        <v>453</v>
      </c>
    </row>
    <row r="19" ht="29.15" customHeight="1">
      <c r="A19" s="48">
        <v>41405.576388888891</v>
      </c>
      <c r="B19" t="s" s="10">
        <f>B3</f>
        <v>434</v>
      </c>
      <c r="C19" s="51"/>
      <c r="D19" t="s" s="49">
        <f>B4</f>
        <v>437</v>
      </c>
      <c r="E19" s="51"/>
      <c r="F19" t="s" s="10">
        <v>436</v>
      </c>
    </row>
    <row r="20" ht="29.15" customHeight="1">
      <c r="A20" s="48">
        <v>41405.576388888891</v>
      </c>
      <c r="B20" t="s" s="10">
        <f>D3</f>
        <v>435</v>
      </c>
      <c r="C20" s="51"/>
      <c r="D20" t="s" s="49">
        <f>D4</f>
        <v>438</v>
      </c>
      <c r="E20" s="51"/>
      <c r="F20" t="s" s="10">
        <v>439</v>
      </c>
    </row>
    <row r="21" ht="29.15" customHeight="1">
      <c r="A21" s="48">
        <v>41405.576388888891</v>
      </c>
      <c r="B21" t="s" s="10">
        <f>B5</f>
        <v>440</v>
      </c>
      <c r="C21" s="51"/>
      <c r="D21" t="s" s="49">
        <f>B6</f>
        <v>442</v>
      </c>
      <c r="E21" s="51"/>
      <c r="F21" t="s" s="10">
        <v>441</v>
      </c>
    </row>
    <row r="22" ht="29.15" customHeight="1">
      <c r="A22" s="48">
        <v>41405.576388888891</v>
      </c>
      <c r="B22" t="s" s="49">
        <f>D5</f>
        <v>224</v>
      </c>
      <c r="C22" s="51"/>
      <c r="D22" t="s" s="49">
        <f>'TD 3V3 - Table 1'!B5</f>
        <v>443</v>
      </c>
      <c r="E22" s="51"/>
      <c r="F22" t="s" s="10">
        <v>444</v>
      </c>
    </row>
    <row r="23" ht="29.15" customHeight="1">
      <c r="A23" s="48">
        <v>41405.576388888891</v>
      </c>
      <c r="B23" t="s" s="10">
        <f>B7</f>
        <v>445</v>
      </c>
      <c r="C23" s="27"/>
      <c r="D23" t="s" s="49">
        <f>B8</f>
        <v>447</v>
      </c>
      <c r="E23" s="51"/>
      <c r="F23" t="s" s="10">
        <v>446</v>
      </c>
    </row>
    <row r="24" ht="29.15" customHeight="1">
      <c r="A24" s="48">
        <v>41405.576388888891</v>
      </c>
      <c r="B24" t="s" s="49">
        <f>D7</f>
        <v>376</v>
      </c>
      <c r="C24" s="27"/>
      <c r="D24" t="s" s="10">
        <f>D8</f>
        <v>230</v>
      </c>
      <c r="E24" s="51"/>
      <c r="F24" t="s" s="10">
        <v>448</v>
      </c>
    </row>
    <row r="25" ht="29.15" customHeight="1">
      <c r="A25" s="48">
        <v>41405.576388888891</v>
      </c>
      <c r="B25" t="s" s="49">
        <f>B9</f>
        <v>449</v>
      </c>
      <c r="C25" s="27"/>
      <c r="D25" t="s" s="49">
        <f>B10</f>
        <v>451</v>
      </c>
      <c r="E25" s="51"/>
      <c r="F25" t="s" s="10">
        <v>450</v>
      </c>
    </row>
    <row r="26" ht="29.15" customHeight="1">
      <c r="A26" s="48">
        <v>41405.576388888891</v>
      </c>
      <c r="B26" t="s" s="49">
        <f>D9</f>
        <v>370</v>
      </c>
      <c r="C26" s="27"/>
      <c r="D26" t="s" s="49">
        <f>'TD 3V3 - Table 1'!D5</f>
        <v>452</v>
      </c>
      <c r="E26" s="51"/>
      <c r="F26" t="s" s="10">
        <v>453</v>
      </c>
    </row>
    <row r="27" ht="29.15" customHeight="1">
      <c r="A27" s="48">
        <v>41405.59375</v>
      </c>
      <c r="B27" t="s" s="10">
        <f>B11</f>
        <v>454</v>
      </c>
      <c r="C27" s="51"/>
      <c r="D27" t="s" s="49">
        <f>B12</f>
        <v>456</v>
      </c>
      <c r="E27" s="51"/>
      <c r="F27" t="s" s="10">
        <v>436</v>
      </c>
    </row>
    <row r="28" ht="29.15" customHeight="1">
      <c r="A28" s="48">
        <v>41405.59375</v>
      </c>
      <c r="B28" t="s" s="10">
        <f>D11</f>
        <v>455</v>
      </c>
      <c r="C28" s="51"/>
      <c r="D28" t="s" s="49">
        <f>D12</f>
        <v>457</v>
      </c>
      <c r="E28" s="51"/>
      <c r="F28" t="s" s="10">
        <v>439</v>
      </c>
    </row>
    <row r="29" ht="29.15" customHeight="1">
      <c r="A29" s="48">
        <v>41405.59375</v>
      </c>
      <c r="B29" t="s" s="10">
        <f>B13</f>
        <v>458</v>
      </c>
      <c r="C29" s="51"/>
      <c r="D29" t="s" s="49">
        <f>B14</f>
        <v>460</v>
      </c>
      <c r="E29" s="51"/>
      <c r="F29" t="s" s="10">
        <v>441</v>
      </c>
    </row>
    <row r="30" ht="29.15" customHeight="1">
      <c r="A30" s="48">
        <v>41405.59375</v>
      </c>
      <c r="B30" t="s" s="10">
        <f>D13</f>
        <v>459</v>
      </c>
      <c r="C30" s="51"/>
      <c r="D30" t="s" s="49">
        <f>D14</f>
        <v>461</v>
      </c>
      <c r="E30" s="51"/>
      <c r="F30" t="s" s="10">
        <v>444</v>
      </c>
    </row>
    <row r="31" ht="29.15" customHeight="1">
      <c r="A31" s="48">
        <v>41405.59375</v>
      </c>
      <c r="B31" t="s" s="10">
        <f>B15</f>
        <v>462</v>
      </c>
      <c r="C31" s="142"/>
      <c r="D31" t="s" s="49">
        <f>B16</f>
        <v>464</v>
      </c>
      <c r="E31" s="142"/>
      <c r="F31" t="s" s="10">
        <v>446</v>
      </c>
    </row>
    <row r="32" ht="29.15" customHeight="1">
      <c r="A32" s="48">
        <v>41405.59375</v>
      </c>
      <c r="B32" t="s" s="10">
        <f>D15</f>
        <v>463</v>
      </c>
      <c r="C32" s="142"/>
      <c r="D32" t="s" s="49">
        <f>D16</f>
        <v>465</v>
      </c>
      <c r="E32" s="142"/>
      <c r="F32" t="s" s="10">
        <v>448</v>
      </c>
    </row>
    <row r="33" ht="29.15" customHeight="1">
      <c r="A33" s="48">
        <v>41405.59375</v>
      </c>
      <c r="B33" t="s" s="10">
        <f>B17</f>
        <v>466</v>
      </c>
      <c r="C33" s="27"/>
      <c r="D33" t="s" s="49">
        <f>B18</f>
        <v>468</v>
      </c>
      <c r="E33" s="27"/>
      <c r="F33" t="s" s="10">
        <v>450</v>
      </c>
    </row>
    <row r="34" ht="29.15" customHeight="1">
      <c r="A34" s="48">
        <v>41405.59375</v>
      </c>
      <c r="B34" t="s" s="10">
        <f>D17</f>
        <v>467</v>
      </c>
      <c r="C34" s="27"/>
      <c r="D34" t="s" s="49">
        <f>D18</f>
        <v>469</v>
      </c>
      <c r="E34" s="27"/>
      <c r="F34" t="s" s="10">
        <v>453</v>
      </c>
    </row>
    <row r="35" ht="29.15" customHeight="1">
      <c r="A35" s="48">
        <v>41405.611111111109</v>
      </c>
      <c r="B35" t="s" s="10">
        <f>D4</f>
        <v>438</v>
      </c>
      <c r="C35" s="51"/>
      <c r="D35" t="s" s="49">
        <f>B3</f>
        <v>434</v>
      </c>
      <c r="E35" s="51"/>
      <c r="F35" t="s" s="10">
        <v>436</v>
      </c>
    </row>
    <row r="36" ht="29.15" customHeight="1">
      <c r="A36" s="48">
        <v>41405.611111111109</v>
      </c>
      <c r="B36" t="s" s="49">
        <f>B4</f>
        <v>437</v>
      </c>
      <c r="C36" s="51"/>
      <c r="D36" t="s" s="49">
        <f>B20</f>
        <v>435</v>
      </c>
      <c r="E36" s="51"/>
      <c r="F36" t="s" s="10">
        <v>439</v>
      </c>
    </row>
    <row r="37" ht="29.15" customHeight="1">
      <c r="A37" s="48">
        <v>41405.611111111109</v>
      </c>
      <c r="B37" t="s" s="10">
        <f>D22</f>
        <v>443</v>
      </c>
      <c r="C37" s="51"/>
      <c r="D37" t="s" s="10">
        <f>B5</f>
        <v>440</v>
      </c>
      <c r="E37" s="51"/>
      <c r="F37" t="s" s="10">
        <v>441</v>
      </c>
    </row>
    <row r="38" ht="29.15" customHeight="1">
      <c r="A38" s="48">
        <v>41405.611111111109</v>
      </c>
      <c r="B38" t="s" s="10">
        <f>D21</f>
        <v>442</v>
      </c>
      <c r="C38" s="51"/>
      <c r="D38" t="s" s="10">
        <f>D5</f>
        <v>224</v>
      </c>
      <c r="E38" s="51"/>
      <c r="F38" t="s" s="10">
        <v>444</v>
      </c>
    </row>
    <row r="39" ht="29.15" customHeight="1">
      <c r="A39" s="48">
        <v>41405.611111111109</v>
      </c>
      <c r="B39" t="s" s="49">
        <f>D24</f>
        <v>230</v>
      </c>
      <c r="C39" s="27"/>
      <c r="D39" t="s" s="10">
        <f>B23</f>
        <v>445</v>
      </c>
      <c r="E39" s="51"/>
      <c r="F39" t="s" s="10">
        <v>446</v>
      </c>
    </row>
    <row r="40" ht="29.15" customHeight="1">
      <c r="A40" s="48">
        <v>41405.611111111109</v>
      </c>
      <c r="B40" t="s" s="49">
        <f>D23</f>
        <v>447</v>
      </c>
      <c r="C40" s="27"/>
      <c r="D40" t="s" s="10">
        <f>B24</f>
        <v>376</v>
      </c>
      <c r="E40" s="51"/>
      <c r="F40" t="s" s="10">
        <v>448</v>
      </c>
    </row>
    <row r="41" ht="29.15" customHeight="1">
      <c r="A41" s="48">
        <v>41405.611111111109</v>
      </c>
      <c r="B41" t="s" s="49">
        <f>D26</f>
        <v>452</v>
      </c>
      <c r="C41" s="27"/>
      <c r="D41" t="s" s="49">
        <f>B25</f>
        <v>449</v>
      </c>
      <c r="E41" s="27"/>
      <c r="F41" t="s" s="10">
        <v>450</v>
      </c>
    </row>
    <row r="42" ht="29.15" customHeight="1">
      <c r="A42" s="48">
        <v>41405.611111111109</v>
      </c>
      <c r="B42" t="s" s="10">
        <f>D25</f>
        <v>451</v>
      </c>
      <c r="C42" s="27"/>
      <c r="D42" t="s" s="10">
        <f>B26</f>
        <v>370</v>
      </c>
      <c r="E42" s="27"/>
      <c r="F42" t="s" s="10">
        <v>453</v>
      </c>
    </row>
    <row r="43" ht="29.15" customHeight="1">
      <c r="A43" s="48">
        <v>41405.628472222219</v>
      </c>
      <c r="B43" t="s" s="10">
        <f>D28</f>
        <v>457</v>
      </c>
      <c r="C43" s="51"/>
      <c r="D43" t="s" s="10">
        <f>B27</f>
        <v>454</v>
      </c>
      <c r="E43" s="51"/>
      <c r="F43" t="s" s="10">
        <v>436</v>
      </c>
    </row>
    <row r="44" ht="29.15" customHeight="1">
      <c r="A44" s="48">
        <v>41405.628472222219</v>
      </c>
      <c r="B44" t="s" s="10">
        <f>D27</f>
        <v>456</v>
      </c>
      <c r="C44" s="51"/>
      <c r="D44" t="s" s="10">
        <f>B28</f>
        <v>455</v>
      </c>
      <c r="E44" s="51"/>
      <c r="F44" t="s" s="10">
        <v>439</v>
      </c>
    </row>
    <row r="45" ht="29.15" customHeight="1">
      <c r="A45" s="48">
        <v>41405.628472222219</v>
      </c>
      <c r="B45" t="s" s="10">
        <f>D30</f>
        <v>461</v>
      </c>
      <c r="C45" s="51"/>
      <c r="D45" t="s" s="10">
        <f>B29</f>
        <v>458</v>
      </c>
      <c r="E45" s="51"/>
      <c r="F45" t="s" s="10">
        <v>441</v>
      </c>
    </row>
    <row r="46" ht="29.15" customHeight="1">
      <c r="A46" s="48">
        <v>41405.628472222219</v>
      </c>
      <c r="B46" t="s" s="10">
        <f>D29</f>
        <v>460</v>
      </c>
      <c r="C46" s="51"/>
      <c r="D46" t="s" s="10">
        <f>B30</f>
        <v>459</v>
      </c>
      <c r="E46" s="51"/>
      <c r="F46" t="s" s="10">
        <v>444</v>
      </c>
    </row>
    <row r="47" ht="29.15" customHeight="1">
      <c r="A47" s="48">
        <v>41405.628472222219</v>
      </c>
      <c r="B47" t="s" s="10">
        <f>D32</f>
        <v>465</v>
      </c>
      <c r="C47" s="142"/>
      <c r="D47" t="s" s="10">
        <f>B31</f>
        <v>462</v>
      </c>
      <c r="E47" s="142"/>
      <c r="F47" t="s" s="10">
        <v>446</v>
      </c>
    </row>
    <row r="48" ht="29.15" customHeight="1">
      <c r="A48" s="48">
        <v>41405.628472222219</v>
      </c>
      <c r="B48" t="s" s="10">
        <f>D31</f>
        <v>464</v>
      </c>
      <c r="C48" s="142"/>
      <c r="D48" t="s" s="10">
        <f>B32</f>
        <v>463</v>
      </c>
      <c r="E48" s="142"/>
      <c r="F48" t="s" s="10">
        <v>448</v>
      </c>
    </row>
    <row r="49" ht="29.15" customHeight="1">
      <c r="A49" s="48">
        <v>41405.628472222219</v>
      </c>
      <c r="B49" t="s" s="10">
        <f>D34</f>
        <v>469</v>
      </c>
      <c r="C49" s="27"/>
      <c r="D49" t="s" s="10">
        <f>B33</f>
        <v>466</v>
      </c>
      <c r="E49" s="27"/>
      <c r="F49" t="s" s="10">
        <v>450</v>
      </c>
    </row>
    <row r="50" ht="29.15" customHeight="1">
      <c r="A50" s="48">
        <v>41405.628472222219</v>
      </c>
      <c r="B50" t="s" s="18">
        <f>D33</f>
        <v>468</v>
      </c>
      <c r="C50" s="27"/>
      <c r="D50" t="s" s="18">
        <f>B34</f>
        <v>467</v>
      </c>
      <c r="E50" s="27"/>
      <c r="F50" t="s" s="10">
        <v>453</v>
      </c>
    </row>
    <row r="51" ht="29.15" customHeight="1">
      <c r="A51" t="s" s="127">
        <v>235</v>
      </c>
      <c r="B51" s="128"/>
      <c r="C51" s="31"/>
      <c r="D51" s="128"/>
      <c r="E51" s="31"/>
      <c r="F51" s="129"/>
    </row>
    <row r="52" ht="29.15" customHeight="1">
      <c r="A52" t="s" s="138">
        <v>8</v>
      </c>
      <c r="B52" t="s" s="138">
        <v>9</v>
      </c>
      <c r="C52" t="s" s="138">
        <v>10</v>
      </c>
      <c r="D52" t="s" s="138">
        <v>11</v>
      </c>
      <c r="E52" t="s" s="138">
        <v>10</v>
      </c>
      <c r="F52" t="s" s="138">
        <v>12</v>
      </c>
    </row>
    <row r="53" ht="29.15" customHeight="1">
      <c r="A53" s="25">
        <v>41405.663194444445</v>
      </c>
      <c r="B53" t="s" s="34">
        <v>470</v>
      </c>
      <c r="C53" s="27"/>
      <c r="D53" t="s" s="34">
        <v>64</v>
      </c>
      <c r="E53" s="27"/>
      <c r="F53" t="s" s="10">
        <v>436</v>
      </c>
    </row>
    <row r="54" ht="29.15" customHeight="1">
      <c r="A54" s="25">
        <v>41405.663194444445</v>
      </c>
      <c r="B54" t="s" s="34">
        <v>471</v>
      </c>
      <c r="C54" s="27"/>
      <c r="D54" t="s" s="34">
        <v>301</v>
      </c>
      <c r="E54" s="27"/>
      <c r="F54" t="s" s="10">
        <v>439</v>
      </c>
    </row>
    <row r="55" ht="29.15" customHeight="1">
      <c r="A55" s="25">
        <v>41405.663194444445</v>
      </c>
      <c r="B55" t="s" s="34">
        <v>472</v>
      </c>
      <c r="C55" s="27"/>
      <c r="D55" t="s" s="34">
        <v>473</v>
      </c>
      <c r="E55" s="27"/>
      <c r="F55" t="s" s="10">
        <v>441</v>
      </c>
    </row>
    <row r="56" ht="29.15" customHeight="1">
      <c r="A56" s="25">
        <v>41405.663194444445</v>
      </c>
      <c r="B56" t="s" s="34">
        <v>474</v>
      </c>
      <c r="C56" s="27"/>
      <c r="D56" t="s" s="34">
        <v>475</v>
      </c>
      <c r="E56" s="27"/>
      <c r="F56" t="s" s="10">
        <v>444</v>
      </c>
    </row>
    <row r="57" ht="29.15" customHeight="1">
      <c r="A57" t="s" s="55">
        <v>21</v>
      </c>
      <c r="B57" s="67"/>
      <c r="C57" s="67"/>
      <c r="D57" s="67"/>
      <c r="E57" s="67"/>
      <c r="F57" s="57"/>
    </row>
    <row r="58" ht="29.15" customHeight="1">
      <c r="A58" t="s" s="143">
        <v>8</v>
      </c>
      <c r="B58" t="s" s="143">
        <v>9</v>
      </c>
      <c r="C58" t="s" s="143">
        <v>10</v>
      </c>
      <c r="D58" t="s" s="143">
        <v>11</v>
      </c>
      <c r="E58" t="s" s="143">
        <v>10</v>
      </c>
      <c r="F58" t="s" s="143">
        <v>12</v>
      </c>
    </row>
    <row r="59" ht="29.15" customHeight="1">
      <c r="A59" s="25">
        <v>41405.697916666664</v>
      </c>
      <c r="B59" t="s" s="34">
        <v>116</v>
      </c>
      <c r="C59" s="27"/>
      <c r="D59" t="s" s="34">
        <v>387</v>
      </c>
      <c r="E59" s="27"/>
      <c r="F59" t="s" s="10">
        <v>436</v>
      </c>
    </row>
    <row r="60" ht="29.15" customHeight="1">
      <c r="A60" s="25">
        <v>41405.697916666664</v>
      </c>
      <c r="B60" t="s" s="34">
        <v>386</v>
      </c>
      <c r="C60" s="27"/>
      <c r="D60" t="s" s="34">
        <v>388</v>
      </c>
      <c r="E60" s="27"/>
      <c r="F60" t="s" s="10">
        <v>439</v>
      </c>
    </row>
    <row r="61" ht="29.15" customHeight="1">
      <c r="A61" t="s" s="30">
        <v>476</v>
      </c>
      <c r="B61" s="31"/>
      <c r="C61" s="31"/>
      <c r="D61" s="31"/>
      <c r="E61" s="31"/>
      <c r="F61" s="59"/>
    </row>
    <row r="62" ht="29.15" customHeight="1">
      <c r="A62" t="s" s="138">
        <v>8</v>
      </c>
      <c r="B62" t="s" s="138">
        <v>9</v>
      </c>
      <c r="C62" t="s" s="138">
        <v>10</v>
      </c>
      <c r="D62" t="s" s="138">
        <v>11</v>
      </c>
      <c r="E62" t="s" s="138">
        <v>10</v>
      </c>
      <c r="F62" t="s" s="138">
        <v>12</v>
      </c>
    </row>
    <row r="63" ht="29.15" customHeight="1">
      <c r="A63" s="25">
        <v>41405.729166666664</v>
      </c>
      <c r="B63" t="s" s="34">
        <v>23</v>
      </c>
      <c r="C63" s="27"/>
      <c r="D63" t="s" s="34">
        <v>23</v>
      </c>
      <c r="E63" s="27"/>
      <c r="F63" t="s" s="10">
        <v>436</v>
      </c>
    </row>
  </sheetData>
  <mergeCells count="4">
    <mergeCell ref="A51:F51"/>
    <mergeCell ref="A61:F61"/>
    <mergeCell ref="A1:F1"/>
    <mergeCell ref="A57:F57"/>
  </mergeCells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</worksheet>
</file>

<file path=xl/worksheets/sheet71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44" customWidth="1"/>
    <col min="2" max="2" width="36.7109" style="144" customWidth="1"/>
    <col min="3" max="3" width="11.9609" style="144" customWidth="1"/>
    <col min="4" max="4" width="13.2422" style="144" customWidth="1"/>
    <col min="5" max="5" width="12.1641" style="144" customWidth="1"/>
    <col min="6" max="6" width="12.9688" style="144" customWidth="1"/>
    <col min="7" max="7" width="13.4297" style="144" customWidth="1"/>
    <col min="8" max="8" width="13.5625" style="144" customWidth="1"/>
    <col min="9" max="9" width="14.0391" style="144" customWidth="1"/>
    <col min="10" max="10" width="11.3438" style="144" customWidth="1"/>
    <col min="11" max="256" width="12.4766" style="144" customWidth="1"/>
  </cols>
  <sheetData>
    <row r="1" ht="16.7" customHeight="1">
      <c r="A1" t="s" s="145">
        <v>25</v>
      </c>
      <c r="B1" t="s" s="145">
        <v>26</v>
      </c>
      <c r="C1" t="s" s="145">
        <v>27</v>
      </c>
      <c r="D1" t="s" s="145">
        <v>28</v>
      </c>
      <c r="E1" t="s" s="145">
        <v>29</v>
      </c>
      <c r="F1" t="s" s="145">
        <v>30</v>
      </c>
      <c r="G1" t="s" s="145">
        <v>31</v>
      </c>
      <c r="H1" t="s" s="145">
        <v>32</v>
      </c>
      <c r="I1" t="s" s="145">
        <v>33</v>
      </c>
      <c r="J1" t="s" s="145">
        <v>34</v>
      </c>
    </row>
    <row r="2" ht="18" customHeight="1">
      <c r="A2" t="s" s="62">
        <v>24</v>
      </c>
      <c r="B2" t="s" s="43">
        <f>'TD 3V3 - Table 1'!A2</f>
        <v>477</v>
      </c>
      <c r="C2" t="s" s="62">
        <v>24</v>
      </c>
      <c r="D2" s="40">
        <v>0</v>
      </c>
      <c r="E2" s="40">
        <v>0</v>
      </c>
      <c r="F2" s="40">
        <v>0</v>
      </c>
      <c r="G2" s="40">
        <f>'TD 3V3 - Table 5'!C3+'TD 3V3 - Table 5'!C19+'TD 3V3 - Table 5'!E35</f>
        <v>0</v>
      </c>
      <c r="H2" s="40">
        <f>'TD 3V3 - Table 5'!E3+'TD 3V3 - Table 5'!E19+'TD 3V3 - Table 5'!C35</f>
        <v>0</v>
      </c>
      <c r="I2" s="40">
        <f>G2-H2</f>
        <v>0</v>
      </c>
      <c r="J2" s="40">
        <f>D2*3+E2</f>
        <v>0</v>
      </c>
    </row>
    <row r="3" ht="18" customHeight="1">
      <c r="A3" t="s" s="62">
        <v>24</v>
      </c>
      <c r="B3" t="s" s="43">
        <f>'TD 3V3 - Table 1'!A3</f>
        <v>478</v>
      </c>
      <c r="C3" t="s" s="62">
        <v>24</v>
      </c>
      <c r="D3" s="40">
        <v>0</v>
      </c>
      <c r="E3" s="40">
        <v>0</v>
      </c>
      <c r="F3" s="40">
        <v>0</v>
      </c>
      <c r="G3" s="40">
        <f>'TD 3V3 - Table 5'!E3+'TD 3V3 - Table 5'!C20+'TD 3V3 - Table 5'!E36</f>
        <v>0</v>
      </c>
      <c r="H3" s="40">
        <f>'TD 3V3 - Table 5'!C3+'TD 3V3 - Table 5'!E20+'TD 3V3 - Table 5'!C36</f>
        <v>0</v>
      </c>
      <c r="I3" s="40">
        <f>G3-H3</f>
        <v>0</v>
      </c>
      <c r="J3" s="40">
        <f>D3*3+E3</f>
        <v>0</v>
      </c>
    </row>
    <row r="4" ht="18" customHeight="1">
      <c r="A4" t="s" s="62">
        <v>24</v>
      </c>
      <c r="B4" t="s" s="43">
        <f>'TD 3V3 - Table 1'!A4</f>
        <v>479</v>
      </c>
      <c r="C4" t="s" s="62">
        <v>24</v>
      </c>
      <c r="D4" s="40">
        <v>0</v>
      </c>
      <c r="E4" s="40">
        <v>0</v>
      </c>
      <c r="F4" s="40">
        <v>0</v>
      </c>
      <c r="G4" s="40">
        <f>'TD 3V3 - Table 5'!C4+'TD 3V3 - Table 5'!E19+'TD 3V3 - Table 5'!C36</f>
        <v>0</v>
      </c>
      <c r="H4" s="40">
        <f>'TD 3V3 - Table 5'!E4+'TD 3V3 - Table 5'!C19+'TD 3V3 - Table 5'!E36</f>
        <v>0</v>
      </c>
      <c r="I4" s="40">
        <f>G4-H4</f>
        <v>0</v>
      </c>
      <c r="J4" s="40">
        <f>D4*3+E4</f>
        <v>0</v>
      </c>
    </row>
    <row r="5" ht="18" customHeight="1">
      <c r="A5" t="s" s="62">
        <v>24</v>
      </c>
      <c r="B5" t="s" s="43">
        <f>'TD 3V3 - Table 1'!A5</f>
        <v>480</v>
      </c>
      <c r="C5" t="s" s="62">
        <v>24</v>
      </c>
      <c r="D5" s="40">
        <v>0</v>
      </c>
      <c r="E5" s="40">
        <v>0</v>
      </c>
      <c r="F5" s="40">
        <v>0</v>
      </c>
      <c r="G5" s="40">
        <f>'TD 3V3 - Table 5'!E4+'TD 3V3 - Table 5'!E20+'TD 3V3 - Table 5'!C35</f>
        <v>0</v>
      </c>
      <c r="H5" s="40">
        <f>'TD 3V3 - Table 5'!C4+'TD 3V3 - Table 5'!C20+'TD 3V3 - Table 5'!E35</f>
        <v>0</v>
      </c>
      <c r="I5" s="40">
        <f>G5-H5</f>
        <v>0</v>
      </c>
      <c r="J5" s="40">
        <f>D5*3+E5</f>
        <v>0</v>
      </c>
    </row>
  </sheetData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</worksheet>
</file>

<file path=xl/worksheets/sheet72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46" customWidth="1"/>
    <col min="2" max="2" width="36.7109" style="146" customWidth="1"/>
    <col min="3" max="3" width="11.9609" style="146" customWidth="1"/>
    <col min="4" max="4" width="13.2422" style="146" customWidth="1"/>
    <col min="5" max="5" width="12.1641" style="146" customWidth="1"/>
    <col min="6" max="6" width="12.9688" style="146" customWidth="1"/>
    <col min="7" max="7" width="13.4297" style="146" customWidth="1"/>
    <col min="8" max="8" width="13.5625" style="146" customWidth="1"/>
    <col min="9" max="9" width="14.0391" style="146" customWidth="1"/>
    <col min="10" max="10" width="11.3438" style="146" customWidth="1"/>
    <col min="11" max="256" width="12.4766" style="146" customWidth="1"/>
  </cols>
  <sheetData>
    <row r="1" ht="16.7" customHeight="1">
      <c r="A1" t="s" s="145">
        <v>25</v>
      </c>
      <c r="B1" t="s" s="145">
        <v>26</v>
      </c>
      <c r="C1" t="s" s="145">
        <v>27</v>
      </c>
      <c r="D1" t="s" s="145">
        <v>28</v>
      </c>
      <c r="E1" t="s" s="145">
        <v>29</v>
      </c>
      <c r="F1" t="s" s="145">
        <v>30</v>
      </c>
      <c r="G1" t="s" s="145">
        <v>31</v>
      </c>
      <c r="H1" t="s" s="145">
        <v>32</v>
      </c>
      <c r="I1" t="s" s="145">
        <v>33</v>
      </c>
      <c r="J1" t="s" s="145">
        <v>34</v>
      </c>
    </row>
    <row r="2" ht="18" customHeight="1">
      <c r="A2" t="s" s="62">
        <v>24</v>
      </c>
      <c r="B2" t="s" s="43">
        <f>'TD 3V3 - Table 1'!B2</f>
        <v>481</v>
      </c>
      <c r="C2" t="s" s="62">
        <v>24</v>
      </c>
      <c r="D2" s="40">
        <v>0</v>
      </c>
      <c r="E2" s="40">
        <v>0</v>
      </c>
      <c r="F2" s="40">
        <v>0</v>
      </c>
      <c r="G2" s="40">
        <f>'TD 3V3 - Table 5'!C5+'TD 3V3 - Table 5'!C21+'TD 3V3 - Table 5'!E37</f>
        <v>0</v>
      </c>
      <c r="H2" s="40">
        <f>'TD 3V3 - Table 5'!E5+'TD 3V3 - Table 5'!E21+'TD 3V3 - Table 5'!C37</f>
        <v>0</v>
      </c>
      <c r="I2" s="40">
        <f>G2-H2</f>
        <v>0</v>
      </c>
      <c r="J2" s="40">
        <f>D2*3+E2</f>
        <v>0</v>
      </c>
    </row>
    <row r="3" ht="18" customHeight="1">
      <c r="A3" t="s" s="62">
        <v>24</v>
      </c>
      <c r="B3" t="s" s="43">
        <f>'TD 3V3 - Table 1'!B3</f>
        <v>482</v>
      </c>
      <c r="C3" t="s" s="62">
        <v>24</v>
      </c>
      <c r="D3" s="40">
        <v>0</v>
      </c>
      <c r="E3" s="40">
        <v>0</v>
      </c>
      <c r="F3" s="40">
        <v>0</v>
      </c>
      <c r="G3" s="40">
        <f>'TD 3V3 - Table 5'!E5+'TD 3V3 - Table 5'!C22+'TD 3V3 - Table 5'!E38</f>
        <v>0</v>
      </c>
      <c r="H3" s="40">
        <f>'TD 3V3 - Table 5'!C5+'TD 3V3 - Table 5'!E22+'TD 3V3 - Table 5'!C38</f>
        <v>0</v>
      </c>
      <c r="I3" s="40">
        <f>G3-H3</f>
        <v>0</v>
      </c>
      <c r="J3" s="40">
        <f>D3*3+E3</f>
        <v>0</v>
      </c>
    </row>
    <row r="4" ht="18" customHeight="1">
      <c r="A4" t="s" s="62">
        <v>24</v>
      </c>
      <c r="B4" t="s" s="43">
        <f>'TD 3V3 - Table 1'!B4</f>
        <v>483</v>
      </c>
      <c r="C4" t="s" s="62">
        <v>24</v>
      </c>
      <c r="D4" s="40">
        <v>0</v>
      </c>
      <c r="E4" s="40">
        <v>0</v>
      </c>
      <c r="F4" s="40">
        <v>0</v>
      </c>
      <c r="G4" s="40">
        <f>'TD 3V3 - Table 5'!C6+'TD 3V3 - Table 5'!E21+'TD 3V3 - Table 5'!C38</f>
        <v>0</v>
      </c>
      <c r="H4" s="40">
        <f>'TD 3V3 - Table 5'!E6+'TD 3V3 - Table 5'!C21+'TD 3V3 - Table 5'!E38</f>
        <v>0</v>
      </c>
      <c r="I4" s="40">
        <f>G4-H4</f>
        <v>0</v>
      </c>
      <c r="J4" s="40">
        <f>D4*3+E4</f>
        <v>0</v>
      </c>
    </row>
    <row r="5" ht="18" customHeight="1">
      <c r="A5" t="s" s="62">
        <v>24</v>
      </c>
      <c r="B5" t="s" s="43">
        <f>'TD 3V3 - Table 1'!B5</f>
        <v>484</v>
      </c>
      <c r="C5" t="s" s="62">
        <v>24</v>
      </c>
      <c r="D5" s="40">
        <v>0</v>
      </c>
      <c r="E5" s="40">
        <v>0</v>
      </c>
      <c r="F5" s="40">
        <v>0</v>
      </c>
      <c r="G5" s="40">
        <f>'TD 3V3 - Table 5'!E6+'TD 3V3 - Table 5'!E22+'TD 3V3 - Table 5'!C37</f>
        <v>0</v>
      </c>
      <c r="H5" s="40">
        <f>'TD 3V3 - Table 5'!C6+'TD 3V3 - Table 5'!C22+'TD 3V3 - Table 5'!E37</f>
        <v>0</v>
      </c>
      <c r="I5" s="40">
        <f>G5-H5</f>
        <v>0</v>
      </c>
      <c r="J5" s="40">
        <f>D5*3+E5</f>
        <v>0</v>
      </c>
    </row>
  </sheetData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</worksheet>
</file>

<file path=xl/worksheets/sheet73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47" customWidth="1"/>
    <col min="2" max="2" width="36.7109" style="147" customWidth="1"/>
    <col min="3" max="3" width="11.9609" style="147" customWidth="1"/>
    <col min="4" max="4" width="13.2422" style="147" customWidth="1"/>
    <col min="5" max="5" width="12.1641" style="147" customWidth="1"/>
    <col min="6" max="6" width="12.9688" style="147" customWidth="1"/>
    <col min="7" max="7" width="13.4297" style="147" customWidth="1"/>
    <col min="8" max="8" width="13.5625" style="147" customWidth="1"/>
    <col min="9" max="9" width="14.0391" style="147" customWidth="1"/>
    <col min="10" max="10" width="11.3438" style="147" customWidth="1"/>
    <col min="11" max="256" width="12.4766" style="147" customWidth="1"/>
  </cols>
  <sheetData>
    <row r="1" ht="16.7" customHeight="1">
      <c r="A1" t="s" s="145">
        <v>25</v>
      </c>
      <c r="B1" t="s" s="145">
        <v>26</v>
      </c>
      <c r="C1" t="s" s="145">
        <v>27</v>
      </c>
      <c r="D1" t="s" s="145">
        <v>28</v>
      </c>
      <c r="E1" t="s" s="145">
        <v>29</v>
      </c>
      <c r="F1" t="s" s="145">
        <v>30</v>
      </c>
      <c r="G1" t="s" s="145">
        <v>31</v>
      </c>
      <c r="H1" t="s" s="145">
        <v>32</v>
      </c>
      <c r="I1" t="s" s="145">
        <v>33</v>
      </c>
      <c r="J1" t="s" s="145">
        <v>34</v>
      </c>
    </row>
    <row r="2" ht="18" customHeight="1">
      <c r="A2" t="s" s="62">
        <v>24</v>
      </c>
      <c r="B2" t="s" s="43">
        <f>'TD 3V3 - Table 1'!C2</f>
        <v>485</v>
      </c>
      <c r="C2" t="s" s="62">
        <v>24</v>
      </c>
      <c r="D2" s="40">
        <v>0</v>
      </c>
      <c r="E2" s="40">
        <v>0</v>
      </c>
      <c r="F2" s="40">
        <v>0</v>
      </c>
      <c r="G2" s="40">
        <f>'TD 3V3 - Table 5'!C7+'TD 3V3 - Table 5'!C23+'TD 3V3 - Table 5'!E39</f>
        <v>0</v>
      </c>
      <c r="H2" s="40">
        <f>'TD 3V3 - Table 5'!E7+'TD 3V3 - Table 5'!E23+'TD 3V3 - Table 5'!C39</f>
        <v>0</v>
      </c>
      <c r="I2" s="40">
        <f>G2-H2</f>
        <v>0</v>
      </c>
      <c r="J2" s="40">
        <f>D2*3+E2</f>
        <v>0</v>
      </c>
    </row>
    <row r="3" ht="18" customHeight="1">
      <c r="A3" t="s" s="62">
        <v>24</v>
      </c>
      <c r="B3" t="s" s="43">
        <f>'TD 3V3 - Table 1'!C3</f>
        <v>486</v>
      </c>
      <c r="C3" t="s" s="62">
        <v>24</v>
      </c>
      <c r="D3" s="40">
        <v>0</v>
      </c>
      <c r="E3" s="40">
        <v>0</v>
      </c>
      <c r="F3" s="40">
        <v>0</v>
      </c>
      <c r="G3" s="40">
        <f>'TD 3V3 - Table 5'!E7+'TD 3V3 - Table 5'!C24+'TD 3V3 - Table 5'!E40</f>
        <v>0</v>
      </c>
      <c r="H3" s="40">
        <f>'TD 3V3 - Table 5'!C7+'TD 3V3 - Table 5'!E24+'TD 3V3 - Table 5'!C40</f>
        <v>0</v>
      </c>
      <c r="I3" s="40">
        <f>G3-H3</f>
        <v>0</v>
      </c>
      <c r="J3" s="40">
        <f>D3*3+E3</f>
        <v>0</v>
      </c>
    </row>
    <row r="4" ht="18" customHeight="1">
      <c r="A4" t="s" s="62">
        <v>24</v>
      </c>
      <c r="B4" t="s" s="43">
        <f>'TD 3V3 - Table 1'!C4</f>
        <v>487</v>
      </c>
      <c r="C4" t="s" s="62">
        <v>24</v>
      </c>
      <c r="D4" s="40">
        <v>0</v>
      </c>
      <c r="E4" s="40">
        <v>0</v>
      </c>
      <c r="F4" s="40">
        <v>0</v>
      </c>
      <c r="G4" s="40">
        <f>'TD 3V3 - Table 5'!C8+'TD 3V3 - Table 5'!E23+'TD 3V3 - Table 5'!C40</f>
        <v>0</v>
      </c>
      <c r="H4" s="40">
        <f>'TD 3V3 - Table 5'!E8+'TD 3V3 - Table 5'!C23+'TD 3V3 - Table 5'!E40</f>
        <v>0</v>
      </c>
      <c r="I4" s="40">
        <f>G4-H4</f>
        <v>0</v>
      </c>
      <c r="J4" s="40">
        <f>D4*3+E4</f>
        <v>0</v>
      </c>
    </row>
    <row r="5" ht="18" customHeight="1">
      <c r="A5" t="s" s="62">
        <v>24</v>
      </c>
      <c r="B5" t="s" s="43">
        <f>'TD 3V3 - Table 1'!C5</f>
        <v>488</v>
      </c>
      <c r="C5" t="s" s="62">
        <v>24</v>
      </c>
      <c r="D5" s="40">
        <v>0</v>
      </c>
      <c r="E5" s="40">
        <v>0</v>
      </c>
      <c r="F5" s="40">
        <v>0</v>
      </c>
      <c r="G5" s="40">
        <f>'TD 3V3 - Table 5'!E8+'TD 3V3 - Table 5'!E24+'TD 3V3 - Table 5'!C39</f>
        <v>0</v>
      </c>
      <c r="H5" s="40">
        <f>'TD 3V3 - Table 5'!C8+'TD 3V3 - Table 5'!C24+'TD 3V3 - Table 5'!E39</f>
        <v>0</v>
      </c>
      <c r="I5" s="40">
        <f>G5-H5</f>
        <v>0</v>
      </c>
      <c r="J5" s="40">
        <f>D5*3+E5</f>
        <v>0</v>
      </c>
    </row>
  </sheetData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</worksheet>
</file>

<file path=xl/worksheets/sheet74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48" customWidth="1"/>
    <col min="2" max="2" width="36.7109" style="148" customWidth="1"/>
    <col min="3" max="3" width="11.9609" style="148" customWidth="1"/>
    <col min="4" max="4" width="13.2422" style="148" customWidth="1"/>
    <col min="5" max="5" width="12.1641" style="148" customWidth="1"/>
    <col min="6" max="6" width="12.9688" style="148" customWidth="1"/>
    <col min="7" max="7" width="13.4297" style="148" customWidth="1"/>
    <col min="8" max="8" width="13.5625" style="148" customWidth="1"/>
    <col min="9" max="9" width="14.0391" style="148" customWidth="1"/>
    <col min="10" max="10" width="11.3438" style="148" customWidth="1"/>
    <col min="11" max="256" width="12.4766" style="148" customWidth="1"/>
  </cols>
  <sheetData>
    <row r="1" ht="16.7" customHeight="1">
      <c r="A1" t="s" s="145">
        <v>25</v>
      </c>
      <c r="B1" t="s" s="145">
        <v>26</v>
      </c>
      <c r="C1" t="s" s="145">
        <v>27</v>
      </c>
      <c r="D1" t="s" s="145">
        <v>28</v>
      </c>
      <c r="E1" t="s" s="145">
        <v>29</v>
      </c>
      <c r="F1" t="s" s="145">
        <v>30</v>
      </c>
      <c r="G1" t="s" s="145">
        <v>31</v>
      </c>
      <c r="H1" t="s" s="145">
        <v>32</v>
      </c>
      <c r="I1" t="s" s="145">
        <v>33</v>
      </c>
      <c r="J1" t="s" s="145">
        <v>34</v>
      </c>
    </row>
    <row r="2" ht="18" customHeight="1">
      <c r="A2" t="s" s="62">
        <v>24</v>
      </c>
      <c r="B2" t="s" s="43">
        <f>'TD 3V3 - Table 1'!D2</f>
        <v>489</v>
      </c>
      <c r="C2" t="s" s="62">
        <v>24</v>
      </c>
      <c r="D2" s="40">
        <v>0</v>
      </c>
      <c r="E2" s="40">
        <v>0</v>
      </c>
      <c r="F2" s="40">
        <v>0</v>
      </c>
      <c r="G2" s="40">
        <f>'TD 3V3 - Table 5'!C9+'TD 3V3 - Table 5'!C25+'TD 3V3 - Table 5'!E41</f>
        <v>0</v>
      </c>
      <c r="H2" s="40">
        <f>'TD 3V3 - Table 5'!E9+'TD 3V3 - Table 5'!E25+'TD 3V3 - Table 5'!C41</f>
        <v>0</v>
      </c>
      <c r="I2" s="40">
        <f>G2-H2</f>
        <v>0</v>
      </c>
      <c r="J2" s="40">
        <f>D2*3+E2</f>
        <v>0</v>
      </c>
    </row>
    <row r="3" ht="18" customHeight="1">
      <c r="A3" t="s" s="62">
        <v>24</v>
      </c>
      <c r="B3" t="s" s="43">
        <f>'TD 3V3 - Table 1'!D3</f>
        <v>490</v>
      </c>
      <c r="C3" t="s" s="62">
        <v>24</v>
      </c>
      <c r="D3" s="40">
        <v>0</v>
      </c>
      <c r="E3" s="40">
        <v>0</v>
      </c>
      <c r="F3" s="40">
        <v>0</v>
      </c>
      <c r="G3" s="40">
        <f>'TD 3V3 - Table 5'!E9+'TD 3V3 - Table 5'!C26+'TD 3V3 - Table 5'!E42</f>
        <v>0</v>
      </c>
      <c r="H3" s="40">
        <f>'TD 3V3 - Table 5'!C9+'TD 3V3 - Table 5'!E26+'TD 3V3 - Table 5'!C42</f>
        <v>0</v>
      </c>
      <c r="I3" s="40">
        <f>G3-H3</f>
        <v>0</v>
      </c>
      <c r="J3" s="40">
        <f>D3*3+E3</f>
        <v>0</v>
      </c>
    </row>
    <row r="4" ht="18" customHeight="1">
      <c r="A4" t="s" s="62">
        <v>24</v>
      </c>
      <c r="B4" t="s" s="43">
        <f>'TD 3V3 - Table 1'!D4</f>
        <v>491</v>
      </c>
      <c r="C4" t="s" s="62">
        <v>24</v>
      </c>
      <c r="D4" s="40">
        <v>0</v>
      </c>
      <c r="E4" s="40">
        <v>0</v>
      </c>
      <c r="F4" s="40">
        <v>0</v>
      </c>
      <c r="G4" s="40">
        <f>'TD 3V3 - Table 5'!C10+'TD 3V3 - Table 5'!E25+'TD 3V3 - Table 5'!C42</f>
        <v>0</v>
      </c>
      <c r="H4" s="40">
        <f>'TD 3V3 - Table 5'!E10+'TD 3V3 - Table 5'!C25+'TD 3V3 - Table 5'!E42</f>
        <v>0</v>
      </c>
      <c r="I4" s="40">
        <f>G4-H4</f>
        <v>0</v>
      </c>
      <c r="J4" s="40">
        <f>D4*3+E4</f>
        <v>0</v>
      </c>
    </row>
    <row r="5" ht="18" customHeight="1">
      <c r="A5" t="s" s="62">
        <v>24</v>
      </c>
      <c r="B5" t="s" s="43">
        <f>'TD 3V3 - Table 1'!D5</f>
        <v>492</v>
      </c>
      <c r="C5" t="s" s="62">
        <v>24</v>
      </c>
      <c r="D5" s="40">
        <v>0</v>
      </c>
      <c r="E5" s="40">
        <v>0</v>
      </c>
      <c r="F5" s="40">
        <v>0</v>
      </c>
      <c r="G5" s="40">
        <f>'TD 3V3 - Table 5'!E10+'TD 3V3 - Table 5'!E26+'TD 3V3 - Table 5'!C41</f>
        <v>0</v>
      </c>
      <c r="H5" s="40">
        <f>'TD 3V3 - Table 5'!C10+'TD 3V3 - Table 5'!C26+'TD 3V3 - Table 5'!E41</f>
        <v>0</v>
      </c>
      <c r="I5" s="40">
        <f>G5-H5</f>
        <v>0</v>
      </c>
      <c r="J5" s="40">
        <f>D5*3+E5</f>
        <v>0</v>
      </c>
    </row>
  </sheetData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</worksheet>
</file>

<file path=xl/worksheets/sheet75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49" customWidth="1"/>
    <col min="2" max="2" width="36.7109" style="149" customWidth="1"/>
    <col min="3" max="3" width="11.9609" style="149" customWidth="1"/>
    <col min="4" max="4" width="13.2422" style="149" customWidth="1"/>
    <col min="5" max="5" width="12.1641" style="149" customWidth="1"/>
    <col min="6" max="6" width="12.9688" style="149" customWidth="1"/>
    <col min="7" max="7" width="13.4297" style="149" customWidth="1"/>
    <col min="8" max="8" width="13.5625" style="149" customWidth="1"/>
    <col min="9" max="9" width="14.0391" style="149" customWidth="1"/>
    <col min="10" max="10" width="11.3438" style="149" customWidth="1"/>
    <col min="11" max="256" width="12.4766" style="149" customWidth="1"/>
  </cols>
  <sheetData>
    <row r="1" ht="16.7" customHeight="1">
      <c r="A1" t="s" s="145">
        <v>25</v>
      </c>
      <c r="B1" t="s" s="145">
        <v>26</v>
      </c>
      <c r="C1" t="s" s="145">
        <v>27</v>
      </c>
      <c r="D1" t="s" s="145">
        <v>28</v>
      </c>
      <c r="E1" t="s" s="145">
        <v>29</v>
      </c>
      <c r="F1" t="s" s="145">
        <v>30</v>
      </c>
      <c r="G1" t="s" s="145">
        <v>31</v>
      </c>
      <c r="H1" t="s" s="145">
        <v>32</v>
      </c>
      <c r="I1" t="s" s="145">
        <v>33</v>
      </c>
      <c r="J1" t="s" s="145">
        <v>34</v>
      </c>
    </row>
    <row r="2" ht="18" customHeight="1">
      <c r="A2" t="s" s="62">
        <v>24</v>
      </c>
      <c r="B2" t="s" s="43">
        <f>'TD 3V3 - Table 1-1'!A2</f>
        <v>493</v>
      </c>
      <c r="C2" t="s" s="62">
        <v>24</v>
      </c>
      <c r="D2" s="40">
        <v>0</v>
      </c>
      <c r="E2" s="40">
        <v>0</v>
      </c>
      <c r="F2" s="40">
        <v>0</v>
      </c>
      <c r="G2" s="40">
        <f>'TD 3V3 - Table 5'!C27+'TD 3V3 - Table 5'!C11+'TD 3V3 - Table 5'!E43</f>
        <v>0</v>
      </c>
      <c r="H2" s="40">
        <f>'TD 3V3 - Table 5'!E11+'TD 3V3 - Table 5'!E27+'TD 3V3 - Table 5'!C43</f>
        <v>0</v>
      </c>
      <c r="I2" s="40">
        <f>G2-H2</f>
        <v>0</v>
      </c>
      <c r="J2" s="40">
        <f>D2*3+E2</f>
        <v>0</v>
      </c>
    </row>
    <row r="3" ht="18" customHeight="1">
      <c r="A3" t="s" s="62">
        <v>24</v>
      </c>
      <c r="B3" t="s" s="43">
        <f>'TD 3V3 - Table 1-1'!A3</f>
        <v>494</v>
      </c>
      <c r="C3" t="s" s="62">
        <v>24</v>
      </c>
      <c r="D3" s="40">
        <v>0</v>
      </c>
      <c r="E3" s="40">
        <v>0</v>
      </c>
      <c r="F3" s="40">
        <v>0</v>
      </c>
      <c r="G3" s="40">
        <f>'TD 3V3 - Table 5'!E11+'TD 3V3 - Table 5'!C28+'TD 3V3 - Table 5'!E44</f>
        <v>0</v>
      </c>
      <c r="H3" s="40">
        <f>'TD 3V3 - Table 5'!C11+'TD 3V3 - Table 5'!E28+'TD 3V3 - Table 5'!C44</f>
        <v>0</v>
      </c>
      <c r="I3" s="40">
        <f>G3-H3</f>
        <v>0</v>
      </c>
      <c r="J3" s="40">
        <f>D3*3+E3</f>
        <v>0</v>
      </c>
    </row>
    <row r="4" ht="18" customHeight="1">
      <c r="A4" t="s" s="62">
        <v>24</v>
      </c>
      <c r="B4" t="s" s="43">
        <f>'TD 3V3 - Table 1-1'!A4</f>
        <v>495</v>
      </c>
      <c r="C4" t="s" s="62">
        <v>24</v>
      </c>
      <c r="D4" s="40">
        <v>0</v>
      </c>
      <c r="E4" s="40">
        <v>0</v>
      </c>
      <c r="F4" s="40">
        <v>0</v>
      </c>
      <c r="G4" s="40">
        <f>'TD 3V3 - Table 5'!C12+'TD 3V3 - Table 5'!E27+'TD 3V3 - Table 5'!C44</f>
        <v>0</v>
      </c>
      <c r="H4" s="40">
        <f>'TD 3V3 - Table 5'!C27+'TD 3V3 - Table 5'!E42+'TD 3V3 - Table 5'!E12</f>
        <v>0</v>
      </c>
      <c r="I4" s="40">
        <f>G4-H4</f>
        <v>0</v>
      </c>
      <c r="J4" s="40">
        <f>D4*3+E4</f>
        <v>0</v>
      </c>
    </row>
    <row r="5" ht="18" customHeight="1">
      <c r="A5" t="s" s="62">
        <v>24</v>
      </c>
      <c r="B5" t="s" s="43">
        <f>'TD 3V3 - Table 1-1'!A5</f>
        <v>496</v>
      </c>
      <c r="C5" t="s" s="62">
        <v>24</v>
      </c>
      <c r="D5" s="40">
        <v>0</v>
      </c>
      <c r="E5" s="40">
        <v>0</v>
      </c>
      <c r="F5" s="40">
        <v>0</v>
      </c>
      <c r="G5" s="40">
        <f>'TD 3V3 - Table 5'!E12+'TD 3V3 - Table 5'!E28+'TD 3V3 - Table 5'!C43</f>
        <v>0</v>
      </c>
      <c r="H5" s="40">
        <f>'TD 3V3 - Table 5'!C12+'TD 3V3 - Table 5'!C28+'TD 3V3 - Table 5'!E43</f>
        <v>0</v>
      </c>
      <c r="I5" s="40">
        <f>G5-H5</f>
        <v>0</v>
      </c>
      <c r="J5" s="40">
        <f>D5*3+E5</f>
        <v>0</v>
      </c>
    </row>
  </sheetData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</worksheet>
</file>

<file path=xl/worksheets/sheet76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50" customWidth="1"/>
    <col min="2" max="2" width="36.7109" style="150" customWidth="1"/>
    <col min="3" max="3" width="11.9609" style="150" customWidth="1"/>
    <col min="4" max="4" width="13.2422" style="150" customWidth="1"/>
    <col min="5" max="5" width="12.1641" style="150" customWidth="1"/>
    <col min="6" max="6" width="12.9688" style="150" customWidth="1"/>
    <col min="7" max="7" width="13.4297" style="150" customWidth="1"/>
    <col min="8" max="8" width="13.5625" style="150" customWidth="1"/>
    <col min="9" max="9" width="14.0391" style="150" customWidth="1"/>
    <col min="10" max="10" width="11.3438" style="150" customWidth="1"/>
    <col min="11" max="256" width="12.4766" style="150" customWidth="1"/>
  </cols>
  <sheetData>
    <row r="1" ht="16.7" customHeight="1">
      <c r="A1" t="s" s="145">
        <v>25</v>
      </c>
      <c r="B1" t="s" s="145">
        <v>26</v>
      </c>
      <c r="C1" t="s" s="145">
        <v>27</v>
      </c>
      <c r="D1" t="s" s="145">
        <v>28</v>
      </c>
      <c r="E1" t="s" s="145">
        <v>29</v>
      </c>
      <c r="F1" t="s" s="145">
        <v>30</v>
      </c>
      <c r="G1" t="s" s="145">
        <v>31</v>
      </c>
      <c r="H1" t="s" s="145">
        <v>32</v>
      </c>
      <c r="I1" t="s" s="145">
        <v>33</v>
      </c>
      <c r="J1" t="s" s="145">
        <v>34</v>
      </c>
    </row>
    <row r="2" ht="18" customHeight="1">
      <c r="A2" t="s" s="62">
        <v>24</v>
      </c>
      <c r="B2" t="s" s="43">
        <f>'TD 3V3 - Table 1-1'!B2</f>
        <v>497</v>
      </c>
      <c r="C2" t="s" s="62">
        <v>24</v>
      </c>
      <c r="D2" s="40">
        <v>0</v>
      </c>
      <c r="E2" s="40">
        <v>0</v>
      </c>
      <c r="F2" s="40">
        <v>0</v>
      </c>
      <c r="G2" s="40">
        <f>'TD 3V3 - Table 5'!C29+'TD 3V3 - Table 5'!E45+'TD 3V3 - Table 5'!C13</f>
        <v>0</v>
      </c>
      <c r="H2" s="40">
        <f>'TD 3V3 - Table 5'!E13+'TD 3V3 - Table 5'!E29+'TD 3V3 - Table 5'!C45</f>
        <v>0</v>
      </c>
      <c r="I2" s="40">
        <f>G2-H2</f>
        <v>0</v>
      </c>
      <c r="J2" s="40">
        <f>D2*3+E2</f>
        <v>0</v>
      </c>
    </row>
    <row r="3" ht="18" customHeight="1">
      <c r="A3" t="s" s="62">
        <v>24</v>
      </c>
      <c r="B3" t="s" s="43">
        <f>'TD 3V3 - Table 1-1'!B3</f>
        <v>498</v>
      </c>
      <c r="C3" t="s" s="62">
        <v>24</v>
      </c>
      <c r="D3" s="40">
        <v>0</v>
      </c>
      <c r="E3" s="40">
        <v>0</v>
      </c>
      <c r="F3" s="40">
        <v>0</v>
      </c>
      <c r="G3" s="40">
        <f>'TD 3V3 - Table 5'!E13+'TD 3V3 - Table 5'!C30+'TD 3V3 - Table 5'!E46</f>
        <v>0</v>
      </c>
      <c r="H3" s="40">
        <f>'TD 3V3 - Table 5'!C13+'TD 3V3 - Table 5'!E30+'TD 3V3 - Table 5'!C46</f>
        <v>0</v>
      </c>
      <c r="I3" s="40">
        <f>G3-H3</f>
        <v>0</v>
      </c>
      <c r="J3" s="40">
        <f>D3*3+E3</f>
        <v>0</v>
      </c>
    </row>
    <row r="4" ht="18" customHeight="1">
      <c r="A4" t="s" s="62">
        <v>24</v>
      </c>
      <c r="B4" t="s" s="43">
        <f>'TD 3V3 - Table 1-1'!B4</f>
        <v>499</v>
      </c>
      <c r="C4" t="s" s="62">
        <v>24</v>
      </c>
      <c r="D4" s="40">
        <v>0</v>
      </c>
      <c r="E4" s="40">
        <v>0</v>
      </c>
      <c r="F4" s="40">
        <v>0</v>
      </c>
      <c r="G4" s="40">
        <f>'TD 3V3 - Table 5'!C14+'TD 3V3 - Table 5'!E29+'TD 3V3 - Table 5'!C46</f>
        <v>0</v>
      </c>
      <c r="H4" s="40">
        <f>'TD 3V3 - Table 5'!E14+'TD 3V3 - Table 5'!C29+'TD 3V3 - Table 5'!E46</f>
        <v>0</v>
      </c>
      <c r="I4" s="40">
        <f>G4-H4</f>
        <v>0</v>
      </c>
      <c r="J4" s="40">
        <f>D4*3+E4</f>
        <v>0</v>
      </c>
    </row>
    <row r="5" ht="18" customHeight="1">
      <c r="A5" t="s" s="62">
        <v>24</v>
      </c>
      <c r="B5" t="s" s="43">
        <f>'TD 3V3 - Table 1-1'!B5</f>
        <v>500</v>
      </c>
      <c r="C5" t="s" s="62">
        <v>24</v>
      </c>
      <c r="D5" s="40">
        <v>0</v>
      </c>
      <c r="E5" s="40">
        <v>0</v>
      </c>
      <c r="F5" s="40">
        <v>0</v>
      </c>
      <c r="G5" s="40">
        <f>'TD 3V3 - Table 5'!E14+'TD 3V3 - Table 5'!E30+'TD 3V3 - Table 5'!C45</f>
        <v>0</v>
      </c>
      <c r="H5" s="40">
        <f>'TD 3V3 - Table 5'!C14+'TD 3V3 - Table 5'!C30+'TD 3V3 - Table 5'!E45</f>
        <v>0</v>
      </c>
      <c r="I5" s="40">
        <f>G5-H5</f>
        <v>0</v>
      </c>
      <c r="J5" s="40">
        <f>D5*3+E5</f>
        <v>0</v>
      </c>
    </row>
  </sheetData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</worksheet>
</file>

<file path=xl/worksheets/sheet77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51" customWidth="1"/>
    <col min="2" max="2" width="36.7109" style="151" customWidth="1"/>
    <col min="3" max="3" width="11.9609" style="151" customWidth="1"/>
    <col min="4" max="4" width="13.2422" style="151" customWidth="1"/>
    <col min="5" max="5" width="12.1641" style="151" customWidth="1"/>
    <col min="6" max="6" width="12.9688" style="151" customWidth="1"/>
    <col min="7" max="7" width="13.4297" style="151" customWidth="1"/>
    <col min="8" max="8" width="13.5625" style="151" customWidth="1"/>
    <col min="9" max="9" width="14.0391" style="151" customWidth="1"/>
    <col min="10" max="10" width="11.3438" style="151" customWidth="1"/>
    <col min="11" max="256" width="12.4766" style="151" customWidth="1"/>
  </cols>
  <sheetData>
    <row r="1" ht="16.7" customHeight="1">
      <c r="A1" t="s" s="145">
        <v>25</v>
      </c>
      <c r="B1" t="s" s="145">
        <v>26</v>
      </c>
      <c r="C1" t="s" s="145">
        <v>27</v>
      </c>
      <c r="D1" t="s" s="145">
        <v>28</v>
      </c>
      <c r="E1" t="s" s="145">
        <v>29</v>
      </c>
      <c r="F1" t="s" s="145">
        <v>30</v>
      </c>
      <c r="G1" t="s" s="145">
        <v>31</v>
      </c>
      <c r="H1" t="s" s="145">
        <v>32</v>
      </c>
      <c r="I1" t="s" s="145">
        <v>33</v>
      </c>
      <c r="J1" t="s" s="145">
        <v>34</v>
      </c>
    </row>
    <row r="2" ht="18" customHeight="1">
      <c r="A2" t="s" s="62">
        <v>24</v>
      </c>
      <c r="B2" t="s" s="43">
        <f>'TD 3V3 - Table 1-1'!C2</f>
        <v>501</v>
      </c>
      <c r="C2" t="s" s="62">
        <v>24</v>
      </c>
      <c r="D2" s="40">
        <v>0</v>
      </c>
      <c r="E2" s="40">
        <v>0</v>
      </c>
      <c r="F2" s="40">
        <v>0</v>
      </c>
      <c r="G2" s="40">
        <f>'TD 3V3 - Table 5'!C31+'TD 3V3 - Table 5'!E47+'TD 3V3 - Table 5'!C15</f>
        <v>0</v>
      </c>
      <c r="H2" s="40">
        <f>'TD 3V3 - Table 5'!E15+'TD 3V3 - Table 5'!E31+'TD 3V3 - Table 5'!C47</f>
        <v>0</v>
      </c>
      <c r="I2" s="40">
        <f>G2-H2</f>
        <v>0</v>
      </c>
      <c r="J2" s="40">
        <f>D2*3+E2</f>
        <v>0</v>
      </c>
    </row>
    <row r="3" ht="18" customHeight="1">
      <c r="A3" t="s" s="62">
        <v>24</v>
      </c>
      <c r="B3" t="s" s="43">
        <f>'TD 3V3 - Table 1-1'!C3</f>
        <v>502</v>
      </c>
      <c r="C3" t="s" s="62">
        <v>24</v>
      </c>
      <c r="D3" s="40">
        <v>0</v>
      </c>
      <c r="E3" s="40">
        <v>0</v>
      </c>
      <c r="F3" s="40">
        <v>0</v>
      </c>
      <c r="G3" s="40">
        <f>'TD 3V3 - Table 5'!E15+'TD 3V3 - Table 5'!C32+'TD 3V3 - Table 5'!E48</f>
        <v>0</v>
      </c>
      <c r="H3" s="40">
        <f>'TD 3V3 - Table 5'!C15+'TD 3V3 - Table 5'!E32+'TD 3V3 - Table 5'!C48</f>
        <v>0</v>
      </c>
      <c r="I3" s="40">
        <f>G3-H3</f>
        <v>0</v>
      </c>
      <c r="J3" s="40">
        <f>D3*3+E3</f>
        <v>0</v>
      </c>
    </row>
    <row r="4" ht="18" customHeight="1">
      <c r="A4" t="s" s="62">
        <v>24</v>
      </c>
      <c r="B4" t="s" s="43">
        <f>'TD 3V3 - Table 1-1'!C4</f>
        <v>503</v>
      </c>
      <c r="C4" t="s" s="62">
        <v>24</v>
      </c>
      <c r="D4" s="40">
        <v>0</v>
      </c>
      <c r="E4" s="40">
        <v>0</v>
      </c>
      <c r="F4" s="40">
        <v>0</v>
      </c>
      <c r="G4" s="40">
        <f>'TD 3V3 - Table 5'!E31+'TD 3V3 - Table 5'!C16+'TD 3V3 - Table 5'!C48</f>
        <v>0</v>
      </c>
      <c r="H4" s="40">
        <f>'TD 3V3 - Table 5'!E16+'TD 3V3 - Table 5'!C31+'TD 3V3 - Table 5'!E48</f>
        <v>0</v>
      </c>
      <c r="I4" s="40">
        <f>G4-H4</f>
        <v>0</v>
      </c>
      <c r="J4" s="40">
        <f>D4*3+E4</f>
        <v>0</v>
      </c>
    </row>
    <row r="5" ht="18" customHeight="1">
      <c r="A5" t="s" s="62">
        <v>24</v>
      </c>
      <c r="B5" t="s" s="43">
        <f>'TD 3V3 - Table 1-1'!C5</f>
        <v>504</v>
      </c>
      <c r="C5" t="s" s="62">
        <v>24</v>
      </c>
      <c r="D5" s="40">
        <v>0</v>
      </c>
      <c r="E5" s="40">
        <v>0</v>
      </c>
      <c r="F5" s="40">
        <v>0</v>
      </c>
      <c r="G5" s="40">
        <f>'TD 3V3 - Table 5'!E32+'TD 3V3 - Table 5'!E16+'TD 3V3 - Table 5'!C47</f>
        <v>0</v>
      </c>
      <c r="H5" s="40">
        <f>'TD 3V3 - Table 5'!C16+'TD 3V3 - Table 5'!C32+'TD 3V3 - Table 5'!E47</f>
        <v>0</v>
      </c>
      <c r="I5" s="40">
        <f>G5-H5</f>
        <v>0</v>
      </c>
      <c r="J5" s="40">
        <f>D5*3+E5</f>
        <v>0</v>
      </c>
    </row>
  </sheetData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</worksheet>
</file>

<file path=xl/worksheets/sheet78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52" customWidth="1"/>
    <col min="2" max="2" width="36.7109" style="152" customWidth="1"/>
    <col min="3" max="3" width="11.9609" style="152" customWidth="1"/>
    <col min="4" max="4" width="13.2422" style="152" customWidth="1"/>
    <col min="5" max="5" width="12.1641" style="152" customWidth="1"/>
    <col min="6" max="6" width="12.9688" style="152" customWidth="1"/>
    <col min="7" max="7" width="13.4297" style="152" customWidth="1"/>
    <col min="8" max="8" width="13.5625" style="152" customWidth="1"/>
    <col min="9" max="9" width="14.0391" style="152" customWidth="1"/>
    <col min="10" max="10" width="11.3438" style="152" customWidth="1"/>
    <col min="11" max="256" width="12.4766" style="152" customWidth="1"/>
  </cols>
  <sheetData>
    <row r="1" ht="16.7" customHeight="1">
      <c r="A1" t="s" s="145">
        <v>25</v>
      </c>
      <c r="B1" t="s" s="145">
        <v>26</v>
      </c>
      <c r="C1" t="s" s="145">
        <v>27</v>
      </c>
      <c r="D1" t="s" s="145">
        <v>28</v>
      </c>
      <c r="E1" t="s" s="145">
        <v>29</v>
      </c>
      <c r="F1" t="s" s="145">
        <v>30</v>
      </c>
      <c r="G1" t="s" s="145">
        <v>31</v>
      </c>
      <c r="H1" t="s" s="145">
        <v>32</v>
      </c>
      <c r="I1" t="s" s="145">
        <v>33</v>
      </c>
      <c r="J1" t="s" s="145">
        <v>34</v>
      </c>
    </row>
    <row r="2" ht="18" customHeight="1">
      <c r="A2" t="s" s="62">
        <v>24</v>
      </c>
      <c r="B2" t="s" s="43">
        <f>'TD 3V3 - Table 1-1'!D2</f>
        <v>505</v>
      </c>
      <c r="C2" t="s" s="62">
        <v>24</v>
      </c>
      <c r="D2" s="40">
        <v>0</v>
      </c>
      <c r="E2" s="40">
        <v>0</v>
      </c>
      <c r="F2" s="40">
        <v>0</v>
      </c>
      <c r="G2" s="40">
        <f>'TD 3V3 - Table 5'!C17+'TD 3V3 - Table 5'!C33+'TD 3V3 - Table 5'!E49</f>
        <v>0</v>
      </c>
      <c r="H2" s="40">
        <f>'TD 3V3 - Table 5'!E17+'TD 3V3 - Table 5'!E33+'TD 3V3 - Table 5'!C49</f>
        <v>0</v>
      </c>
      <c r="I2" s="40">
        <f>G2-H2</f>
        <v>0</v>
      </c>
      <c r="J2" s="40">
        <f>D2*3+E2</f>
        <v>0</v>
      </c>
    </row>
    <row r="3" ht="18" customHeight="1">
      <c r="A3" t="s" s="62">
        <v>24</v>
      </c>
      <c r="B3" t="s" s="43">
        <f>'TD 3V3 - Table 1-1'!D3</f>
        <v>506</v>
      </c>
      <c r="C3" t="s" s="62">
        <v>24</v>
      </c>
      <c r="D3" s="40">
        <v>0</v>
      </c>
      <c r="E3" s="40">
        <v>0</v>
      </c>
      <c r="F3" s="40">
        <v>0</v>
      </c>
      <c r="G3" s="40">
        <f>'TD 3V3 - Table 5'!E17+'TD 3V3 - Table 5'!C34+'TD 3V3 - Table 5'!E50</f>
        <v>0</v>
      </c>
      <c r="H3" s="40">
        <f>'TD 3V3 - Table 5'!C17+'TD 3V3 - Table 5'!E34+'TD 3V3 - Table 5'!C50</f>
        <v>0</v>
      </c>
      <c r="I3" s="40">
        <f>G3-H3</f>
        <v>0</v>
      </c>
      <c r="J3" s="40">
        <f>D3*3+E3</f>
        <v>0</v>
      </c>
    </row>
    <row r="4" ht="18" customHeight="1">
      <c r="A4" t="s" s="62">
        <v>24</v>
      </c>
      <c r="B4" t="s" s="43">
        <f>'TD 3V3 - Table 1-1'!D4</f>
        <v>507</v>
      </c>
      <c r="C4" t="s" s="62">
        <v>24</v>
      </c>
      <c r="D4" s="40">
        <v>0</v>
      </c>
      <c r="E4" s="40">
        <v>0</v>
      </c>
      <c r="F4" s="40">
        <v>0</v>
      </c>
      <c r="G4" s="40">
        <f>'TD 3V3 - Table 5'!C18+'TD 3V3 - Table 5'!E33+'TD 3V3 - Table 5'!C50</f>
        <v>0</v>
      </c>
      <c r="H4" s="40">
        <f>'TD 3V3 - Table 5'!E18+'TD 3V3 - Table 5'!C33+'TD 3V3 - Table 5'!E50</f>
        <v>0</v>
      </c>
      <c r="I4" s="40">
        <f>G4-H4</f>
        <v>0</v>
      </c>
      <c r="J4" s="40">
        <f>D4*3+E4</f>
        <v>0</v>
      </c>
    </row>
    <row r="5" ht="18" customHeight="1">
      <c r="A5" t="s" s="62">
        <v>24</v>
      </c>
      <c r="B5" t="s" s="43">
        <f>'TD 3V3 - Table 1-1'!D5</f>
        <v>508</v>
      </c>
      <c r="C5" t="s" s="62">
        <v>24</v>
      </c>
      <c r="D5" s="40">
        <v>0</v>
      </c>
      <c r="E5" s="40">
        <v>0</v>
      </c>
      <c r="F5" s="40">
        <v>0</v>
      </c>
      <c r="G5" s="40">
        <f>'TD 3V3 - Table 5'!E18+'TD 3V3 - Table 5'!E34+'TD 3V3 - Table 5'!C49</f>
        <v>0</v>
      </c>
      <c r="H5" s="40">
        <f>'TD 3V3 - Table 5'!C18+'TD 3V3 - Table 5'!C34+'TD 3V3 - Table 5'!E49</f>
        <v>0</v>
      </c>
      <c r="I5" s="40">
        <f>G5-H5</f>
        <v>0</v>
      </c>
      <c r="J5" s="40">
        <f>D5*3+E5</f>
        <v>0</v>
      </c>
    </row>
  </sheetData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60" customWidth="1"/>
    <col min="2" max="2" width="36.7109" style="60" customWidth="1"/>
    <col min="3" max="3" width="11.9609" style="60" customWidth="1"/>
    <col min="4" max="4" width="13.2422" style="60" customWidth="1"/>
    <col min="5" max="5" width="12.1641" style="60" customWidth="1"/>
    <col min="6" max="6" width="12.9688" style="60" customWidth="1"/>
    <col min="7" max="7" width="13.4297" style="60" customWidth="1"/>
    <col min="8" max="8" width="13.5625" style="60" customWidth="1"/>
    <col min="9" max="9" width="14.0391" style="60" customWidth="1"/>
    <col min="10" max="10" width="11.3438" style="60" customWidth="1"/>
    <col min="11" max="256" width="12.4766" style="60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t="s" s="62">
        <v>24</v>
      </c>
      <c r="B2" t="s" s="43">
        <f>'U-8 - NCA - Table 1'!A2</f>
        <v>67</v>
      </c>
      <c r="C2" s="40">
        <v>2</v>
      </c>
      <c r="D2" s="40">
        <v>2</v>
      </c>
      <c r="E2" s="40">
        <v>0</v>
      </c>
      <c r="F2" s="40">
        <v>0</v>
      </c>
      <c r="G2" s="40">
        <f>'U-8 - NCA - Table 5'!C3+'U-8 - NCA - Table 5'!C9+'U-8 - NCA - Table 5'!E17</f>
        <v>12</v>
      </c>
      <c r="H2" s="40">
        <f>'U-8 - NCA - Table 5'!E3+'U-8 - NCA - Table 5'!E9+'U-8 - NCA - Table 5'!C17</f>
        <v>4</v>
      </c>
      <c r="I2" s="40">
        <f>G2-H2</f>
        <v>8</v>
      </c>
      <c r="J2" s="40">
        <f>D2*3+E2</f>
        <v>6</v>
      </c>
    </row>
    <row r="3" ht="19" customHeight="1">
      <c r="A3" t="s" s="62">
        <v>24</v>
      </c>
      <c r="B3" t="s" s="43">
        <f>'U-8 - NCA - Table 1'!A3</f>
        <v>68</v>
      </c>
      <c r="C3" s="40">
        <v>2</v>
      </c>
      <c r="D3" s="40">
        <v>1</v>
      </c>
      <c r="E3" s="40">
        <v>0</v>
      </c>
      <c r="F3" s="40">
        <v>1</v>
      </c>
      <c r="G3" s="40">
        <f>'U-8 - NCA - Table 5'!E3+'U-8 - NCA - Table 5'!C10+'U-8 - NCA - Table 5'!E18</f>
        <v>3</v>
      </c>
      <c r="H3" s="40">
        <f>'U-8 - NCA - Table 5'!C3+'U-8 - NCA - Table 5'!E10+'U-8 - NCA - Table 5'!C18</f>
        <v>6</v>
      </c>
      <c r="I3" s="40">
        <f>G3-H3</f>
        <v>-3</v>
      </c>
      <c r="J3" s="40">
        <f>D3*3+E3</f>
        <v>3</v>
      </c>
    </row>
    <row r="4" ht="19" customHeight="1">
      <c r="A4" t="s" s="62">
        <v>24</v>
      </c>
      <c r="B4" t="s" s="43">
        <f>'U-8 - NCA - Table 1'!A4</f>
        <v>69</v>
      </c>
      <c r="C4" s="40">
        <v>2</v>
      </c>
      <c r="D4" s="40">
        <v>1</v>
      </c>
      <c r="E4" s="40">
        <v>0</v>
      </c>
      <c r="F4" s="40">
        <v>1</v>
      </c>
      <c r="G4" s="40">
        <f>'U-8 - NCA - Table 5'!C4+'U-8 - NCA - Table 5'!E9+'U-8 - NCA - Table 5'!C18</f>
        <v>7</v>
      </c>
      <c r="H4" s="40">
        <f>'U-8 - NCA - Table 5'!E4+'U-8 - NCA - Table 5'!C9+'U-8 - NCA - Table 5'!E18</f>
        <v>6</v>
      </c>
      <c r="I4" s="40">
        <f>G4-H4</f>
        <v>1</v>
      </c>
      <c r="J4" s="40">
        <f>D4*3+E4</f>
        <v>3</v>
      </c>
    </row>
    <row r="5" ht="19" customHeight="1">
      <c r="A5" t="s" s="62">
        <v>24</v>
      </c>
      <c r="B5" t="s" s="43">
        <f>'U-8 - NCA - Table 1'!A5</f>
        <v>70</v>
      </c>
      <c r="C5" s="40">
        <v>2</v>
      </c>
      <c r="D5" s="40">
        <v>0</v>
      </c>
      <c r="E5" s="40">
        <v>0</v>
      </c>
      <c r="F5" s="40">
        <v>2</v>
      </c>
      <c r="G5" s="40">
        <f>'U-8 - NCA - Table 5'!E4+'U-8 - NCA - Table 5'!E10+'U-8 - NCA - Table 5'!C17</f>
        <v>0</v>
      </c>
      <c r="H5" s="40">
        <f>'U-8 - NCA - Table 5'!C4+'U-8 - NCA - Table 5'!C10+'U-8 - NCA - Table 5'!E17</f>
        <v>6</v>
      </c>
      <c r="I5" s="40">
        <f>G5-H5</f>
        <v>-6</v>
      </c>
      <c r="J5" s="40">
        <f>D5*3+E5</f>
        <v>0</v>
      </c>
    </row>
  </sheetData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</worksheet>
</file>

<file path=xl/worksheets/sheet80.xml><?xml version="1.0" encoding="utf-8"?>
<worksheet xmlns:r="http://schemas.openxmlformats.org/officeDocument/2006/relationships" xmlns="http://schemas.openxmlformats.org/spreadsheetml/2006/main">
  <dimension ref="A1:B5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35.625" style="153" customWidth="1"/>
    <col min="2" max="2" width="39.2656" style="153" customWidth="1"/>
    <col min="3" max="256" width="19.6016" style="153" customWidth="1"/>
  </cols>
  <sheetData>
    <row r="1" ht="26.3" customHeight="1">
      <c r="A1" t="s" s="2">
        <v>0</v>
      </c>
      <c r="B1" t="s" s="2">
        <v>1</v>
      </c>
    </row>
    <row r="2" ht="26.3" customHeight="1">
      <c r="A2" t="s" s="3">
        <v>190</v>
      </c>
      <c r="B2" t="s" s="3">
        <v>195</v>
      </c>
    </row>
    <row r="3" ht="26.3" customHeight="1">
      <c r="A3" t="s" s="3">
        <v>263</v>
      </c>
      <c r="B3" t="s" s="3">
        <v>137</v>
      </c>
    </row>
    <row r="4" ht="26.3" customHeight="1">
      <c r="A4" t="s" s="3">
        <v>311</v>
      </c>
      <c r="B4" t="s" s="3">
        <v>312</v>
      </c>
    </row>
    <row r="5" ht="26.3" customHeight="1">
      <c r="A5" t="s" s="3">
        <v>24</v>
      </c>
      <c r="B5" t="s" s="3">
        <v>24</v>
      </c>
    </row>
  </sheetData>
  <pageMargins left="0" right="0" top="0" bottom="0" header="0" footer="0"/>
  <pageSetup firstPageNumber="1" fitToHeight="1" fitToWidth="1" scale="51" useFirstPageNumber="0" orientation="portrait" pageOrder="downThenOver"/>
  <headerFooter>
    <oddHeader>&amp;L&amp;"Helvetica,Bold"&amp;17&amp;K000000	</oddHeader>
  </headerFooter>
</worksheet>
</file>

<file path=xl/worksheets/sheet81.xml><?xml version="1.0" encoding="utf-8"?>
<worksheet xmlns:r="http://schemas.openxmlformats.org/officeDocument/2006/relationships" xmlns="http://schemas.openxmlformats.org/spreadsheetml/2006/main">
  <dimension ref="A1:F23"/>
  <sheetViews>
    <sheetView workbookViewId="0" showGridLines="0" defaultGridColor="1"/>
  </sheetViews>
  <sheetFormatPr defaultColWidth="10.171" defaultRowHeight="14" customHeight="1" outlineLevelRow="0" outlineLevelCol="0"/>
  <cols>
    <col min="1" max="1" width="20.5312" style="154" customWidth="1"/>
    <col min="2" max="2" width="39.8125" style="154" customWidth="1"/>
    <col min="3" max="3" width="17.2266" style="154" customWidth="1"/>
    <col min="4" max="4" width="49.8828" style="154" customWidth="1"/>
    <col min="5" max="5" width="17.2266" style="154" customWidth="1"/>
    <col min="6" max="6" width="24.2969" style="154" customWidth="1"/>
    <col min="7" max="256" width="10.1797" style="154" customWidth="1"/>
  </cols>
  <sheetData>
    <row r="1" ht="29.15" customHeight="1">
      <c r="A1" s="5">
        <v>41413</v>
      </c>
      <c r="B1" s="47"/>
      <c r="C1" s="47"/>
      <c r="D1" s="47"/>
      <c r="E1" s="47"/>
      <c r="F1" s="47"/>
    </row>
    <row r="2" ht="29.15" customHeight="1">
      <c r="A2" t="s" s="7">
        <v>8</v>
      </c>
      <c r="B2" t="s" s="7">
        <v>9</v>
      </c>
      <c r="C2" t="s" s="7">
        <v>10</v>
      </c>
      <c r="D2" t="s" s="7">
        <v>11</v>
      </c>
      <c r="E2" t="s" s="7">
        <v>10</v>
      </c>
      <c r="F2" t="s" s="7">
        <v>12</v>
      </c>
    </row>
    <row r="3" ht="29.15" customHeight="1">
      <c r="A3" s="14">
        <v>41397.513888888891</v>
      </c>
      <c r="B3" t="s" s="13">
        <f>'U14G - COPA COCA COLA - Table 1'!A2</f>
        <v>211</v>
      </c>
      <c r="C3" s="155"/>
      <c r="D3" t="s" s="156">
        <f>'U14G - COPA COCA COLA - Table 1'!A3</f>
        <v>273</v>
      </c>
      <c r="E3" s="155"/>
      <c r="F3" t="s" s="13">
        <v>509</v>
      </c>
    </row>
    <row r="4" ht="29.15" customHeight="1">
      <c r="A4" s="14">
        <v>41397.513888888891</v>
      </c>
      <c r="B4" t="s" s="156">
        <f>'U14G - COPA COCA COLA - Table 1'!A4</f>
        <v>314</v>
      </c>
      <c r="C4" s="155"/>
      <c r="D4" t="s" s="156">
        <f>'U14G - COPA COCA COLA - Table 1'!A5</f>
        <v>510</v>
      </c>
      <c r="E4" s="155"/>
      <c r="F4" t="s" s="13">
        <v>234</v>
      </c>
    </row>
    <row r="5" ht="29.15" customHeight="1">
      <c r="A5" s="14">
        <v>41397.579861111109</v>
      </c>
      <c r="B5" t="s" s="156">
        <f>'U14G - COPA COCA COLA - Table 1'!B2</f>
        <v>228</v>
      </c>
      <c r="C5" s="155"/>
      <c r="D5" t="s" s="156">
        <f>'U14G - COPA COCA COLA - Table 1'!B3</f>
        <v>156</v>
      </c>
      <c r="E5" s="155"/>
      <c r="F5" t="s" s="13">
        <v>509</v>
      </c>
    </row>
    <row r="6" ht="29.15" customHeight="1">
      <c r="A6" s="14">
        <v>41397.579861111109</v>
      </c>
      <c r="B6" t="s" s="156">
        <f>'U14G - COPA COCA COLA - Table 1'!B4</f>
        <v>313</v>
      </c>
      <c r="C6" s="155"/>
      <c r="D6" t="s" s="156">
        <f>'U14G - COPA COCA COLA - Table 1'!B5</f>
        <v>510</v>
      </c>
      <c r="E6" s="155"/>
      <c r="F6" t="s" s="13">
        <v>234</v>
      </c>
    </row>
    <row r="7" ht="29.15" customHeight="1">
      <c r="A7" s="14">
        <v>41404.708333333336</v>
      </c>
      <c r="B7" t="s" s="13">
        <f>B3</f>
        <v>211</v>
      </c>
      <c r="C7" s="155"/>
      <c r="D7" t="s" s="156">
        <f>B4</f>
        <v>314</v>
      </c>
      <c r="E7" s="155"/>
      <c r="F7" t="s" s="13">
        <v>509</v>
      </c>
    </row>
    <row r="8" ht="29.15" customHeight="1">
      <c r="A8" s="14">
        <v>41404.708333333336</v>
      </c>
      <c r="B8" t="s" s="13">
        <f>D3</f>
        <v>273</v>
      </c>
      <c r="C8" s="155"/>
      <c r="D8" t="s" s="156">
        <f>D4</f>
        <v>510</v>
      </c>
      <c r="E8" s="155"/>
      <c r="F8" t="s" s="13">
        <v>234</v>
      </c>
    </row>
    <row r="9" ht="29.15" customHeight="1">
      <c r="A9" s="14">
        <v>41404.708333333336</v>
      </c>
      <c r="B9" t="s" s="13">
        <f>B5</f>
        <v>228</v>
      </c>
      <c r="C9" s="155"/>
      <c r="D9" t="s" s="156">
        <f>B6</f>
        <v>313</v>
      </c>
      <c r="E9" s="155"/>
      <c r="F9" t="s" s="13">
        <v>232</v>
      </c>
    </row>
    <row r="10" ht="29.15" customHeight="1">
      <c r="A10" s="14">
        <v>41404.715277777781</v>
      </c>
      <c r="B10" t="s" s="157">
        <f>D5</f>
        <v>156</v>
      </c>
      <c r="C10" s="158"/>
      <c r="D10" t="s" s="157">
        <f>'U14G - COPA COCA COLA - Table 1'!B5</f>
        <v>510</v>
      </c>
      <c r="E10" s="158"/>
      <c r="F10" t="s" s="159">
        <v>160</v>
      </c>
    </row>
    <row r="11" ht="29.15" customHeight="1">
      <c r="A11" s="107">
        <v>41414</v>
      </c>
      <c r="B11" s="47"/>
      <c r="C11" s="47"/>
      <c r="D11" s="47"/>
      <c r="E11" s="47"/>
      <c r="F11" s="47"/>
    </row>
    <row r="12" ht="29.15" customHeight="1">
      <c r="A12" t="s" s="7">
        <v>8</v>
      </c>
      <c r="B12" t="s" s="7">
        <v>9</v>
      </c>
      <c r="C12" t="s" s="7">
        <v>10</v>
      </c>
      <c r="D12" t="s" s="7">
        <v>11</v>
      </c>
      <c r="E12" t="s" s="7">
        <v>10</v>
      </c>
      <c r="F12" t="s" s="7">
        <v>12</v>
      </c>
    </row>
    <row r="13" ht="29.15" customHeight="1">
      <c r="A13" s="14">
        <v>41397.423611111109</v>
      </c>
      <c r="B13" t="s" s="13">
        <f>D4</f>
        <v>510</v>
      </c>
      <c r="C13" s="155"/>
      <c r="D13" t="s" s="156">
        <f>B3</f>
        <v>211</v>
      </c>
      <c r="E13" s="155"/>
      <c r="F13" t="s" s="13">
        <v>509</v>
      </c>
    </row>
    <row r="14" ht="29.15" customHeight="1">
      <c r="A14" s="14">
        <v>41397.46875</v>
      </c>
      <c r="B14" t="s" s="156">
        <f>B4</f>
        <v>314</v>
      </c>
      <c r="C14" s="155"/>
      <c r="D14" t="s" s="156">
        <f>B8</f>
        <v>273</v>
      </c>
      <c r="E14" s="155"/>
      <c r="F14" t="s" s="13">
        <v>509</v>
      </c>
    </row>
    <row r="15" ht="29.15" customHeight="1">
      <c r="A15" s="14">
        <v>41397.46875</v>
      </c>
      <c r="B15" t="s" s="13">
        <f>D10</f>
        <v>510</v>
      </c>
      <c r="C15" s="155"/>
      <c r="D15" t="s" s="13">
        <f>B5</f>
        <v>228</v>
      </c>
      <c r="E15" s="155"/>
      <c r="F15" t="s" s="13">
        <v>234</v>
      </c>
    </row>
    <row r="16" ht="29.15" customHeight="1">
      <c r="A16" s="14">
        <v>41397.46875</v>
      </c>
      <c r="B16" t="s" s="13">
        <f>D9</f>
        <v>313</v>
      </c>
      <c r="C16" s="155"/>
      <c r="D16" t="s" s="13">
        <f>D5</f>
        <v>156</v>
      </c>
      <c r="E16" s="155"/>
      <c r="F16" t="s" s="13">
        <v>232</v>
      </c>
    </row>
    <row r="17" ht="29.15" customHeight="1">
      <c r="A17" t="s" s="20">
        <v>21</v>
      </c>
      <c r="B17" s="56"/>
      <c r="C17" s="56"/>
      <c r="D17" s="56"/>
      <c r="E17" s="56"/>
      <c r="F17" s="83"/>
    </row>
    <row r="18" ht="29.15" customHeight="1">
      <c r="A18" t="s" s="58">
        <v>8</v>
      </c>
      <c r="B18" t="s" s="58">
        <v>9</v>
      </c>
      <c r="C18" t="s" s="58">
        <v>10</v>
      </c>
      <c r="D18" t="s" s="58">
        <v>11</v>
      </c>
      <c r="E18" t="s" s="58">
        <v>10</v>
      </c>
      <c r="F18" t="s" s="160">
        <v>12</v>
      </c>
    </row>
    <row r="19" ht="29.15" customHeight="1">
      <c r="A19" s="25">
        <v>41397.559027777781</v>
      </c>
      <c r="B19" t="s" s="26">
        <v>63</v>
      </c>
      <c r="C19" s="27"/>
      <c r="D19" t="s" s="26">
        <v>315</v>
      </c>
      <c r="E19" s="161"/>
      <c r="F19" t="s" s="13">
        <v>509</v>
      </c>
    </row>
    <row r="20" ht="29.15" customHeight="1">
      <c r="A20" s="25">
        <v>41397.559027777781</v>
      </c>
      <c r="B20" t="s" s="26">
        <v>64</v>
      </c>
      <c r="C20" s="27"/>
      <c r="D20" t="s" s="26">
        <v>316</v>
      </c>
      <c r="E20" s="161"/>
      <c r="F20" t="s" s="13">
        <v>234</v>
      </c>
    </row>
    <row r="21" ht="29.15" customHeight="1">
      <c r="A21" t="s" s="30">
        <v>22</v>
      </c>
      <c r="B21" s="31"/>
      <c r="C21" s="31"/>
      <c r="D21" s="31"/>
      <c r="E21" s="31"/>
      <c r="F21" s="32"/>
    </row>
    <row r="22" ht="29.15" customHeight="1">
      <c r="A22" t="s" s="2">
        <v>8</v>
      </c>
      <c r="B22" t="s" s="2">
        <v>9</v>
      </c>
      <c r="C22" t="s" s="2">
        <v>10</v>
      </c>
      <c r="D22" t="s" s="2">
        <v>11</v>
      </c>
      <c r="E22" t="s" s="2">
        <v>10</v>
      </c>
      <c r="F22" t="s" s="33">
        <v>12</v>
      </c>
    </row>
    <row r="23" ht="29.15" customHeight="1">
      <c r="A23" s="25">
        <v>41397.649305555555</v>
      </c>
      <c r="B23" t="s" s="34">
        <v>23</v>
      </c>
      <c r="C23" s="27"/>
      <c r="D23" t="s" s="34">
        <v>23</v>
      </c>
      <c r="E23" s="161"/>
      <c r="F23" t="s" s="13">
        <v>234</v>
      </c>
    </row>
  </sheetData>
  <mergeCells count="4">
    <mergeCell ref="A11:F11"/>
    <mergeCell ref="A21:F21"/>
    <mergeCell ref="A1:F1"/>
    <mergeCell ref="A17:F17"/>
  </mergeCells>
  <pageMargins left="0" right="0" top="0" bottom="0" header="0" footer="0"/>
  <pageSetup firstPageNumber="1" fitToHeight="1" fitToWidth="1" scale="51" useFirstPageNumber="0" orientation="portrait" pageOrder="downThenOver"/>
  <headerFooter>
    <oddHeader>&amp;L&amp;"Helvetica,Bold"&amp;17&amp;K000000	</oddHeader>
  </headerFooter>
</worksheet>
</file>

<file path=xl/worksheets/sheet82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62" customWidth="1"/>
    <col min="2" max="2" width="36.7109" style="162" customWidth="1"/>
    <col min="3" max="3" width="11.9609" style="162" customWidth="1"/>
    <col min="4" max="4" width="13.2422" style="162" customWidth="1"/>
    <col min="5" max="5" width="12.1641" style="162" customWidth="1"/>
    <col min="6" max="6" width="12.9688" style="162" customWidth="1"/>
    <col min="7" max="7" width="13.4297" style="162" customWidth="1"/>
    <col min="8" max="8" width="13.5625" style="162" customWidth="1"/>
    <col min="9" max="9" width="14.0391" style="162" customWidth="1"/>
    <col min="10" max="10" width="11.3438" style="162" customWidth="1"/>
    <col min="11" max="256" width="12.4766" style="162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t="s" s="62">
        <v>24</v>
      </c>
      <c r="B2" t="s" s="43">
        <f>'U14G - COPA COCA COLA - Table 1'!A2</f>
        <v>240</v>
      </c>
      <c r="C2" t="s" s="62">
        <v>24</v>
      </c>
      <c r="D2" s="40">
        <v>0</v>
      </c>
      <c r="E2" s="40">
        <v>0</v>
      </c>
      <c r="F2" s="40">
        <v>0</v>
      </c>
      <c r="G2" s="40">
        <f>'U14G - COPA COCA COLA - Table 5'!C3+'U14G - COPA COCA COLA - Table 5'!C7+'U14G - COPA COCA COLA - Table 5'!E13</f>
        <v>0</v>
      </c>
      <c r="H2" s="40">
        <f>'U14G - COPA COCA COLA - Table 5'!E3+'U14G - COPA COCA COLA - Table 5'!E7+'U14G - COPA COCA COLA - Table 5'!C13</f>
        <v>0</v>
      </c>
      <c r="I2" s="40">
        <f>G2-H2</f>
        <v>0</v>
      </c>
      <c r="J2" s="40">
        <f>D2*3+E2</f>
        <v>0</v>
      </c>
    </row>
    <row r="3" ht="19" customHeight="1">
      <c r="A3" t="s" s="62">
        <v>24</v>
      </c>
      <c r="B3" t="s" s="43">
        <f>'U14G - COPA COCA COLA - Table 1'!A3</f>
        <v>281</v>
      </c>
      <c r="C3" t="s" s="62">
        <v>24</v>
      </c>
      <c r="D3" s="40">
        <v>0</v>
      </c>
      <c r="E3" s="40">
        <v>0</v>
      </c>
      <c r="F3" s="40">
        <v>0</v>
      </c>
      <c r="G3" s="40">
        <f>'U14G - COPA COCA COLA - Table 5'!E3+'U14G - COPA COCA COLA - Table 5'!C8+'U14G - COPA COCA COLA - Table 5'!E14</f>
        <v>0</v>
      </c>
      <c r="H3" s="40">
        <f>'U14G - COPA COCA COLA - Table 5'!C3+'U14G - COPA COCA COLA - Table 5'!E8+'U14G - COPA COCA COLA - Table 5'!C14</f>
        <v>0</v>
      </c>
      <c r="I3" s="40">
        <f>G3-H3</f>
        <v>0</v>
      </c>
      <c r="J3" s="40">
        <f>D3*3+E3</f>
        <v>0</v>
      </c>
    </row>
    <row r="4" ht="19" customHeight="1">
      <c r="A4" t="s" s="62">
        <v>24</v>
      </c>
      <c r="B4" t="s" s="43">
        <f>'U14G - COPA COCA COLA - Table 1'!A4</f>
        <v>511</v>
      </c>
      <c r="C4" t="s" s="62">
        <v>24</v>
      </c>
      <c r="D4" s="40">
        <v>0</v>
      </c>
      <c r="E4" s="40">
        <v>0</v>
      </c>
      <c r="F4" s="40">
        <v>0</v>
      </c>
      <c r="G4" s="40">
        <f>'U14G - COPA COCA COLA - Table 5'!C4+'U14G - COPA COCA COLA - Table 5'!E7+'U14G - COPA COCA COLA - Table 5'!C14</f>
        <v>0</v>
      </c>
      <c r="H4" s="40">
        <f>'U14G - COPA COCA COLA - Table 5'!E4+'U14G - COPA COCA COLA - Table 5'!C7+'U14G - COPA COCA COLA - Table 5'!E14</f>
        <v>0</v>
      </c>
      <c r="I4" s="40">
        <f>G4-H4</f>
        <v>0</v>
      </c>
      <c r="J4" s="40">
        <f>D4*3+E4</f>
        <v>0</v>
      </c>
    </row>
    <row r="5" ht="19" customHeight="1">
      <c r="A5" t="s" s="62">
        <v>24</v>
      </c>
      <c r="B5" t="s" s="43">
        <f>'U14G - COPA COCA COLA - Table 1'!A5</f>
        <v>512</v>
      </c>
      <c r="C5" t="s" s="62">
        <v>24</v>
      </c>
      <c r="D5" s="40">
        <v>0</v>
      </c>
      <c r="E5" s="40">
        <v>0</v>
      </c>
      <c r="F5" s="40">
        <v>0</v>
      </c>
      <c r="G5" s="40">
        <f>'U14G - COPA COCA COLA - Table 5'!E4+'U14G - COPA COCA COLA - Table 5'!E8+'U14G - COPA COCA COLA - Table 5'!C13</f>
        <v>0</v>
      </c>
      <c r="H5" s="40">
        <f>'U14G - COPA COCA COLA - Table 5'!C4+'U14G - COPA COCA COLA - Table 5'!C8+'U14G - COPA COCA COLA - Table 5'!E13</f>
        <v>0</v>
      </c>
      <c r="I5" s="40">
        <f>G5-H5</f>
        <v>0</v>
      </c>
      <c r="J5" s="40">
        <f>D5*3+E5</f>
        <v>0</v>
      </c>
    </row>
  </sheetData>
  <pageMargins left="0" right="0" top="0" bottom="0" header="0" footer="0"/>
  <pageSetup firstPageNumber="1" fitToHeight="1" fitToWidth="1" scale="51" useFirstPageNumber="0" orientation="portrait" pageOrder="downThenOver"/>
  <headerFooter>
    <oddHeader>&amp;L&amp;"Helvetica,Bold"&amp;17&amp;K000000	</oddHeader>
  </headerFooter>
</worksheet>
</file>

<file path=xl/worksheets/sheet83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63" customWidth="1"/>
    <col min="2" max="2" width="36.7109" style="163" customWidth="1"/>
    <col min="3" max="3" width="11.9609" style="163" customWidth="1"/>
    <col min="4" max="4" width="13.2422" style="163" customWidth="1"/>
    <col min="5" max="5" width="12.1641" style="163" customWidth="1"/>
    <col min="6" max="6" width="12.9688" style="163" customWidth="1"/>
    <col min="7" max="7" width="13.4297" style="163" customWidth="1"/>
    <col min="8" max="8" width="13.5625" style="163" customWidth="1"/>
    <col min="9" max="9" width="14.0391" style="163" customWidth="1"/>
    <col min="10" max="10" width="11.3438" style="163" customWidth="1"/>
    <col min="11" max="256" width="12.4766" style="163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t="s" s="62">
        <v>24</v>
      </c>
      <c r="B2" t="s" s="43">
        <f>'U14G - COPA COCA COLA - Table 1'!B2</f>
        <v>257</v>
      </c>
      <c r="C2" t="s" s="62">
        <v>24</v>
      </c>
      <c r="D2" s="40">
        <v>0</v>
      </c>
      <c r="E2" s="40">
        <v>0</v>
      </c>
      <c r="F2" s="40">
        <v>0</v>
      </c>
      <c r="G2" s="40">
        <f>'U14G - COPA COCA COLA - Table 5'!C5+'U14G - COPA COCA COLA - Table 5'!C9+'U14G - COPA COCA COLA - Table 5'!E15</f>
        <v>0</v>
      </c>
      <c r="H2" s="40">
        <f>'U14G - COPA COCA COLA - Table 5'!E5+'U14G - COPA COCA COLA - Table 5'!E9+'U14G - COPA COCA COLA - Table 5'!C15</f>
        <v>0</v>
      </c>
      <c r="I2" s="40">
        <f>G2-H2</f>
        <v>0</v>
      </c>
      <c r="J2" s="40">
        <f>D2*3+E2</f>
        <v>0</v>
      </c>
    </row>
    <row r="3" ht="19" customHeight="1">
      <c r="A3" t="s" s="62">
        <v>24</v>
      </c>
      <c r="B3" t="s" s="43">
        <f>'U14G - COPA COCA COLA - Table 1'!B3</f>
        <v>180</v>
      </c>
      <c r="C3" t="s" s="62">
        <v>24</v>
      </c>
      <c r="D3" s="40">
        <v>0</v>
      </c>
      <c r="E3" s="40">
        <v>0</v>
      </c>
      <c r="F3" s="40">
        <v>0</v>
      </c>
      <c r="G3" s="40">
        <f>'U14G - COPA COCA COLA - Table 5'!E5+'U14G - COPA COCA COLA - Table 5'!C10+'U14G - COPA COCA COLA - Table 5'!E16</f>
        <v>0</v>
      </c>
      <c r="H3" s="40">
        <f>'U14G - COPA COCA COLA - Table 5'!C5+'U14G - COPA COCA COLA - Table 5'!E10+'U14G - COPA COCA COLA - Table 5'!C16</f>
        <v>0</v>
      </c>
      <c r="I3" s="40">
        <f>G3-H3</f>
        <v>0</v>
      </c>
      <c r="J3" s="40">
        <f>D3*3+E3</f>
        <v>0</v>
      </c>
    </row>
    <row r="4" ht="19" customHeight="1">
      <c r="A4" t="s" s="62">
        <v>24</v>
      </c>
      <c r="B4" t="s" s="43">
        <f>'U14G - COPA COCA COLA - Table 1'!B4</f>
        <v>320</v>
      </c>
      <c r="C4" t="s" s="62">
        <v>24</v>
      </c>
      <c r="D4" s="40">
        <v>0</v>
      </c>
      <c r="E4" s="40">
        <v>0</v>
      </c>
      <c r="F4" s="40">
        <v>0</v>
      </c>
      <c r="G4" s="40">
        <f>'U14G - COPA COCA COLA - Table 5'!C6+'U14G - COPA COCA COLA - Table 5'!E9+'U14G - COPA COCA COLA - Table 5'!C16</f>
        <v>0</v>
      </c>
      <c r="H4" s="40">
        <f>'U14G - COPA COCA COLA - Table 5'!E6+'U14G - COPA COCA COLA - Table 5'!C9+'U14G - COPA COCA COLA - Table 5'!E16</f>
        <v>0</v>
      </c>
      <c r="I4" s="40">
        <f>G4-H4</f>
        <v>0</v>
      </c>
      <c r="J4" s="40">
        <f>D4*3+E4</f>
        <v>0</v>
      </c>
    </row>
    <row r="5" ht="19" customHeight="1">
      <c r="A5" t="s" s="62">
        <v>24</v>
      </c>
      <c r="B5" t="s" s="43">
        <f>'U14G - COPA COCA COLA - Table 1'!B5</f>
        <v>512</v>
      </c>
      <c r="C5" t="s" s="62">
        <v>24</v>
      </c>
      <c r="D5" s="40">
        <v>0</v>
      </c>
      <c r="E5" s="40">
        <v>0</v>
      </c>
      <c r="F5" s="40">
        <v>0</v>
      </c>
      <c r="G5" s="40">
        <f>'U14G - COPA COCA COLA - Table 5'!E6+'U14G - COPA COCA COLA - Table 5'!E10+'U14G - COPA COCA COLA - Table 5'!C15</f>
        <v>0</v>
      </c>
      <c r="H5" s="40">
        <f>'U14G - COPA COCA COLA - Table 5'!C6+'U14G - COPA COCA COLA - Table 5'!C10+'U14G - COPA COCA COLA - Table 5'!E15</f>
        <v>0</v>
      </c>
      <c r="I5" s="40">
        <f>G5-H5</f>
        <v>0</v>
      </c>
      <c r="J5" s="40">
        <f>D5*3+E5</f>
        <v>0</v>
      </c>
    </row>
  </sheetData>
  <pageMargins left="0" right="0" top="0" bottom="0" header="0" footer="0"/>
  <pageSetup firstPageNumber="1" fitToHeight="1" fitToWidth="1" scale="51" useFirstPageNumber="0" orientation="portrait" pageOrder="downThenOver"/>
  <headerFooter>
    <oddHeader>&amp;L&amp;"Helvetica,Bold"&amp;17&amp;K000000	</oddHead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51" useFirstPageNumber="0" orientation="portrait" pageOrder="downThenOver"/>
  <headerFooter>
    <oddHeader>&amp;L&amp;"Helvetica,Bold"&amp;17&amp;K000000	</oddHeader>
  </headerFooter>
  <drawing r:id="rId1"/>
</worksheet>
</file>

<file path=xl/worksheets/sheet85.xml><?xml version="1.0" encoding="utf-8"?>
<worksheet xmlns:r="http://schemas.openxmlformats.org/officeDocument/2006/relationships" xmlns="http://schemas.openxmlformats.org/spreadsheetml/2006/main">
  <dimension ref="A1:B5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35.625" style="164" customWidth="1"/>
    <col min="2" max="2" width="39.2656" style="164" customWidth="1"/>
    <col min="3" max="256" width="19.6016" style="164" customWidth="1"/>
  </cols>
  <sheetData>
    <row r="1" ht="26.3" customHeight="1">
      <c r="A1" t="s" s="2">
        <v>0</v>
      </c>
      <c r="B1" t="s" s="2">
        <v>1</v>
      </c>
    </row>
    <row r="2" ht="26.3" customHeight="1">
      <c r="A2" t="s" s="3">
        <v>2</v>
      </c>
      <c r="B2" t="s" s="3">
        <v>3</v>
      </c>
    </row>
    <row r="3" ht="26.3" customHeight="1">
      <c r="A3" t="s" s="3">
        <v>4</v>
      </c>
      <c r="B3" t="s" s="3">
        <v>5</v>
      </c>
    </row>
    <row r="4" ht="26.3" customHeight="1">
      <c r="A4" t="s" s="3">
        <v>6</v>
      </c>
      <c r="B4" t="s" s="3">
        <v>7</v>
      </c>
    </row>
    <row r="5" ht="26.3" customHeight="1">
      <c r="A5" t="s" s="3">
        <v>47</v>
      </c>
      <c r="B5" t="s" s="3">
        <v>513</v>
      </c>
    </row>
  </sheetData>
  <pageMargins left="0" right="0" top="0" bottom="0" header="0" footer="0"/>
  <pageSetup firstPageNumber="1" fitToHeight="1" fitToWidth="1" scale="52" useFirstPageNumber="0" orientation="portrait" pageOrder="downThenOver"/>
  <headerFooter>
    <oddHeader>&amp;L&amp;"Helvetica,Bold"&amp;17&amp;K000000	</oddHeader>
  </headerFooter>
</worksheet>
</file>

<file path=xl/worksheets/sheet86.xml><?xml version="1.0" encoding="utf-8"?>
<worksheet xmlns:r="http://schemas.openxmlformats.org/officeDocument/2006/relationships" xmlns="http://schemas.openxmlformats.org/spreadsheetml/2006/main">
  <dimension ref="A1:F21"/>
  <sheetViews>
    <sheetView workbookViewId="0" showGridLines="0" defaultGridColor="1"/>
  </sheetViews>
  <sheetFormatPr defaultColWidth="10.171" defaultRowHeight="14" customHeight="1" outlineLevelRow="0" outlineLevelCol="0"/>
  <cols>
    <col min="1" max="1" width="20.5312" style="165" customWidth="1"/>
    <col min="2" max="2" width="39.8125" style="165" customWidth="1"/>
    <col min="3" max="3" width="17.2266" style="165" customWidth="1"/>
    <col min="4" max="4" width="49.8828" style="165" customWidth="1"/>
    <col min="5" max="5" width="17.2266" style="165" customWidth="1"/>
    <col min="6" max="6" width="24.2969" style="165" customWidth="1"/>
    <col min="7" max="256" width="10.1797" style="165" customWidth="1"/>
  </cols>
  <sheetData>
    <row r="1" ht="29.15" customHeight="1">
      <c r="A1" s="5">
        <v>41413</v>
      </c>
      <c r="B1" s="47"/>
      <c r="C1" s="47"/>
      <c r="D1" s="47"/>
      <c r="E1" s="47"/>
      <c r="F1" s="47"/>
    </row>
    <row r="2" ht="29.15" customHeight="1">
      <c r="A2" t="s" s="7">
        <v>8</v>
      </c>
      <c r="B2" t="s" s="7">
        <v>9</v>
      </c>
      <c r="C2" t="s" s="7">
        <v>10</v>
      </c>
      <c r="D2" t="s" s="7">
        <v>11</v>
      </c>
      <c r="E2" t="s" s="7">
        <v>10</v>
      </c>
      <c r="F2" t="s" s="7">
        <v>12</v>
      </c>
    </row>
    <row r="3" ht="29.15" customHeight="1">
      <c r="A3" s="14">
        <v>41402.333333333336</v>
      </c>
      <c r="B3" t="s" s="13">
        <f>'U-6 - NCA - Table 1'!A2</f>
        <v>13</v>
      </c>
      <c r="C3" s="155"/>
      <c r="D3" t="s" s="156">
        <f>'U-6 - NCA - Table 1'!A3</f>
        <v>14</v>
      </c>
      <c r="E3" s="155"/>
      <c r="F3" t="s" s="13">
        <v>15</v>
      </c>
    </row>
    <row r="4" ht="29.15" customHeight="1">
      <c r="A4" s="14">
        <v>41402.333333333336</v>
      </c>
      <c r="B4" t="s" s="156">
        <f>'U-6 - NCA - Table 1'!A4</f>
        <v>19</v>
      </c>
      <c r="C4" s="155"/>
      <c r="D4" t="s" s="156">
        <f>'U-6 - NCA - Table 1'!A5</f>
        <v>62</v>
      </c>
      <c r="E4" s="155"/>
      <c r="F4" t="s" s="13">
        <v>20</v>
      </c>
    </row>
    <row r="5" ht="29.15" customHeight="1">
      <c r="A5" s="14">
        <v>41397.371527777781</v>
      </c>
      <c r="B5" t="s" s="156">
        <f>'U-6 - NCA - Table 1'!B2</f>
        <v>16</v>
      </c>
      <c r="C5" s="155"/>
      <c r="D5" t="s" s="156">
        <f>'U-6 - NCA - Table 1'!B3</f>
        <v>17</v>
      </c>
      <c r="E5" s="155"/>
      <c r="F5" t="s" s="13">
        <v>15</v>
      </c>
    </row>
    <row r="6" ht="29.15" customHeight="1">
      <c r="A6" s="14">
        <v>41397.371527777781</v>
      </c>
      <c r="B6" t="s" s="156">
        <f>'U-6 - NCA - Table 1'!B4</f>
        <v>18</v>
      </c>
      <c r="C6" s="155"/>
      <c r="D6" t="s" s="156">
        <f>'U-6 - NCA - Table 1'!B5</f>
        <v>514</v>
      </c>
      <c r="E6" s="155"/>
      <c r="F6" t="s" s="13">
        <v>20</v>
      </c>
    </row>
    <row r="7" ht="29.15" customHeight="1">
      <c r="A7" s="14">
        <v>41402.447916666664</v>
      </c>
      <c r="B7" t="s" s="13">
        <f>B3</f>
        <v>13</v>
      </c>
      <c r="C7" s="155"/>
      <c r="D7" t="s" s="156">
        <f>B4</f>
        <v>19</v>
      </c>
      <c r="E7" s="155"/>
      <c r="F7" t="s" s="13">
        <v>15</v>
      </c>
    </row>
    <row r="8" ht="29.15" customHeight="1">
      <c r="A8" s="14">
        <v>41402.447916666664</v>
      </c>
      <c r="B8" t="s" s="13">
        <f>D3</f>
        <v>14</v>
      </c>
      <c r="C8" s="155"/>
      <c r="D8" t="s" s="156">
        <f>D4</f>
        <v>62</v>
      </c>
      <c r="E8" s="155"/>
      <c r="F8" t="s" s="13">
        <v>20</v>
      </c>
    </row>
    <row r="9" ht="29.15" customHeight="1">
      <c r="A9" s="14">
        <v>41402.486111111109</v>
      </c>
      <c r="B9" t="s" s="13">
        <f>B5</f>
        <v>16</v>
      </c>
      <c r="C9" s="155"/>
      <c r="D9" t="s" s="156">
        <f>B6</f>
        <v>18</v>
      </c>
      <c r="E9" s="155"/>
      <c r="F9" t="s" s="13">
        <v>15</v>
      </c>
    </row>
    <row r="10" ht="29.15" customHeight="1">
      <c r="A10" s="14">
        <v>41402.486111111109</v>
      </c>
      <c r="B10" t="s" s="156">
        <f>D5</f>
        <v>17</v>
      </c>
      <c r="C10" s="155"/>
      <c r="D10" t="s" s="156">
        <f>'U-6 - NCA - Table 1'!B5</f>
        <v>514</v>
      </c>
      <c r="E10" s="155"/>
      <c r="F10" t="s" s="13">
        <v>20</v>
      </c>
    </row>
    <row r="11" ht="29.15" customHeight="1">
      <c r="A11" s="14">
        <v>41402.5625</v>
      </c>
      <c r="B11" t="s" s="13">
        <f>D4</f>
        <v>62</v>
      </c>
      <c r="C11" s="155"/>
      <c r="D11" t="s" s="156">
        <f>B3</f>
        <v>13</v>
      </c>
      <c r="E11" s="155"/>
      <c r="F11" t="s" s="13">
        <v>15</v>
      </c>
    </row>
    <row r="12" ht="29.15" customHeight="1">
      <c r="A12" s="14">
        <v>41402.5625</v>
      </c>
      <c r="B12" t="s" s="156">
        <f>B4</f>
        <v>19</v>
      </c>
      <c r="C12" s="155"/>
      <c r="D12" t="s" s="156">
        <f>B8</f>
        <v>14</v>
      </c>
      <c r="E12" s="155"/>
      <c r="F12" t="s" s="13">
        <v>20</v>
      </c>
    </row>
    <row r="13" ht="29.15" customHeight="1">
      <c r="A13" s="14">
        <v>41402.600694444445</v>
      </c>
      <c r="B13" t="s" s="13">
        <f>D10</f>
        <v>514</v>
      </c>
      <c r="C13" s="155"/>
      <c r="D13" t="s" s="13">
        <f>B5</f>
        <v>16</v>
      </c>
      <c r="E13" s="155"/>
      <c r="F13" t="s" s="13">
        <v>15</v>
      </c>
    </row>
    <row r="14" ht="29.15" customHeight="1">
      <c r="A14" s="14">
        <v>41402.600694444445</v>
      </c>
      <c r="B14" t="s" s="13">
        <f>D9</f>
        <v>18</v>
      </c>
      <c r="C14" s="155"/>
      <c r="D14" t="s" s="13">
        <f>D5</f>
        <v>17</v>
      </c>
      <c r="E14" s="155"/>
      <c r="F14" t="s" s="13">
        <v>20</v>
      </c>
    </row>
    <row r="15" ht="29.15" customHeight="1">
      <c r="A15" t="s" s="20">
        <v>21</v>
      </c>
      <c r="B15" s="56"/>
      <c r="C15" s="56"/>
      <c r="D15" s="56"/>
      <c r="E15" s="56"/>
      <c r="F15" s="83"/>
    </row>
    <row r="16" ht="29.15" customHeight="1">
      <c r="A16" t="s" s="58">
        <v>8</v>
      </c>
      <c r="B16" t="s" s="58">
        <v>9</v>
      </c>
      <c r="C16" t="s" s="58">
        <v>10</v>
      </c>
      <c r="D16" t="s" s="58">
        <v>11</v>
      </c>
      <c r="E16" t="s" s="58">
        <v>10</v>
      </c>
      <c r="F16" t="s" s="160">
        <v>12</v>
      </c>
    </row>
    <row r="17" ht="29.15" customHeight="1">
      <c r="A17" s="25">
        <v>41397.371527777781</v>
      </c>
      <c r="B17" t="s" s="26">
        <v>63</v>
      </c>
      <c r="C17" s="27"/>
      <c r="D17" t="s" s="26">
        <v>315</v>
      </c>
      <c r="E17" s="161"/>
      <c r="F17" t="s" s="13">
        <v>15</v>
      </c>
    </row>
    <row r="18" ht="29.15" customHeight="1">
      <c r="A18" s="25">
        <v>41397.371527777781</v>
      </c>
      <c r="B18" t="s" s="26">
        <v>64</v>
      </c>
      <c r="C18" s="27"/>
      <c r="D18" t="s" s="26">
        <v>316</v>
      </c>
      <c r="E18" s="161"/>
      <c r="F18" t="s" s="13">
        <v>20</v>
      </c>
    </row>
    <row r="19" ht="29.15" customHeight="1">
      <c r="A19" t="s" s="30">
        <v>22</v>
      </c>
      <c r="B19" s="31"/>
      <c r="C19" s="31"/>
      <c r="D19" s="31"/>
      <c r="E19" s="31"/>
      <c r="F19" s="32"/>
    </row>
    <row r="20" ht="29.15" customHeight="1">
      <c r="A20" t="s" s="2">
        <v>8</v>
      </c>
      <c r="B20" t="s" s="2">
        <v>9</v>
      </c>
      <c r="C20" t="s" s="2">
        <v>10</v>
      </c>
      <c r="D20" t="s" s="2">
        <v>11</v>
      </c>
      <c r="E20" t="s" s="2">
        <v>10</v>
      </c>
      <c r="F20" t="s" s="33">
        <v>12</v>
      </c>
    </row>
    <row r="21" ht="29.15" customHeight="1">
      <c r="A21" s="25">
        <v>41397.447916666664</v>
      </c>
      <c r="B21" t="s" s="34">
        <v>23</v>
      </c>
      <c r="C21" s="27"/>
      <c r="D21" t="s" s="34">
        <v>23</v>
      </c>
      <c r="E21" s="161"/>
      <c r="F21" t="s" s="13">
        <v>20</v>
      </c>
    </row>
  </sheetData>
  <mergeCells count="3">
    <mergeCell ref="A15:F15"/>
    <mergeCell ref="A19:F19"/>
    <mergeCell ref="A1:F1"/>
  </mergeCells>
  <pageMargins left="0" right="0" top="0" bottom="0" header="0" footer="0"/>
  <pageSetup firstPageNumber="1" fitToHeight="1" fitToWidth="1" scale="52" useFirstPageNumber="0" orientation="portrait" pageOrder="downThenOver"/>
  <headerFooter>
    <oddHeader>&amp;L&amp;"Helvetica,Bold"&amp;17&amp;K000000	</oddHeader>
  </headerFooter>
</worksheet>
</file>

<file path=xl/worksheets/sheet87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66" customWidth="1"/>
    <col min="2" max="2" width="36.7109" style="166" customWidth="1"/>
    <col min="3" max="3" width="11.9609" style="166" customWidth="1"/>
    <col min="4" max="4" width="13.2422" style="166" customWidth="1"/>
    <col min="5" max="5" width="12.1641" style="166" customWidth="1"/>
    <col min="6" max="6" width="12.9688" style="166" customWidth="1"/>
    <col min="7" max="7" width="13.4297" style="166" customWidth="1"/>
    <col min="8" max="8" width="13.5625" style="166" customWidth="1"/>
    <col min="9" max="9" width="14.0391" style="166" customWidth="1"/>
    <col min="10" max="10" width="11.3438" style="166" customWidth="1"/>
    <col min="11" max="256" width="12.4766" style="166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t="s" s="62">
        <v>24</v>
      </c>
      <c r="B2" t="s" s="43">
        <f>'U-6 - NCA - Table 1'!A2</f>
        <v>69</v>
      </c>
      <c r="C2" t="s" s="62">
        <v>24</v>
      </c>
      <c r="D2" s="40">
        <v>0</v>
      </c>
      <c r="E2" s="40">
        <v>0</v>
      </c>
      <c r="F2" s="40">
        <v>0</v>
      </c>
      <c r="G2" s="40">
        <f>'U-6 - NCA - Table 5'!C3+'U-6 - NCA - Table 5'!C7+'U-6 - NCA - Table 5'!E11</f>
        <v>0</v>
      </c>
      <c r="H2" s="40">
        <f>'U-6 - NCA - Table 5'!E3+'U-6 - NCA - Table 5'!E7+'U-6 - NCA - Table 5'!C11</f>
        <v>0</v>
      </c>
      <c r="I2" s="40">
        <f>G2-H2</f>
        <v>0</v>
      </c>
      <c r="J2" s="40">
        <f>D2*3+E2</f>
        <v>0</v>
      </c>
    </row>
    <row r="3" ht="19" customHeight="1">
      <c r="A3" t="s" s="62">
        <v>24</v>
      </c>
      <c r="B3" t="s" s="43">
        <f>'U-6 - NCA - Table 1'!A3</f>
        <v>515</v>
      </c>
      <c r="C3" t="s" s="62">
        <v>24</v>
      </c>
      <c r="D3" s="40">
        <v>0</v>
      </c>
      <c r="E3" s="40">
        <v>0</v>
      </c>
      <c r="F3" s="40">
        <v>0</v>
      </c>
      <c r="G3" s="40">
        <f>'U-6 - NCA - Table 5'!E3+'U-6 - NCA - Table 5'!C8+'U-6 - NCA - Table 5'!E12</f>
        <v>0</v>
      </c>
      <c r="H3" s="40">
        <f>'U-6 - NCA - Table 5'!C3+'U-6 - NCA - Table 5'!E8+'U-6 - NCA - Table 5'!C12</f>
        <v>0</v>
      </c>
      <c r="I3" s="40">
        <f>G3-H3</f>
        <v>0</v>
      </c>
      <c r="J3" s="40">
        <f>D3*3+E3</f>
        <v>0</v>
      </c>
    </row>
    <row r="4" ht="19" customHeight="1">
      <c r="A4" t="s" s="62">
        <v>24</v>
      </c>
      <c r="B4" t="s" s="43">
        <f>'U-6 - NCA - Table 1'!A4</f>
        <v>77</v>
      </c>
      <c r="C4" t="s" s="62">
        <v>24</v>
      </c>
      <c r="D4" s="40">
        <v>0</v>
      </c>
      <c r="E4" s="40">
        <v>0</v>
      </c>
      <c r="F4" s="40">
        <v>0</v>
      </c>
      <c r="G4" s="40">
        <f>'U-6 - NCA - Table 5'!C4+'U-6 - NCA - Table 5'!E7+'U-6 - NCA - Table 5'!C12</f>
        <v>0</v>
      </c>
      <c r="H4" s="40">
        <f>'U-6 - NCA - Table 5'!E4+'U-6 - NCA - Table 5'!C7+'U-6 - NCA - Table 5'!E12</f>
        <v>0</v>
      </c>
      <c r="I4" s="40">
        <f>G4-H4</f>
        <v>0</v>
      </c>
      <c r="J4" s="40">
        <f>D4*3+E4</f>
        <v>0</v>
      </c>
    </row>
    <row r="5" ht="19" customHeight="1">
      <c r="A5" t="s" s="62">
        <v>24</v>
      </c>
      <c r="B5" t="s" s="43">
        <f>'U-6 - NCA - Table 1'!A5</f>
        <v>76</v>
      </c>
      <c r="C5" t="s" s="62">
        <v>24</v>
      </c>
      <c r="D5" s="40">
        <v>0</v>
      </c>
      <c r="E5" s="40">
        <v>0</v>
      </c>
      <c r="F5" s="40">
        <v>0</v>
      </c>
      <c r="G5" s="40">
        <f>'U-6 - NCA - Table 5'!E4+'U-6 - NCA - Table 5'!E8+'U-6 - NCA - Table 5'!C11</f>
        <v>0</v>
      </c>
      <c r="H5" s="40">
        <f>'U-6 - NCA - Table 5'!C4+'U-6 - NCA - Table 5'!C8+'U-6 - NCA - Table 5'!E11</f>
        <v>0</v>
      </c>
      <c r="I5" s="40">
        <f>G5-H5</f>
        <v>0</v>
      </c>
      <c r="J5" s="40">
        <f>D5*3+E5</f>
        <v>0</v>
      </c>
    </row>
  </sheetData>
  <pageMargins left="0" right="0" top="0" bottom="0" header="0" footer="0"/>
  <pageSetup firstPageNumber="1" fitToHeight="1" fitToWidth="1" scale="52" useFirstPageNumber="0" orientation="portrait" pageOrder="downThenOver"/>
  <headerFooter>
    <oddHeader>&amp;L&amp;"Helvetica,Bold"&amp;17&amp;K000000	</oddHeader>
  </headerFooter>
</worksheet>
</file>

<file path=xl/worksheets/sheet88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167" customWidth="1"/>
    <col min="2" max="2" width="36.7109" style="167" customWidth="1"/>
    <col min="3" max="3" width="11.9609" style="167" customWidth="1"/>
    <col min="4" max="4" width="13.2422" style="167" customWidth="1"/>
    <col min="5" max="5" width="12.1641" style="167" customWidth="1"/>
    <col min="6" max="6" width="12.9688" style="167" customWidth="1"/>
    <col min="7" max="7" width="13.4297" style="167" customWidth="1"/>
    <col min="8" max="8" width="13.5625" style="167" customWidth="1"/>
    <col min="9" max="9" width="14.0391" style="167" customWidth="1"/>
    <col min="10" max="10" width="11.3438" style="167" customWidth="1"/>
    <col min="11" max="256" width="12.4766" style="167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t="s" s="62">
        <v>24</v>
      </c>
      <c r="B2" t="s" s="43">
        <f>'U-6 - NCA - Table 1'!B2</f>
        <v>38</v>
      </c>
      <c r="C2" t="s" s="62">
        <v>24</v>
      </c>
      <c r="D2" s="40">
        <v>0</v>
      </c>
      <c r="E2" s="40">
        <v>0</v>
      </c>
      <c r="F2" s="40">
        <v>0</v>
      </c>
      <c r="G2" s="40">
        <f>'U-6 - NCA - Table 5'!C5+'U-6 - NCA - Table 5'!C9+'U-6 - NCA - Table 5'!E13</f>
        <v>0</v>
      </c>
      <c r="H2" s="40">
        <f>'U-6 - NCA - Table 5'!E5+'U-6 - NCA - Table 5'!E9+'U-6 - NCA - Table 5'!C13</f>
        <v>0</v>
      </c>
      <c r="I2" s="40">
        <f>G2-H2</f>
        <v>0</v>
      </c>
      <c r="J2" s="40">
        <f>D2*3+E2</f>
        <v>0</v>
      </c>
    </row>
    <row r="3" ht="19" customHeight="1">
      <c r="A3" t="s" s="62">
        <v>24</v>
      </c>
      <c r="B3" t="s" s="43">
        <f>'U-6 - NCA - Table 1'!B3</f>
        <v>39</v>
      </c>
      <c r="C3" t="s" s="62">
        <v>24</v>
      </c>
      <c r="D3" s="40">
        <v>0</v>
      </c>
      <c r="E3" s="40">
        <v>0</v>
      </c>
      <c r="F3" s="40">
        <v>0</v>
      </c>
      <c r="G3" s="40">
        <f>'U-6 - NCA - Table 5'!E5+'U-6 - NCA - Table 5'!C10+'U-6 - NCA - Table 5'!E14</f>
        <v>0</v>
      </c>
      <c r="H3" s="40">
        <f>'U-6 - NCA - Table 5'!C5+'U-6 - NCA - Table 5'!E10+'U-6 - NCA - Table 5'!C14</f>
        <v>0</v>
      </c>
      <c r="I3" s="40">
        <f>G3-H3</f>
        <v>0</v>
      </c>
      <c r="J3" s="40">
        <f>D3*3+E3</f>
        <v>0</v>
      </c>
    </row>
    <row r="4" ht="19" customHeight="1">
      <c r="A4" t="s" s="62">
        <v>24</v>
      </c>
      <c r="B4" t="s" s="43">
        <f>'U-6 - NCA - Table 1'!B4</f>
        <v>40</v>
      </c>
      <c r="C4" t="s" s="62">
        <v>24</v>
      </c>
      <c r="D4" s="40">
        <v>0</v>
      </c>
      <c r="E4" s="40">
        <v>0</v>
      </c>
      <c r="F4" s="40">
        <v>0</v>
      </c>
      <c r="G4" s="40">
        <f>'U-6 - NCA - Table 5'!C6+'U-6 - NCA - Table 5'!E9+'U-6 - NCA - Table 5'!C14</f>
        <v>0</v>
      </c>
      <c r="H4" s="40">
        <f>'U-6 - NCA - Table 5'!E6+'U-6 - NCA - Table 5'!C9+'U-6 - NCA - Table 5'!E14</f>
        <v>0</v>
      </c>
      <c r="I4" s="40">
        <f>G4-H4</f>
        <v>0</v>
      </c>
      <c r="J4" s="40">
        <f>D4*3+E4</f>
        <v>0</v>
      </c>
    </row>
    <row r="5" ht="19" customHeight="1">
      <c r="A5" t="s" s="62">
        <v>24</v>
      </c>
      <c r="B5" t="s" s="43">
        <f>'U-6 - NCA - Table 1'!B5</f>
        <v>516</v>
      </c>
      <c r="C5" t="s" s="62">
        <v>24</v>
      </c>
      <c r="D5" s="40">
        <v>0</v>
      </c>
      <c r="E5" s="40">
        <v>0</v>
      </c>
      <c r="F5" s="40">
        <v>0</v>
      </c>
      <c r="G5" s="40">
        <f>'U-6 - NCA - Table 5'!E6+'U-6 - NCA - Table 5'!E10+'U-6 - NCA - Table 5'!C13</f>
        <v>0</v>
      </c>
      <c r="H5" s="40">
        <f>'U-6 - NCA - Table 5'!C6+'U-6 - NCA - Table 5'!C10+'U-6 - NCA - Table 5'!E13</f>
        <v>0</v>
      </c>
      <c r="I5" s="40">
        <f>G5-H5</f>
        <v>0</v>
      </c>
      <c r="J5" s="40">
        <f>D5*3+E5</f>
        <v>0</v>
      </c>
    </row>
  </sheetData>
  <pageMargins left="0" right="0" top="0" bottom="0" header="0" footer="0"/>
  <pageSetup firstPageNumber="1" fitToHeight="1" fitToWidth="1" scale="52" useFirstPageNumber="0" orientation="portrait" pageOrder="downThenOver"/>
  <headerFooter>
    <oddHeader>&amp;L&amp;"Helvetica,Bold"&amp;17&amp;K000000	</oddHead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52" useFirstPageNumber="0" orientation="portrait" pageOrder="downThenOver"/>
  <headerFooter>
    <oddHeader>&amp;L&amp;"Helvetica,Bold"&amp;17&amp;K000000	</oddHeader>
  </headerFooter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J5"/>
  <sheetViews>
    <sheetView workbookViewId="0" showGridLines="0" defaultGridColor="1">
      <pane topLeftCell="A2" xSplit="0" ySplit="1" activePane="bottomLeft" state="frozen"/>
    </sheetView>
  </sheetViews>
  <sheetFormatPr defaultColWidth="12.457" defaultRowHeight="17.1" customHeight="1" outlineLevelRow="0" outlineLevelCol="0"/>
  <cols>
    <col min="1" max="1" width="12.4766" style="63" customWidth="1"/>
    <col min="2" max="2" width="36.7109" style="63" customWidth="1"/>
    <col min="3" max="3" width="11.9609" style="63" customWidth="1"/>
    <col min="4" max="4" width="13.2422" style="63" customWidth="1"/>
    <col min="5" max="5" width="12.1641" style="63" customWidth="1"/>
    <col min="6" max="6" width="12.9688" style="63" customWidth="1"/>
    <col min="7" max="7" width="13.4297" style="63" customWidth="1"/>
    <col min="8" max="8" width="13.5625" style="63" customWidth="1"/>
    <col min="9" max="9" width="14.0391" style="63" customWidth="1"/>
    <col min="10" max="10" width="11.3438" style="63" customWidth="1"/>
    <col min="11" max="256" width="12.4766" style="63" customWidth="1"/>
  </cols>
  <sheetData>
    <row r="1" ht="16.7" customHeight="1">
      <c r="A1" t="s" s="61">
        <v>25</v>
      </c>
      <c r="B1" t="s" s="61">
        <v>26</v>
      </c>
      <c r="C1" t="s" s="61">
        <v>27</v>
      </c>
      <c r="D1" t="s" s="61">
        <v>28</v>
      </c>
      <c r="E1" t="s" s="61">
        <v>29</v>
      </c>
      <c r="F1" t="s" s="61">
        <v>30</v>
      </c>
      <c r="G1" t="s" s="61">
        <v>31</v>
      </c>
      <c r="H1" t="s" s="61">
        <v>32</v>
      </c>
      <c r="I1" t="s" s="61">
        <v>33</v>
      </c>
      <c r="J1" t="s" s="61">
        <v>34</v>
      </c>
    </row>
    <row r="2" ht="19" customHeight="1">
      <c r="A2" t="s" s="62">
        <v>24</v>
      </c>
      <c r="B2" t="s" s="43">
        <f>'U-8 - NCA - Table 1'!B2</f>
        <v>71</v>
      </c>
      <c r="C2" s="40">
        <v>2</v>
      </c>
      <c r="D2" s="40">
        <v>1</v>
      </c>
      <c r="E2" s="40">
        <v>0</v>
      </c>
      <c r="F2" s="40">
        <v>1</v>
      </c>
      <c r="G2" s="40">
        <f>'U-8 - NCA - Table 5'!C5+'U-8 - NCA - Table 5'!C11+'U-8 - NCA - Table 5'!E19</f>
        <v>7</v>
      </c>
      <c r="H2" s="40">
        <f>'U-8 - NCA - Table 5'!E5+'U-8 - NCA - Table 5'!E11+'U-8 - NCA - Table 5'!C19</f>
        <v>12</v>
      </c>
      <c r="I2" s="40">
        <f>G2-H2</f>
        <v>-5</v>
      </c>
      <c r="J2" s="40">
        <f>D2*3+E2</f>
        <v>3</v>
      </c>
    </row>
    <row r="3" ht="19" customHeight="1">
      <c r="A3" t="s" s="62">
        <v>24</v>
      </c>
      <c r="B3" t="s" s="43">
        <f>'U-8 - NCA - Table 1'!B3</f>
        <v>72</v>
      </c>
      <c r="C3" s="40">
        <v>2</v>
      </c>
      <c r="D3" s="40">
        <v>2</v>
      </c>
      <c r="E3" s="40">
        <v>0</v>
      </c>
      <c r="F3" s="40">
        <v>0</v>
      </c>
      <c r="G3" s="40">
        <f>'U-8 - NCA - Table 5'!E5+'U-8 - NCA - Table 5'!C12+'U-8 - NCA - Table 5'!E20</f>
        <v>12</v>
      </c>
      <c r="H3" s="40">
        <f>'U-8 - NCA - Table 5'!C5+'U-8 - NCA - Table 5'!E12+'U-8 - NCA - Table 5'!C20</f>
        <v>0</v>
      </c>
      <c r="I3" s="40">
        <f>G3-H3</f>
        <v>12</v>
      </c>
      <c r="J3" s="40">
        <f>D3*3+E3</f>
        <v>6</v>
      </c>
    </row>
    <row r="4" ht="19" customHeight="1">
      <c r="A4" t="s" s="62">
        <v>24</v>
      </c>
      <c r="B4" t="s" s="43">
        <f>'U-8 - NCA - Table 1'!B4</f>
        <v>73</v>
      </c>
      <c r="C4" s="40">
        <v>2</v>
      </c>
      <c r="D4" s="40">
        <v>1</v>
      </c>
      <c r="E4" s="40">
        <v>0</v>
      </c>
      <c r="F4" s="40">
        <v>1</v>
      </c>
      <c r="G4" s="40">
        <f>'U-8 - NCA - Table 5'!C6+'U-8 - NCA - Table 5'!E11+'U-8 - NCA - Table 5'!C20</f>
        <v>13</v>
      </c>
      <c r="H4" s="40">
        <f>'U-8 - NCA - Table 5'!E6+'U-8 - NCA - Table 5'!C11+'U-8 - NCA - Table 5'!E20</f>
        <v>8</v>
      </c>
      <c r="I4" s="40">
        <f>G4-H4</f>
        <v>5</v>
      </c>
      <c r="J4" s="40">
        <f>D4*3+E4</f>
        <v>3</v>
      </c>
    </row>
    <row r="5" ht="19" customHeight="1">
      <c r="A5" t="s" s="62">
        <v>24</v>
      </c>
      <c r="B5" t="s" s="43">
        <f>'U-8 - NCA - Table 1'!B5</f>
        <v>74</v>
      </c>
      <c r="C5" s="40">
        <v>2</v>
      </c>
      <c r="D5" s="40">
        <v>0</v>
      </c>
      <c r="E5" s="40">
        <v>0</v>
      </c>
      <c r="F5" s="40">
        <v>2</v>
      </c>
      <c r="G5" s="40">
        <f>'U-8 - NCA - Table 5'!E6+'U-8 - NCA - Table 5'!E12+'U-8 - NCA - Table 5'!C19</f>
        <v>1</v>
      </c>
      <c r="H5" s="40">
        <f>'U-8 - NCA - Table 5'!C6+'U-8 - NCA - Table 5'!C12+'U-8 - NCA - Table 5'!E19</f>
        <v>13</v>
      </c>
      <c r="I5" s="40">
        <f>G5-H5</f>
        <v>-12</v>
      </c>
      <c r="J5" s="40">
        <f>D5*3+E5</f>
        <v>0</v>
      </c>
    </row>
  </sheetData>
  <pageMargins left="0" right="0" top="0" bottom="0" header="0" footer="0"/>
  <pageSetup firstPageNumber="1" fitToHeight="1" fitToWidth="1" scale="56" useFirstPageNumber="0" orientation="portrait" pageOrder="downThenOver"/>
  <headerFooter>
    <oddHeader>&amp;L&amp;"Helvetica,Bold"&amp;17&amp;K000000	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