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50" i="1"/>
  <c r="B48"/>
  <c r="B44"/>
  <c r="B42"/>
  <c r="B38"/>
  <c r="B34"/>
  <c r="B36" s="1"/>
  <c r="B32"/>
  <c r="B29"/>
  <c r="B25"/>
  <c r="B23"/>
  <c r="B21"/>
  <c r="B17"/>
  <c r="B16"/>
  <c r="B11"/>
  <c r="B12" s="1"/>
  <c r="B7"/>
  <c r="B4"/>
</calcChain>
</file>

<file path=xl/sharedStrings.xml><?xml version="1.0" encoding="utf-8"?>
<sst xmlns="http://schemas.openxmlformats.org/spreadsheetml/2006/main" count="39" uniqueCount="38">
  <si>
    <t>Current Ratio</t>
    <phoneticPr fontId="1" type="noConversion"/>
  </si>
  <si>
    <t>Current Assets</t>
    <phoneticPr fontId="1" type="noConversion"/>
  </si>
  <si>
    <t>Current Liabilities</t>
    <phoneticPr fontId="1" type="noConversion"/>
  </si>
  <si>
    <t>Quick Ratio</t>
    <phoneticPr fontId="1" type="noConversion"/>
  </si>
  <si>
    <t>inventory</t>
    <phoneticPr fontId="1" type="noConversion"/>
  </si>
  <si>
    <t>Inventory Turnover Ratio</t>
    <phoneticPr fontId="1" type="noConversion"/>
  </si>
  <si>
    <t>cost of goods sold</t>
    <phoneticPr fontId="1" type="noConversion"/>
  </si>
  <si>
    <t>Days Inventory</t>
    <phoneticPr fontId="1" type="noConversion"/>
  </si>
  <si>
    <t>Days Sales Outstanding (DSO)</t>
    <phoneticPr fontId="1" type="noConversion"/>
  </si>
  <si>
    <t>avrage revnue per day</t>
    <phoneticPr fontId="1" type="noConversion"/>
  </si>
  <si>
    <t>ann revenue</t>
    <phoneticPr fontId="1" type="noConversion"/>
  </si>
  <si>
    <t>account receivable</t>
    <phoneticPr fontId="1" type="noConversion"/>
  </si>
  <si>
    <t>Gross Margin</t>
    <phoneticPr fontId="1" type="noConversion"/>
  </si>
  <si>
    <t>gross pro</t>
    <phoneticPr fontId="1" type="noConversion"/>
  </si>
  <si>
    <t>revenues</t>
    <phoneticPr fontId="1" type="noConversion"/>
  </si>
  <si>
    <t>Operating Margin</t>
    <phoneticPr fontId="1" type="noConversion"/>
  </si>
  <si>
    <t>Operating Income</t>
    <phoneticPr fontId="1" type="noConversion"/>
  </si>
  <si>
    <t>Net Margin</t>
    <phoneticPr fontId="1" type="noConversion"/>
  </si>
  <si>
    <t>Net</t>
    <phoneticPr fontId="1" type="noConversion"/>
  </si>
  <si>
    <t>Debt Ratio</t>
    <phoneticPr fontId="1" type="noConversion"/>
  </si>
  <si>
    <t>total liabilities</t>
    <phoneticPr fontId="1" type="noConversion"/>
  </si>
  <si>
    <t>total assets</t>
    <phoneticPr fontId="1" type="noConversion"/>
  </si>
  <si>
    <t>Debt-to-Equity Ratio</t>
    <phoneticPr fontId="1" type="noConversion"/>
  </si>
  <si>
    <t>shreholder equity</t>
    <phoneticPr fontId="1" type="noConversion"/>
  </si>
  <si>
    <t>Interest Coverage Ratio</t>
    <phoneticPr fontId="1" type="noConversion"/>
  </si>
  <si>
    <t>EBITDA</t>
    <phoneticPr fontId="1" type="noConversion"/>
  </si>
  <si>
    <t>interest expensee</t>
    <phoneticPr fontId="1" type="noConversion"/>
  </si>
  <si>
    <t>Times-Interest-Earned Ratio</t>
    <phoneticPr fontId="1" type="noConversion"/>
  </si>
  <si>
    <t>EBIT</t>
    <phoneticPr fontId="1" type="noConversion"/>
  </si>
  <si>
    <t>Return on Assets (ROA)</t>
    <phoneticPr fontId="1" type="noConversion"/>
  </si>
  <si>
    <t>NET</t>
    <phoneticPr fontId="1" type="noConversion"/>
  </si>
  <si>
    <t>ASSETS</t>
    <phoneticPr fontId="1" type="noConversion"/>
  </si>
  <si>
    <t>Return on Equity (ROE)</t>
    <phoneticPr fontId="1" type="noConversion"/>
  </si>
  <si>
    <t>Diluted EPS</t>
    <phoneticPr fontId="1" type="noConversion"/>
  </si>
  <si>
    <t>eps</t>
    <phoneticPr fontId="1" type="noConversion"/>
  </si>
  <si>
    <t>shares outstanding</t>
    <phoneticPr fontId="1" type="noConversion"/>
  </si>
  <si>
    <t>earnings(Net)</t>
    <phoneticPr fontId="1" type="noConversion"/>
  </si>
  <si>
    <t>shares diluted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</si>
</sst>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Consolas"/>
      <family val="3"/>
    </font>
    <font>
      <b/>
      <sz val="12"/>
      <color rgb="FFFF0000"/>
      <name val="Consolas"/>
      <family val="3"/>
    </font>
    <font>
      <b/>
      <sz val="11"/>
      <color rgb="FFFF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50"/>
  <sheetViews>
    <sheetView tabSelected="1" topLeftCell="A25" workbookViewId="0">
      <selection activeCell="B49" sqref="B49"/>
    </sheetView>
  </sheetViews>
  <sheetFormatPr defaultColWidth="20" defaultRowHeight="15"/>
  <cols>
    <col min="1" max="1" width="23.25" style="1" customWidth="1"/>
    <col min="2" max="16384" width="20" style="1"/>
  </cols>
  <sheetData>
    <row r="2" spans="1:2">
      <c r="A2" s="1" t="s">
        <v>1</v>
      </c>
      <c r="B2" s="1">
        <v>262000</v>
      </c>
    </row>
    <row r="3" spans="1:2">
      <c r="A3" s="1" t="s">
        <v>2</v>
      </c>
      <c r="B3" s="1">
        <v>142000</v>
      </c>
    </row>
    <row r="4" spans="1:2" ht="15.75">
      <c r="A4" s="2" t="s">
        <v>0</v>
      </c>
      <c r="B4" s="3">
        <f>B2/B3</f>
        <v>1.8450704225352113</v>
      </c>
    </row>
    <row r="5" spans="1:2" ht="15.75">
      <c r="A5" s="2"/>
      <c r="B5" s="3"/>
    </row>
    <row r="6" spans="1:2">
      <c r="A6" s="1" t="s">
        <v>4</v>
      </c>
      <c r="B6" s="1">
        <v>110000</v>
      </c>
    </row>
    <row r="7" spans="1:2" ht="15.75">
      <c r="A7" s="2" t="s">
        <v>3</v>
      </c>
      <c r="B7" s="1">
        <f>(B2-B6)/B3</f>
        <v>1.0704225352112675</v>
      </c>
    </row>
    <row r="10" spans="1:2">
      <c r="A10" s="1" t="s">
        <v>6</v>
      </c>
      <c r="B10" s="1">
        <v>515000</v>
      </c>
    </row>
    <row r="11" spans="1:2" s="3" customFormat="1" ht="30">
      <c r="A11" s="3" t="s">
        <v>5</v>
      </c>
      <c r="B11" s="3">
        <f>B10/B6</f>
        <v>4.6818181818181817</v>
      </c>
    </row>
    <row r="12" spans="1:2">
      <c r="A12" s="3" t="s">
        <v>7</v>
      </c>
      <c r="B12" s="1">
        <f>365/B11</f>
        <v>77.961165048543691</v>
      </c>
    </row>
    <row r="13" spans="1:2">
      <c r="A13" s="3"/>
    </row>
    <row r="14" spans="1:2">
      <c r="A14" s="1" t="s">
        <v>10</v>
      </c>
      <c r="B14" s="1">
        <v>860000</v>
      </c>
    </row>
    <row r="15" spans="1:2">
      <c r="A15" s="1" t="s">
        <v>11</v>
      </c>
      <c r="B15" s="1">
        <v>115000</v>
      </c>
    </row>
    <row r="16" spans="1:2" ht="30">
      <c r="A16" s="3" t="s">
        <v>9</v>
      </c>
      <c r="B16" s="1">
        <f>B14/365</f>
        <v>2356.1643835616437</v>
      </c>
    </row>
    <row r="17" spans="1:2" ht="30">
      <c r="A17" s="3" t="s">
        <v>8</v>
      </c>
      <c r="B17" s="1">
        <f>B15/B16</f>
        <v>48.808139534883722</v>
      </c>
    </row>
    <row r="19" spans="1:2">
      <c r="A19" s="1" t="s">
        <v>13</v>
      </c>
      <c r="B19" s="1">
        <v>345000</v>
      </c>
    </row>
    <row r="20" spans="1:2">
      <c r="A20" s="1" t="s">
        <v>14</v>
      </c>
      <c r="B20" s="1">
        <v>860000</v>
      </c>
    </row>
    <row r="21" spans="1:2">
      <c r="A21" s="3" t="s">
        <v>12</v>
      </c>
      <c r="B21" s="1">
        <f>B19/B20</f>
        <v>0.40116279069767441</v>
      </c>
    </row>
    <row r="22" spans="1:2">
      <c r="A22" s="1" t="s">
        <v>16</v>
      </c>
      <c r="B22" s="1">
        <v>100000</v>
      </c>
    </row>
    <row r="23" spans="1:2">
      <c r="A23" s="3" t="s">
        <v>15</v>
      </c>
      <c r="B23" s="1">
        <f>B22/B20</f>
        <v>0.11627906976744186</v>
      </c>
    </row>
    <row r="24" spans="1:2">
      <c r="A24" s="1" t="s">
        <v>18</v>
      </c>
      <c r="B24" s="1">
        <v>63200</v>
      </c>
    </row>
    <row r="25" spans="1:2">
      <c r="A25" s="3" t="s">
        <v>17</v>
      </c>
      <c r="B25" s="1">
        <f>B24/B20</f>
        <v>7.3488372093023252E-2</v>
      </c>
    </row>
    <row r="27" spans="1:2">
      <c r="A27" s="1" t="s">
        <v>20</v>
      </c>
      <c r="B27" s="1">
        <v>427000</v>
      </c>
    </row>
    <row r="28" spans="1:2">
      <c r="A28" s="1" t="s">
        <v>21</v>
      </c>
      <c r="B28" s="1">
        <v>787000</v>
      </c>
    </row>
    <row r="29" spans="1:2">
      <c r="A29" s="3" t="s">
        <v>19</v>
      </c>
      <c r="B29" s="1">
        <f>B27/B28</f>
        <v>0.54256670902160098</v>
      </c>
    </row>
    <row r="31" spans="1:2">
      <c r="A31" s="1" t="s">
        <v>23</v>
      </c>
      <c r="B31" s="1">
        <v>360000</v>
      </c>
    </row>
    <row r="32" spans="1:2" ht="30">
      <c r="A32" s="3" t="s">
        <v>22</v>
      </c>
      <c r="B32" s="1">
        <f>B27/B31</f>
        <v>1.1861111111111111</v>
      </c>
    </row>
    <row r="34" spans="1:2">
      <c r="A34" s="1" t="s">
        <v>25</v>
      </c>
      <c r="B34" s="1">
        <f>B37+30000</f>
        <v>130000</v>
      </c>
    </row>
    <row r="35" spans="1:2">
      <c r="A35" s="1" t="s">
        <v>26</v>
      </c>
      <c r="B35" s="1">
        <v>20000</v>
      </c>
    </row>
    <row r="36" spans="1:2" ht="30">
      <c r="A36" s="3" t="s">
        <v>24</v>
      </c>
      <c r="B36" s="1">
        <f>B34/B35</f>
        <v>6.5</v>
      </c>
    </row>
    <row r="37" spans="1:2">
      <c r="A37" s="1" t="s">
        <v>28</v>
      </c>
      <c r="B37" s="1">
        <v>100000</v>
      </c>
    </row>
    <row r="38" spans="1:2" ht="30">
      <c r="A38" s="3" t="s">
        <v>27</v>
      </c>
      <c r="B38" s="1">
        <f>B37/B35</f>
        <v>5</v>
      </c>
    </row>
    <row r="40" spans="1:2">
      <c r="A40" s="1" t="s">
        <v>30</v>
      </c>
      <c r="B40" s="1">
        <v>63200</v>
      </c>
    </row>
    <row r="41" spans="1:2">
      <c r="A41" s="1" t="s">
        <v>31</v>
      </c>
      <c r="B41" s="1">
        <v>787000</v>
      </c>
    </row>
    <row r="42" spans="1:2">
      <c r="A42" s="3" t="s">
        <v>29</v>
      </c>
      <c r="B42" s="1">
        <f>B40/B41</f>
        <v>8.0304955527318936E-2</v>
      </c>
    </row>
    <row r="43" spans="1:2">
      <c r="A43" s="1" t="s">
        <v>23</v>
      </c>
      <c r="B43" s="1">
        <v>360000</v>
      </c>
    </row>
    <row r="44" spans="1:2">
      <c r="A44" s="3" t="s">
        <v>32</v>
      </c>
      <c r="B44" s="1">
        <f>B40/B43</f>
        <v>0.17555555555555555</v>
      </c>
    </row>
    <row r="46" spans="1:2">
      <c r="A46" s="1" t="s">
        <v>36</v>
      </c>
      <c r="B46" s="1">
        <v>63200</v>
      </c>
    </row>
    <row r="47" spans="1:2">
      <c r="A47" s="1" t="s">
        <v>35</v>
      </c>
      <c r="B47" s="1">
        <v>10000</v>
      </c>
    </row>
    <row r="48" spans="1:2">
      <c r="A48" s="3" t="s">
        <v>34</v>
      </c>
      <c r="B48" s="1">
        <f>B46/B47</f>
        <v>6.32</v>
      </c>
    </row>
    <row r="49" spans="1:2">
      <c r="A49" s="1" t="s">
        <v>37</v>
      </c>
      <c r="B49" s="1">
        <v>11500</v>
      </c>
    </row>
    <row r="50" spans="1:2">
      <c r="A50" s="3" t="s">
        <v>33</v>
      </c>
      <c r="B50" s="1">
        <f>B46/B49</f>
        <v>5.4956521739130437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2024-04-21T15:12:02Z</dcterms:modified>
</cp:coreProperties>
</file>