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7" i="1"/>
  <c r="I8"/>
  <c r="F8"/>
  <c r="F7"/>
  <c r="B16"/>
  <c r="B18" s="1"/>
  <c r="B13"/>
  <c r="B12"/>
  <c r="B6"/>
  <c r="B5"/>
  <c r="B20" l="1"/>
</calcChain>
</file>

<file path=xl/sharedStrings.xml><?xml version="1.0" encoding="utf-8"?>
<sst xmlns="http://schemas.openxmlformats.org/spreadsheetml/2006/main" count="24" uniqueCount="24">
  <si>
    <t>sale</t>
    <phoneticPr fontId="1" type="noConversion"/>
  </si>
  <si>
    <t>gross margin</t>
    <phoneticPr fontId="1" type="noConversion"/>
  </si>
  <si>
    <t>COGS</t>
    <phoneticPr fontId="1" type="noConversion"/>
  </si>
  <si>
    <t>pro</t>
    <phoneticPr fontId="1" type="noConversion"/>
  </si>
  <si>
    <t>Depreciation</t>
    <phoneticPr fontId="1" type="noConversion"/>
  </si>
  <si>
    <t>Research and Development</t>
    <phoneticPr fontId="1" type="noConversion"/>
  </si>
  <si>
    <t>Sales General and Administrative</t>
    <phoneticPr fontId="1" type="noConversion"/>
  </si>
  <si>
    <t>Operating Income</t>
    <phoneticPr fontId="1" type="noConversion"/>
  </si>
  <si>
    <t>interest expense</t>
    <phoneticPr fontId="1" type="noConversion"/>
  </si>
  <si>
    <t>Income before Tax</t>
  </si>
  <si>
    <t xml:space="preserve">taxes </t>
  </si>
  <si>
    <t>Net Income</t>
  </si>
  <si>
    <t>Current Assets</t>
  </si>
  <si>
    <t>Net Fixed Assets</t>
    <phoneticPr fontId="1" type="noConversion"/>
  </si>
  <si>
    <t>Current Liabilities</t>
  </si>
  <si>
    <t>Long-Term Debt</t>
    <phoneticPr fontId="1" type="noConversion"/>
  </si>
  <si>
    <t>Shareholder Equity</t>
    <phoneticPr fontId="1" type="noConversion"/>
  </si>
  <si>
    <t>Net Working Capital</t>
    <phoneticPr fontId="1" type="noConversion"/>
  </si>
  <si>
    <t>Start cash</t>
    <phoneticPr fontId="1" type="noConversion"/>
  </si>
  <si>
    <t>cash from operations</t>
    <phoneticPr fontId="1" type="noConversion"/>
  </si>
  <si>
    <t>cash from investments</t>
    <phoneticPr fontId="1" type="noConversion"/>
  </si>
  <si>
    <t>raise from financing</t>
    <phoneticPr fontId="1" type="noConversion"/>
  </si>
  <si>
    <t>overall cash</t>
    <phoneticPr fontId="1" type="noConversion"/>
  </si>
  <si>
    <t>end of the year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</si>
</sst>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7" fontId="2" fillId="0" borderId="0" xfId="0" applyNumberFormat="1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7" fontId="3" fillId="0" borderId="0" xfId="0" applyNumberFormat="1" applyFont="1" applyAlignment="1">
      <alignment vertical="center" wrapText="1"/>
    </xf>
    <xf numFmtId="7" fontId="2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0"/>
  <sheetViews>
    <sheetView tabSelected="1" workbookViewId="0">
      <selection activeCell="H12" sqref="H12"/>
    </sheetView>
  </sheetViews>
  <sheetFormatPr defaultRowHeight="15"/>
  <cols>
    <col min="1" max="1" width="20.875" style="1" customWidth="1"/>
    <col min="2" max="2" width="15" style="3" bestFit="1" customWidth="1"/>
    <col min="3" max="4" width="9" style="2"/>
    <col min="5" max="5" width="20.875" style="1" customWidth="1"/>
    <col min="6" max="6" width="15" style="3" bestFit="1" customWidth="1"/>
    <col min="7" max="7" width="9" style="2"/>
    <col min="8" max="8" width="23.875" style="1" customWidth="1"/>
    <col min="9" max="9" width="16.125" style="3" bestFit="1" customWidth="1"/>
    <col min="10" max="10" width="15" style="2" bestFit="1" customWidth="1"/>
    <col min="11" max="16384" width="9" style="2"/>
  </cols>
  <sheetData>
    <row r="2" spans="1:10">
      <c r="A2" s="1" t="s">
        <v>0</v>
      </c>
      <c r="B2" s="3">
        <v>1000000</v>
      </c>
      <c r="E2" s="1" t="s">
        <v>12</v>
      </c>
      <c r="F2" s="3">
        <v>54000</v>
      </c>
      <c r="H2" s="1" t="s">
        <v>18</v>
      </c>
      <c r="I2" s="5">
        <v>85000</v>
      </c>
    </row>
    <row r="3" spans="1:10">
      <c r="A3" s="1" t="s">
        <v>1</v>
      </c>
      <c r="B3" s="4">
        <v>0.38</v>
      </c>
      <c r="E3" s="1" t="s">
        <v>13</v>
      </c>
      <c r="F3" s="3">
        <v>175000</v>
      </c>
      <c r="H3" s="1" t="s">
        <v>19</v>
      </c>
      <c r="I3" s="3">
        <v>910000</v>
      </c>
    </row>
    <row r="4" spans="1:10">
      <c r="E4" s="1" t="s">
        <v>14</v>
      </c>
      <c r="F4" s="3">
        <v>46000</v>
      </c>
      <c r="H4" s="1" t="s">
        <v>20</v>
      </c>
      <c r="I4" s="3">
        <v>-983000</v>
      </c>
      <c r="J4" s="3"/>
    </row>
    <row r="5" spans="1:10" s="1" customFormat="1">
      <c r="A5" s="1" t="s">
        <v>3</v>
      </c>
      <c r="B5" s="5">
        <f>B2*B3</f>
        <v>380000</v>
      </c>
      <c r="E5" s="1" t="s">
        <v>15</v>
      </c>
      <c r="F5" s="3">
        <v>135000</v>
      </c>
      <c r="H5" s="1" t="s">
        <v>22</v>
      </c>
      <c r="I5" s="5">
        <v>113500</v>
      </c>
      <c r="J5" s="5"/>
    </row>
    <row r="6" spans="1:10">
      <c r="A6" s="1" t="s">
        <v>2</v>
      </c>
      <c r="B6" s="3">
        <f>B2-B5</f>
        <v>620000</v>
      </c>
    </row>
    <row r="7" spans="1:10">
      <c r="E7" s="1" t="s">
        <v>16</v>
      </c>
      <c r="F7" s="3">
        <f>F2+F3-F4-F5</f>
        <v>48000</v>
      </c>
      <c r="H7" s="1" t="s">
        <v>21</v>
      </c>
      <c r="I7" s="6">
        <f>I5-I4-I3</f>
        <v>186500</v>
      </c>
    </row>
    <row r="8" spans="1:10">
      <c r="E8" s="1" t="s">
        <v>17</v>
      </c>
      <c r="F8" s="3">
        <f>F2-F4</f>
        <v>8000</v>
      </c>
      <c r="H8" s="1" t="s">
        <v>23</v>
      </c>
      <c r="I8" s="3">
        <f>I2+I5</f>
        <v>198500</v>
      </c>
    </row>
    <row r="9" spans="1:10" ht="30">
      <c r="A9" s="1" t="s">
        <v>5</v>
      </c>
      <c r="B9" s="3">
        <v>75000</v>
      </c>
    </row>
    <row r="10" spans="1:10" ht="30">
      <c r="A10" s="1" t="s">
        <v>6</v>
      </c>
      <c r="B10" s="3">
        <v>150000</v>
      </c>
    </row>
    <row r="11" spans="1:10">
      <c r="A11" s="1" t="s">
        <v>4</v>
      </c>
      <c r="B11" s="3">
        <v>45000</v>
      </c>
      <c r="I11" s="5"/>
    </row>
    <row r="12" spans="1:10">
      <c r="B12" s="3">
        <f>B10+B9+B11</f>
        <v>270000</v>
      </c>
    </row>
    <row r="13" spans="1:10" s="1" customFormat="1">
      <c r="A13" s="1" t="s">
        <v>7</v>
      </c>
      <c r="B13" s="5">
        <f>B5-B12</f>
        <v>110000</v>
      </c>
      <c r="F13" s="5"/>
      <c r="I13" s="3"/>
    </row>
    <row r="14" spans="1:10">
      <c r="I14" s="5"/>
    </row>
    <row r="15" spans="1:10">
      <c r="A15" s="1" t="s">
        <v>8</v>
      </c>
      <c r="B15" s="3">
        <v>2000</v>
      </c>
    </row>
    <row r="16" spans="1:10" s="1" customFormat="1">
      <c r="A16" s="1" t="s">
        <v>9</v>
      </c>
      <c r="B16" s="5">
        <f>B13-B15</f>
        <v>108000</v>
      </c>
      <c r="F16" s="5"/>
      <c r="I16" s="3"/>
    </row>
    <row r="18" spans="1:2">
      <c r="A18" s="1" t="s">
        <v>10</v>
      </c>
      <c r="B18" s="3">
        <f>B16*0.21</f>
        <v>22680</v>
      </c>
    </row>
    <row r="20" spans="1:2">
      <c r="A20" s="1" t="s">
        <v>11</v>
      </c>
      <c r="B20" s="3">
        <f>B16-B18</f>
        <v>85320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2024-04-19T17:43:08Z</dcterms:modified>
</cp:coreProperties>
</file>