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calcChain.xml><?xml version="1.0" encoding="utf-8"?>
<calcChain xmlns="http://schemas.openxmlformats.org/spreadsheetml/2006/main">
  <c r="D22" i="3"/>
  <c r="K6" i="4"/>
  <c r="C21" i="3"/>
  <c r="H28" i="2"/>
  <c r="H29"/>
  <c r="H30"/>
  <c r="H31"/>
  <c r="H27"/>
  <c r="H26"/>
  <c r="I14"/>
  <c r="I15" s="1"/>
  <c r="I16" s="1"/>
  <c r="I9"/>
  <c r="G4"/>
  <c r="G10" s="1"/>
  <c r="H10" s="1"/>
  <c r="D14"/>
  <c r="D9" i="4"/>
  <c r="C6"/>
  <c r="D6"/>
  <c r="E6"/>
  <c r="F6"/>
  <c r="G6"/>
  <c r="H6"/>
  <c r="I6"/>
  <c r="J6"/>
  <c r="B6"/>
  <c r="C17" i="3"/>
  <c r="C16"/>
  <c r="C15"/>
  <c r="C14"/>
  <c r="C13"/>
  <c r="D13" s="1"/>
  <c r="D12"/>
  <c r="C12"/>
  <c r="D11"/>
  <c r="B6"/>
  <c r="B22" i="2"/>
  <c r="F26"/>
  <c r="C27" s="1"/>
  <c r="D9"/>
  <c r="B4"/>
  <c r="B12" s="1"/>
  <c r="D11" i="1"/>
  <c r="D12" s="1"/>
  <c r="D13" s="1"/>
  <c r="D14" s="1"/>
  <c r="D10"/>
  <c r="C12"/>
  <c r="C13" s="1"/>
  <c r="C14" s="1"/>
  <c r="C11"/>
  <c r="C10"/>
  <c r="I10" i="2" l="1"/>
  <c r="G16"/>
  <c r="G15"/>
  <c r="G11"/>
  <c r="H11" s="1"/>
  <c r="G13"/>
  <c r="G12"/>
  <c r="G14"/>
  <c r="B11"/>
  <c r="D14" i="3"/>
  <c r="B10" i="2"/>
  <c r="C10" s="1"/>
  <c r="D27"/>
  <c r="B14"/>
  <c r="B13"/>
  <c r="I11" l="1"/>
  <c r="I12" s="1"/>
  <c r="I13" s="1"/>
  <c r="H12"/>
  <c r="H13" s="1"/>
  <c r="H14" s="1"/>
  <c r="H15" s="1"/>
  <c r="H16" s="1"/>
  <c r="C11"/>
  <c r="C12" s="1"/>
  <c r="C13" s="1"/>
  <c r="C14" s="1"/>
  <c r="D15" i="3"/>
  <c r="B27" i="2"/>
  <c r="E27" s="1"/>
  <c r="F27"/>
  <c r="D10"/>
  <c r="D11" s="1"/>
  <c r="D12" s="1"/>
  <c r="D13" s="1"/>
  <c r="D16" i="3" l="1"/>
  <c r="D17" s="1"/>
  <c r="C28" i="2"/>
  <c r="D28"/>
  <c r="B28" s="1"/>
  <c r="E28" s="1"/>
  <c r="F28" l="1"/>
  <c r="C29" s="1"/>
  <c r="D29" l="1"/>
  <c r="B29" s="1"/>
  <c r="E29" s="1"/>
  <c r="F29" l="1"/>
  <c r="C30" s="1"/>
  <c r="B30" s="1"/>
  <c r="E30" s="1"/>
  <c r="F30" l="1"/>
  <c r="D31" s="1"/>
  <c r="D30"/>
  <c r="F31" l="1"/>
  <c r="C31"/>
  <c r="B31" s="1"/>
  <c r="E31" s="1"/>
</calcChain>
</file>

<file path=xl/sharedStrings.xml><?xml version="1.0" encoding="utf-8"?>
<sst xmlns="http://schemas.openxmlformats.org/spreadsheetml/2006/main" count="76" uniqueCount="29">
  <si>
    <t>COST BASIS</t>
    <phoneticPr fontId="1" type="noConversion"/>
  </si>
  <si>
    <t>RECOVERY PERIOD</t>
    <phoneticPr fontId="1" type="noConversion"/>
  </si>
  <si>
    <t>SALVAGE</t>
    <phoneticPr fontId="1" type="noConversion"/>
  </si>
  <si>
    <t>DEPRCIATION/YEAR</t>
    <phoneticPr fontId="1" type="noConversion"/>
  </si>
  <si>
    <t>YEAR</t>
    <phoneticPr fontId="1" type="noConversion"/>
  </si>
  <si>
    <t>ANN</t>
    <phoneticPr fontId="1" type="noConversion"/>
  </si>
  <si>
    <t>ACCUM</t>
    <phoneticPr fontId="1" type="noConversion"/>
  </si>
  <si>
    <t>BOOK</t>
    <phoneticPr fontId="1" type="noConversion"/>
  </si>
  <si>
    <t>DEPRCIATION</t>
  </si>
  <si>
    <t>VALUE</t>
    <phoneticPr fontId="1" type="noConversion"/>
  </si>
  <si>
    <t>DDB</t>
    <phoneticPr fontId="1" type="noConversion"/>
  </si>
  <si>
    <t>RATE</t>
    <phoneticPr fontId="1" type="noConversion"/>
  </si>
  <si>
    <t>DB</t>
    <phoneticPr fontId="1" type="noConversion"/>
  </si>
  <si>
    <t>SL</t>
    <phoneticPr fontId="1" type="noConversion"/>
  </si>
  <si>
    <t>DB+SL</t>
    <phoneticPr fontId="1" type="noConversion"/>
  </si>
  <si>
    <t>MACRS</t>
    <phoneticPr fontId="1" type="noConversion"/>
  </si>
  <si>
    <t>5YEAR</t>
    <phoneticPr fontId="1" type="noConversion"/>
  </si>
  <si>
    <t>DEPRCIATION RATE</t>
    <phoneticPr fontId="1" type="noConversion"/>
  </si>
  <si>
    <t>EXPNSE</t>
    <phoneticPr fontId="1" type="noConversion"/>
  </si>
  <si>
    <t>inflation</t>
    <phoneticPr fontId="1" type="noConversion"/>
  </si>
  <si>
    <t>end year</t>
    <phoneticPr fontId="1" type="noConversion"/>
  </si>
  <si>
    <t>person cost</t>
    <phoneticPr fontId="1" type="noConversion"/>
  </si>
  <si>
    <t>base case</t>
    <phoneticPr fontId="1" type="noConversion"/>
  </si>
  <si>
    <t>w 3%</t>
    <phoneticPr fontId="1" type="noConversion"/>
  </si>
  <si>
    <t>tax</t>
    <phoneticPr fontId="1" type="noConversion"/>
  </si>
  <si>
    <t>DB BOOK</t>
    <phoneticPr fontId="1" type="noConversion"/>
  </si>
  <si>
    <t>DB+SL BOOK</t>
    <phoneticPr fontId="1" type="noConversion"/>
  </si>
  <si>
    <t>SAL TAX</t>
    <phoneticPr fontId="1" type="noConversion"/>
  </si>
  <si>
    <t>7-YEAR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</si>
</sst>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4" sqref="B4"/>
    </sheetView>
  </sheetViews>
  <sheetFormatPr defaultRowHeight="15"/>
  <cols>
    <col min="1" max="1" width="16.375" style="2" customWidth="1"/>
    <col min="2" max="2" width="11.875" style="1" customWidth="1"/>
    <col min="3" max="3" width="11.75" style="1" customWidth="1"/>
    <col min="4" max="16384" width="9" style="1"/>
  </cols>
  <sheetData>
    <row r="1" spans="1:4">
      <c r="A1" s="2" t="s">
        <v>0</v>
      </c>
      <c r="B1" s="1">
        <v>10000</v>
      </c>
    </row>
    <row r="2" spans="1:4">
      <c r="A2" s="2" t="s">
        <v>1</v>
      </c>
      <c r="B2" s="1">
        <v>5</v>
      </c>
    </row>
    <row r="3" spans="1:4">
      <c r="A3" s="2" t="s">
        <v>2</v>
      </c>
      <c r="B3" s="1">
        <v>2500</v>
      </c>
    </row>
    <row r="4" spans="1:4" ht="30">
      <c r="A4" s="2" t="s">
        <v>3</v>
      </c>
      <c r="B4" s="1">
        <v>1500</v>
      </c>
    </row>
    <row r="7" spans="1:4" s="2" customFormat="1">
      <c r="B7" s="2" t="s">
        <v>5</v>
      </c>
      <c r="C7" s="2" t="s">
        <v>6</v>
      </c>
      <c r="D7" s="2" t="s">
        <v>7</v>
      </c>
    </row>
    <row r="8" spans="1:4" s="2" customFormat="1">
      <c r="A8" s="2" t="s">
        <v>4</v>
      </c>
      <c r="B8" s="2" t="s">
        <v>8</v>
      </c>
      <c r="C8" s="2" t="s">
        <v>8</v>
      </c>
      <c r="D8" s="2" t="s">
        <v>9</v>
      </c>
    </row>
    <row r="9" spans="1:4">
      <c r="A9" s="2">
        <v>0</v>
      </c>
      <c r="D9" s="1">
        <v>10000</v>
      </c>
    </row>
    <row r="10" spans="1:4">
      <c r="A10" s="2">
        <v>1</v>
      </c>
      <c r="B10" s="1">
        <v>1500</v>
      </c>
      <c r="C10" s="1">
        <f>B10</f>
        <v>1500</v>
      </c>
      <c r="D10" s="1">
        <f>D9-B10</f>
        <v>8500</v>
      </c>
    </row>
    <row r="11" spans="1:4">
      <c r="A11" s="2">
        <v>2</v>
      </c>
      <c r="B11" s="1">
        <v>1500</v>
      </c>
      <c r="C11" s="1">
        <f>C10+B11</f>
        <v>3000</v>
      </c>
      <c r="D11" s="1">
        <f t="shared" ref="D11:D14" si="0">D10-B11</f>
        <v>7000</v>
      </c>
    </row>
    <row r="12" spans="1:4">
      <c r="A12" s="2">
        <v>3</v>
      </c>
      <c r="B12" s="1">
        <v>1500</v>
      </c>
      <c r="C12" s="1">
        <f t="shared" ref="C12:C14" si="1">C11+B12</f>
        <v>4500</v>
      </c>
      <c r="D12" s="1">
        <f t="shared" si="0"/>
        <v>5500</v>
      </c>
    </row>
    <row r="13" spans="1:4">
      <c r="A13" s="2">
        <v>4</v>
      </c>
      <c r="B13" s="1">
        <v>1500</v>
      </c>
      <c r="C13" s="1">
        <f t="shared" si="1"/>
        <v>6000</v>
      </c>
      <c r="D13" s="1">
        <f t="shared" si="0"/>
        <v>4000</v>
      </c>
    </row>
    <row r="14" spans="1:4">
      <c r="A14" s="2">
        <v>5</v>
      </c>
      <c r="B14" s="1">
        <v>1500</v>
      </c>
      <c r="C14" s="1">
        <f t="shared" si="1"/>
        <v>7500</v>
      </c>
      <c r="D14" s="1">
        <f t="shared" si="0"/>
        <v>2500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I18" sqref="I18"/>
    </sheetView>
  </sheetViews>
  <sheetFormatPr defaultRowHeight="15"/>
  <cols>
    <col min="1" max="1" width="16.625" style="3" customWidth="1"/>
    <col min="2" max="2" width="14.125" style="3" customWidth="1"/>
    <col min="3" max="3" width="15.5" style="3" customWidth="1"/>
    <col min="4" max="4" width="13.125" style="3" customWidth="1"/>
    <col min="5" max="5" width="9" style="3"/>
    <col min="6" max="6" width="11.625" style="3" customWidth="1"/>
    <col min="7" max="7" width="11.75" style="3" customWidth="1"/>
    <col min="8" max="8" width="11.25" style="3" customWidth="1"/>
    <col min="9" max="9" width="15.625" style="3" customWidth="1"/>
    <col min="10" max="16384" width="9" style="3"/>
  </cols>
  <sheetData>
    <row r="1" spans="1:9" ht="30">
      <c r="A1" s="2" t="s">
        <v>0</v>
      </c>
      <c r="B1" s="1">
        <v>80000</v>
      </c>
      <c r="C1" s="1"/>
      <c r="D1" s="1"/>
      <c r="F1" s="2" t="s">
        <v>0</v>
      </c>
      <c r="G1" s="1">
        <v>10150000</v>
      </c>
      <c r="H1" s="1"/>
      <c r="I1" s="1"/>
    </row>
    <row r="2" spans="1:9" ht="30">
      <c r="A2" s="2" t="s">
        <v>1</v>
      </c>
      <c r="B2" s="1">
        <v>5</v>
      </c>
      <c r="C2" s="1"/>
      <c r="D2" s="1"/>
      <c r="F2" s="2" t="s">
        <v>1</v>
      </c>
      <c r="G2" s="1">
        <v>7</v>
      </c>
      <c r="H2" s="1"/>
      <c r="I2" s="1"/>
    </row>
    <row r="3" spans="1:9">
      <c r="A3" s="2" t="s">
        <v>2</v>
      </c>
      <c r="B3" s="1">
        <v>10000</v>
      </c>
      <c r="C3" s="1"/>
      <c r="D3" s="1"/>
      <c r="F3" s="2" t="s">
        <v>2</v>
      </c>
      <c r="G3" s="1">
        <v>0</v>
      </c>
      <c r="H3" s="1"/>
      <c r="I3" s="1"/>
    </row>
    <row r="4" spans="1:9" ht="30">
      <c r="A4" s="2" t="s">
        <v>3</v>
      </c>
      <c r="B4" s="1">
        <f>(B1-B3)/B2</f>
        <v>14000</v>
      </c>
      <c r="C4" s="1"/>
      <c r="D4" s="1"/>
      <c r="F4" s="2" t="s">
        <v>3</v>
      </c>
      <c r="G4" s="1">
        <f>(G1-G3)/G2</f>
        <v>1450000</v>
      </c>
      <c r="H4" s="1"/>
      <c r="I4" s="1"/>
    </row>
    <row r="5" spans="1:9">
      <c r="A5" s="2"/>
      <c r="B5" s="1"/>
      <c r="C5" s="1"/>
      <c r="D5" s="1"/>
      <c r="F5" s="2"/>
      <c r="G5" s="1"/>
      <c r="H5" s="1"/>
      <c r="I5" s="1"/>
    </row>
    <row r="6" spans="1:9">
      <c r="A6" s="2"/>
      <c r="B6" s="1"/>
      <c r="C6" s="1"/>
      <c r="D6" s="1"/>
      <c r="F6" s="2"/>
      <c r="G6" s="1"/>
      <c r="H6" s="1"/>
      <c r="I6" s="1"/>
    </row>
    <row r="7" spans="1:9">
      <c r="A7" s="2"/>
      <c r="B7" s="2" t="s">
        <v>5</v>
      </c>
      <c r="C7" s="2" t="s">
        <v>6</v>
      </c>
      <c r="D7" s="2" t="s">
        <v>7</v>
      </c>
      <c r="F7" s="2"/>
      <c r="G7" s="2" t="s">
        <v>5</v>
      </c>
      <c r="H7" s="2" t="s">
        <v>6</v>
      </c>
      <c r="I7" s="2" t="s">
        <v>7</v>
      </c>
    </row>
    <row r="8" spans="1:9" ht="30">
      <c r="A8" s="2" t="s">
        <v>4</v>
      </c>
      <c r="B8" s="2" t="s">
        <v>8</v>
      </c>
      <c r="C8" s="2" t="s">
        <v>8</v>
      </c>
      <c r="D8" s="2" t="s">
        <v>9</v>
      </c>
      <c r="F8" s="2" t="s">
        <v>4</v>
      </c>
      <c r="G8" s="2" t="s">
        <v>8</v>
      </c>
      <c r="H8" s="2" t="s">
        <v>8</v>
      </c>
      <c r="I8" s="2" t="s">
        <v>9</v>
      </c>
    </row>
    <row r="9" spans="1:9">
      <c r="A9" s="2">
        <v>0</v>
      </c>
      <c r="B9" s="1"/>
      <c r="C9" s="1"/>
      <c r="D9" s="1">
        <f>B1</f>
        <v>80000</v>
      </c>
      <c r="F9" s="2">
        <v>0</v>
      </c>
      <c r="G9" s="1"/>
      <c r="H9" s="1"/>
      <c r="I9" s="1">
        <f>G1</f>
        <v>10150000</v>
      </c>
    </row>
    <row r="10" spans="1:9">
      <c r="A10" s="2">
        <v>1</v>
      </c>
      <c r="B10" s="1">
        <f>B4</f>
        <v>14000</v>
      </c>
      <c r="C10" s="1">
        <f>B10</f>
        <v>14000</v>
      </c>
      <c r="D10" s="1">
        <f>D9-B10</f>
        <v>66000</v>
      </c>
      <c r="F10" s="2">
        <v>1</v>
      </c>
      <c r="G10" s="1">
        <f>G4</f>
        <v>1450000</v>
      </c>
      <c r="H10" s="1">
        <f>G10</f>
        <v>1450000</v>
      </c>
      <c r="I10" s="1">
        <f>I9-G10</f>
        <v>8700000</v>
      </c>
    </row>
    <row r="11" spans="1:9">
      <c r="A11" s="2">
        <v>2</v>
      </c>
      <c r="B11" s="1">
        <f>B4</f>
        <v>14000</v>
      </c>
      <c r="C11" s="1">
        <f>C10+B11</f>
        <v>28000</v>
      </c>
      <c r="D11" s="1">
        <f t="shared" ref="D11:D16" si="0">D10-B11</f>
        <v>52000</v>
      </c>
      <c r="F11" s="2">
        <v>2</v>
      </c>
      <c r="G11" s="1">
        <f>G4</f>
        <v>1450000</v>
      </c>
      <c r="H11" s="1">
        <f>H10+G11</f>
        <v>2900000</v>
      </c>
      <c r="I11" s="1">
        <f t="shared" ref="I11:I16" si="1">I10-G11</f>
        <v>7250000</v>
      </c>
    </row>
    <row r="12" spans="1:9">
      <c r="A12" s="2">
        <v>3</v>
      </c>
      <c r="B12" s="1">
        <f>B4</f>
        <v>14000</v>
      </c>
      <c r="C12" s="1">
        <f t="shared" ref="C12:C16" si="2">C11+B12</f>
        <v>42000</v>
      </c>
      <c r="D12" s="1">
        <f t="shared" si="0"/>
        <v>38000</v>
      </c>
      <c r="F12" s="2">
        <v>3</v>
      </c>
      <c r="G12" s="1">
        <f>G4</f>
        <v>1450000</v>
      </c>
      <c r="H12" s="1">
        <f t="shared" ref="H12:H16" si="3">H11+G12</f>
        <v>4350000</v>
      </c>
      <c r="I12" s="1">
        <f t="shared" si="1"/>
        <v>5800000</v>
      </c>
    </row>
    <row r="13" spans="1:9">
      <c r="A13" s="2">
        <v>4</v>
      </c>
      <c r="B13" s="1">
        <f>B4</f>
        <v>14000</v>
      </c>
      <c r="C13" s="1">
        <f t="shared" si="2"/>
        <v>56000</v>
      </c>
      <c r="D13" s="1">
        <f t="shared" si="0"/>
        <v>24000</v>
      </c>
      <c r="F13" s="2">
        <v>4</v>
      </c>
      <c r="G13" s="1">
        <f>G4</f>
        <v>1450000</v>
      </c>
      <c r="H13" s="1">
        <f t="shared" si="3"/>
        <v>5800000</v>
      </c>
      <c r="I13" s="1">
        <f t="shared" si="1"/>
        <v>4350000</v>
      </c>
    </row>
    <row r="14" spans="1:9">
      <c r="A14" s="2">
        <v>5</v>
      </c>
      <c r="B14" s="1">
        <f>B4</f>
        <v>14000</v>
      </c>
      <c r="C14" s="1">
        <f t="shared" si="2"/>
        <v>70000</v>
      </c>
      <c r="D14" s="1">
        <f>B3</f>
        <v>10000</v>
      </c>
      <c r="F14" s="2">
        <v>5</v>
      </c>
      <c r="G14" s="1">
        <f>G4</f>
        <v>1450000</v>
      </c>
      <c r="H14" s="1">
        <f t="shared" si="3"/>
        <v>7250000</v>
      </c>
      <c r="I14" s="1">
        <f t="shared" si="1"/>
        <v>2900000</v>
      </c>
    </row>
    <row r="15" spans="1:9">
      <c r="F15" s="2">
        <v>6</v>
      </c>
      <c r="G15" s="3">
        <f>G4</f>
        <v>1450000</v>
      </c>
      <c r="H15" s="1">
        <f>H14+G15</f>
        <v>8700000</v>
      </c>
      <c r="I15" s="1">
        <f t="shared" si="1"/>
        <v>1450000</v>
      </c>
    </row>
    <row r="16" spans="1:9">
      <c r="F16" s="2">
        <v>7</v>
      </c>
      <c r="G16" s="3">
        <f>G4</f>
        <v>1450000</v>
      </c>
      <c r="H16" s="1">
        <f t="shared" si="3"/>
        <v>10150000</v>
      </c>
      <c r="I16" s="1">
        <f t="shared" si="1"/>
        <v>0</v>
      </c>
    </row>
    <row r="18" spans="1:8">
      <c r="A18" s="2" t="s">
        <v>10</v>
      </c>
      <c r="B18" s="2"/>
      <c r="C18" s="2"/>
      <c r="D18" s="2"/>
    </row>
    <row r="19" spans="1:8">
      <c r="A19" s="2" t="s">
        <v>0</v>
      </c>
      <c r="B19" s="1">
        <v>80000</v>
      </c>
      <c r="C19" s="1"/>
      <c r="D19" s="1"/>
    </row>
    <row r="20" spans="1:8">
      <c r="A20" s="2" t="s">
        <v>1</v>
      </c>
      <c r="B20" s="1">
        <v>5</v>
      </c>
      <c r="C20" s="1"/>
      <c r="D20" s="1"/>
    </row>
    <row r="21" spans="1:8">
      <c r="A21" s="2" t="s">
        <v>2</v>
      </c>
      <c r="B21" s="1">
        <v>0</v>
      </c>
      <c r="C21" s="1"/>
      <c r="D21" s="1"/>
    </row>
    <row r="22" spans="1:8">
      <c r="A22" s="2" t="s">
        <v>11</v>
      </c>
      <c r="B22" s="1">
        <f>(200%/B20)</f>
        <v>0.4</v>
      </c>
      <c r="C22" s="1"/>
      <c r="D22" s="1"/>
    </row>
    <row r="23" spans="1:8">
      <c r="A23" s="2"/>
      <c r="B23" s="1"/>
      <c r="C23" s="1"/>
      <c r="D23" s="1"/>
    </row>
    <row r="24" spans="1:8" ht="30">
      <c r="A24" s="2"/>
      <c r="B24" s="2" t="s">
        <v>14</v>
      </c>
      <c r="C24" s="2" t="s">
        <v>13</v>
      </c>
      <c r="D24" s="2" t="s">
        <v>12</v>
      </c>
      <c r="E24" s="2" t="s">
        <v>6</v>
      </c>
      <c r="F24" s="2" t="s">
        <v>26</v>
      </c>
      <c r="H24" s="2" t="s">
        <v>25</v>
      </c>
    </row>
    <row r="25" spans="1:8" ht="30">
      <c r="A25" s="2" t="s">
        <v>4</v>
      </c>
      <c r="B25" s="2" t="s">
        <v>8</v>
      </c>
      <c r="C25" s="2" t="s">
        <v>8</v>
      </c>
      <c r="D25" s="2" t="s">
        <v>8</v>
      </c>
      <c r="E25" s="2" t="s">
        <v>8</v>
      </c>
      <c r="F25" s="2" t="s">
        <v>9</v>
      </c>
      <c r="H25" s="2" t="s">
        <v>9</v>
      </c>
    </row>
    <row r="26" spans="1:8">
      <c r="A26" s="2">
        <v>0</v>
      </c>
      <c r="B26" s="1"/>
      <c r="C26" s="1"/>
      <c r="D26" s="1"/>
      <c r="E26" s="1"/>
      <c r="F26" s="1">
        <f>B19</f>
        <v>80000</v>
      </c>
      <c r="G26" s="4"/>
      <c r="H26" s="1">
        <f>B19</f>
        <v>80000</v>
      </c>
    </row>
    <row r="27" spans="1:8">
      <c r="A27" s="2">
        <v>1</v>
      </c>
      <c r="B27" s="1">
        <f>D27</f>
        <v>32000</v>
      </c>
      <c r="C27" s="1">
        <f>F26/5</f>
        <v>16000</v>
      </c>
      <c r="D27" s="1">
        <f>B22*F26</f>
        <v>32000</v>
      </c>
      <c r="E27" s="1">
        <f>B27</f>
        <v>32000</v>
      </c>
      <c r="F27" s="1">
        <f>F26-D27</f>
        <v>48000</v>
      </c>
      <c r="G27" s="4" t="s">
        <v>12</v>
      </c>
      <c r="H27" s="1">
        <f>F26-D27</f>
        <v>48000</v>
      </c>
    </row>
    <row r="28" spans="1:8">
      <c r="A28" s="2">
        <v>2</v>
      </c>
      <c r="B28" s="1">
        <f t="shared" ref="B28:B29" si="4">D28</f>
        <v>19200</v>
      </c>
      <c r="C28" s="1">
        <f>F27/4</f>
        <v>12000</v>
      </c>
      <c r="D28" s="1">
        <f>B22*F27</f>
        <v>19200</v>
      </c>
      <c r="E28" s="1">
        <f>E27+B28</f>
        <v>51200</v>
      </c>
      <c r="F28" s="1">
        <f t="shared" ref="F28:H29" si="5">F27-D28</f>
        <v>28800</v>
      </c>
      <c r="G28" s="4" t="s">
        <v>12</v>
      </c>
      <c r="H28" s="1">
        <f t="shared" ref="H28:H31" si="6">F27-D28</f>
        <v>28800</v>
      </c>
    </row>
    <row r="29" spans="1:8">
      <c r="A29" s="2">
        <v>3</v>
      </c>
      <c r="B29" s="1">
        <f t="shared" si="4"/>
        <v>11520</v>
      </c>
      <c r="C29" s="1">
        <f>F28/3</f>
        <v>9600</v>
      </c>
      <c r="D29" s="1">
        <f>B22*F28</f>
        <v>11520</v>
      </c>
      <c r="E29" s="1">
        <f>E28+B29</f>
        <v>62720</v>
      </c>
      <c r="F29" s="1">
        <f t="shared" si="5"/>
        <v>17280</v>
      </c>
      <c r="G29" s="4" t="s">
        <v>12</v>
      </c>
      <c r="H29" s="1">
        <f t="shared" si="6"/>
        <v>17280</v>
      </c>
    </row>
    <row r="30" spans="1:8">
      <c r="A30" s="2">
        <v>4</v>
      </c>
      <c r="B30" s="1">
        <f>C30</f>
        <v>8640</v>
      </c>
      <c r="C30" s="1">
        <f>F29/2</f>
        <v>8640</v>
      </c>
      <c r="D30" s="1">
        <f>B22*F29</f>
        <v>6912</v>
      </c>
      <c r="E30" s="1">
        <f>E29+B30</f>
        <v>71360</v>
      </c>
      <c r="F30" s="1">
        <f>F29-C30</f>
        <v>8640</v>
      </c>
      <c r="G30" s="4" t="s">
        <v>13</v>
      </c>
      <c r="H30" s="1">
        <f t="shared" si="6"/>
        <v>10368</v>
      </c>
    </row>
    <row r="31" spans="1:8">
      <c r="A31" s="2">
        <v>5</v>
      </c>
      <c r="B31" s="1">
        <f>C31</f>
        <v>8640</v>
      </c>
      <c r="C31" s="1">
        <f>F30</f>
        <v>8640</v>
      </c>
      <c r="D31" s="1">
        <f>B22*F30</f>
        <v>3456</v>
      </c>
      <c r="E31" s="1">
        <f>E30+B31</f>
        <v>80000</v>
      </c>
      <c r="F31" s="1">
        <f>F30-C31</f>
        <v>0</v>
      </c>
      <c r="G31" s="4" t="s">
        <v>13</v>
      </c>
      <c r="H31" s="1">
        <f t="shared" si="6"/>
        <v>5184</v>
      </c>
    </row>
    <row r="32" spans="1:8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19" sqref="C19"/>
    </sheetView>
  </sheetViews>
  <sheetFormatPr defaultRowHeight="13.5"/>
  <cols>
    <col min="2" max="3" width="17.125" customWidth="1"/>
    <col min="4" max="4" width="12.375" customWidth="1"/>
  </cols>
  <sheetData>
    <row r="1" spans="1:4" ht="15">
      <c r="A1" s="2" t="s">
        <v>15</v>
      </c>
    </row>
    <row r="3" spans="1:4" ht="30">
      <c r="A3" s="2" t="s">
        <v>0</v>
      </c>
      <c r="B3" s="1">
        <v>80000</v>
      </c>
      <c r="C3" s="1"/>
      <c r="D3" s="1"/>
    </row>
    <row r="4" spans="1:4" ht="30">
      <c r="A4" s="2" t="s">
        <v>1</v>
      </c>
      <c r="B4" s="1">
        <v>5</v>
      </c>
      <c r="C4" s="1"/>
      <c r="D4" s="1"/>
    </row>
    <row r="5" spans="1:4" ht="15">
      <c r="A5" s="2" t="s">
        <v>2</v>
      </c>
      <c r="B5" s="1">
        <v>10000</v>
      </c>
      <c r="C5" s="1"/>
      <c r="D5" s="1"/>
    </row>
    <row r="6" spans="1:4" ht="30">
      <c r="A6" s="2" t="s">
        <v>3</v>
      </c>
      <c r="B6" s="1">
        <f>(B3-B5)/B4</f>
        <v>14000</v>
      </c>
      <c r="C6" s="1"/>
      <c r="D6" s="1"/>
    </row>
    <row r="7" spans="1:4" ht="15">
      <c r="A7" s="2"/>
      <c r="B7" s="1"/>
      <c r="C7" s="1"/>
      <c r="D7" s="1"/>
    </row>
    <row r="8" spans="1:4" ht="15">
      <c r="A8" s="2"/>
      <c r="B8" s="1"/>
      <c r="C8" s="1"/>
      <c r="D8" s="1"/>
    </row>
    <row r="9" spans="1:4" ht="15">
      <c r="A9" s="2"/>
      <c r="B9" s="2" t="s">
        <v>16</v>
      </c>
      <c r="C9" s="2" t="s">
        <v>18</v>
      </c>
      <c r="D9" s="2" t="s">
        <v>7</v>
      </c>
    </row>
    <row r="10" spans="1:4" ht="15">
      <c r="A10" s="2" t="s">
        <v>4</v>
      </c>
      <c r="B10" s="2" t="s">
        <v>17</v>
      </c>
      <c r="C10" s="2" t="s">
        <v>8</v>
      </c>
      <c r="D10" s="2" t="s">
        <v>9</v>
      </c>
    </row>
    <row r="11" spans="1:4" ht="15">
      <c r="A11" s="2">
        <v>0</v>
      </c>
      <c r="B11" s="1"/>
      <c r="C11" s="1"/>
      <c r="D11" s="1">
        <f>B3</f>
        <v>80000</v>
      </c>
    </row>
    <row r="12" spans="1:4" ht="15">
      <c r="A12" s="2">
        <v>1</v>
      </c>
      <c r="B12" s="1">
        <v>0.2</v>
      </c>
      <c r="C12" s="1">
        <f>D11*B12</f>
        <v>16000</v>
      </c>
      <c r="D12" s="1">
        <f>D11-C12</f>
        <v>64000</v>
      </c>
    </row>
    <row r="13" spans="1:4" ht="15">
      <c r="A13" s="2">
        <v>2</v>
      </c>
      <c r="B13" s="1">
        <v>0.32</v>
      </c>
      <c r="C13" s="1">
        <f>D11*B13</f>
        <v>25600</v>
      </c>
      <c r="D13" s="1">
        <f>D12-C13</f>
        <v>38400</v>
      </c>
    </row>
    <row r="14" spans="1:4" ht="15">
      <c r="A14" s="2">
        <v>3</v>
      </c>
      <c r="B14" s="1">
        <v>0.192</v>
      </c>
      <c r="C14" s="1">
        <f>D11*B14</f>
        <v>15360</v>
      </c>
      <c r="D14" s="1">
        <f t="shared" ref="D14" si="0">D13-C14</f>
        <v>23040</v>
      </c>
    </row>
    <row r="15" spans="1:4" ht="15">
      <c r="A15" s="2">
        <v>4</v>
      </c>
      <c r="B15" s="1">
        <v>0.1152</v>
      </c>
      <c r="C15" s="1">
        <f>D11*B15</f>
        <v>9216</v>
      </c>
      <c r="D15" s="1">
        <f>D14-C15</f>
        <v>13824</v>
      </c>
    </row>
    <row r="16" spans="1:4" ht="15">
      <c r="A16" s="2">
        <v>5</v>
      </c>
      <c r="B16" s="1">
        <v>0.1152</v>
      </c>
      <c r="C16" s="1">
        <f>D11*B16</f>
        <v>9216</v>
      </c>
      <c r="D16" s="1">
        <f>D15-C16</f>
        <v>4608</v>
      </c>
    </row>
    <row r="17" spans="1:4" ht="15">
      <c r="A17" s="2">
        <v>6</v>
      </c>
      <c r="B17" s="1">
        <v>5.7599999999999998E-2</v>
      </c>
      <c r="C17" s="1">
        <f>D11*B17</f>
        <v>4608</v>
      </c>
      <c r="D17" s="1">
        <f>D16-C17</f>
        <v>0</v>
      </c>
    </row>
    <row r="19" spans="1:4" ht="15">
      <c r="C19" s="2" t="s">
        <v>28</v>
      </c>
      <c r="D19" s="2" t="s">
        <v>27</v>
      </c>
    </row>
    <row r="20" spans="1:4">
      <c r="B20" s="9">
        <v>8.9300000000000004E-2</v>
      </c>
      <c r="C20">
        <v>40000</v>
      </c>
      <c r="D20">
        <v>12000</v>
      </c>
    </row>
    <row r="21" spans="1:4">
      <c r="C21">
        <f>C20*B20</f>
        <v>3572</v>
      </c>
      <c r="D21" s="10">
        <v>0.21</v>
      </c>
    </row>
    <row r="22" spans="1:4">
      <c r="D22">
        <f>D20*D21</f>
        <v>2520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I11" sqref="I11"/>
    </sheetView>
  </sheetViews>
  <sheetFormatPr defaultColWidth="19.625" defaultRowHeight="15"/>
  <cols>
    <col min="1" max="1" width="17.125" style="6" customWidth="1"/>
    <col min="2" max="2" width="9.125" style="1" customWidth="1"/>
    <col min="3" max="3" width="8.125" style="1" customWidth="1"/>
    <col min="4" max="4" width="8.25" style="1" customWidth="1"/>
    <col min="5" max="5" width="7.75" style="1" customWidth="1"/>
    <col min="6" max="6" width="8.375" style="1" customWidth="1"/>
    <col min="7" max="7" width="9" style="1" customWidth="1"/>
    <col min="8" max="8" width="8.25" style="1" customWidth="1"/>
    <col min="9" max="9" width="8.5" style="1" customWidth="1"/>
    <col min="10" max="10" width="9.25" style="1" customWidth="1"/>
    <col min="11" max="11" width="8.25" style="1" customWidth="1"/>
    <col min="12" max="16384" width="19.625" style="1"/>
  </cols>
  <sheetData>
    <row r="1" spans="1:11">
      <c r="A1" s="6" t="s">
        <v>19</v>
      </c>
      <c r="B1" s="8">
        <v>0.03</v>
      </c>
      <c r="C1" s="8">
        <v>0.03</v>
      </c>
      <c r="D1" s="8">
        <v>0.03</v>
      </c>
      <c r="E1" s="8">
        <v>0.03</v>
      </c>
      <c r="F1" s="8">
        <v>0.03</v>
      </c>
      <c r="G1" s="8">
        <v>0.03</v>
      </c>
      <c r="H1" s="8">
        <v>0.03</v>
      </c>
      <c r="I1" s="8">
        <v>0.03</v>
      </c>
      <c r="J1" s="8">
        <v>0.03</v>
      </c>
      <c r="K1" s="8">
        <v>0.03</v>
      </c>
    </row>
    <row r="3" spans="1:11" s="5" customFormat="1">
      <c r="A3" s="6"/>
      <c r="B3" s="7" t="s">
        <v>20</v>
      </c>
      <c r="C3" s="7"/>
      <c r="D3" s="7"/>
      <c r="E3" s="7"/>
      <c r="F3" s="7"/>
      <c r="G3" s="7"/>
      <c r="H3" s="7"/>
      <c r="I3" s="7"/>
      <c r="J3" s="7"/>
      <c r="K3" s="7"/>
    </row>
    <row r="4" spans="1:11" s="2" customFormat="1">
      <c r="A4" s="6" t="s">
        <v>21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</row>
    <row r="5" spans="1:11">
      <c r="A5" s="6" t="s">
        <v>22</v>
      </c>
      <c r="B5" s="1">
        <v>1000000</v>
      </c>
      <c r="C5" s="1">
        <v>1000000</v>
      </c>
      <c r="D5" s="1">
        <v>1000000</v>
      </c>
      <c r="E5" s="1">
        <v>1000000</v>
      </c>
      <c r="F5" s="1">
        <v>1000000</v>
      </c>
      <c r="G5" s="1">
        <v>1000000</v>
      </c>
      <c r="H5" s="1">
        <v>1000000</v>
      </c>
      <c r="I5" s="1">
        <v>1000000</v>
      </c>
      <c r="J5" s="1">
        <v>1000000</v>
      </c>
      <c r="K5" s="1">
        <v>1000000</v>
      </c>
    </row>
    <row r="6" spans="1:11">
      <c r="A6" s="6" t="s">
        <v>23</v>
      </c>
      <c r="B6" s="1">
        <f>B5*(1+B1)^(B4-1)</f>
        <v>1000000</v>
      </c>
      <c r="C6" s="1">
        <f t="shared" ref="C6:K6" si="0">C5*(1+C1)^(C4-1)</f>
        <v>1030000</v>
      </c>
      <c r="D6" s="1">
        <f t="shared" si="0"/>
        <v>1060900</v>
      </c>
      <c r="E6" s="1">
        <f t="shared" si="0"/>
        <v>1092727</v>
      </c>
      <c r="F6" s="1">
        <f t="shared" si="0"/>
        <v>1125508.8099999998</v>
      </c>
      <c r="G6" s="1">
        <f t="shared" si="0"/>
        <v>1159274.0742999997</v>
      </c>
      <c r="H6" s="1">
        <f t="shared" si="0"/>
        <v>1194052.2965289999</v>
      </c>
      <c r="I6" s="1">
        <f t="shared" si="0"/>
        <v>1229873.86542487</v>
      </c>
      <c r="J6" s="1">
        <f t="shared" si="0"/>
        <v>1266770.081387616</v>
      </c>
      <c r="K6" s="1">
        <f t="shared" si="0"/>
        <v>1304773.1838292445</v>
      </c>
    </row>
    <row r="8" spans="1:11">
      <c r="D8" s="6" t="s">
        <v>24</v>
      </c>
    </row>
    <row r="9" spans="1:11">
      <c r="B9" s="1">
        <v>113900</v>
      </c>
      <c r="C9" s="8">
        <v>0.34</v>
      </c>
      <c r="D9" s="1">
        <f>B9+(C10-335000)*C9</f>
        <v>340000</v>
      </c>
    </row>
    <row r="10" spans="1:11">
      <c r="C10" s="1">
        <v>1000000</v>
      </c>
    </row>
  </sheetData>
  <mergeCells count="1">
    <mergeCell ref="B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2024-04-19T08:53:04Z</dcterms:modified>
</cp:coreProperties>
</file>