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bai\Documents\"/>
    </mc:Choice>
  </mc:AlternateContent>
  <xr:revisionPtr revIDLastSave="0" documentId="13_ncr:1_{85D47824-D88C-4BF9-9D46-5343B9D3ABC9}" xr6:coauthVersionLast="38" xr6:coauthVersionMax="38" xr10:uidLastSave="{00000000-0000-0000-0000-000000000000}"/>
  <bookViews>
    <workbookView xWindow="0" yWindow="0" windowWidth="12263" windowHeight="5813" activeTab="1" xr2:uid="{718F9212-ED5B-4329-9635-B048FDE8423E}"/>
  </bookViews>
  <sheets>
    <sheet name="Stake Depletion" sheetId="1" r:id="rId1"/>
    <sheet name="Sheet3" sheetId="4" r:id="rId2"/>
    <sheet name="Sheet5" sheetId="6" r:id="rId3"/>
    <sheet name="Ticket scenerios" sheetId="3" r:id="rId4"/>
    <sheet name="Emiss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6" i="4"/>
  <c r="M5" i="4"/>
  <c r="M4" i="4"/>
  <c r="Y2" i="4"/>
  <c r="F406" i="4"/>
  <c r="F405" i="4"/>
  <c r="A3" i="6"/>
  <c r="B3" i="6" s="1"/>
  <c r="C3" i="6" s="1"/>
  <c r="D3" i="6" s="1"/>
  <c r="E3" i="6" s="1"/>
  <c r="F3" i="6" s="1"/>
  <c r="G3" i="6" s="1"/>
  <c r="H3" i="6" s="1"/>
  <c r="B2" i="6"/>
  <c r="C2" i="6" s="1"/>
  <c r="D2" i="6" s="1"/>
  <c r="E2" i="6" s="1"/>
  <c r="F2" i="6" s="1"/>
  <c r="G2" i="6" s="1"/>
  <c r="H2" i="6" s="1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N146" i="4" l="1"/>
  <c r="O138" i="4"/>
  <c r="N138" i="4" s="1"/>
  <c r="O10" i="4"/>
  <c r="N10" i="4" s="1"/>
  <c r="O330" i="4"/>
  <c r="N330" i="4" s="1"/>
  <c r="O337" i="4"/>
  <c r="N337" i="4" s="1"/>
  <c r="O153" i="4"/>
  <c r="N153" i="4" s="1"/>
  <c r="N145" i="4"/>
  <c r="P129" i="4"/>
  <c r="O129" i="4"/>
  <c r="N129" i="4" s="1"/>
  <c r="P121" i="4"/>
  <c r="O121" i="4"/>
  <c r="N121" i="4" s="1"/>
  <c r="P113" i="4"/>
  <c r="O113" i="4"/>
  <c r="N113" i="4" s="1"/>
  <c r="P105" i="4"/>
  <c r="O105" i="4"/>
  <c r="N105" i="4" s="1"/>
  <c r="P97" i="4"/>
  <c r="O97" i="4" s="1"/>
  <c r="N97" i="4" s="1"/>
  <c r="P89" i="4"/>
  <c r="O89" i="4"/>
  <c r="N89" i="4" s="1"/>
  <c r="P81" i="4"/>
  <c r="O81" i="4"/>
  <c r="N81" i="4" s="1"/>
  <c r="P73" i="4"/>
  <c r="O73" i="4" s="1"/>
  <c r="N73" i="4" s="1"/>
  <c r="P65" i="4"/>
  <c r="O65" i="4"/>
  <c r="N65" i="4" s="1"/>
  <c r="P57" i="4"/>
  <c r="O57" i="4" s="1"/>
  <c r="N57" i="4" s="1"/>
  <c r="P49" i="4"/>
  <c r="O49" i="4"/>
  <c r="N49" i="4"/>
  <c r="P41" i="4"/>
  <c r="O41" i="4"/>
  <c r="N41" i="4" s="1"/>
  <c r="P33" i="4"/>
  <c r="O33" i="4"/>
  <c r="N33" i="4" s="1"/>
  <c r="P25" i="4"/>
  <c r="O25" i="4"/>
  <c r="N25" i="4" s="1"/>
  <c r="P17" i="4"/>
  <c r="O17" i="4" s="1"/>
  <c r="N17" i="4" s="1"/>
  <c r="P9" i="4"/>
  <c r="O9" i="4"/>
  <c r="N9" i="4" s="1"/>
  <c r="O387" i="4"/>
  <c r="N387" i="4" s="1"/>
  <c r="O155" i="4"/>
  <c r="N155" i="4" s="1"/>
  <c r="O144" i="4"/>
  <c r="N144" i="4" s="1"/>
  <c r="P112" i="4"/>
  <c r="O112" i="4"/>
  <c r="N112" i="4" s="1"/>
  <c r="P104" i="4"/>
  <c r="O104" i="4"/>
  <c r="N104" i="4"/>
  <c r="P88" i="4"/>
  <c r="O88" i="4" s="1"/>
  <c r="N88" i="4" s="1"/>
  <c r="P80" i="4"/>
  <c r="O80" i="4"/>
  <c r="N80" i="4" s="1"/>
  <c r="P72" i="4"/>
  <c r="O72" i="4"/>
  <c r="N72" i="4" s="1"/>
  <c r="P64" i="4"/>
  <c r="O64" i="4"/>
  <c r="N64" i="4"/>
  <c r="P56" i="4"/>
  <c r="O56" i="4" s="1"/>
  <c r="N56" i="4" s="1"/>
  <c r="P48" i="4"/>
  <c r="O48" i="4" s="1"/>
  <c r="N48" i="4" s="1"/>
  <c r="P32" i="4"/>
  <c r="O32" i="4"/>
  <c r="N32" i="4" s="1"/>
  <c r="P24" i="4"/>
  <c r="O24" i="4"/>
  <c r="N24" i="4"/>
  <c r="P8" i="4"/>
  <c r="O8" i="4" s="1"/>
  <c r="N8" i="4" s="1"/>
  <c r="M405" i="4"/>
  <c r="O303" i="4"/>
  <c r="N303" i="4" s="1"/>
  <c r="N175" i="4"/>
  <c r="P87" i="4"/>
  <c r="O87" i="4"/>
  <c r="N87" i="4" s="1"/>
  <c r="P79" i="4"/>
  <c r="O79" i="4" s="1"/>
  <c r="N79" i="4" s="1"/>
  <c r="P71" i="4"/>
  <c r="O71" i="4"/>
  <c r="N71" i="4" s="1"/>
  <c r="P63" i="4"/>
  <c r="O63" i="4" s="1"/>
  <c r="N63" i="4" s="1"/>
  <c r="P55" i="4"/>
  <c r="O55" i="4" s="1"/>
  <c r="N55" i="4" s="1"/>
  <c r="P47" i="4"/>
  <c r="O47" i="4"/>
  <c r="N47" i="4" s="1"/>
  <c r="P39" i="4"/>
  <c r="O39" i="4"/>
  <c r="N39" i="4" s="1"/>
  <c r="P31" i="4"/>
  <c r="O31" i="4"/>
  <c r="N31" i="4"/>
  <c r="P23" i="4"/>
  <c r="O23" i="4" s="1"/>
  <c r="N23" i="4" s="1"/>
  <c r="P15" i="4"/>
  <c r="O15" i="4"/>
  <c r="N15" i="4" s="1"/>
  <c r="P7" i="4"/>
  <c r="O7" i="4"/>
  <c r="N7" i="4"/>
  <c r="O379" i="4"/>
  <c r="N379" i="4" s="1"/>
  <c r="O283" i="4"/>
  <c r="N283" i="4" s="1"/>
  <c r="P19" i="4"/>
  <c r="O19" i="4"/>
  <c r="N19" i="4" s="1"/>
  <c r="O256" i="4"/>
  <c r="N256" i="4" s="1"/>
  <c r="P232" i="4"/>
  <c r="O232" i="4" s="1"/>
  <c r="N232" i="4" s="1"/>
  <c r="O152" i="4"/>
  <c r="N152" i="4"/>
  <c r="P120" i="4"/>
  <c r="N120" i="4"/>
  <c r="O120" i="4"/>
  <c r="P96" i="4"/>
  <c r="O96" i="4"/>
  <c r="N96" i="4"/>
  <c r="P16" i="4"/>
  <c r="O16" i="4" s="1"/>
  <c r="N16" i="4" s="1"/>
  <c r="P5" i="4"/>
  <c r="O5" i="4" s="1"/>
  <c r="N5" i="4" s="1"/>
  <c r="O374" i="4"/>
  <c r="N374" i="4" s="1"/>
  <c r="O334" i="4"/>
  <c r="N334" i="4" s="1"/>
  <c r="P310" i="4"/>
  <c r="O310" i="4" s="1"/>
  <c r="N310" i="4" s="1"/>
  <c r="O302" i="4"/>
  <c r="N302" i="4" s="1"/>
  <c r="O294" i="4"/>
  <c r="N294" i="4" s="1"/>
  <c r="O254" i="4"/>
  <c r="N254" i="4" s="1"/>
  <c r="O214" i="4"/>
  <c r="N214" i="4" s="1"/>
  <c r="O206" i="4"/>
  <c r="N206" i="4" s="1"/>
  <c r="P182" i="4"/>
  <c r="O182" i="4" s="1"/>
  <c r="N182" i="4" s="1"/>
  <c r="O174" i="4"/>
  <c r="N174" i="4"/>
  <c r="P118" i="4"/>
  <c r="O118" i="4"/>
  <c r="N118" i="4" s="1"/>
  <c r="O94" i="4"/>
  <c r="N94" i="4" s="1"/>
  <c r="P54" i="4"/>
  <c r="O54" i="4"/>
  <c r="N54" i="4" s="1"/>
  <c r="O22" i="4"/>
  <c r="N22" i="4" s="1"/>
  <c r="N14" i="4"/>
  <c r="O6" i="4"/>
  <c r="N6" i="4" s="1"/>
  <c r="O357" i="4"/>
  <c r="N357" i="4" s="1"/>
  <c r="O349" i="4"/>
  <c r="N349" i="4" s="1"/>
  <c r="O301" i="4"/>
  <c r="N301" i="4" s="1"/>
  <c r="O293" i="4"/>
  <c r="N293" i="4" s="1"/>
  <c r="O253" i="4"/>
  <c r="N253" i="4" s="1"/>
  <c r="O245" i="4"/>
  <c r="N245" i="4" s="1"/>
  <c r="O197" i="4"/>
  <c r="N197" i="4" s="1"/>
  <c r="O141" i="4"/>
  <c r="N141" i="4" s="1"/>
  <c r="N133" i="4"/>
  <c r="P117" i="4"/>
  <c r="O117" i="4"/>
  <c r="N117" i="4" s="1"/>
  <c r="P109" i="4"/>
  <c r="O109" i="4" s="1"/>
  <c r="N109" i="4" s="1"/>
  <c r="P101" i="4"/>
  <c r="O101" i="4"/>
  <c r="N101" i="4" s="1"/>
  <c r="P93" i="4"/>
  <c r="O93" i="4" s="1"/>
  <c r="N93" i="4" s="1"/>
  <c r="P85" i="4"/>
  <c r="O85" i="4"/>
  <c r="N85" i="4" s="1"/>
  <c r="P77" i="4"/>
  <c r="O77" i="4" s="1"/>
  <c r="N77" i="4" s="1"/>
  <c r="P69" i="4"/>
  <c r="O69" i="4" s="1"/>
  <c r="N69" i="4" s="1"/>
  <c r="P61" i="4"/>
  <c r="O61" i="4"/>
  <c r="N61" i="4" s="1"/>
  <c r="P53" i="4"/>
  <c r="O53" i="4" s="1"/>
  <c r="N53" i="4" s="1"/>
  <c r="P45" i="4"/>
  <c r="O45" i="4" s="1"/>
  <c r="N45" i="4" s="1"/>
  <c r="P37" i="4"/>
  <c r="O37" i="4"/>
  <c r="N37" i="4" s="1"/>
  <c r="P29" i="4"/>
  <c r="O29" i="4"/>
  <c r="N29" i="4" s="1"/>
  <c r="P21" i="4"/>
  <c r="O21" i="4" s="1"/>
  <c r="N21" i="4" s="1"/>
  <c r="P13" i="4"/>
  <c r="O13" i="4" s="1"/>
  <c r="N13" i="4" s="1"/>
  <c r="O259" i="4"/>
  <c r="N259" i="4" s="1"/>
  <c r="O312" i="4"/>
  <c r="N312" i="4" s="1"/>
  <c r="O296" i="4"/>
  <c r="N296" i="4" s="1"/>
  <c r="O184" i="4"/>
  <c r="N184" i="4"/>
  <c r="P40" i="4"/>
  <c r="O40" i="4"/>
  <c r="N40" i="4"/>
  <c r="O388" i="4"/>
  <c r="N388" i="4" s="1"/>
  <c r="O348" i="4"/>
  <c r="N348" i="4" s="1"/>
  <c r="O316" i="4"/>
  <c r="N316" i="4"/>
  <c r="O276" i="4"/>
  <c r="N276" i="4" s="1"/>
  <c r="O244" i="4"/>
  <c r="N244" i="4"/>
  <c r="O204" i="4"/>
  <c r="N204" i="4" s="1"/>
  <c r="O172" i="4"/>
  <c r="N172" i="4" s="1"/>
  <c r="O140" i="4"/>
  <c r="N140" i="4" s="1"/>
  <c r="P108" i="4"/>
  <c r="O108" i="4" s="1"/>
  <c r="N108" i="4" s="1"/>
  <c r="P100" i="4"/>
  <c r="O100" i="4" s="1"/>
  <c r="N100" i="4" s="1"/>
  <c r="P92" i="4"/>
  <c r="O92" i="4"/>
  <c r="N92" i="4"/>
  <c r="P84" i="4"/>
  <c r="O84" i="4" s="1"/>
  <c r="N84" i="4" s="1"/>
  <c r="P76" i="4"/>
  <c r="O76" i="4" s="1"/>
  <c r="N76" i="4" s="1"/>
  <c r="P68" i="4"/>
  <c r="O68" i="4"/>
  <c r="N68" i="4" s="1"/>
  <c r="P60" i="4"/>
  <c r="O60" i="4"/>
  <c r="N60" i="4" s="1"/>
  <c r="P52" i="4"/>
  <c r="O52" i="4"/>
  <c r="N52" i="4"/>
  <c r="P44" i="4"/>
  <c r="O44" i="4" s="1"/>
  <c r="N44" i="4" s="1"/>
  <c r="P36" i="4"/>
  <c r="O36" i="4" s="1"/>
  <c r="N36" i="4" s="1"/>
  <c r="P28" i="4"/>
  <c r="O28" i="4"/>
  <c r="N28" i="4"/>
  <c r="P20" i="4"/>
  <c r="O20" i="4" s="1"/>
  <c r="N20" i="4" s="1"/>
  <c r="P12" i="4"/>
  <c r="O12" i="4" s="1"/>
  <c r="N12" i="4" s="1"/>
  <c r="P370" i="4"/>
  <c r="O370" i="4" s="1"/>
  <c r="N370" i="4" s="1"/>
  <c r="P338" i="4"/>
  <c r="O338" i="4" s="1"/>
  <c r="N338" i="4" s="1"/>
  <c r="P306" i="4"/>
  <c r="O306" i="4" s="1"/>
  <c r="N306" i="4" s="1"/>
  <c r="P258" i="4"/>
  <c r="O258" i="4" s="1"/>
  <c r="N258" i="4" s="1"/>
  <c r="P234" i="4"/>
  <c r="O234" i="4" s="1"/>
  <c r="N234" i="4" s="1"/>
  <c r="P202" i="4"/>
  <c r="O202" i="4" s="1"/>
  <c r="N202" i="4" s="1"/>
  <c r="P170" i="4"/>
  <c r="O170" i="4" s="1"/>
  <c r="N170" i="4" s="1"/>
  <c r="P138" i="4"/>
  <c r="P114" i="4"/>
  <c r="O114" i="4" s="1"/>
  <c r="N114" i="4" s="1"/>
  <c r="P82" i="4"/>
  <c r="O82" i="4" s="1"/>
  <c r="N82" i="4" s="1"/>
  <c r="P42" i="4"/>
  <c r="O42" i="4" s="1"/>
  <c r="N42" i="4" s="1"/>
  <c r="P10" i="4"/>
  <c r="P401" i="4"/>
  <c r="O401" i="4" s="1"/>
  <c r="N401" i="4" s="1"/>
  <c r="P393" i="4"/>
  <c r="O393" i="4" s="1"/>
  <c r="N393" i="4" s="1"/>
  <c r="P385" i="4"/>
  <c r="O385" i="4" s="1"/>
  <c r="N385" i="4" s="1"/>
  <c r="P377" i="4"/>
  <c r="O377" i="4" s="1"/>
  <c r="N377" i="4" s="1"/>
  <c r="P369" i="4"/>
  <c r="O369" i="4" s="1"/>
  <c r="N369" i="4" s="1"/>
  <c r="P361" i="4"/>
  <c r="O361" i="4" s="1"/>
  <c r="N361" i="4" s="1"/>
  <c r="P353" i="4"/>
  <c r="O353" i="4" s="1"/>
  <c r="N353" i="4" s="1"/>
  <c r="P345" i="4"/>
  <c r="O345" i="4" s="1"/>
  <c r="N345" i="4" s="1"/>
  <c r="P337" i="4"/>
  <c r="P329" i="4"/>
  <c r="O329" i="4" s="1"/>
  <c r="N329" i="4" s="1"/>
  <c r="P321" i="4"/>
  <c r="O321" i="4" s="1"/>
  <c r="N321" i="4" s="1"/>
  <c r="P313" i="4"/>
  <c r="O313" i="4" s="1"/>
  <c r="N313" i="4" s="1"/>
  <c r="P305" i="4"/>
  <c r="O305" i="4" s="1"/>
  <c r="N305" i="4" s="1"/>
  <c r="P297" i="4"/>
  <c r="O297" i="4" s="1"/>
  <c r="N297" i="4" s="1"/>
  <c r="P289" i="4"/>
  <c r="O289" i="4" s="1"/>
  <c r="N289" i="4" s="1"/>
  <c r="P281" i="4"/>
  <c r="O281" i="4" s="1"/>
  <c r="N281" i="4" s="1"/>
  <c r="P273" i="4"/>
  <c r="O273" i="4" s="1"/>
  <c r="N273" i="4" s="1"/>
  <c r="P265" i="4"/>
  <c r="O265" i="4" s="1"/>
  <c r="N265" i="4" s="1"/>
  <c r="P257" i="4"/>
  <c r="O257" i="4" s="1"/>
  <c r="N257" i="4" s="1"/>
  <c r="P249" i="4"/>
  <c r="O249" i="4" s="1"/>
  <c r="N249" i="4" s="1"/>
  <c r="P241" i="4"/>
  <c r="O241" i="4" s="1"/>
  <c r="N241" i="4" s="1"/>
  <c r="P233" i="4"/>
  <c r="O233" i="4" s="1"/>
  <c r="N233" i="4" s="1"/>
  <c r="P225" i="4"/>
  <c r="O225" i="4" s="1"/>
  <c r="N225" i="4" s="1"/>
  <c r="P217" i="4"/>
  <c r="O217" i="4" s="1"/>
  <c r="N217" i="4" s="1"/>
  <c r="P209" i="4"/>
  <c r="O209" i="4" s="1"/>
  <c r="N209" i="4" s="1"/>
  <c r="P201" i="4"/>
  <c r="O201" i="4" s="1"/>
  <c r="N201" i="4" s="1"/>
  <c r="P193" i="4"/>
  <c r="O193" i="4" s="1"/>
  <c r="N193" i="4" s="1"/>
  <c r="P185" i="4"/>
  <c r="O185" i="4" s="1"/>
  <c r="N185" i="4" s="1"/>
  <c r="P177" i="4"/>
  <c r="O177" i="4" s="1"/>
  <c r="N177" i="4" s="1"/>
  <c r="P169" i="4"/>
  <c r="O169" i="4" s="1"/>
  <c r="N169" i="4" s="1"/>
  <c r="P161" i="4"/>
  <c r="O161" i="4" s="1"/>
  <c r="N161" i="4" s="1"/>
  <c r="P153" i="4"/>
  <c r="P145" i="4"/>
  <c r="O145" i="4" s="1"/>
  <c r="P137" i="4"/>
  <c r="O137" i="4" s="1"/>
  <c r="N137" i="4" s="1"/>
  <c r="P394" i="4"/>
  <c r="O394" i="4" s="1"/>
  <c r="N394" i="4" s="1"/>
  <c r="P362" i="4"/>
  <c r="O362" i="4" s="1"/>
  <c r="N362" i="4" s="1"/>
  <c r="P330" i="4"/>
  <c r="P298" i="4"/>
  <c r="O298" i="4" s="1"/>
  <c r="N298" i="4" s="1"/>
  <c r="P250" i="4"/>
  <c r="O250" i="4" s="1"/>
  <c r="N250" i="4" s="1"/>
  <c r="P218" i="4"/>
  <c r="O218" i="4" s="1"/>
  <c r="N218" i="4" s="1"/>
  <c r="P186" i="4"/>
  <c r="O186" i="4" s="1"/>
  <c r="N186" i="4" s="1"/>
  <c r="P146" i="4"/>
  <c r="O146" i="4" s="1"/>
  <c r="P106" i="4"/>
  <c r="O106" i="4" s="1"/>
  <c r="N106" i="4" s="1"/>
  <c r="P58" i="4"/>
  <c r="O58" i="4" s="1"/>
  <c r="N58" i="4" s="1"/>
  <c r="P18" i="4"/>
  <c r="O18" i="4" s="1"/>
  <c r="N18" i="4" s="1"/>
  <c r="P400" i="4"/>
  <c r="O400" i="4" s="1"/>
  <c r="N400" i="4" s="1"/>
  <c r="P392" i="4"/>
  <c r="O392" i="4" s="1"/>
  <c r="N392" i="4" s="1"/>
  <c r="P384" i="4"/>
  <c r="O384" i="4" s="1"/>
  <c r="N384" i="4" s="1"/>
  <c r="P376" i="4"/>
  <c r="O376" i="4" s="1"/>
  <c r="N376" i="4" s="1"/>
  <c r="P368" i="4"/>
  <c r="O368" i="4" s="1"/>
  <c r="N368" i="4" s="1"/>
  <c r="P360" i="4"/>
  <c r="O360" i="4" s="1"/>
  <c r="N360" i="4" s="1"/>
  <c r="P352" i="4"/>
  <c r="O352" i="4" s="1"/>
  <c r="N352" i="4" s="1"/>
  <c r="P344" i="4"/>
  <c r="O344" i="4" s="1"/>
  <c r="N344" i="4" s="1"/>
  <c r="P336" i="4"/>
  <c r="O336" i="4" s="1"/>
  <c r="N336" i="4" s="1"/>
  <c r="P328" i="4"/>
  <c r="O328" i="4" s="1"/>
  <c r="N328" i="4" s="1"/>
  <c r="P320" i="4"/>
  <c r="O320" i="4" s="1"/>
  <c r="N320" i="4" s="1"/>
  <c r="P312" i="4"/>
  <c r="P304" i="4"/>
  <c r="O304" i="4" s="1"/>
  <c r="N304" i="4" s="1"/>
  <c r="P296" i="4"/>
  <c r="P288" i="4"/>
  <c r="O288" i="4" s="1"/>
  <c r="N288" i="4" s="1"/>
  <c r="P280" i="4"/>
  <c r="O280" i="4" s="1"/>
  <c r="N280" i="4" s="1"/>
  <c r="P272" i="4"/>
  <c r="O272" i="4" s="1"/>
  <c r="N272" i="4" s="1"/>
  <c r="P264" i="4"/>
  <c r="O264" i="4" s="1"/>
  <c r="N264" i="4" s="1"/>
  <c r="P256" i="4"/>
  <c r="P248" i="4"/>
  <c r="O248" i="4" s="1"/>
  <c r="N248" i="4" s="1"/>
  <c r="P240" i="4"/>
  <c r="O240" i="4" s="1"/>
  <c r="N240" i="4" s="1"/>
  <c r="P224" i="4"/>
  <c r="O224" i="4" s="1"/>
  <c r="N224" i="4" s="1"/>
  <c r="P216" i="4"/>
  <c r="O216" i="4" s="1"/>
  <c r="N216" i="4" s="1"/>
  <c r="P208" i="4"/>
  <c r="O208" i="4" s="1"/>
  <c r="N208" i="4" s="1"/>
  <c r="P200" i="4"/>
  <c r="O200" i="4" s="1"/>
  <c r="N200" i="4" s="1"/>
  <c r="P192" i="4"/>
  <c r="O192" i="4" s="1"/>
  <c r="N192" i="4" s="1"/>
  <c r="P184" i="4"/>
  <c r="P176" i="4"/>
  <c r="O176" i="4" s="1"/>
  <c r="N176" i="4" s="1"/>
  <c r="P168" i="4"/>
  <c r="O168" i="4" s="1"/>
  <c r="N168" i="4" s="1"/>
  <c r="P160" i="4"/>
  <c r="O160" i="4" s="1"/>
  <c r="N160" i="4" s="1"/>
  <c r="P152" i="4"/>
  <c r="P144" i="4"/>
  <c r="P136" i="4"/>
  <c r="O136" i="4" s="1"/>
  <c r="N136" i="4" s="1"/>
  <c r="P128" i="4"/>
  <c r="O128" i="4" s="1"/>
  <c r="N128" i="4" s="1"/>
  <c r="P402" i="4"/>
  <c r="O402" i="4" s="1"/>
  <c r="N402" i="4" s="1"/>
  <c r="P378" i="4"/>
  <c r="O378" i="4" s="1"/>
  <c r="N378" i="4" s="1"/>
  <c r="P354" i="4"/>
  <c r="O354" i="4" s="1"/>
  <c r="N354" i="4" s="1"/>
  <c r="P322" i="4"/>
  <c r="O322" i="4" s="1"/>
  <c r="N322" i="4" s="1"/>
  <c r="P290" i="4"/>
  <c r="O290" i="4" s="1"/>
  <c r="N290" i="4" s="1"/>
  <c r="P242" i="4"/>
  <c r="O242" i="4" s="1"/>
  <c r="N242" i="4" s="1"/>
  <c r="P210" i="4"/>
  <c r="O210" i="4" s="1"/>
  <c r="N210" i="4" s="1"/>
  <c r="P178" i="4"/>
  <c r="O178" i="4" s="1"/>
  <c r="N178" i="4" s="1"/>
  <c r="P154" i="4"/>
  <c r="O154" i="4" s="1"/>
  <c r="N154" i="4" s="1"/>
  <c r="P122" i="4"/>
  <c r="O122" i="4" s="1"/>
  <c r="N122" i="4" s="1"/>
  <c r="P90" i="4"/>
  <c r="O90" i="4" s="1"/>
  <c r="N90" i="4" s="1"/>
  <c r="P66" i="4"/>
  <c r="O66" i="4" s="1"/>
  <c r="N66" i="4" s="1"/>
  <c r="P26" i="4"/>
  <c r="O26" i="4" s="1"/>
  <c r="N26" i="4" s="1"/>
  <c r="P399" i="4"/>
  <c r="O399" i="4" s="1"/>
  <c r="N399" i="4" s="1"/>
  <c r="P391" i="4"/>
  <c r="O391" i="4" s="1"/>
  <c r="N391" i="4" s="1"/>
  <c r="P383" i="4"/>
  <c r="O383" i="4" s="1"/>
  <c r="N383" i="4" s="1"/>
  <c r="P375" i="4"/>
  <c r="O375" i="4" s="1"/>
  <c r="N375" i="4" s="1"/>
  <c r="P367" i="4"/>
  <c r="O367" i="4" s="1"/>
  <c r="N367" i="4" s="1"/>
  <c r="P359" i="4"/>
  <c r="O359" i="4" s="1"/>
  <c r="N359" i="4" s="1"/>
  <c r="P351" i="4"/>
  <c r="O351" i="4" s="1"/>
  <c r="N351" i="4" s="1"/>
  <c r="P343" i="4"/>
  <c r="O343" i="4" s="1"/>
  <c r="N343" i="4" s="1"/>
  <c r="P335" i="4"/>
  <c r="O335" i="4" s="1"/>
  <c r="N335" i="4" s="1"/>
  <c r="P327" i="4"/>
  <c r="O327" i="4" s="1"/>
  <c r="N327" i="4" s="1"/>
  <c r="P319" i="4"/>
  <c r="O319" i="4" s="1"/>
  <c r="N319" i="4" s="1"/>
  <c r="P311" i="4"/>
  <c r="O311" i="4" s="1"/>
  <c r="N311" i="4" s="1"/>
  <c r="P303" i="4"/>
  <c r="P295" i="4"/>
  <c r="O295" i="4" s="1"/>
  <c r="N295" i="4" s="1"/>
  <c r="P287" i="4"/>
  <c r="O287" i="4" s="1"/>
  <c r="N287" i="4" s="1"/>
  <c r="P279" i="4"/>
  <c r="O279" i="4" s="1"/>
  <c r="N279" i="4" s="1"/>
  <c r="P271" i="4"/>
  <c r="O271" i="4" s="1"/>
  <c r="N271" i="4" s="1"/>
  <c r="P263" i="4"/>
  <c r="O263" i="4" s="1"/>
  <c r="N263" i="4" s="1"/>
  <c r="P255" i="4"/>
  <c r="O255" i="4" s="1"/>
  <c r="N255" i="4" s="1"/>
  <c r="P247" i="4"/>
  <c r="O247" i="4" s="1"/>
  <c r="N247" i="4" s="1"/>
  <c r="P239" i="4"/>
  <c r="O239" i="4" s="1"/>
  <c r="N239" i="4" s="1"/>
  <c r="P231" i="4"/>
  <c r="O231" i="4" s="1"/>
  <c r="N231" i="4" s="1"/>
  <c r="P223" i="4"/>
  <c r="O223" i="4" s="1"/>
  <c r="N223" i="4" s="1"/>
  <c r="P215" i="4"/>
  <c r="O215" i="4" s="1"/>
  <c r="N215" i="4" s="1"/>
  <c r="P207" i="4"/>
  <c r="O207" i="4" s="1"/>
  <c r="N207" i="4" s="1"/>
  <c r="P199" i="4"/>
  <c r="O199" i="4" s="1"/>
  <c r="N199" i="4" s="1"/>
  <c r="P191" i="4"/>
  <c r="O191" i="4" s="1"/>
  <c r="N191" i="4" s="1"/>
  <c r="P183" i="4"/>
  <c r="O183" i="4" s="1"/>
  <c r="N183" i="4" s="1"/>
  <c r="P175" i="4"/>
  <c r="O175" i="4" s="1"/>
  <c r="P167" i="4"/>
  <c r="O167" i="4" s="1"/>
  <c r="N167" i="4" s="1"/>
  <c r="P159" i="4"/>
  <c r="O159" i="4" s="1"/>
  <c r="N159" i="4" s="1"/>
  <c r="P151" i="4"/>
  <c r="O151" i="4" s="1"/>
  <c r="N151" i="4" s="1"/>
  <c r="P143" i="4"/>
  <c r="O143" i="4" s="1"/>
  <c r="N143" i="4" s="1"/>
  <c r="P135" i="4"/>
  <c r="O135" i="4" s="1"/>
  <c r="N135" i="4" s="1"/>
  <c r="P127" i="4"/>
  <c r="O127" i="4" s="1"/>
  <c r="N127" i="4" s="1"/>
  <c r="P119" i="4"/>
  <c r="O119" i="4" s="1"/>
  <c r="N119" i="4" s="1"/>
  <c r="P111" i="4"/>
  <c r="O111" i="4" s="1"/>
  <c r="N111" i="4" s="1"/>
  <c r="P103" i="4"/>
  <c r="O103" i="4" s="1"/>
  <c r="N103" i="4" s="1"/>
  <c r="P95" i="4"/>
  <c r="O95" i="4" s="1"/>
  <c r="N95" i="4" s="1"/>
  <c r="P386" i="4"/>
  <c r="O386" i="4" s="1"/>
  <c r="N386" i="4" s="1"/>
  <c r="P346" i="4"/>
  <c r="O346" i="4" s="1"/>
  <c r="N346" i="4" s="1"/>
  <c r="P314" i="4"/>
  <c r="O314" i="4" s="1"/>
  <c r="N314" i="4" s="1"/>
  <c r="P266" i="4"/>
  <c r="O266" i="4" s="1"/>
  <c r="N266" i="4" s="1"/>
  <c r="P226" i="4"/>
  <c r="O226" i="4" s="1"/>
  <c r="N226" i="4" s="1"/>
  <c r="P194" i="4"/>
  <c r="O194" i="4" s="1"/>
  <c r="N194" i="4" s="1"/>
  <c r="P162" i="4"/>
  <c r="O162" i="4" s="1"/>
  <c r="N162" i="4" s="1"/>
  <c r="P130" i="4"/>
  <c r="O130" i="4" s="1"/>
  <c r="N130" i="4" s="1"/>
  <c r="P98" i="4"/>
  <c r="O98" i="4" s="1"/>
  <c r="N98" i="4" s="1"/>
  <c r="P74" i="4"/>
  <c r="O74" i="4" s="1"/>
  <c r="N74" i="4" s="1"/>
  <c r="P50" i="4"/>
  <c r="O50" i="4" s="1"/>
  <c r="N50" i="4" s="1"/>
  <c r="P34" i="4"/>
  <c r="O34" i="4" s="1"/>
  <c r="N34" i="4" s="1"/>
  <c r="P398" i="4"/>
  <c r="O398" i="4" s="1"/>
  <c r="N398" i="4" s="1"/>
  <c r="P390" i="4"/>
  <c r="O390" i="4" s="1"/>
  <c r="N390" i="4" s="1"/>
  <c r="P382" i="4"/>
  <c r="O382" i="4" s="1"/>
  <c r="N382" i="4" s="1"/>
  <c r="P366" i="4"/>
  <c r="O366" i="4" s="1"/>
  <c r="N366" i="4" s="1"/>
  <c r="P358" i="4"/>
  <c r="O358" i="4" s="1"/>
  <c r="N358" i="4" s="1"/>
  <c r="P350" i="4"/>
  <c r="O350" i="4" s="1"/>
  <c r="N350" i="4" s="1"/>
  <c r="P342" i="4"/>
  <c r="O342" i="4" s="1"/>
  <c r="N342" i="4" s="1"/>
  <c r="P334" i="4"/>
  <c r="P326" i="4"/>
  <c r="O326" i="4" s="1"/>
  <c r="N326" i="4" s="1"/>
  <c r="P318" i="4"/>
  <c r="O318" i="4" s="1"/>
  <c r="N318" i="4" s="1"/>
  <c r="P302" i="4"/>
  <c r="P294" i="4"/>
  <c r="P286" i="4"/>
  <c r="O286" i="4" s="1"/>
  <c r="N286" i="4" s="1"/>
  <c r="P278" i="4"/>
  <c r="O278" i="4" s="1"/>
  <c r="N278" i="4" s="1"/>
  <c r="P270" i="4"/>
  <c r="O270" i="4" s="1"/>
  <c r="N270" i="4" s="1"/>
  <c r="P262" i="4"/>
  <c r="O262" i="4" s="1"/>
  <c r="N262" i="4" s="1"/>
  <c r="P254" i="4"/>
  <c r="P238" i="4"/>
  <c r="O238" i="4" s="1"/>
  <c r="N238" i="4" s="1"/>
  <c r="P230" i="4"/>
  <c r="O230" i="4" s="1"/>
  <c r="N230" i="4" s="1"/>
  <c r="P222" i="4"/>
  <c r="O222" i="4" s="1"/>
  <c r="N222" i="4" s="1"/>
  <c r="P214" i="4"/>
  <c r="P206" i="4"/>
  <c r="P198" i="4"/>
  <c r="O198" i="4" s="1"/>
  <c r="N198" i="4" s="1"/>
  <c r="P190" i="4"/>
  <c r="O190" i="4" s="1"/>
  <c r="N190" i="4" s="1"/>
  <c r="P174" i="4"/>
  <c r="P166" i="4"/>
  <c r="O166" i="4" s="1"/>
  <c r="N166" i="4" s="1"/>
  <c r="P158" i="4"/>
  <c r="O158" i="4" s="1"/>
  <c r="N158" i="4" s="1"/>
  <c r="P150" i="4"/>
  <c r="O150" i="4" s="1"/>
  <c r="N150" i="4" s="1"/>
  <c r="P142" i="4"/>
  <c r="O142" i="4" s="1"/>
  <c r="N142" i="4" s="1"/>
  <c r="P134" i="4"/>
  <c r="O134" i="4" s="1"/>
  <c r="N134" i="4" s="1"/>
  <c r="P126" i="4"/>
  <c r="O126" i="4" s="1"/>
  <c r="N126" i="4" s="1"/>
  <c r="P110" i="4"/>
  <c r="O110" i="4" s="1"/>
  <c r="N110" i="4" s="1"/>
  <c r="P102" i="4"/>
  <c r="O102" i="4" s="1"/>
  <c r="N102" i="4" s="1"/>
  <c r="P94" i="4"/>
  <c r="P86" i="4"/>
  <c r="O86" i="4" s="1"/>
  <c r="N86" i="4" s="1"/>
  <c r="P78" i="4"/>
  <c r="O78" i="4" s="1"/>
  <c r="N78" i="4" s="1"/>
  <c r="P70" i="4"/>
  <c r="O70" i="4" s="1"/>
  <c r="N70" i="4" s="1"/>
  <c r="P62" i="4"/>
  <c r="O62" i="4" s="1"/>
  <c r="N62" i="4" s="1"/>
  <c r="P46" i="4"/>
  <c r="O46" i="4" s="1"/>
  <c r="N46" i="4" s="1"/>
  <c r="P38" i="4"/>
  <c r="O38" i="4" s="1"/>
  <c r="N38" i="4" s="1"/>
  <c r="P30" i="4"/>
  <c r="O30" i="4" s="1"/>
  <c r="N30" i="4" s="1"/>
  <c r="P22" i="4"/>
  <c r="P14" i="4"/>
  <c r="O14" i="4" s="1"/>
  <c r="P246" i="4"/>
  <c r="O246" i="4" s="1"/>
  <c r="N246" i="4" s="1"/>
  <c r="P274" i="4"/>
  <c r="O274" i="4" s="1"/>
  <c r="N274" i="4" s="1"/>
  <c r="P397" i="4"/>
  <c r="O397" i="4" s="1"/>
  <c r="N397" i="4" s="1"/>
  <c r="P381" i="4"/>
  <c r="O381" i="4" s="1"/>
  <c r="N381" i="4" s="1"/>
  <c r="P373" i="4"/>
  <c r="O373" i="4" s="1"/>
  <c r="N373" i="4" s="1"/>
  <c r="P357" i="4"/>
  <c r="P349" i="4"/>
  <c r="P341" i="4"/>
  <c r="O341" i="4" s="1"/>
  <c r="N341" i="4" s="1"/>
  <c r="P333" i="4"/>
  <c r="O333" i="4" s="1"/>
  <c r="N333" i="4" s="1"/>
  <c r="P325" i="4"/>
  <c r="O325" i="4" s="1"/>
  <c r="N325" i="4" s="1"/>
  <c r="P317" i="4"/>
  <c r="O317" i="4" s="1"/>
  <c r="N317" i="4" s="1"/>
  <c r="P309" i="4"/>
  <c r="O309" i="4" s="1"/>
  <c r="N309" i="4" s="1"/>
  <c r="P301" i="4"/>
  <c r="P285" i="4"/>
  <c r="O285" i="4" s="1"/>
  <c r="N285" i="4" s="1"/>
  <c r="P277" i="4"/>
  <c r="O277" i="4" s="1"/>
  <c r="N277" i="4" s="1"/>
  <c r="P269" i="4"/>
  <c r="O269" i="4" s="1"/>
  <c r="N269" i="4" s="1"/>
  <c r="P261" i="4"/>
  <c r="O261" i="4" s="1"/>
  <c r="N261" i="4" s="1"/>
  <c r="P253" i="4"/>
  <c r="P245" i="4"/>
  <c r="P237" i="4"/>
  <c r="O237" i="4" s="1"/>
  <c r="N237" i="4" s="1"/>
  <c r="P229" i="4"/>
  <c r="O229" i="4" s="1"/>
  <c r="N229" i="4" s="1"/>
  <c r="P221" i="4"/>
  <c r="O221" i="4" s="1"/>
  <c r="N221" i="4" s="1"/>
  <c r="P213" i="4"/>
  <c r="O213" i="4" s="1"/>
  <c r="N213" i="4" s="1"/>
  <c r="P205" i="4"/>
  <c r="O205" i="4" s="1"/>
  <c r="N205" i="4" s="1"/>
  <c r="P197" i="4"/>
  <c r="P189" i="4"/>
  <c r="O189" i="4" s="1"/>
  <c r="N189" i="4" s="1"/>
  <c r="P181" i="4"/>
  <c r="O181" i="4" s="1"/>
  <c r="N181" i="4" s="1"/>
  <c r="P173" i="4"/>
  <c r="O173" i="4" s="1"/>
  <c r="N173" i="4" s="1"/>
  <c r="P165" i="4"/>
  <c r="O165" i="4" s="1"/>
  <c r="N165" i="4" s="1"/>
  <c r="P157" i="4"/>
  <c r="O157" i="4" s="1"/>
  <c r="N157" i="4" s="1"/>
  <c r="P149" i="4"/>
  <c r="O149" i="4" s="1"/>
  <c r="N149" i="4" s="1"/>
  <c r="P141" i="4"/>
  <c r="P282" i="4"/>
  <c r="O282" i="4" s="1"/>
  <c r="N282" i="4" s="1"/>
  <c r="P6" i="4"/>
  <c r="P389" i="4"/>
  <c r="O389" i="4" s="1"/>
  <c r="N389" i="4" s="1"/>
  <c r="P365" i="4"/>
  <c r="O365" i="4" s="1"/>
  <c r="N365" i="4" s="1"/>
  <c r="P293" i="4"/>
  <c r="P404" i="4"/>
  <c r="O404" i="4" s="1"/>
  <c r="N404" i="4" s="1"/>
  <c r="P396" i="4"/>
  <c r="O396" i="4" s="1"/>
  <c r="N396" i="4" s="1"/>
  <c r="P388" i="4"/>
  <c r="P380" i="4"/>
  <c r="O380" i="4" s="1"/>
  <c r="N380" i="4" s="1"/>
  <c r="P372" i="4"/>
  <c r="O372" i="4" s="1"/>
  <c r="N372" i="4" s="1"/>
  <c r="P364" i="4"/>
  <c r="O364" i="4" s="1"/>
  <c r="N364" i="4" s="1"/>
  <c r="P356" i="4"/>
  <c r="O356" i="4" s="1"/>
  <c r="N356" i="4" s="1"/>
  <c r="P348" i="4"/>
  <c r="P340" i="4"/>
  <c r="O340" i="4" s="1"/>
  <c r="N340" i="4" s="1"/>
  <c r="P332" i="4"/>
  <c r="O332" i="4" s="1"/>
  <c r="N332" i="4" s="1"/>
  <c r="P324" i="4"/>
  <c r="O324" i="4" s="1"/>
  <c r="N324" i="4" s="1"/>
  <c r="P316" i="4"/>
  <c r="P308" i="4"/>
  <c r="O308" i="4" s="1"/>
  <c r="N308" i="4" s="1"/>
  <c r="P300" i="4"/>
  <c r="O300" i="4" s="1"/>
  <c r="N300" i="4" s="1"/>
  <c r="P292" i="4"/>
  <c r="O292" i="4" s="1"/>
  <c r="N292" i="4" s="1"/>
  <c r="P284" i="4"/>
  <c r="O284" i="4" s="1"/>
  <c r="N284" i="4" s="1"/>
  <c r="P276" i="4"/>
  <c r="P268" i="4"/>
  <c r="O268" i="4" s="1"/>
  <c r="N268" i="4" s="1"/>
  <c r="P260" i="4"/>
  <c r="O260" i="4" s="1"/>
  <c r="N260" i="4" s="1"/>
  <c r="P252" i="4"/>
  <c r="O252" i="4" s="1"/>
  <c r="N252" i="4" s="1"/>
  <c r="P244" i="4"/>
  <c r="P236" i="4"/>
  <c r="O236" i="4" s="1"/>
  <c r="N236" i="4" s="1"/>
  <c r="P228" i="4"/>
  <c r="O228" i="4" s="1"/>
  <c r="N228" i="4" s="1"/>
  <c r="P220" i="4"/>
  <c r="O220" i="4" s="1"/>
  <c r="N220" i="4" s="1"/>
  <c r="P212" i="4"/>
  <c r="O212" i="4" s="1"/>
  <c r="N212" i="4" s="1"/>
  <c r="P204" i="4"/>
  <c r="P196" i="4"/>
  <c r="O196" i="4" s="1"/>
  <c r="N196" i="4" s="1"/>
  <c r="P188" i="4"/>
  <c r="O188" i="4" s="1"/>
  <c r="N188" i="4" s="1"/>
  <c r="P180" i="4"/>
  <c r="O180" i="4" s="1"/>
  <c r="N180" i="4" s="1"/>
  <c r="P172" i="4"/>
  <c r="P164" i="4"/>
  <c r="O164" i="4" s="1"/>
  <c r="N164" i="4" s="1"/>
  <c r="P156" i="4"/>
  <c r="O156" i="4" s="1"/>
  <c r="N156" i="4" s="1"/>
  <c r="P148" i="4"/>
  <c r="O148" i="4" s="1"/>
  <c r="N148" i="4" s="1"/>
  <c r="P140" i="4"/>
  <c r="P132" i="4"/>
  <c r="O132" i="4" s="1"/>
  <c r="N132" i="4" s="1"/>
  <c r="P124" i="4"/>
  <c r="O124" i="4" s="1"/>
  <c r="N124" i="4" s="1"/>
  <c r="P116" i="4"/>
  <c r="O116" i="4" s="1"/>
  <c r="N116" i="4" s="1"/>
  <c r="P374" i="4"/>
  <c r="P403" i="4"/>
  <c r="O403" i="4" s="1"/>
  <c r="N403" i="4" s="1"/>
  <c r="P395" i="4"/>
  <c r="O395" i="4" s="1"/>
  <c r="N395" i="4" s="1"/>
  <c r="P387" i="4"/>
  <c r="P379" i="4"/>
  <c r="P371" i="4"/>
  <c r="O371" i="4" s="1"/>
  <c r="N371" i="4" s="1"/>
  <c r="P363" i="4"/>
  <c r="O363" i="4" s="1"/>
  <c r="N363" i="4" s="1"/>
  <c r="P355" i="4"/>
  <c r="O355" i="4" s="1"/>
  <c r="N355" i="4" s="1"/>
  <c r="P347" i="4"/>
  <c r="O347" i="4" s="1"/>
  <c r="N347" i="4" s="1"/>
  <c r="P339" i="4"/>
  <c r="O339" i="4" s="1"/>
  <c r="N339" i="4" s="1"/>
  <c r="P331" i="4"/>
  <c r="O331" i="4" s="1"/>
  <c r="N331" i="4" s="1"/>
  <c r="P323" i="4"/>
  <c r="O323" i="4" s="1"/>
  <c r="N323" i="4" s="1"/>
  <c r="P315" i="4"/>
  <c r="O315" i="4" s="1"/>
  <c r="N315" i="4" s="1"/>
  <c r="P307" i="4"/>
  <c r="O307" i="4" s="1"/>
  <c r="N307" i="4" s="1"/>
  <c r="P299" i="4"/>
  <c r="O299" i="4" s="1"/>
  <c r="N299" i="4" s="1"/>
  <c r="P291" i="4"/>
  <c r="O291" i="4" s="1"/>
  <c r="N291" i="4" s="1"/>
  <c r="P283" i="4"/>
  <c r="P275" i="4"/>
  <c r="O275" i="4" s="1"/>
  <c r="N275" i="4" s="1"/>
  <c r="P267" i="4"/>
  <c r="O267" i="4" s="1"/>
  <c r="N267" i="4" s="1"/>
  <c r="P259" i="4"/>
  <c r="P251" i="4"/>
  <c r="O251" i="4" s="1"/>
  <c r="N251" i="4" s="1"/>
  <c r="P243" i="4"/>
  <c r="O243" i="4" s="1"/>
  <c r="N243" i="4" s="1"/>
  <c r="P235" i="4"/>
  <c r="O235" i="4" s="1"/>
  <c r="N235" i="4" s="1"/>
  <c r="P227" i="4"/>
  <c r="O227" i="4" s="1"/>
  <c r="N227" i="4" s="1"/>
  <c r="P219" i="4"/>
  <c r="O219" i="4" s="1"/>
  <c r="N219" i="4" s="1"/>
  <c r="P211" i="4"/>
  <c r="O211" i="4" s="1"/>
  <c r="N211" i="4" s="1"/>
  <c r="P203" i="4"/>
  <c r="O203" i="4" s="1"/>
  <c r="N203" i="4" s="1"/>
  <c r="P195" i="4"/>
  <c r="O195" i="4" s="1"/>
  <c r="N195" i="4" s="1"/>
  <c r="P187" i="4"/>
  <c r="O187" i="4" s="1"/>
  <c r="N187" i="4" s="1"/>
  <c r="P179" i="4"/>
  <c r="O179" i="4" s="1"/>
  <c r="N179" i="4" s="1"/>
  <c r="P171" i="4"/>
  <c r="O171" i="4" s="1"/>
  <c r="N171" i="4" s="1"/>
  <c r="P163" i="4"/>
  <c r="O163" i="4" s="1"/>
  <c r="N163" i="4" s="1"/>
  <c r="P155" i="4"/>
  <c r="P147" i="4"/>
  <c r="O147" i="4" s="1"/>
  <c r="N147" i="4" s="1"/>
  <c r="P139" i="4"/>
  <c r="O139" i="4" s="1"/>
  <c r="N139" i="4" s="1"/>
  <c r="P131" i="4"/>
  <c r="O131" i="4" s="1"/>
  <c r="N131" i="4" s="1"/>
  <c r="P123" i="4"/>
  <c r="O123" i="4" s="1"/>
  <c r="N123" i="4" s="1"/>
  <c r="P115" i="4"/>
  <c r="O115" i="4" s="1"/>
  <c r="N115" i="4" s="1"/>
  <c r="P107" i="4"/>
  <c r="O107" i="4" s="1"/>
  <c r="N107" i="4" s="1"/>
  <c r="P99" i="4"/>
  <c r="O99" i="4" s="1"/>
  <c r="N99" i="4" s="1"/>
  <c r="P91" i="4"/>
  <c r="O91" i="4" s="1"/>
  <c r="N91" i="4" s="1"/>
  <c r="P83" i="4"/>
  <c r="O83" i="4" s="1"/>
  <c r="N83" i="4" s="1"/>
  <c r="P75" i="4"/>
  <c r="O75" i="4" s="1"/>
  <c r="N75" i="4" s="1"/>
  <c r="P67" i="4"/>
  <c r="O67" i="4" s="1"/>
  <c r="N67" i="4" s="1"/>
  <c r="P59" i="4"/>
  <c r="O59" i="4" s="1"/>
  <c r="N59" i="4" s="1"/>
  <c r="P51" i="4"/>
  <c r="O51" i="4" s="1"/>
  <c r="N51" i="4" s="1"/>
  <c r="P43" i="4"/>
  <c r="O43" i="4" s="1"/>
  <c r="N43" i="4" s="1"/>
  <c r="P35" i="4"/>
  <c r="O35" i="4" s="1"/>
  <c r="N35" i="4" s="1"/>
  <c r="P27" i="4"/>
  <c r="O27" i="4" s="1"/>
  <c r="N27" i="4" s="1"/>
  <c r="P11" i="4"/>
  <c r="O11" i="4" s="1"/>
  <c r="N11" i="4" s="1"/>
  <c r="P133" i="4"/>
  <c r="O133" i="4" s="1"/>
  <c r="P125" i="4"/>
  <c r="O125" i="4" s="1"/>
  <c r="N125" i="4" s="1"/>
  <c r="P4" i="4"/>
  <c r="V3" i="4"/>
  <c r="D2" i="1"/>
  <c r="E2" i="1" s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9" i="4" s="1"/>
  <c r="O4" i="4"/>
  <c r="U4" i="4" s="1"/>
  <c r="N405" i="4"/>
  <c r="P405" i="4"/>
  <c r="O405" i="4"/>
  <c r="B3" i="1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7" i="4" s="1"/>
  <c r="N4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U5" i="4"/>
  <c r="V4" i="4"/>
  <c r="D3" i="1"/>
  <c r="E3" i="1" s="1"/>
  <c r="J409" i="4" l="1"/>
  <c r="K409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J406" i="4" s="1"/>
  <c r="I406" i="4" s="1"/>
  <c r="F407" i="4"/>
  <c r="U6" i="4"/>
  <c r="V5" i="4"/>
  <c r="B4" i="1"/>
  <c r="U7" i="4" l="1"/>
  <c r="V6" i="4"/>
  <c r="D4" i="1"/>
  <c r="E4" i="1" s="1"/>
  <c r="U8" i="4" l="1"/>
  <c r="V7" i="4"/>
  <c r="B5" i="1"/>
  <c r="D5" i="1" s="1"/>
  <c r="E5" i="1" s="1"/>
  <c r="U9" i="4" l="1"/>
  <c r="V8" i="4"/>
  <c r="B6" i="1"/>
  <c r="U10" i="4" l="1"/>
  <c r="V9" i="4"/>
  <c r="D6" i="1"/>
  <c r="E6" i="1" s="1"/>
  <c r="U11" i="4" l="1"/>
  <c r="V10" i="4"/>
  <c r="B7" i="1"/>
  <c r="U12" i="4" l="1"/>
  <c r="V11" i="4"/>
  <c r="D7" i="1"/>
  <c r="E7" i="1" s="1"/>
  <c r="U13" i="4" l="1"/>
  <c r="V12" i="4"/>
  <c r="B8" i="1"/>
  <c r="D8" i="1" s="1"/>
  <c r="E8" i="1" s="1"/>
  <c r="U14" i="4" l="1"/>
  <c r="V13" i="4"/>
  <c r="B9" i="1"/>
  <c r="D9" i="1" s="1"/>
  <c r="E9" i="1" s="1"/>
  <c r="U15" i="4" l="1"/>
  <c r="V14" i="4"/>
  <c r="B10" i="1"/>
  <c r="U16" i="4" l="1"/>
  <c r="V15" i="4"/>
  <c r="D10" i="1"/>
  <c r="E10" i="1" s="1"/>
  <c r="U17" i="4" l="1"/>
  <c r="V16" i="4"/>
  <c r="B11" i="1"/>
  <c r="U18" i="4" l="1"/>
  <c r="V17" i="4"/>
  <c r="D11" i="1"/>
  <c r="E11" i="1" s="1"/>
  <c r="B12" i="1" s="1"/>
  <c r="U19" i="4" l="1"/>
  <c r="V18" i="4"/>
  <c r="D12" i="1"/>
  <c r="E12" i="1" s="1"/>
  <c r="B13" i="1" s="1"/>
  <c r="D13" i="1" s="1"/>
  <c r="E13" i="1" s="1"/>
  <c r="U20" i="4" l="1"/>
  <c r="V19" i="4"/>
  <c r="B14" i="1"/>
  <c r="U21" i="4" l="1"/>
  <c r="V20" i="4"/>
  <c r="D14" i="1"/>
  <c r="E14" i="1" s="1"/>
  <c r="B15" i="1" s="1"/>
  <c r="U22" i="4" l="1"/>
  <c r="V21" i="4"/>
  <c r="D15" i="1"/>
  <c r="E15" i="1" s="1"/>
  <c r="U23" i="4" l="1"/>
  <c r="V22" i="4"/>
  <c r="B16" i="1"/>
  <c r="U24" i="4" l="1"/>
  <c r="V23" i="4"/>
  <c r="D16" i="1"/>
  <c r="E16" i="1" s="1"/>
  <c r="U25" i="4" l="1"/>
  <c r="V24" i="4"/>
  <c r="B17" i="1"/>
  <c r="U26" i="4" l="1"/>
  <c r="V25" i="4"/>
  <c r="D17" i="1"/>
  <c r="E17" i="1" s="1"/>
  <c r="U27" i="4" l="1"/>
  <c r="V26" i="4"/>
  <c r="B18" i="1"/>
  <c r="U28" i="4" l="1"/>
  <c r="V27" i="4"/>
  <c r="D18" i="1"/>
  <c r="E18" i="1" s="1"/>
  <c r="U29" i="4" l="1"/>
  <c r="V28" i="4"/>
  <c r="B19" i="1"/>
  <c r="U30" i="4" l="1"/>
  <c r="V29" i="4"/>
  <c r="D19" i="1"/>
  <c r="E19" i="1" s="1"/>
  <c r="U31" i="4" l="1"/>
  <c r="V30" i="4"/>
  <c r="B20" i="1"/>
  <c r="U32" i="4" l="1"/>
  <c r="V31" i="4"/>
  <c r="D20" i="1"/>
  <c r="E20" i="1" s="1"/>
  <c r="U33" i="4" l="1"/>
  <c r="V32" i="4"/>
  <c r="B21" i="1"/>
  <c r="U34" i="4" l="1"/>
  <c r="V33" i="4"/>
  <c r="D21" i="1"/>
  <c r="E21" i="1" s="1"/>
  <c r="U35" i="4" l="1"/>
  <c r="V34" i="4"/>
  <c r="B22" i="1"/>
  <c r="U36" i="4" l="1"/>
  <c r="V35" i="4"/>
  <c r="D22" i="1"/>
  <c r="E22" i="1" s="1"/>
  <c r="U37" i="4" l="1"/>
  <c r="V36" i="4"/>
  <c r="B23" i="1"/>
  <c r="U38" i="4" l="1"/>
  <c r="V37" i="4"/>
  <c r="D23" i="1"/>
  <c r="E23" i="1" s="1"/>
  <c r="U39" i="4" l="1"/>
  <c r="V38" i="4"/>
  <c r="B24" i="1"/>
  <c r="U40" i="4" l="1"/>
  <c r="V39" i="4"/>
  <c r="D24" i="1"/>
  <c r="E24" i="1" s="1"/>
  <c r="U41" i="4" l="1"/>
  <c r="V40" i="4"/>
  <c r="B25" i="1"/>
  <c r="U42" i="4" l="1"/>
  <c r="V41" i="4"/>
  <c r="D25" i="1"/>
  <c r="E25" i="1" s="1"/>
  <c r="U43" i="4" l="1"/>
  <c r="V42" i="4"/>
  <c r="B26" i="1"/>
  <c r="U44" i="4" l="1"/>
  <c r="V43" i="4"/>
  <c r="D26" i="1"/>
  <c r="E26" i="1" s="1"/>
  <c r="U45" i="4" l="1"/>
  <c r="V44" i="4"/>
  <c r="B27" i="1"/>
  <c r="U46" i="4" l="1"/>
  <c r="V45" i="4"/>
  <c r="D27" i="1"/>
  <c r="E27" i="1" s="1"/>
  <c r="U47" i="4" l="1"/>
  <c r="V46" i="4"/>
  <c r="B28" i="1"/>
  <c r="U48" i="4" l="1"/>
  <c r="V47" i="4"/>
  <c r="D28" i="1"/>
  <c r="E28" i="1" s="1"/>
  <c r="U49" i="4" l="1"/>
  <c r="V48" i="4"/>
  <c r="B29" i="1"/>
  <c r="U50" i="4" l="1"/>
  <c r="V49" i="4"/>
  <c r="D29" i="1"/>
  <c r="E29" i="1" s="1"/>
  <c r="U51" i="4" l="1"/>
  <c r="V50" i="4"/>
  <c r="B30" i="1"/>
  <c r="U52" i="4" l="1"/>
  <c r="V51" i="4"/>
  <c r="D30" i="1"/>
  <c r="E30" i="1" s="1"/>
  <c r="U53" i="4" l="1"/>
  <c r="V52" i="4"/>
  <c r="B31" i="1"/>
  <c r="U54" i="4" l="1"/>
  <c r="V53" i="4"/>
  <c r="D31" i="1"/>
  <c r="E31" i="1" s="1"/>
  <c r="U55" i="4" l="1"/>
  <c r="V54" i="4"/>
  <c r="B32" i="1"/>
  <c r="U56" i="4" l="1"/>
  <c r="V55" i="4"/>
  <c r="D32" i="1"/>
  <c r="E32" i="1" s="1"/>
  <c r="U57" i="4" l="1"/>
  <c r="V56" i="4"/>
  <c r="B33" i="1"/>
  <c r="U58" i="4" l="1"/>
  <c r="V57" i="4"/>
  <c r="D33" i="1"/>
  <c r="E33" i="1" s="1"/>
  <c r="U59" i="4" l="1"/>
  <c r="V58" i="4"/>
  <c r="B34" i="1"/>
  <c r="U60" i="4" l="1"/>
  <c r="V59" i="4"/>
  <c r="D34" i="1"/>
  <c r="E34" i="1" s="1"/>
  <c r="U61" i="4" l="1"/>
  <c r="V60" i="4"/>
  <c r="B35" i="1"/>
  <c r="U62" i="4" l="1"/>
  <c r="V61" i="4"/>
  <c r="D35" i="1"/>
  <c r="E35" i="1" s="1"/>
  <c r="U63" i="4" l="1"/>
  <c r="V62" i="4"/>
  <c r="B36" i="1"/>
  <c r="U64" i="4" l="1"/>
  <c r="V63" i="4"/>
  <c r="D36" i="1"/>
  <c r="E36" i="1" s="1"/>
  <c r="U65" i="4" l="1"/>
  <c r="V64" i="4"/>
  <c r="B37" i="1"/>
  <c r="U66" i="4" l="1"/>
  <c r="V65" i="4"/>
  <c r="D37" i="1"/>
  <c r="E37" i="1" s="1"/>
  <c r="U67" i="4" l="1"/>
  <c r="V66" i="4"/>
  <c r="B38" i="1"/>
  <c r="U68" i="4" l="1"/>
  <c r="V67" i="4"/>
  <c r="D38" i="1"/>
  <c r="E38" i="1" s="1"/>
  <c r="U69" i="4" l="1"/>
  <c r="V68" i="4"/>
  <c r="B39" i="1"/>
  <c r="U70" i="4" l="1"/>
  <c r="V69" i="4"/>
  <c r="D39" i="1"/>
  <c r="E39" i="1" s="1"/>
  <c r="U71" i="4" l="1"/>
  <c r="V70" i="4"/>
  <c r="B40" i="1"/>
  <c r="U72" i="4" l="1"/>
  <c r="V71" i="4"/>
  <c r="D40" i="1"/>
  <c r="E40" i="1" s="1"/>
  <c r="U73" i="4" l="1"/>
  <c r="V72" i="4"/>
  <c r="B41" i="1"/>
  <c r="U74" i="4" l="1"/>
  <c r="V73" i="4"/>
  <c r="D41" i="1"/>
  <c r="E41" i="1" s="1"/>
  <c r="U75" i="4" l="1"/>
  <c r="V74" i="4"/>
  <c r="B42" i="1"/>
  <c r="U76" i="4" l="1"/>
  <c r="V75" i="4"/>
  <c r="D42" i="1"/>
  <c r="E42" i="1" s="1"/>
  <c r="U77" i="4" l="1"/>
  <c r="V76" i="4"/>
  <c r="B43" i="1"/>
  <c r="U78" i="4" l="1"/>
  <c r="V77" i="4"/>
  <c r="D43" i="1"/>
  <c r="E43" i="1" s="1"/>
  <c r="U79" i="4" l="1"/>
  <c r="V78" i="4"/>
  <c r="B44" i="1"/>
  <c r="U80" i="4" l="1"/>
  <c r="V79" i="4"/>
  <c r="D44" i="1"/>
  <c r="E44" i="1" s="1"/>
  <c r="U81" i="4" l="1"/>
  <c r="V80" i="4"/>
  <c r="B45" i="1"/>
  <c r="U82" i="4" l="1"/>
  <c r="V81" i="4"/>
  <c r="D45" i="1"/>
  <c r="E45" i="1" s="1"/>
  <c r="U83" i="4" l="1"/>
  <c r="V82" i="4"/>
  <c r="B46" i="1"/>
  <c r="U84" i="4" l="1"/>
  <c r="V83" i="4"/>
  <c r="D46" i="1"/>
  <c r="E46" i="1" s="1"/>
  <c r="U85" i="4" l="1"/>
  <c r="V84" i="4"/>
  <c r="B47" i="1"/>
  <c r="U86" i="4" l="1"/>
  <c r="V85" i="4"/>
  <c r="D47" i="1"/>
  <c r="E47" i="1" s="1"/>
  <c r="U87" i="4" l="1"/>
  <c r="V86" i="4"/>
  <c r="B48" i="1"/>
  <c r="U88" i="4" l="1"/>
  <c r="V87" i="4"/>
  <c r="D48" i="1"/>
  <c r="E48" i="1" s="1"/>
  <c r="U89" i="4" l="1"/>
  <c r="V88" i="4"/>
  <c r="B49" i="1"/>
  <c r="U90" i="4" l="1"/>
  <c r="V89" i="4"/>
  <c r="D49" i="1"/>
  <c r="E49" i="1" s="1"/>
  <c r="U91" i="4" l="1"/>
  <c r="V90" i="4"/>
  <c r="B50" i="1"/>
  <c r="U92" i="4" l="1"/>
  <c r="V91" i="4"/>
  <c r="D50" i="1"/>
  <c r="E50" i="1" s="1"/>
  <c r="U93" i="4" l="1"/>
  <c r="V92" i="4"/>
  <c r="B51" i="1"/>
  <c r="U94" i="4" l="1"/>
  <c r="V93" i="4"/>
  <c r="D51" i="1"/>
  <c r="E51" i="1" s="1"/>
  <c r="U95" i="4" l="1"/>
  <c r="V94" i="4"/>
  <c r="B52" i="1"/>
  <c r="U96" i="4" l="1"/>
  <c r="V95" i="4"/>
  <c r="D52" i="1"/>
  <c r="E52" i="1" s="1"/>
  <c r="U97" i="4" l="1"/>
  <c r="V96" i="4"/>
  <c r="B53" i="1"/>
  <c r="U98" i="4" l="1"/>
  <c r="V97" i="4"/>
  <c r="D53" i="1"/>
  <c r="E53" i="1" s="1"/>
  <c r="U99" i="4" l="1"/>
  <c r="V98" i="4"/>
  <c r="B54" i="1"/>
  <c r="U100" i="4" l="1"/>
  <c r="V99" i="4"/>
  <c r="D54" i="1"/>
  <c r="E54" i="1" s="1"/>
  <c r="U101" i="4" l="1"/>
  <c r="V100" i="4"/>
  <c r="B55" i="1"/>
  <c r="U102" i="4" l="1"/>
  <c r="V101" i="4"/>
  <c r="D55" i="1"/>
  <c r="E55" i="1" s="1"/>
  <c r="U103" i="4" l="1"/>
  <c r="V102" i="4"/>
  <c r="B56" i="1"/>
  <c r="U104" i="4" l="1"/>
  <c r="V103" i="4"/>
  <c r="D56" i="1"/>
  <c r="E56" i="1" s="1"/>
  <c r="U105" i="4" l="1"/>
  <c r="V104" i="4"/>
  <c r="B57" i="1"/>
  <c r="U106" i="4" l="1"/>
  <c r="V105" i="4"/>
  <c r="D57" i="1"/>
  <c r="E57" i="1" s="1"/>
  <c r="U107" i="4" l="1"/>
  <c r="V106" i="4"/>
  <c r="B58" i="1"/>
  <c r="U108" i="4" l="1"/>
  <c r="V107" i="4"/>
  <c r="D58" i="1"/>
  <c r="E58" i="1" s="1"/>
  <c r="U109" i="4" l="1"/>
  <c r="V108" i="4"/>
  <c r="B59" i="1"/>
  <c r="U110" i="4" l="1"/>
  <c r="V109" i="4"/>
  <c r="D59" i="1"/>
  <c r="E59" i="1" s="1"/>
  <c r="U111" i="4" l="1"/>
  <c r="V110" i="4"/>
  <c r="B60" i="1"/>
  <c r="U112" i="4" l="1"/>
  <c r="V111" i="4"/>
  <c r="D60" i="1"/>
  <c r="E60" i="1" s="1"/>
  <c r="U113" i="4" l="1"/>
  <c r="V112" i="4"/>
  <c r="B61" i="1"/>
  <c r="U114" i="4" l="1"/>
  <c r="V113" i="4"/>
  <c r="D61" i="1"/>
  <c r="E61" i="1" s="1"/>
  <c r="U115" i="4" l="1"/>
  <c r="V114" i="4"/>
  <c r="B62" i="1"/>
  <c r="U116" i="4" l="1"/>
  <c r="V115" i="4"/>
  <c r="D62" i="1"/>
  <c r="E62" i="1" s="1"/>
  <c r="U117" i="4" l="1"/>
  <c r="V116" i="4"/>
  <c r="B63" i="1"/>
  <c r="D63" i="1" s="1"/>
  <c r="E63" i="1" s="1"/>
  <c r="U118" i="4" l="1"/>
  <c r="V117" i="4"/>
  <c r="B64" i="1"/>
  <c r="U119" i="4" l="1"/>
  <c r="V118" i="4"/>
  <c r="D64" i="1"/>
  <c r="E64" i="1" s="1"/>
  <c r="U120" i="4" l="1"/>
  <c r="V119" i="4"/>
  <c r="B65" i="1"/>
  <c r="U121" i="4" l="1"/>
  <c r="V120" i="4"/>
  <c r="D65" i="1"/>
  <c r="E65" i="1" s="1"/>
  <c r="U122" i="4" l="1"/>
  <c r="V121" i="4"/>
  <c r="B66" i="1"/>
  <c r="U123" i="4" l="1"/>
  <c r="V122" i="4"/>
  <c r="D66" i="1"/>
  <c r="E66" i="1" s="1"/>
  <c r="U124" i="4" l="1"/>
  <c r="V123" i="4"/>
  <c r="B67" i="1"/>
  <c r="U125" i="4" l="1"/>
  <c r="V124" i="4"/>
  <c r="D67" i="1"/>
  <c r="E67" i="1" s="1"/>
  <c r="U126" i="4" l="1"/>
  <c r="V125" i="4"/>
  <c r="B68" i="1"/>
  <c r="U127" i="4" l="1"/>
  <c r="V126" i="4"/>
  <c r="D68" i="1"/>
  <c r="E68" i="1" s="1"/>
  <c r="U128" i="4" l="1"/>
  <c r="V127" i="4"/>
  <c r="B69" i="1"/>
  <c r="U129" i="4" l="1"/>
  <c r="V128" i="4"/>
  <c r="D69" i="1"/>
  <c r="E69" i="1" s="1"/>
  <c r="U130" i="4" l="1"/>
  <c r="V129" i="4"/>
  <c r="B70" i="1"/>
  <c r="U131" i="4" l="1"/>
  <c r="V130" i="4"/>
  <c r="D70" i="1"/>
  <c r="E70" i="1" s="1"/>
  <c r="U132" i="4" l="1"/>
  <c r="V131" i="4"/>
  <c r="B71" i="1"/>
  <c r="U133" i="4" l="1"/>
  <c r="V132" i="4"/>
  <c r="D71" i="1"/>
  <c r="E71" i="1" s="1"/>
  <c r="U134" i="4" l="1"/>
  <c r="V133" i="4"/>
  <c r="B72" i="1"/>
  <c r="U135" i="4" l="1"/>
  <c r="V134" i="4"/>
  <c r="D72" i="1"/>
  <c r="E72" i="1" s="1"/>
  <c r="U136" i="4" l="1"/>
  <c r="V135" i="4"/>
  <c r="B73" i="1"/>
  <c r="U137" i="4" l="1"/>
  <c r="V136" i="4"/>
  <c r="D73" i="1"/>
  <c r="E73" i="1" s="1"/>
  <c r="U138" i="4" l="1"/>
  <c r="V137" i="4"/>
  <c r="B74" i="1"/>
  <c r="U139" i="4" l="1"/>
  <c r="V138" i="4"/>
  <c r="D74" i="1"/>
  <c r="E74" i="1" s="1"/>
  <c r="U140" i="4" l="1"/>
  <c r="V139" i="4"/>
  <c r="B75" i="1"/>
  <c r="U141" i="4" l="1"/>
  <c r="V140" i="4"/>
  <c r="D75" i="1"/>
  <c r="E75" i="1" s="1"/>
  <c r="U142" i="4" l="1"/>
  <c r="V141" i="4"/>
  <c r="B76" i="1"/>
  <c r="U143" i="4" l="1"/>
  <c r="V142" i="4"/>
  <c r="D76" i="1"/>
  <c r="E76" i="1" s="1"/>
  <c r="U144" i="4" l="1"/>
  <c r="V143" i="4"/>
  <c r="B77" i="1"/>
  <c r="U145" i="4" l="1"/>
  <c r="V144" i="4"/>
  <c r="D77" i="1"/>
  <c r="E77" i="1" s="1"/>
  <c r="U146" i="4" l="1"/>
  <c r="V145" i="4"/>
  <c r="B78" i="1"/>
  <c r="U147" i="4" l="1"/>
  <c r="V146" i="4"/>
  <c r="D78" i="1"/>
  <c r="E78" i="1" s="1"/>
  <c r="U148" i="4" l="1"/>
  <c r="V147" i="4"/>
  <c r="B79" i="1"/>
  <c r="U149" i="4" l="1"/>
  <c r="V148" i="4"/>
  <c r="D79" i="1"/>
  <c r="E79" i="1" s="1"/>
  <c r="U150" i="4" l="1"/>
  <c r="V149" i="4"/>
  <c r="B80" i="1"/>
  <c r="U151" i="4" l="1"/>
  <c r="V150" i="4"/>
  <c r="D80" i="1"/>
  <c r="E80" i="1" s="1"/>
  <c r="U152" i="4" l="1"/>
  <c r="V151" i="4"/>
  <c r="B81" i="1"/>
  <c r="U153" i="4" l="1"/>
  <c r="V152" i="4"/>
  <c r="D81" i="1"/>
  <c r="E81" i="1" s="1"/>
  <c r="U154" i="4" l="1"/>
  <c r="V153" i="4"/>
  <c r="B82" i="1"/>
  <c r="U155" i="4" l="1"/>
  <c r="V154" i="4"/>
  <c r="D82" i="1"/>
  <c r="E82" i="1" s="1"/>
  <c r="U156" i="4" l="1"/>
  <c r="V155" i="4"/>
  <c r="B83" i="1"/>
  <c r="U157" i="4" l="1"/>
  <c r="V156" i="4"/>
  <c r="D83" i="1"/>
  <c r="E83" i="1" s="1"/>
  <c r="U158" i="4" l="1"/>
  <c r="V157" i="4"/>
  <c r="B84" i="1"/>
  <c r="U159" i="4" l="1"/>
  <c r="V158" i="4"/>
  <c r="D84" i="1"/>
  <c r="E84" i="1" s="1"/>
  <c r="U160" i="4" l="1"/>
  <c r="V159" i="4"/>
  <c r="B85" i="1"/>
  <c r="U161" i="4" l="1"/>
  <c r="V160" i="4"/>
  <c r="D85" i="1"/>
  <c r="E85" i="1" s="1"/>
  <c r="U162" i="4" l="1"/>
  <c r="V161" i="4"/>
  <c r="B86" i="1"/>
  <c r="U163" i="4" l="1"/>
  <c r="V162" i="4"/>
  <c r="D86" i="1"/>
  <c r="E86" i="1" s="1"/>
  <c r="U164" i="4" l="1"/>
  <c r="V163" i="4"/>
  <c r="B87" i="1"/>
  <c r="U165" i="4" l="1"/>
  <c r="V164" i="4"/>
  <c r="D87" i="1"/>
  <c r="E87" i="1" s="1"/>
  <c r="U166" i="4" l="1"/>
  <c r="V165" i="4"/>
  <c r="B88" i="1"/>
  <c r="U167" i="4" l="1"/>
  <c r="V166" i="4"/>
  <c r="D88" i="1"/>
  <c r="E88" i="1" s="1"/>
  <c r="U168" i="4" l="1"/>
  <c r="V167" i="4"/>
  <c r="B89" i="1"/>
  <c r="U169" i="4" l="1"/>
  <c r="V168" i="4"/>
  <c r="D89" i="1"/>
  <c r="E89" i="1" s="1"/>
  <c r="U170" i="4" l="1"/>
  <c r="V169" i="4"/>
  <c r="B90" i="1"/>
  <c r="U171" i="4" l="1"/>
  <c r="V170" i="4"/>
  <c r="D90" i="1"/>
  <c r="E90" i="1" s="1"/>
  <c r="U172" i="4" l="1"/>
  <c r="V171" i="4"/>
  <c r="B91" i="1"/>
  <c r="U173" i="4" l="1"/>
  <c r="V172" i="4"/>
  <c r="D91" i="1"/>
  <c r="E91" i="1" s="1"/>
  <c r="U174" i="4" l="1"/>
  <c r="V173" i="4"/>
  <c r="B92" i="1"/>
  <c r="U175" i="4" l="1"/>
  <c r="V174" i="4"/>
  <c r="D92" i="1"/>
  <c r="E92" i="1" s="1"/>
  <c r="U176" i="4" l="1"/>
  <c r="V175" i="4"/>
  <c r="B93" i="1"/>
  <c r="U177" i="4" l="1"/>
  <c r="V176" i="4"/>
  <c r="D93" i="1"/>
  <c r="E93" i="1" s="1"/>
  <c r="U178" i="4" l="1"/>
  <c r="V177" i="4"/>
  <c r="B94" i="1"/>
  <c r="U179" i="4" l="1"/>
  <c r="V178" i="4"/>
  <c r="D94" i="1"/>
  <c r="E94" i="1" s="1"/>
  <c r="U180" i="4" l="1"/>
  <c r="V179" i="4"/>
  <c r="B95" i="1"/>
  <c r="U181" i="4" l="1"/>
  <c r="V180" i="4"/>
  <c r="D95" i="1"/>
  <c r="E95" i="1" s="1"/>
  <c r="U182" i="4" l="1"/>
  <c r="V181" i="4"/>
  <c r="B96" i="1"/>
  <c r="U183" i="4" l="1"/>
  <c r="V182" i="4"/>
  <c r="D96" i="1"/>
  <c r="E96" i="1" s="1"/>
  <c r="U184" i="4" l="1"/>
  <c r="V183" i="4"/>
  <c r="B97" i="1"/>
  <c r="U185" i="4" l="1"/>
  <c r="V184" i="4"/>
  <c r="D97" i="1"/>
  <c r="E97" i="1" s="1"/>
  <c r="U186" i="4" l="1"/>
  <c r="V185" i="4"/>
  <c r="B98" i="1"/>
  <c r="U187" i="4" l="1"/>
  <c r="V186" i="4"/>
  <c r="D98" i="1"/>
  <c r="E98" i="1" s="1"/>
  <c r="U188" i="4" l="1"/>
  <c r="V187" i="4"/>
  <c r="B99" i="1"/>
  <c r="U189" i="4" l="1"/>
  <c r="V188" i="4"/>
  <c r="D99" i="1"/>
  <c r="E99" i="1" s="1"/>
  <c r="U190" i="4" l="1"/>
  <c r="V189" i="4"/>
  <c r="B100" i="1"/>
  <c r="U191" i="4" l="1"/>
  <c r="V190" i="4"/>
  <c r="D100" i="1"/>
  <c r="E100" i="1" s="1"/>
  <c r="U192" i="4" l="1"/>
  <c r="V191" i="4"/>
  <c r="B101" i="1"/>
  <c r="U193" i="4" l="1"/>
  <c r="V192" i="4"/>
  <c r="D101" i="1"/>
  <c r="E101" i="1" s="1"/>
  <c r="U194" i="4" l="1"/>
  <c r="V193" i="4"/>
  <c r="B102" i="1"/>
  <c r="U195" i="4" l="1"/>
  <c r="V194" i="4"/>
  <c r="D102" i="1"/>
  <c r="E102" i="1" s="1"/>
  <c r="U196" i="4" l="1"/>
  <c r="V195" i="4"/>
  <c r="B103" i="1"/>
  <c r="U197" i="4" l="1"/>
  <c r="V196" i="4"/>
  <c r="D103" i="1"/>
  <c r="E103" i="1" s="1"/>
  <c r="U198" i="4" l="1"/>
  <c r="V197" i="4"/>
  <c r="B104" i="1"/>
  <c r="U199" i="4" l="1"/>
  <c r="V198" i="4"/>
  <c r="D104" i="1"/>
  <c r="E104" i="1" s="1"/>
  <c r="U200" i="4" l="1"/>
  <c r="V199" i="4"/>
  <c r="B105" i="1"/>
  <c r="U201" i="4" l="1"/>
  <c r="V200" i="4"/>
  <c r="D105" i="1"/>
  <c r="E105" i="1" s="1"/>
  <c r="U202" i="4" l="1"/>
  <c r="V201" i="4"/>
  <c r="B106" i="1"/>
  <c r="U203" i="4" l="1"/>
  <c r="V202" i="4"/>
  <c r="D106" i="1"/>
  <c r="E106" i="1" s="1"/>
  <c r="U204" i="4" l="1"/>
  <c r="V203" i="4"/>
  <c r="B107" i="1"/>
  <c r="U205" i="4" l="1"/>
  <c r="V204" i="4"/>
  <c r="D107" i="1"/>
  <c r="E107" i="1" s="1"/>
  <c r="U206" i="4" l="1"/>
  <c r="V205" i="4"/>
  <c r="B108" i="1"/>
  <c r="U207" i="4" l="1"/>
  <c r="V206" i="4"/>
  <c r="D108" i="1"/>
  <c r="E108" i="1" s="1"/>
  <c r="U208" i="4" l="1"/>
  <c r="V207" i="4"/>
  <c r="B109" i="1"/>
  <c r="U209" i="4" l="1"/>
  <c r="V208" i="4"/>
  <c r="D109" i="1"/>
  <c r="E109" i="1" s="1"/>
  <c r="U210" i="4" l="1"/>
  <c r="V209" i="4"/>
  <c r="B110" i="1"/>
  <c r="U211" i="4" l="1"/>
  <c r="V210" i="4"/>
  <c r="D110" i="1"/>
  <c r="E110" i="1" s="1"/>
  <c r="U212" i="4" l="1"/>
  <c r="V211" i="4"/>
  <c r="B111" i="1"/>
  <c r="U213" i="4" l="1"/>
  <c r="V212" i="4"/>
  <c r="D111" i="1"/>
  <c r="E111" i="1" s="1"/>
  <c r="U214" i="4" l="1"/>
  <c r="V213" i="4"/>
  <c r="B112" i="1"/>
  <c r="U215" i="4" l="1"/>
  <c r="V214" i="4"/>
  <c r="D112" i="1"/>
  <c r="E112" i="1" s="1"/>
  <c r="U216" i="4" l="1"/>
  <c r="V215" i="4"/>
  <c r="B113" i="1"/>
  <c r="U217" i="4" l="1"/>
  <c r="V216" i="4"/>
  <c r="D113" i="1"/>
  <c r="E113" i="1" s="1"/>
  <c r="U218" i="4" l="1"/>
  <c r="V217" i="4"/>
  <c r="B114" i="1"/>
  <c r="U219" i="4" l="1"/>
  <c r="V218" i="4"/>
  <c r="D114" i="1"/>
  <c r="E114" i="1" s="1"/>
  <c r="U220" i="4" l="1"/>
  <c r="V219" i="4"/>
  <c r="B115" i="1"/>
  <c r="U221" i="4" l="1"/>
  <c r="V220" i="4"/>
  <c r="D115" i="1"/>
  <c r="E115" i="1" s="1"/>
  <c r="U222" i="4" l="1"/>
  <c r="V221" i="4"/>
  <c r="B116" i="1"/>
  <c r="U223" i="4" l="1"/>
  <c r="V222" i="4"/>
  <c r="D116" i="1"/>
  <c r="E116" i="1" s="1"/>
  <c r="U224" i="4" l="1"/>
  <c r="V223" i="4"/>
  <c r="B117" i="1"/>
  <c r="U225" i="4" l="1"/>
  <c r="V224" i="4"/>
  <c r="D117" i="1"/>
  <c r="E117" i="1" s="1"/>
  <c r="U226" i="4" l="1"/>
  <c r="V225" i="4"/>
  <c r="B118" i="1"/>
  <c r="U227" i="4" l="1"/>
  <c r="V226" i="4"/>
  <c r="D118" i="1"/>
  <c r="E118" i="1" s="1"/>
  <c r="U228" i="4" l="1"/>
  <c r="V227" i="4"/>
  <c r="B119" i="1"/>
  <c r="U229" i="4" l="1"/>
  <c r="V228" i="4"/>
  <c r="D119" i="1"/>
  <c r="E119" i="1" s="1"/>
  <c r="U230" i="4" l="1"/>
  <c r="V229" i="4"/>
  <c r="B120" i="1"/>
  <c r="U231" i="4" l="1"/>
  <c r="V230" i="4"/>
  <c r="D120" i="1"/>
  <c r="E120" i="1" s="1"/>
  <c r="U232" i="4" l="1"/>
  <c r="V231" i="4"/>
  <c r="B121" i="1"/>
  <c r="U233" i="4" l="1"/>
  <c r="V232" i="4"/>
  <c r="D121" i="1"/>
  <c r="E121" i="1" s="1"/>
  <c r="U234" i="4" l="1"/>
  <c r="V233" i="4"/>
  <c r="B122" i="1"/>
  <c r="U235" i="4" l="1"/>
  <c r="V234" i="4"/>
  <c r="D122" i="1"/>
  <c r="E122" i="1" s="1"/>
  <c r="U236" i="4" l="1"/>
  <c r="V235" i="4"/>
  <c r="B123" i="1"/>
  <c r="U237" i="4" l="1"/>
  <c r="V236" i="4"/>
  <c r="D123" i="1"/>
  <c r="E123" i="1" s="1"/>
  <c r="U238" i="4" l="1"/>
  <c r="V237" i="4"/>
  <c r="U239" i="4" l="1"/>
  <c r="V238" i="4"/>
  <c r="U240" i="4" l="1"/>
  <c r="V239" i="4"/>
  <c r="U241" i="4" l="1"/>
  <c r="V240" i="4"/>
  <c r="U242" i="4" l="1"/>
  <c r="V241" i="4"/>
  <c r="U243" i="4" l="1"/>
  <c r="V242" i="4"/>
  <c r="U244" i="4" l="1"/>
  <c r="V243" i="4"/>
  <c r="U245" i="4" l="1"/>
  <c r="V244" i="4"/>
  <c r="U246" i="4" l="1"/>
  <c r="V245" i="4"/>
  <c r="U247" i="4" l="1"/>
  <c r="V246" i="4"/>
  <c r="U248" i="4" l="1"/>
  <c r="V247" i="4"/>
  <c r="U249" i="4" l="1"/>
  <c r="V248" i="4"/>
  <c r="U250" i="4" l="1"/>
  <c r="V249" i="4"/>
  <c r="U251" i="4" l="1"/>
  <c r="V250" i="4"/>
  <c r="U252" i="4" l="1"/>
  <c r="V251" i="4"/>
  <c r="U253" i="4" l="1"/>
  <c r="V252" i="4"/>
  <c r="U254" i="4" l="1"/>
  <c r="V253" i="4"/>
  <c r="U255" i="4" l="1"/>
  <c r="V254" i="4"/>
  <c r="U256" i="4" l="1"/>
  <c r="V255" i="4"/>
  <c r="U257" i="4" l="1"/>
  <c r="V256" i="4"/>
  <c r="U258" i="4" l="1"/>
  <c r="V257" i="4"/>
  <c r="U259" i="4" l="1"/>
  <c r="V258" i="4"/>
  <c r="U260" i="4" l="1"/>
  <c r="V259" i="4"/>
  <c r="U261" i="4" l="1"/>
  <c r="V260" i="4"/>
  <c r="U262" i="4" l="1"/>
  <c r="V261" i="4"/>
  <c r="U263" i="4" l="1"/>
  <c r="V262" i="4"/>
  <c r="U264" i="4" l="1"/>
  <c r="V263" i="4"/>
  <c r="U265" i="4" l="1"/>
  <c r="V264" i="4"/>
  <c r="U266" i="4" l="1"/>
  <c r="V265" i="4"/>
  <c r="U267" i="4" l="1"/>
  <c r="V266" i="4"/>
  <c r="U268" i="4" l="1"/>
  <c r="V267" i="4"/>
  <c r="U269" i="4" l="1"/>
  <c r="V268" i="4"/>
  <c r="U270" i="4" l="1"/>
  <c r="V269" i="4"/>
  <c r="U271" i="4" l="1"/>
  <c r="V270" i="4"/>
  <c r="U272" i="4" l="1"/>
  <c r="V271" i="4"/>
  <c r="U273" i="4" l="1"/>
  <c r="V272" i="4"/>
  <c r="U274" i="4" l="1"/>
  <c r="V273" i="4"/>
  <c r="U275" i="4" l="1"/>
  <c r="V274" i="4"/>
  <c r="U276" i="4" l="1"/>
  <c r="V275" i="4"/>
  <c r="U277" i="4" l="1"/>
  <c r="V276" i="4"/>
  <c r="U278" i="4" l="1"/>
  <c r="V277" i="4"/>
  <c r="U279" i="4" l="1"/>
  <c r="V278" i="4"/>
  <c r="U280" i="4" l="1"/>
  <c r="V279" i="4"/>
  <c r="U281" i="4" l="1"/>
  <c r="V280" i="4"/>
  <c r="U282" i="4" l="1"/>
  <c r="V281" i="4"/>
  <c r="U283" i="4" l="1"/>
  <c r="V282" i="4"/>
  <c r="U284" i="4" l="1"/>
  <c r="V283" i="4"/>
  <c r="U285" i="4" l="1"/>
  <c r="V284" i="4"/>
  <c r="U286" i="4" l="1"/>
  <c r="V285" i="4"/>
  <c r="U287" i="4" l="1"/>
  <c r="V286" i="4"/>
  <c r="U288" i="4" l="1"/>
  <c r="V287" i="4"/>
  <c r="U289" i="4" l="1"/>
  <c r="V288" i="4"/>
  <c r="U290" i="4" l="1"/>
  <c r="V289" i="4"/>
  <c r="U291" i="4" l="1"/>
  <c r="V290" i="4"/>
  <c r="U292" i="4" l="1"/>
  <c r="V291" i="4"/>
  <c r="U293" i="4" l="1"/>
  <c r="V292" i="4"/>
  <c r="U294" i="4" l="1"/>
  <c r="V293" i="4"/>
  <c r="U295" i="4" l="1"/>
  <c r="V294" i="4"/>
  <c r="U296" i="4" l="1"/>
  <c r="V295" i="4"/>
  <c r="U297" i="4" l="1"/>
  <c r="V296" i="4"/>
  <c r="U298" i="4" l="1"/>
  <c r="V297" i="4"/>
  <c r="U299" i="4" l="1"/>
  <c r="V298" i="4"/>
  <c r="U300" i="4" l="1"/>
  <c r="V299" i="4"/>
  <c r="U301" i="4" l="1"/>
  <c r="V300" i="4"/>
  <c r="U302" i="4" l="1"/>
  <c r="V301" i="4"/>
  <c r="U303" i="4" l="1"/>
  <c r="V302" i="4"/>
  <c r="U304" i="4" l="1"/>
  <c r="V303" i="4"/>
  <c r="U305" i="4" l="1"/>
  <c r="V304" i="4"/>
  <c r="U306" i="4" l="1"/>
  <c r="V305" i="4"/>
  <c r="U307" i="4" l="1"/>
  <c r="V306" i="4"/>
  <c r="U308" i="4" l="1"/>
  <c r="V307" i="4"/>
  <c r="U309" i="4" l="1"/>
  <c r="V308" i="4"/>
  <c r="U310" i="4" l="1"/>
  <c r="V309" i="4"/>
  <c r="U311" i="4" l="1"/>
  <c r="V310" i="4"/>
  <c r="U312" i="4" l="1"/>
  <c r="V311" i="4"/>
  <c r="U313" i="4" l="1"/>
  <c r="V312" i="4"/>
  <c r="U314" i="4" l="1"/>
  <c r="V313" i="4"/>
  <c r="U315" i="4" l="1"/>
  <c r="V314" i="4"/>
  <c r="U316" i="4" l="1"/>
  <c r="V315" i="4"/>
  <c r="U317" i="4" l="1"/>
  <c r="V316" i="4"/>
  <c r="U318" i="4" l="1"/>
  <c r="V317" i="4"/>
  <c r="U319" i="4" l="1"/>
  <c r="V318" i="4"/>
  <c r="U320" i="4" l="1"/>
  <c r="V319" i="4"/>
  <c r="U321" i="4" l="1"/>
  <c r="V320" i="4"/>
  <c r="U322" i="4" l="1"/>
  <c r="V321" i="4"/>
  <c r="U323" i="4" l="1"/>
  <c r="V322" i="4"/>
  <c r="U324" i="4" l="1"/>
  <c r="V323" i="4"/>
  <c r="U325" i="4" l="1"/>
  <c r="V324" i="4"/>
  <c r="U326" i="4" l="1"/>
  <c r="V325" i="4"/>
  <c r="U327" i="4" l="1"/>
  <c r="V326" i="4"/>
  <c r="U328" i="4" l="1"/>
  <c r="V327" i="4"/>
  <c r="U329" i="4" l="1"/>
  <c r="V328" i="4"/>
  <c r="U330" i="4" l="1"/>
  <c r="V329" i="4"/>
  <c r="U331" i="4" l="1"/>
  <c r="V330" i="4"/>
  <c r="U332" i="4" l="1"/>
  <c r="V331" i="4"/>
  <c r="U333" i="4" l="1"/>
  <c r="V332" i="4"/>
  <c r="U334" i="4" l="1"/>
  <c r="V333" i="4"/>
  <c r="U335" i="4" l="1"/>
  <c r="V334" i="4"/>
  <c r="U336" i="4" l="1"/>
  <c r="V335" i="4"/>
  <c r="U337" i="4" l="1"/>
  <c r="V336" i="4"/>
  <c r="U338" i="4" l="1"/>
  <c r="V337" i="4"/>
  <c r="U339" i="4" l="1"/>
  <c r="V338" i="4"/>
  <c r="U340" i="4" l="1"/>
  <c r="V339" i="4"/>
  <c r="U341" i="4" l="1"/>
  <c r="V340" i="4"/>
  <c r="U342" i="4" l="1"/>
  <c r="V341" i="4"/>
  <c r="U343" i="4" l="1"/>
  <c r="V342" i="4"/>
  <c r="U344" i="4" l="1"/>
  <c r="V343" i="4"/>
  <c r="U345" i="4" l="1"/>
  <c r="V344" i="4"/>
  <c r="U346" i="4" l="1"/>
  <c r="V345" i="4"/>
  <c r="U347" i="4" l="1"/>
  <c r="V346" i="4"/>
  <c r="U348" i="4" l="1"/>
  <c r="V347" i="4"/>
  <c r="U349" i="4" l="1"/>
  <c r="V348" i="4"/>
  <c r="U350" i="4" l="1"/>
  <c r="V349" i="4"/>
  <c r="U351" i="4" l="1"/>
  <c r="V350" i="4"/>
  <c r="U352" i="4" l="1"/>
  <c r="V351" i="4"/>
  <c r="U353" i="4" l="1"/>
  <c r="V352" i="4"/>
  <c r="U354" i="4" l="1"/>
  <c r="V353" i="4"/>
  <c r="U355" i="4" l="1"/>
  <c r="V354" i="4"/>
  <c r="U356" i="4" l="1"/>
  <c r="V355" i="4"/>
  <c r="U357" i="4" l="1"/>
  <c r="V356" i="4"/>
  <c r="U358" i="4" l="1"/>
  <c r="V357" i="4"/>
  <c r="U359" i="4" l="1"/>
  <c r="V358" i="4"/>
  <c r="U360" i="4" l="1"/>
  <c r="V359" i="4"/>
  <c r="U361" i="4" l="1"/>
  <c r="V360" i="4"/>
  <c r="U362" i="4" l="1"/>
  <c r="V361" i="4"/>
  <c r="U363" i="4" l="1"/>
  <c r="V362" i="4"/>
  <c r="U364" i="4" l="1"/>
  <c r="V363" i="4"/>
  <c r="U365" i="4" l="1"/>
  <c r="V364" i="4"/>
  <c r="U366" i="4" l="1"/>
  <c r="V365" i="4"/>
  <c r="U367" i="4" l="1"/>
  <c r="V366" i="4"/>
  <c r="U368" i="4" l="1"/>
  <c r="V367" i="4"/>
  <c r="U369" i="4" l="1"/>
  <c r="V368" i="4"/>
  <c r="U370" i="4" l="1"/>
  <c r="V369" i="4"/>
  <c r="U371" i="4" l="1"/>
  <c r="V370" i="4"/>
  <c r="U372" i="4" l="1"/>
  <c r="V371" i="4"/>
  <c r="U373" i="4" l="1"/>
  <c r="V372" i="4"/>
  <c r="U374" i="4" l="1"/>
  <c r="V373" i="4"/>
  <c r="U375" i="4" l="1"/>
  <c r="V374" i="4"/>
  <c r="U376" i="4" l="1"/>
  <c r="V375" i="4"/>
  <c r="U377" i="4" l="1"/>
  <c r="V376" i="4"/>
  <c r="U378" i="4" l="1"/>
  <c r="V377" i="4"/>
  <c r="U379" i="4" l="1"/>
  <c r="V378" i="4"/>
  <c r="U380" i="4" l="1"/>
  <c r="V379" i="4"/>
  <c r="U381" i="4" l="1"/>
  <c r="V380" i="4"/>
  <c r="U382" i="4" l="1"/>
  <c r="V381" i="4"/>
  <c r="U383" i="4" l="1"/>
  <c r="V382" i="4"/>
  <c r="U384" i="4" l="1"/>
  <c r="V383" i="4"/>
  <c r="U385" i="4" l="1"/>
  <c r="V384" i="4"/>
  <c r="U386" i="4" l="1"/>
  <c r="V385" i="4"/>
  <c r="U387" i="4" l="1"/>
  <c r="V386" i="4"/>
  <c r="U388" i="4" l="1"/>
  <c r="V387" i="4"/>
  <c r="U389" i="4" l="1"/>
  <c r="V388" i="4"/>
  <c r="U390" i="4" l="1"/>
  <c r="V389" i="4"/>
  <c r="U391" i="4" l="1"/>
  <c r="V390" i="4"/>
  <c r="U392" i="4" l="1"/>
  <c r="V391" i="4"/>
  <c r="U393" i="4" l="1"/>
  <c r="V392" i="4"/>
  <c r="U394" i="4" l="1"/>
  <c r="V393" i="4"/>
  <c r="U395" i="4" l="1"/>
  <c r="V394" i="4"/>
  <c r="U396" i="4" l="1"/>
  <c r="V395" i="4"/>
  <c r="U397" i="4" l="1"/>
  <c r="V396" i="4"/>
  <c r="U398" i="4" l="1"/>
  <c r="V397" i="4"/>
  <c r="U399" i="4" l="1"/>
  <c r="V398" i="4"/>
  <c r="U400" i="4" l="1"/>
  <c r="V399" i="4"/>
  <c r="U401" i="4" l="1"/>
  <c r="V400" i="4"/>
  <c r="U402" i="4" l="1"/>
  <c r="V401" i="4"/>
  <c r="U403" i="4" l="1"/>
  <c r="V402" i="4"/>
  <c r="U404" i="4" l="1"/>
  <c r="V404" i="4" s="1"/>
  <c r="V403" i="4"/>
</calcChain>
</file>

<file path=xl/sharedStrings.xml><?xml version="1.0" encoding="utf-8"?>
<sst xmlns="http://schemas.openxmlformats.org/spreadsheetml/2006/main" count="44" uniqueCount="41">
  <si>
    <t>dcr</t>
  </si>
  <si>
    <t>Ticket Price</t>
  </si>
  <si>
    <t># of tickets</t>
  </si>
  <si>
    <t>Rewards ~28days</t>
  </si>
  <si>
    <t>DCR subsidy forcast</t>
  </si>
  <si>
    <t>Year</t>
  </si>
  <si>
    <t>Dominance by Y2039</t>
  </si>
  <si>
    <t>Block</t>
  </si>
  <si>
    <t>Block height</t>
  </si>
  <si>
    <t>Estimated date</t>
  </si>
  <si>
    <t>Block reward (DCR)</t>
  </si>
  <si>
    <t>PoW (DCR)</t>
  </si>
  <si>
    <t>PoS vote (DCR)</t>
  </si>
  <si>
    <t>Dev subsidy (DCR)</t>
  </si>
  <si>
    <t>POS (DCR)</t>
  </si>
  <si>
    <t>Year 1</t>
  </si>
  <si>
    <t>Year 2</t>
  </si>
  <si>
    <t>Year 3</t>
  </si>
  <si>
    <t>Year 4</t>
  </si>
  <si>
    <t>Year 5</t>
  </si>
  <si>
    <t>Year 6</t>
  </si>
  <si>
    <t>Year 7</t>
  </si>
  <si>
    <t>year 0</t>
  </si>
  <si>
    <t>Mean voting time</t>
  </si>
  <si>
    <t>Ticket Price updates every</t>
  </si>
  <si>
    <t>Block reward adjustment</t>
  </si>
  <si>
    <t>12 hours</t>
  </si>
  <si>
    <t>29 days</t>
  </si>
  <si>
    <t>21.33 days</t>
  </si>
  <si>
    <t>POW</t>
  </si>
  <si>
    <t>POS</t>
  </si>
  <si>
    <t>DEV</t>
  </si>
  <si>
    <t>Total Emissions</t>
  </si>
  <si>
    <t>%total</t>
  </si>
  <si>
    <t>Initial Stake</t>
  </si>
  <si>
    <t>All Airdrop</t>
  </si>
  <si>
    <t>PoS</t>
  </si>
  <si>
    <t>PoW</t>
  </si>
  <si>
    <t>Airdrop</t>
  </si>
  <si>
    <t xml:space="preserve">Premine </t>
  </si>
  <si>
    <t>Decred Treasury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</si>
</sst>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8566E"/>
      <name val="Dcrdocs"/>
    </font>
    <font>
      <sz val="11"/>
      <color theme="1"/>
      <name val="Dcrdoc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15" fontId="1" fillId="0" borderId="0" xfId="0" applyNumberFormat="1" applyFon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3" fontId="1" fillId="2" borderId="0" xfId="0" applyNumberFormat="1" applyFont="1" applyFill="1" applyAlignment="1">
      <alignment horizontal="left" vertical="top" wrapText="1"/>
    </xf>
    <xf numFmtId="15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9" fontId="0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1" fontId="0" fillId="0" borderId="0" xfId="0" applyNumberFormat="1"/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'Stake Depletion'!$B$1</c:f>
              <c:strCache>
                <c:ptCount val="1"/>
                <c:pt idx="0">
                  <c:v>dcr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'Stake Depletion'!$B$2:$B$123</c:f>
              <c:numCache>
                <c:formatCode>#,##0</c:formatCode>
                <c:ptCount val="122"/>
                <c:pt idx="0">
                  <c:v>434595</c:v>
                </c:pt>
                <c:pt idx="1">
                  <c:v>440235.48829787236</c:v>
                </c:pt>
                <c:pt idx="2">
                  <c:v>445842.69820145582</c:v>
                </c:pt>
                <c:pt idx="3">
                  <c:v>451415.73192897404</c:v>
                </c:pt>
                <c:pt idx="4">
                  <c:v>456953.71874336043</c:v>
                </c:pt>
                <c:pt idx="5">
                  <c:v>462455.81454047438</c:v>
                </c:pt>
                <c:pt idx="6">
                  <c:v>467921.20143958909</c:v>
                </c:pt>
                <c:pt idx="7">
                  <c:v>473349.08737628831</c:v>
                </c:pt>
                <c:pt idx="8">
                  <c:v>478738.70569789951</c:v>
                </c:pt>
                <c:pt idx="9">
                  <c:v>484089.31476158189</c:v>
                </c:pt>
                <c:pt idx="10">
                  <c:v>489400.19753517985</c:v>
                </c:pt>
                <c:pt idx="11">
                  <c:v>494670.66120094334</c:v>
                </c:pt>
                <c:pt idx="12">
                  <c:v>499900.03676221048</c:v>
                </c:pt>
                <c:pt idx="13">
                  <c:v>505087.6786531391</c:v>
                </c:pt>
                <c:pt idx="14">
                  <c:v>510232.96435156825</c:v>
                </c:pt>
                <c:pt idx="15">
                  <c:v>515335.29399508395</c:v>
                </c:pt>
                <c:pt idx="16">
                  <c:v>520394.09000035678</c:v>
                </c:pt>
                <c:pt idx="17">
                  <c:v>525408.79668581474</c:v>
                </c:pt>
                <c:pt idx="18">
                  <c:v>530378.87989770761</c:v>
                </c:pt>
                <c:pt idx="19">
                  <c:v>535303.82663961488</c:v>
                </c:pt>
                <c:pt idx="20">
                  <c:v>540183.14470544504</c:v>
                </c:pt>
                <c:pt idx="21">
                  <c:v>545016.36231596745</c:v>
                </c:pt>
                <c:pt idx="22">
                  <c:v>549803.02775891637</c:v>
                </c:pt>
                <c:pt idx="23">
                  <c:v>554542.70903270016</c:v>
                </c:pt>
                <c:pt idx="24">
                  <c:v>559234.99349374603</c:v>
                </c:pt>
                <c:pt idx="25">
                  <c:v>563879.48750750767</c:v>
                </c:pt>
                <c:pt idx="26">
                  <c:v>568475.81610315712</c:v>
                </c:pt>
                <c:pt idx="27">
                  <c:v>573023.62263198243</c:v>
                </c:pt>
                <c:pt idx="28">
                  <c:v>577522.56842950627</c:v>
                </c:pt>
                <c:pt idx="29">
                  <c:v>581972.33248134016</c:v>
                </c:pt>
                <c:pt idx="30">
                  <c:v>586372.61109278444</c:v>
                </c:pt>
                <c:pt idx="31">
                  <c:v>590723.11756218248</c:v>
                </c:pt>
                <c:pt idx="32">
                  <c:v>595023.58185803518</c:v>
                </c:pt>
                <c:pt idx="33">
                  <c:v>599273.7502998783</c:v>
                </c:pt>
                <c:pt idx="34">
                  <c:v>603473.38524292468</c:v>
                </c:pt>
                <c:pt idx="35">
                  <c:v>607622.26476646983</c:v>
                </c:pt>
                <c:pt idx="36">
                  <c:v>611720.18236605765</c:v>
                </c:pt>
                <c:pt idx="37">
                  <c:v>615766.94664940238</c:v>
                </c:pt>
                <c:pt idx="38">
                  <c:v>619762.38103605877</c:v>
                </c:pt>
                <c:pt idx="39">
                  <c:v>623706.32346083364</c:v>
                </c:pt>
                <c:pt idx="40">
                  <c:v>627598.62608092756</c:v>
                </c:pt>
                <c:pt idx="41">
                  <c:v>631439.15498679597</c:v>
                </c:pt>
                <c:pt idx="42">
                  <c:v>635227.78991671675</c:v>
                </c:pt>
                <c:pt idx="43">
                  <c:v>638964.42397505033</c:v>
                </c:pt>
                <c:pt idx="44">
                  <c:v>642648.96335417649</c:v>
                </c:pt>
                <c:pt idx="45">
                  <c:v>646281.32706009143</c:v>
                </c:pt>
                <c:pt idx="46">
                  <c:v>649861.44664164737</c:v>
                </c:pt>
                <c:pt idx="47">
                  <c:v>653389.26592341636</c:v>
                </c:pt>
                <c:pt idx="48">
                  <c:v>656864.74074215791</c:v>
                </c:pt>
                <c:pt idx="49">
                  <c:v>660287.83868687053</c:v>
                </c:pt>
                <c:pt idx="50">
                  <c:v>663658.53884240484</c:v>
                </c:pt>
                <c:pt idx="51">
                  <c:v>666976.8315366169</c:v>
                </c:pt>
                <c:pt idx="52">
                  <c:v>670242.71809103759</c:v>
                </c:pt>
                <c:pt idx="53">
                  <c:v>673456.21057503577</c:v>
                </c:pt>
                <c:pt idx="54">
                  <c:v>676617.33156344923</c:v>
                </c:pt>
                <c:pt idx="55">
                  <c:v>679726.1138976597</c:v>
                </c:pt>
                <c:pt idx="56">
                  <c:v>682782.60045008548</c:v>
                </c:pt>
                <c:pt idx="57">
                  <c:v>685786.84389206581</c:v>
                </c:pt>
                <c:pt idx="58">
                  <c:v>688738.90646511107</c:v>
                </c:pt>
                <c:pt idx="59">
                  <c:v>691638.85975549044</c:v>
                </c:pt>
                <c:pt idx="60">
                  <c:v>694486.7844721307</c:v>
                </c:pt>
                <c:pt idx="61">
                  <c:v>697282.77022779768</c:v>
                </c:pt>
                <c:pt idx="62">
                  <c:v>700026.91532353288</c:v>
                </c:pt>
                <c:pt idx="63">
                  <c:v>702719.32653631573</c:v>
                </c:pt>
                <c:pt idx="64">
                  <c:v>705360.11890992348</c:v>
                </c:pt>
                <c:pt idx="65">
                  <c:v>707949.41554895986</c:v>
                </c:pt>
                <c:pt idx="66">
                  <c:v>710487.34741602221</c:v>
                </c:pt>
                <c:pt idx="67">
                  <c:v>712974.05313197826</c:v>
                </c:pt>
                <c:pt idx="68">
                  <c:v>715409.67877932347</c:v>
                </c:pt>
                <c:pt idx="69">
                  <c:v>717794.37770858791</c:v>
                </c:pt>
                <c:pt idx="70">
                  <c:v>720128.31034776312</c:v>
                </c:pt>
                <c:pt idx="71">
                  <c:v>722411.64401471941</c:v>
                </c:pt>
                <c:pt idx="72">
                  <c:v>724644.55273258314</c:v>
                </c:pt>
                <c:pt idx="73">
                  <c:v>726827.21704804269</c:v>
                </c:pt>
                <c:pt idx="74">
                  <c:v>728959.82385255489</c:v>
                </c:pt>
                <c:pt idx="75">
                  <c:v>731042.56620641937</c:v>
                </c:pt>
                <c:pt idx="76">
                  <c:v>733075.64316569164</c:v>
                </c:pt>
                <c:pt idx="77">
                  <c:v>735059.25961190474</c:v>
                </c:pt>
                <c:pt idx="78">
                  <c:v>736993.62608456763</c:v>
                </c:pt>
                <c:pt idx="79">
                  <c:v>738878.9586164119</c:v>
                </c:pt>
                <c:pt idx="80">
                  <c:v>740715.47857135441</c:v>
                </c:pt>
                <c:pt idx="81">
                  <c:v>742503.41248514736</c:v>
                </c:pt>
                <c:pt idx="82">
                  <c:v>744242.99190868402</c:v>
                </c:pt>
                <c:pt idx="83">
                  <c:v>745934.45325393102</c:v>
                </c:pt>
                <c:pt idx="84">
                  <c:v>747578.03764245659</c:v>
                </c:pt>
                <c:pt idx="85">
                  <c:v>749173.99075652473</c:v>
                </c:pt>
                <c:pt idx="86">
                  <c:v>750722.56269272533</c:v>
                </c:pt>
                <c:pt idx="87">
                  <c:v>752224.00781811075</c:v>
                </c:pt>
                <c:pt idx="88">
                  <c:v>753678.58462880878</c:v>
                </c:pt>
                <c:pt idx="89">
                  <c:v>755086.55561108235</c:v>
                </c:pt>
                <c:pt idx="90">
                  <c:v>756448.18710480724</c:v>
                </c:pt>
                <c:pt idx="91">
                  <c:v>757763.74916933733</c:v>
                </c:pt>
                <c:pt idx="92">
                  <c:v>759033.51545172918</c:v>
                </c:pt>
                <c:pt idx="93">
                  <c:v>760257.76305729651</c:v>
                </c:pt>
                <c:pt idx="94">
                  <c:v>761436.77242246561</c:v>
                </c:pt>
                <c:pt idx="95">
                  <c:v>762570.82718990336</c:v>
                </c:pt>
                <c:pt idx="96">
                  <c:v>763660.21408588893</c:v>
                </c:pt>
                <c:pt idx="97">
                  <c:v>764705.22279990115</c:v>
                </c:pt>
                <c:pt idx="98">
                  <c:v>765706.14586639311</c:v>
                </c:pt>
                <c:pt idx="99">
                  <c:v>766663.27854872611</c:v>
                </c:pt>
                <c:pt idx="100">
                  <c:v>767576.91872523492</c:v>
                </c:pt>
                <c:pt idx="101">
                  <c:v>768447.36677739758</c:v>
                </c:pt>
                <c:pt idx="102">
                  <c:v>769274.92548008088</c:v>
                </c:pt>
                <c:pt idx="103">
                  <c:v>770059.89989383612</c:v>
                </c:pt>
                <c:pt idx="104">
                  <c:v>770802.59725921601</c:v>
                </c:pt>
                <c:pt idx="105">
                  <c:v>771503.32689308806</c:v>
                </c:pt>
                <c:pt idx="106">
                  <c:v>772162.40008691628</c:v>
                </c:pt>
                <c:pt idx="107">
                  <c:v>772780.13000698586</c:v>
                </c:pt>
                <c:pt idx="108">
                  <c:v>773356.83159654331</c:v>
                </c:pt>
                <c:pt idx="109">
                  <c:v>773892.8214798281</c:v>
                </c:pt>
                <c:pt idx="110">
                  <c:v>774388.41786796786</c:v>
                </c:pt>
                <c:pt idx="111">
                  <c:v>774843.94046671374</c:v>
                </c:pt>
                <c:pt idx="112">
                  <c:v>775259.71038598858</c:v>
                </c:pt>
                <c:pt idx="113">
                  <c:v>775636.05005122453</c:v>
                </c:pt>
                <c:pt idx="114">
                  <c:v>775973.28311646415</c:v>
                </c:pt>
                <c:pt idx="115">
                  <c:v>776271.73437920131</c:v>
                </c:pt>
                <c:pt idx="116">
                  <c:v>776531.72969693597</c:v>
                </c:pt>
                <c:pt idx="117">
                  <c:v>776753.59590542084</c:v>
                </c:pt>
                <c:pt idx="118">
                  <c:v>776937.66073857376</c:v>
                </c:pt>
                <c:pt idx="119">
                  <c:v>777084.25275003386</c:v>
                </c:pt>
                <c:pt idx="120">
                  <c:v>777193.70123633672</c:v>
                </c:pt>
                <c:pt idx="121">
                  <c:v>777266.33616168587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E-4D50-BF2E-02329F52D0A0}"/>
            </c:ext>
          </c:extLst>
        </c:ser>
        <c:ser>
          <c:idx val="1"/>
          <c:order val="1"/>
          <c:tx>
            <c:strRef>
              <c:f>'Stake Depletion'!$C$1</c:f>
              <c:strCache>
                <c:ptCount val="1"/>
                <c:pt idx="0">
                  <c:v>Ticket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'Stake Depletion'!$C$2:$C$123</c:f>
              <c:numCache>
                <c:formatCode>General</c:formatCode>
                <c:ptCount val="122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121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126</c:v>
                </c:pt>
                <c:pt idx="33">
                  <c:v>127</c:v>
                </c:pt>
                <c:pt idx="34">
                  <c:v>128</c:v>
                </c:pt>
                <c:pt idx="35">
                  <c:v>129</c:v>
                </c:pt>
                <c:pt idx="36">
                  <c:v>130</c:v>
                </c:pt>
                <c:pt idx="37">
                  <c:v>131</c:v>
                </c:pt>
                <c:pt idx="38">
                  <c:v>132</c:v>
                </c:pt>
                <c:pt idx="39">
                  <c:v>133</c:v>
                </c:pt>
                <c:pt idx="40">
                  <c:v>134</c:v>
                </c:pt>
                <c:pt idx="41">
                  <c:v>135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146</c:v>
                </c:pt>
                <c:pt idx="53">
                  <c:v>147</c:v>
                </c:pt>
                <c:pt idx="54">
                  <c:v>148</c:v>
                </c:pt>
                <c:pt idx="55">
                  <c:v>149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165</c:v>
                </c:pt>
                <c:pt idx="72">
                  <c:v>166</c:v>
                </c:pt>
                <c:pt idx="73">
                  <c:v>167</c:v>
                </c:pt>
                <c:pt idx="74">
                  <c:v>168</c:v>
                </c:pt>
                <c:pt idx="75">
                  <c:v>169</c:v>
                </c:pt>
                <c:pt idx="76">
                  <c:v>170</c:v>
                </c:pt>
                <c:pt idx="77">
                  <c:v>171</c:v>
                </c:pt>
                <c:pt idx="78">
                  <c:v>172</c:v>
                </c:pt>
                <c:pt idx="79">
                  <c:v>173</c:v>
                </c:pt>
                <c:pt idx="80">
                  <c:v>174</c:v>
                </c:pt>
                <c:pt idx="81">
                  <c:v>175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179</c:v>
                </c:pt>
                <c:pt idx="86">
                  <c:v>180</c:v>
                </c:pt>
                <c:pt idx="87">
                  <c:v>181</c:v>
                </c:pt>
                <c:pt idx="88">
                  <c:v>182</c:v>
                </c:pt>
                <c:pt idx="89">
                  <c:v>183</c:v>
                </c:pt>
                <c:pt idx="90">
                  <c:v>184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188</c:v>
                </c:pt>
                <c:pt idx="95">
                  <c:v>189</c:v>
                </c:pt>
                <c:pt idx="96">
                  <c:v>190</c:v>
                </c:pt>
                <c:pt idx="97">
                  <c:v>191</c:v>
                </c:pt>
                <c:pt idx="98">
                  <c:v>192</c:v>
                </c:pt>
                <c:pt idx="99">
                  <c:v>193</c:v>
                </c:pt>
                <c:pt idx="100">
                  <c:v>194</c:v>
                </c:pt>
                <c:pt idx="101">
                  <c:v>195</c:v>
                </c:pt>
                <c:pt idx="102">
                  <c:v>196</c:v>
                </c:pt>
                <c:pt idx="103">
                  <c:v>197</c:v>
                </c:pt>
                <c:pt idx="104">
                  <c:v>198</c:v>
                </c:pt>
                <c:pt idx="105">
                  <c:v>199</c:v>
                </c:pt>
                <c:pt idx="106">
                  <c:v>200</c:v>
                </c:pt>
                <c:pt idx="107">
                  <c:v>201</c:v>
                </c:pt>
                <c:pt idx="108">
                  <c:v>202</c:v>
                </c:pt>
                <c:pt idx="109">
                  <c:v>203</c:v>
                </c:pt>
                <c:pt idx="110">
                  <c:v>204</c:v>
                </c:pt>
                <c:pt idx="111">
                  <c:v>205</c:v>
                </c:pt>
                <c:pt idx="112">
                  <c:v>206</c:v>
                </c:pt>
                <c:pt idx="113">
                  <c:v>207</c:v>
                </c:pt>
                <c:pt idx="114">
                  <c:v>208</c:v>
                </c:pt>
                <c:pt idx="115">
                  <c:v>209</c:v>
                </c:pt>
                <c:pt idx="116">
                  <c:v>210</c:v>
                </c:pt>
                <c:pt idx="117">
                  <c:v>211</c:v>
                </c:pt>
                <c:pt idx="118">
                  <c:v>212</c:v>
                </c:pt>
                <c:pt idx="119">
                  <c:v>213</c:v>
                </c:pt>
                <c:pt idx="120">
                  <c:v>214</c:v>
                </c:pt>
                <c:pt idx="12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E-4D50-BF2E-02329F52D0A0}"/>
            </c:ext>
          </c:extLst>
        </c:ser>
        <c:ser>
          <c:idx val="2"/>
          <c:order val="2"/>
          <c:tx>
            <c:strRef>
              <c:f>'Stake Depletion'!$D$1</c:f>
              <c:strCache>
                <c:ptCount val="1"/>
                <c:pt idx="0">
                  <c:v># of tickets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'Stake Depletion'!$D$2:$D$123</c:f>
              <c:numCache>
                <c:formatCode>General</c:formatCode>
                <c:ptCount val="122"/>
                <c:pt idx="0">
                  <c:v>4623.3510638297876</c:v>
                </c:pt>
                <c:pt idx="1">
                  <c:v>4634.0577715565514</c:v>
                </c:pt>
                <c:pt idx="2">
                  <c:v>4644.1947729318317</c:v>
                </c:pt>
                <c:pt idx="3">
                  <c:v>4653.7704322574646</c:v>
                </c:pt>
                <c:pt idx="4">
                  <c:v>4662.793048401637</c:v>
                </c:pt>
                <c:pt idx="5">
                  <c:v>4671.2708539441855</c:v>
                </c:pt>
                <c:pt idx="6">
                  <c:v>4679.2120143958909</c:v>
                </c:pt>
                <c:pt idx="7">
                  <c:v>4686.6246274880032</c:v>
                </c:pt>
                <c:pt idx="8">
                  <c:v>4693.5167225284267</c:v>
                </c:pt>
                <c:pt idx="9">
                  <c:v>4699.8962598211838</c:v>
                </c:pt>
                <c:pt idx="10">
                  <c:v>4705.7711301459603</c:v>
                </c:pt>
                <c:pt idx="11">
                  <c:v>4711.1491542946987</c:v>
                </c:pt>
                <c:pt idx="12">
                  <c:v>4716.0380826623632</c:v>
                </c:pt>
                <c:pt idx="13">
                  <c:v>4720.44559488915</c:v>
                </c:pt>
                <c:pt idx="14">
                  <c:v>4724.3792995515578</c:v>
                </c:pt>
                <c:pt idx="15">
                  <c:v>4727.8467338998526</c:v>
                </c:pt>
                <c:pt idx="16">
                  <c:v>4730.8553636396073</c:v>
                </c:pt>
                <c:pt idx="17">
                  <c:v>4733.4125827550879</c:v>
                </c:pt>
                <c:pt idx="18">
                  <c:v>4735.525713372389</c:v>
                </c:pt>
                <c:pt idx="19">
                  <c:v>4737.2020056603087</c:v>
                </c:pt>
                <c:pt idx="20">
                  <c:v>4738.4486377670619</c:v>
                </c:pt>
                <c:pt idx="21">
                  <c:v>4739.2727157910213</c:v>
                </c:pt>
                <c:pt idx="22">
                  <c:v>4739.6812737837618</c:v>
                </c:pt>
                <c:pt idx="23">
                  <c:v>4739.6812737837618</c:v>
                </c:pt>
                <c:pt idx="24">
                  <c:v>4739.2796058792037</c:v>
                </c:pt>
                <c:pt idx="25">
                  <c:v>4738.4830882983833</c:v>
                </c:pt>
                <c:pt idx="26">
                  <c:v>4737.2984675263097</c:v>
                </c:pt>
                <c:pt idx="27">
                  <c:v>4735.7324184461359</c:v>
                </c:pt>
                <c:pt idx="28">
                  <c:v>4733.7915445041499</c:v>
                </c:pt>
                <c:pt idx="29">
                  <c:v>4731.482377897074</c:v>
                </c:pt>
                <c:pt idx="30">
                  <c:v>4728.8113797805199</c:v>
                </c:pt>
                <c:pt idx="31">
                  <c:v>4725.7849404974595</c:v>
                </c:pt>
                <c:pt idx="32">
                  <c:v>4722.4093798256763</c:v>
                </c:pt>
                <c:pt idx="33">
                  <c:v>4718.6909472431362</c:v>
                </c:pt>
                <c:pt idx="34">
                  <c:v>4714.635822210349</c:v>
                </c:pt>
                <c:pt idx="35">
                  <c:v>4710.2501144687585</c:v>
                </c:pt>
                <c:pt idx="36">
                  <c:v>4705.5398643542894</c:v>
                </c:pt>
                <c:pt idx="37">
                  <c:v>4700.5110431252087</c:v>
                </c:pt>
                <c:pt idx="38">
                  <c:v>4695.1695533034754</c:v>
                </c:pt>
                <c:pt idx="39">
                  <c:v>4689.5212290288246</c:v>
                </c:pt>
                <c:pt idx="40">
                  <c:v>4683.5718364248323</c:v>
                </c:pt>
                <c:pt idx="41">
                  <c:v>4677.3270739762665</c:v>
                </c:pt>
                <c:pt idx="42">
                  <c:v>4670.7925729170347</c:v>
                </c:pt>
                <c:pt idx="43">
                  <c:v>4663.9738976281042</c:v>
                </c:pt>
                <c:pt idx="44">
                  <c:v>4656.8765460447576</c:v>
                </c:pt>
                <c:pt idx="45">
                  <c:v>4649.5059500726002</c:v>
                </c:pt>
                <c:pt idx="46">
                  <c:v>4641.8674760117674</c:v>
                </c:pt>
                <c:pt idx="47">
                  <c:v>4633.9664249887683</c:v>
                </c:pt>
                <c:pt idx="48">
                  <c:v>4625.8080333954786</c:v>
                </c:pt>
                <c:pt idx="49">
                  <c:v>4617.3974733347586</c:v>
                </c:pt>
                <c:pt idx="50">
                  <c:v>4608.7398530722558</c:v>
                </c:pt>
                <c:pt idx="51">
                  <c:v>4599.8402174939092</c:v>
                </c:pt>
                <c:pt idx="52">
                  <c:v>4590.7035485687502</c:v>
                </c:pt>
                <c:pt idx="53">
                  <c:v>4581.3347658165703</c:v>
                </c:pt>
                <c:pt idx="54">
                  <c:v>4571.7387267800623</c:v>
                </c:pt>
                <c:pt idx="55">
                  <c:v>4561.9202275010721</c:v>
                </c:pt>
                <c:pt idx="56">
                  <c:v>4551.8840030005695</c:v>
                </c:pt>
                <c:pt idx="57">
                  <c:v>4541.6347277620252</c:v>
                </c:pt>
                <c:pt idx="58">
                  <c:v>4531.1770162178364</c:v>
                </c:pt>
                <c:pt idx="59">
                  <c:v>4520.5154232384994</c:v>
                </c:pt>
                <c:pt idx="60">
                  <c:v>4509.6544446242251</c:v>
                </c:pt>
                <c:pt idx="61">
                  <c:v>4498.5985175986943</c:v>
                </c:pt>
                <c:pt idx="62">
                  <c:v>4487.3520213046977</c:v>
                </c:pt>
                <c:pt idx="63">
                  <c:v>4475.9192773013738</c:v>
                </c:pt>
                <c:pt idx="64">
                  <c:v>4464.3045500628068</c:v>
                </c:pt>
                <c:pt idx="65">
                  <c:v>4452.512047477735</c:v>
                </c:pt>
                <c:pt idx="66">
                  <c:v>4440.545921350139</c:v>
                </c:pt>
                <c:pt idx="67">
                  <c:v>4428.4102679004864</c:v>
                </c:pt>
                <c:pt idx="68">
                  <c:v>4416.1091282674288</c:v>
                </c:pt>
                <c:pt idx="69">
                  <c:v>4403.6464890097413</c:v>
                </c:pt>
                <c:pt idx="70">
                  <c:v>4391.0262826083117</c:v>
                </c:pt>
                <c:pt idx="71">
                  <c:v>4378.2523879679966</c:v>
                </c:pt>
                <c:pt idx="72">
                  <c:v>4365.3286309191753</c:v>
                </c:pt>
                <c:pt idx="73">
                  <c:v>4352.2587847188188</c:v>
                </c:pt>
                <c:pt idx="74">
                  <c:v>4339.0465705509223</c:v>
                </c:pt>
                <c:pt idx="75">
                  <c:v>4325.6956580261503</c:v>
                </c:pt>
                <c:pt idx="76">
                  <c:v>4312.2096656805388</c:v>
                </c:pt>
                <c:pt idx="77">
                  <c:v>4298.5921614731269</c:v>
                </c:pt>
                <c:pt idx="78">
                  <c:v>4284.8466632823702</c:v>
                </c:pt>
                <c:pt idx="79">
                  <c:v>4270.9766394012249</c:v>
                </c:pt>
                <c:pt idx="80">
                  <c:v>4256.9855090307728</c:v>
                </c:pt>
                <c:pt idx="81">
                  <c:v>4242.8766427722703</c:v>
                </c:pt>
                <c:pt idx="82">
                  <c:v>4228.6533631175225</c:v>
                </c:pt>
                <c:pt idx="83">
                  <c:v>4214.3189449374631</c:v>
                </c:pt>
                <c:pt idx="84">
                  <c:v>4199.8766159688575</c:v>
                </c:pt>
                <c:pt idx="85">
                  <c:v>4185.329557299021</c:v>
                </c:pt>
                <c:pt idx="86">
                  <c:v>4170.6809038484744</c:v>
                </c:pt>
                <c:pt idx="87">
                  <c:v>4155.9337448514407</c:v>
                </c:pt>
                <c:pt idx="88">
                  <c:v>4141.0911243341143</c:v>
                </c:pt>
                <c:pt idx="89">
                  <c:v>4126.1560415906142</c:v>
                </c:pt>
                <c:pt idx="90">
                  <c:v>4111.1314516565608</c:v>
                </c:pt>
                <c:pt idx="91">
                  <c:v>4096.020265780202</c:v>
                </c:pt>
                <c:pt idx="92">
                  <c:v>4080.8253518910169</c:v>
                </c:pt>
                <c:pt idx="93">
                  <c:v>4065.5495350657566</c:v>
                </c:pt>
                <c:pt idx="94">
                  <c:v>4050.1955979918384</c:v>
                </c:pt>
                <c:pt idx="95">
                  <c:v>4034.7662814280602</c:v>
                </c:pt>
                <c:pt idx="96">
                  <c:v>4019.2642846625731</c:v>
                </c:pt>
                <c:pt idx="97">
                  <c:v>4003.692265968069</c:v>
                </c:pt>
                <c:pt idx="98">
                  <c:v>3988.0528430541308</c:v>
                </c:pt>
                <c:pt idx="99">
                  <c:v>3972.3485935167155</c:v>
                </c:pt>
                <c:pt idx="100">
                  <c:v>3956.5820552847163</c:v>
                </c:pt>
                <c:pt idx="101">
                  <c:v>3940.7557270635775</c:v>
                </c:pt>
                <c:pt idx="102">
                  <c:v>3924.8720687759228</c:v>
                </c:pt>
                <c:pt idx="103">
                  <c:v>3908.9335019991681</c:v>
                </c:pt>
                <c:pt idx="104">
                  <c:v>3892.9424104000809</c:v>
                </c:pt>
                <c:pt idx="105">
                  <c:v>3876.9011401662715</c:v>
                </c:pt>
                <c:pt idx="106">
                  <c:v>3860.8120004345815</c:v>
                </c:pt>
                <c:pt idx="107">
                  <c:v>3844.6772637163476</c:v>
                </c:pt>
                <c:pt idx="108">
                  <c:v>3828.4991663195215</c:v>
                </c:pt>
                <c:pt idx="109">
                  <c:v>3812.2799087676262</c:v>
                </c:pt>
                <c:pt idx="110">
                  <c:v>3796.0216562155288</c:v>
                </c:pt>
                <c:pt idx="111">
                  <c:v>3779.7265388620181</c:v>
                </c:pt>
                <c:pt idx="112">
                  <c:v>3763.396652359168</c:v>
                </c:pt>
                <c:pt idx="113">
                  <c:v>3747.0340582184758</c:v>
                </c:pt>
                <c:pt idx="114">
                  <c:v>3730.6407842137701</c:v>
                </c:pt>
                <c:pt idx="115">
                  <c:v>3714.2188247808676</c:v>
                </c:pt>
                <c:pt idx="116">
                  <c:v>3697.770141413981</c:v>
                </c:pt>
                <c:pt idx="117">
                  <c:v>3681.2966630588667</c:v>
                </c:pt>
                <c:pt idx="118">
                  <c:v>3664.8002865027065</c:v>
                </c:pt>
                <c:pt idx="119">
                  <c:v>3648.2828767607225</c:v>
                </c:pt>
                <c:pt idx="120">
                  <c:v>3631.7462674595172</c:v>
                </c:pt>
                <c:pt idx="121">
                  <c:v>3615.1922612171438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E-4D50-BF2E-02329F52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43792"/>
        <c:axId val="699541496"/>
      </c:lineChart>
      <c:catAx>
        <c:axId val="6995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1496"/>
        <c:crosses val="autoZero"/>
        <c:auto val="1"/>
        <c:lblAlgn val="ctr"/>
        <c:lblOffset val="100"/>
        <c:noMultiLvlLbl val="0"/>
      </c:catAx>
      <c:valAx>
        <c:axId val="6995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Sheet3!$H$2:$H$407</c:f>
              <c:numCache>
                <c:formatCode>0</c:formatCode>
                <c:ptCount val="406"/>
                <c:pt idx="0">
                  <c:v>1680000</c:v>
                </c:pt>
                <c:pt idx="1">
                  <c:v>1680022</c:v>
                </c:pt>
                <c:pt idx="2">
                  <c:v>1769432</c:v>
                </c:pt>
                <c:pt idx="3">
                  <c:v>1833321</c:v>
                </c:pt>
                <c:pt idx="4">
                  <c:v>2023090</c:v>
                </c:pt>
                <c:pt idx="5">
                  <c:v>2210980</c:v>
                </c:pt>
                <c:pt idx="6">
                  <c:v>2397010</c:v>
                </c:pt>
                <c:pt idx="7">
                  <c:v>2581198</c:v>
                </c:pt>
                <c:pt idx="8">
                  <c:v>2763563</c:v>
                </c:pt>
                <c:pt idx="9">
                  <c:v>2944122</c:v>
                </c:pt>
                <c:pt idx="10">
                  <c:v>3122893</c:v>
                </c:pt>
                <c:pt idx="11">
                  <c:v>3299894</c:v>
                </c:pt>
                <c:pt idx="12">
                  <c:v>3475143</c:v>
                </c:pt>
                <c:pt idx="13">
                  <c:v>3648656</c:v>
                </c:pt>
                <c:pt idx="14">
                  <c:v>3820452</c:v>
                </c:pt>
                <c:pt idx="15">
                  <c:v>3990546</c:v>
                </c:pt>
                <c:pt idx="16">
                  <c:v>4158957</c:v>
                </c:pt>
                <c:pt idx="17">
                  <c:v>4325700</c:v>
                </c:pt>
                <c:pt idx="18">
                  <c:v>4490792</c:v>
                </c:pt>
                <c:pt idx="19">
                  <c:v>4654249</c:v>
                </c:pt>
                <c:pt idx="20">
                  <c:v>4816089</c:v>
                </c:pt>
                <c:pt idx="21">
                  <c:v>4976325</c:v>
                </c:pt>
                <c:pt idx="22">
                  <c:v>5134976</c:v>
                </c:pt>
                <c:pt idx="23">
                  <c:v>5292055</c:v>
                </c:pt>
                <c:pt idx="24">
                  <c:v>5447579</c:v>
                </c:pt>
                <c:pt idx="25">
                  <c:v>5601564</c:v>
                </c:pt>
                <c:pt idx="26">
                  <c:v>5754024</c:v>
                </c:pt>
                <c:pt idx="27">
                  <c:v>5904974</c:v>
                </c:pt>
                <c:pt idx="28">
                  <c:v>6054430</c:v>
                </c:pt>
                <c:pt idx="29">
                  <c:v>6202406</c:v>
                </c:pt>
                <c:pt idx="30">
                  <c:v>6348917</c:v>
                </c:pt>
                <c:pt idx="31">
                  <c:v>6493977</c:v>
                </c:pt>
                <c:pt idx="32">
                  <c:v>6637601</c:v>
                </c:pt>
                <c:pt idx="33">
                  <c:v>6779803</c:v>
                </c:pt>
                <c:pt idx="34">
                  <c:v>6920597</c:v>
                </c:pt>
                <c:pt idx="35">
                  <c:v>7059997</c:v>
                </c:pt>
                <c:pt idx="36">
                  <c:v>7198017</c:v>
                </c:pt>
                <c:pt idx="37">
                  <c:v>7334670</c:v>
                </c:pt>
                <c:pt idx="38">
                  <c:v>7469971</c:v>
                </c:pt>
                <c:pt idx="39">
                  <c:v>7603932</c:v>
                </c:pt>
                <c:pt idx="40">
                  <c:v>7736566</c:v>
                </c:pt>
                <c:pt idx="41">
                  <c:v>7867887</c:v>
                </c:pt>
                <c:pt idx="42">
                  <c:v>7997908</c:v>
                </c:pt>
                <c:pt idx="43">
                  <c:v>8126642</c:v>
                </c:pt>
                <c:pt idx="44">
                  <c:v>8254101</c:v>
                </c:pt>
                <c:pt idx="45">
                  <c:v>8380298</c:v>
                </c:pt>
                <c:pt idx="46">
                  <c:v>8505245</c:v>
                </c:pt>
                <c:pt idx="47">
                  <c:v>8628956</c:v>
                </c:pt>
                <c:pt idx="48">
                  <c:v>8751442</c:v>
                </c:pt>
                <c:pt idx="49">
                  <c:v>8872715</c:v>
                </c:pt>
                <c:pt idx="50">
                  <c:v>8992787</c:v>
                </c:pt>
                <c:pt idx="51">
                  <c:v>9111670</c:v>
                </c:pt>
                <c:pt idx="52">
                  <c:v>9229376</c:v>
                </c:pt>
                <c:pt idx="53">
                  <c:v>9345917</c:v>
                </c:pt>
                <c:pt idx="54">
                  <c:v>9461304</c:v>
                </c:pt>
                <c:pt idx="55">
                  <c:v>9575549</c:v>
                </c:pt>
                <c:pt idx="56">
                  <c:v>9688662</c:v>
                </c:pt>
                <c:pt idx="57">
                  <c:v>9800656</c:v>
                </c:pt>
                <c:pt idx="58">
                  <c:v>9911540</c:v>
                </c:pt>
                <c:pt idx="59">
                  <c:v>10021327</c:v>
                </c:pt>
                <c:pt idx="60">
                  <c:v>10130027</c:v>
                </c:pt>
                <c:pt idx="61">
                  <c:v>10237651</c:v>
                </c:pt>
                <c:pt idx="62">
                  <c:v>10344209</c:v>
                </c:pt>
                <c:pt idx="63">
                  <c:v>10449711</c:v>
                </c:pt>
                <c:pt idx="64">
                  <c:v>10554170</c:v>
                </c:pt>
                <c:pt idx="65">
                  <c:v>10657594</c:v>
                </c:pt>
                <c:pt idx="66">
                  <c:v>10759994</c:v>
                </c:pt>
                <c:pt idx="67">
                  <c:v>10861380</c:v>
                </c:pt>
                <c:pt idx="68">
                  <c:v>10961763</c:v>
                </c:pt>
                <c:pt idx="69">
                  <c:v>11061151</c:v>
                </c:pt>
                <c:pt idx="70">
                  <c:v>11159556</c:v>
                </c:pt>
                <c:pt idx="71">
                  <c:v>11256986</c:v>
                </c:pt>
                <c:pt idx="72">
                  <c:v>11353452</c:v>
                </c:pt>
                <c:pt idx="73">
                  <c:v>11448962</c:v>
                </c:pt>
                <c:pt idx="74">
                  <c:v>11543527</c:v>
                </c:pt>
                <c:pt idx="75">
                  <c:v>11637155</c:v>
                </c:pt>
                <c:pt idx="76">
                  <c:v>11729857</c:v>
                </c:pt>
                <c:pt idx="77">
                  <c:v>11821640</c:v>
                </c:pt>
                <c:pt idx="78">
                  <c:v>11912515</c:v>
                </c:pt>
                <c:pt idx="79">
                  <c:v>12002490</c:v>
                </c:pt>
                <c:pt idx="80">
                  <c:v>12091575</c:v>
                </c:pt>
                <c:pt idx="81">
                  <c:v>12179777</c:v>
                </c:pt>
                <c:pt idx="82">
                  <c:v>12267106</c:v>
                </c:pt>
                <c:pt idx="83">
                  <c:v>12353570</c:v>
                </c:pt>
                <c:pt idx="84">
                  <c:v>12439179</c:v>
                </c:pt>
                <c:pt idx="85">
                  <c:v>12523939</c:v>
                </c:pt>
                <c:pt idx="86">
                  <c:v>12607861</c:v>
                </c:pt>
                <c:pt idx="87">
                  <c:v>12690951</c:v>
                </c:pt>
                <c:pt idx="88">
                  <c:v>12773219</c:v>
                </c:pt>
                <c:pt idx="89">
                  <c:v>12854673</c:v>
                </c:pt>
                <c:pt idx="90">
                  <c:v>12935319</c:v>
                </c:pt>
                <c:pt idx="91">
                  <c:v>13015168</c:v>
                </c:pt>
                <c:pt idx="92">
                  <c:v>13094226</c:v>
                </c:pt>
                <c:pt idx="93">
                  <c:v>13172501</c:v>
                </c:pt>
                <c:pt idx="94">
                  <c:v>13250001</c:v>
                </c:pt>
                <c:pt idx="95">
                  <c:v>13326733</c:v>
                </c:pt>
                <c:pt idx="96">
                  <c:v>13402706</c:v>
                </c:pt>
                <c:pt idx="97">
                  <c:v>13477927</c:v>
                </c:pt>
                <c:pt idx="98">
                  <c:v>13552403</c:v>
                </c:pt>
                <c:pt idx="99">
                  <c:v>13626142</c:v>
                </c:pt>
                <c:pt idx="100">
                  <c:v>13699150</c:v>
                </c:pt>
                <c:pt idx="101">
                  <c:v>13771436</c:v>
                </c:pt>
                <c:pt idx="102">
                  <c:v>13843006</c:v>
                </c:pt>
                <c:pt idx="103">
                  <c:v>13913867</c:v>
                </c:pt>
                <c:pt idx="104">
                  <c:v>13984027</c:v>
                </c:pt>
                <c:pt idx="105">
                  <c:v>14053492</c:v>
                </c:pt>
                <c:pt idx="106">
                  <c:v>14122270</c:v>
                </c:pt>
                <c:pt idx="107">
                  <c:v>14190366</c:v>
                </c:pt>
                <c:pt idx="108">
                  <c:v>14257788</c:v>
                </c:pt>
                <c:pt idx="109">
                  <c:v>14324543</c:v>
                </c:pt>
                <c:pt idx="110">
                  <c:v>14390637</c:v>
                </c:pt>
                <c:pt idx="111">
                  <c:v>14456076</c:v>
                </c:pt>
                <c:pt idx="112">
                  <c:v>14520867</c:v>
                </c:pt>
                <c:pt idx="113">
                  <c:v>14585017</c:v>
                </c:pt>
                <c:pt idx="114">
                  <c:v>14648532</c:v>
                </c:pt>
                <c:pt idx="115">
                  <c:v>14711418</c:v>
                </c:pt>
                <c:pt idx="116">
                  <c:v>14773681</c:v>
                </c:pt>
                <c:pt idx="117">
                  <c:v>14835328</c:v>
                </c:pt>
                <c:pt idx="118">
                  <c:v>14896364</c:v>
                </c:pt>
                <c:pt idx="119">
                  <c:v>14956796</c:v>
                </c:pt>
                <c:pt idx="120">
                  <c:v>15016630</c:v>
                </c:pt>
                <c:pt idx="121">
                  <c:v>15075871</c:v>
                </c:pt>
                <c:pt idx="122">
                  <c:v>15134526</c:v>
                </c:pt>
                <c:pt idx="123">
                  <c:v>15192600</c:v>
                </c:pt>
                <c:pt idx="124">
                  <c:v>15250099</c:v>
                </c:pt>
                <c:pt idx="125">
                  <c:v>15307029</c:v>
                </c:pt>
                <c:pt idx="126">
                  <c:v>15363395</c:v>
                </c:pt>
                <c:pt idx="127">
                  <c:v>15419203</c:v>
                </c:pt>
                <c:pt idx="128">
                  <c:v>15474459</c:v>
                </c:pt>
                <c:pt idx="129">
                  <c:v>15529167</c:v>
                </c:pt>
                <c:pt idx="130">
                  <c:v>15583334</c:v>
                </c:pt>
                <c:pt idx="131">
                  <c:v>15636964</c:v>
                </c:pt>
                <c:pt idx="132">
                  <c:v>15690064</c:v>
                </c:pt>
                <c:pt idx="133">
                  <c:v>15742637</c:v>
                </c:pt>
                <c:pt idx="134">
                  <c:v>15794690</c:v>
                </c:pt>
                <c:pt idx="135">
                  <c:v>15846228</c:v>
                </c:pt>
                <c:pt idx="136">
                  <c:v>15897256</c:v>
                </c:pt>
                <c:pt idx="137">
                  <c:v>15947778</c:v>
                </c:pt>
                <c:pt idx="138">
                  <c:v>15997800</c:v>
                </c:pt>
                <c:pt idx="139">
                  <c:v>16047327</c:v>
                </c:pt>
                <c:pt idx="140">
                  <c:v>16096363</c:v>
                </c:pt>
                <c:pt idx="141">
                  <c:v>16144914</c:v>
                </c:pt>
                <c:pt idx="142">
                  <c:v>16192984</c:v>
                </c:pt>
                <c:pt idx="143">
                  <c:v>16240579</c:v>
                </c:pt>
                <c:pt idx="144">
                  <c:v>16287702</c:v>
                </c:pt>
                <c:pt idx="145">
                  <c:v>16334358</c:v>
                </c:pt>
                <c:pt idx="146">
                  <c:v>16380553</c:v>
                </c:pt>
                <c:pt idx="147">
                  <c:v>16426290</c:v>
                </c:pt>
                <c:pt idx="148">
                  <c:v>16471574</c:v>
                </c:pt>
                <c:pt idx="149">
                  <c:v>16516410</c:v>
                </c:pt>
                <c:pt idx="150">
                  <c:v>16560802</c:v>
                </c:pt>
                <c:pt idx="151">
                  <c:v>16604755</c:v>
                </c:pt>
                <c:pt idx="152">
                  <c:v>16648272</c:v>
                </c:pt>
                <c:pt idx="153">
                  <c:v>16691358</c:v>
                </c:pt>
                <c:pt idx="154">
                  <c:v>16734018</c:v>
                </c:pt>
                <c:pt idx="155">
                  <c:v>16776256</c:v>
                </c:pt>
                <c:pt idx="156">
                  <c:v>16818075</c:v>
                </c:pt>
                <c:pt idx="157">
                  <c:v>16859480</c:v>
                </c:pt>
                <c:pt idx="158">
                  <c:v>16900476</c:v>
                </c:pt>
                <c:pt idx="159">
                  <c:v>16941065</c:v>
                </c:pt>
                <c:pt idx="160">
                  <c:v>16981253</c:v>
                </c:pt>
                <c:pt idx="161">
                  <c:v>17021042</c:v>
                </c:pt>
                <c:pt idx="162">
                  <c:v>17060438</c:v>
                </c:pt>
                <c:pt idx="163">
                  <c:v>17099444</c:v>
                </c:pt>
                <c:pt idx="164">
                  <c:v>17138063</c:v>
                </c:pt>
                <c:pt idx="165">
                  <c:v>17176300</c:v>
                </c:pt>
                <c:pt idx="166">
                  <c:v>17214158</c:v>
                </c:pt>
                <c:pt idx="167">
                  <c:v>17251642</c:v>
                </c:pt>
                <c:pt idx="168">
                  <c:v>17288755</c:v>
                </c:pt>
                <c:pt idx="169">
                  <c:v>17325500</c:v>
                </c:pt>
                <c:pt idx="170">
                  <c:v>17361881</c:v>
                </c:pt>
                <c:pt idx="171">
                  <c:v>17397902</c:v>
                </c:pt>
                <c:pt idx="172">
                  <c:v>17433566</c:v>
                </c:pt>
                <c:pt idx="173">
                  <c:v>17468878</c:v>
                </c:pt>
                <c:pt idx="174">
                  <c:v>17503839</c:v>
                </c:pt>
                <c:pt idx="175">
                  <c:v>17538455</c:v>
                </c:pt>
                <c:pt idx="176">
                  <c:v>17572728</c:v>
                </c:pt>
                <c:pt idx="177">
                  <c:v>17606661</c:v>
                </c:pt>
                <c:pt idx="178">
                  <c:v>17640258</c:v>
                </c:pt>
                <c:pt idx="179">
                  <c:v>17673523</c:v>
                </c:pt>
                <c:pt idx="180">
                  <c:v>17706459</c:v>
                </c:pt>
                <c:pt idx="181">
                  <c:v>17739068</c:v>
                </c:pt>
                <c:pt idx="182">
                  <c:v>17771355</c:v>
                </c:pt>
                <c:pt idx="183">
                  <c:v>17803321</c:v>
                </c:pt>
                <c:pt idx="184">
                  <c:v>17834972</c:v>
                </c:pt>
                <c:pt idx="185">
                  <c:v>17866309</c:v>
                </c:pt>
                <c:pt idx="186">
                  <c:v>17897335</c:v>
                </c:pt>
                <c:pt idx="187">
                  <c:v>17928055</c:v>
                </c:pt>
                <c:pt idx="188">
                  <c:v>17958470</c:v>
                </c:pt>
                <c:pt idx="189">
                  <c:v>17988585</c:v>
                </c:pt>
                <c:pt idx="190">
                  <c:v>18018401</c:v>
                </c:pt>
                <c:pt idx="191">
                  <c:v>18047921</c:v>
                </c:pt>
                <c:pt idx="192">
                  <c:v>18077150</c:v>
                </c:pt>
                <c:pt idx="193">
                  <c:v>18106089</c:v>
                </c:pt>
                <c:pt idx="194">
                  <c:v>18134742</c:v>
                </c:pt>
                <c:pt idx="195">
                  <c:v>18163111</c:v>
                </c:pt>
                <c:pt idx="196">
                  <c:v>18191199</c:v>
                </c:pt>
                <c:pt idx="197">
                  <c:v>18219009</c:v>
                </c:pt>
                <c:pt idx="198">
                  <c:v>18246543</c:v>
                </c:pt>
                <c:pt idx="199">
                  <c:v>18273805</c:v>
                </c:pt>
                <c:pt idx="200">
                  <c:v>18300797</c:v>
                </c:pt>
                <c:pt idx="201">
                  <c:v>18327522</c:v>
                </c:pt>
                <c:pt idx="202">
                  <c:v>18353982</c:v>
                </c:pt>
                <c:pt idx="203">
                  <c:v>18380181</c:v>
                </c:pt>
                <c:pt idx="204">
                  <c:v>18406120</c:v>
                </c:pt>
                <c:pt idx="205">
                  <c:v>18431802</c:v>
                </c:pt>
                <c:pt idx="206">
                  <c:v>18457229</c:v>
                </c:pt>
                <c:pt idx="207">
                  <c:v>18482405</c:v>
                </c:pt>
                <c:pt idx="208">
                  <c:v>18507332</c:v>
                </c:pt>
                <c:pt idx="209">
                  <c:v>18532012</c:v>
                </c:pt>
                <c:pt idx="210">
                  <c:v>18556448</c:v>
                </c:pt>
                <c:pt idx="211">
                  <c:v>18580641</c:v>
                </c:pt>
                <c:pt idx="212">
                  <c:v>18604595</c:v>
                </c:pt>
                <c:pt idx="213">
                  <c:v>18628312</c:v>
                </c:pt>
                <c:pt idx="214">
                  <c:v>18651794</c:v>
                </c:pt>
                <c:pt idx="215">
                  <c:v>18675044</c:v>
                </c:pt>
                <c:pt idx="216">
                  <c:v>18698063</c:v>
                </c:pt>
                <c:pt idx="217">
                  <c:v>18720855</c:v>
                </c:pt>
                <c:pt idx="218">
                  <c:v>18743421</c:v>
                </c:pt>
                <c:pt idx="219">
                  <c:v>18765763</c:v>
                </c:pt>
                <c:pt idx="220">
                  <c:v>18787884</c:v>
                </c:pt>
                <c:pt idx="221">
                  <c:v>18809787</c:v>
                </c:pt>
                <c:pt idx="222">
                  <c:v>18831472</c:v>
                </c:pt>
                <c:pt idx="223">
                  <c:v>18852943</c:v>
                </c:pt>
                <c:pt idx="224">
                  <c:v>18874201</c:v>
                </c:pt>
                <c:pt idx="225">
                  <c:v>18895248</c:v>
                </c:pt>
                <c:pt idx="226">
                  <c:v>18916087</c:v>
                </c:pt>
                <c:pt idx="227">
                  <c:v>18936720</c:v>
                </c:pt>
                <c:pt idx="228">
                  <c:v>18957149</c:v>
                </c:pt>
                <c:pt idx="229">
                  <c:v>18977375</c:v>
                </c:pt>
                <c:pt idx="230">
                  <c:v>18997401</c:v>
                </c:pt>
                <c:pt idx="231">
                  <c:v>19017229</c:v>
                </c:pt>
                <c:pt idx="232">
                  <c:v>19036860</c:v>
                </c:pt>
                <c:pt idx="233">
                  <c:v>19056297</c:v>
                </c:pt>
                <c:pt idx="234">
                  <c:v>19075542</c:v>
                </c:pt>
                <c:pt idx="235">
                  <c:v>19094596</c:v>
                </c:pt>
                <c:pt idx="236">
                  <c:v>19113462</c:v>
                </c:pt>
                <c:pt idx="237">
                  <c:v>19132140</c:v>
                </c:pt>
                <c:pt idx="238">
                  <c:v>19150634</c:v>
                </c:pt>
                <c:pt idx="239">
                  <c:v>19168945</c:v>
                </c:pt>
                <c:pt idx="240">
                  <c:v>19187074</c:v>
                </c:pt>
                <c:pt idx="241">
                  <c:v>19205024</c:v>
                </c:pt>
                <c:pt idx="242">
                  <c:v>19222796</c:v>
                </c:pt>
                <c:pt idx="243">
                  <c:v>19240392</c:v>
                </c:pt>
                <c:pt idx="244">
                  <c:v>19257814</c:v>
                </c:pt>
                <c:pt idx="245">
                  <c:v>19275063</c:v>
                </c:pt>
                <c:pt idx="246">
                  <c:v>19292142</c:v>
                </c:pt>
                <c:pt idx="247">
                  <c:v>19309051</c:v>
                </c:pt>
                <c:pt idx="248">
                  <c:v>19325793</c:v>
                </c:pt>
                <c:pt idx="249">
                  <c:v>19342370</c:v>
                </c:pt>
                <c:pt idx="250">
                  <c:v>19358782</c:v>
                </c:pt>
                <c:pt idx="251">
                  <c:v>19375032</c:v>
                </c:pt>
                <c:pt idx="252">
                  <c:v>19391121</c:v>
                </c:pt>
                <c:pt idx="253">
                  <c:v>19407050</c:v>
                </c:pt>
                <c:pt idx="254">
                  <c:v>19422822</c:v>
                </c:pt>
                <c:pt idx="255">
                  <c:v>19438438</c:v>
                </c:pt>
                <c:pt idx="256">
                  <c:v>19453899</c:v>
                </c:pt>
                <c:pt idx="257">
                  <c:v>19469207</c:v>
                </c:pt>
                <c:pt idx="258">
                  <c:v>19484363</c:v>
                </c:pt>
                <c:pt idx="259">
                  <c:v>19499370</c:v>
                </c:pt>
                <c:pt idx="260">
                  <c:v>19514227</c:v>
                </c:pt>
                <c:pt idx="261">
                  <c:v>19528938</c:v>
                </c:pt>
                <c:pt idx="262">
                  <c:v>19543503</c:v>
                </c:pt>
                <c:pt idx="263">
                  <c:v>19557924</c:v>
                </c:pt>
                <c:pt idx="264">
                  <c:v>19572202</c:v>
                </c:pt>
                <c:pt idx="265">
                  <c:v>19586339</c:v>
                </c:pt>
                <c:pt idx="266">
                  <c:v>19600335</c:v>
                </c:pt>
                <c:pt idx="267">
                  <c:v>19614193</c:v>
                </c:pt>
                <c:pt idx="268">
                  <c:v>19627914</c:v>
                </c:pt>
                <c:pt idx="269">
                  <c:v>19641499</c:v>
                </c:pt>
                <c:pt idx="270">
                  <c:v>19654950</c:v>
                </c:pt>
                <c:pt idx="271">
                  <c:v>19668267</c:v>
                </c:pt>
                <c:pt idx="272">
                  <c:v>19681453</c:v>
                </c:pt>
                <c:pt idx="273">
                  <c:v>19694508</c:v>
                </c:pt>
                <c:pt idx="274">
                  <c:v>19707433</c:v>
                </c:pt>
                <c:pt idx="275">
                  <c:v>19720231</c:v>
                </c:pt>
                <c:pt idx="276">
                  <c:v>19732902</c:v>
                </c:pt>
                <c:pt idx="277">
                  <c:v>19745448</c:v>
                </c:pt>
                <c:pt idx="278">
                  <c:v>19757869</c:v>
                </c:pt>
                <c:pt idx="279">
                  <c:v>19770167</c:v>
                </c:pt>
                <c:pt idx="280">
                  <c:v>19782344</c:v>
                </c:pt>
                <c:pt idx="281">
                  <c:v>19794400</c:v>
                </c:pt>
                <c:pt idx="282">
                  <c:v>19806337</c:v>
                </c:pt>
                <c:pt idx="283">
                  <c:v>19818155</c:v>
                </c:pt>
                <c:pt idx="284">
                  <c:v>19829857</c:v>
                </c:pt>
                <c:pt idx="285">
                  <c:v>19841442</c:v>
                </c:pt>
                <c:pt idx="286">
                  <c:v>19852913</c:v>
                </c:pt>
                <c:pt idx="287">
                  <c:v>19864271</c:v>
                </c:pt>
                <c:pt idx="288">
                  <c:v>19875516</c:v>
                </c:pt>
                <c:pt idx="289">
                  <c:v>19886649</c:v>
                </c:pt>
                <c:pt idx="290">
                  <c:v>19897672</c:v>
                </c:pt>
                <c:pt idx="291">
                  <c:v>19908587</c:v>
                </c:pt>
                <c:pt idx="292">
                  <c:v>19919393</c:v>
                </c:pt>
                <c:pt idx="293">
                  <c:v>19930092</c:v>
                </c:pt>
                <c:pt idx="294">
                  <c:v>19940685</c:v>
                </c:pt>
                <c:pt idx="295">
                  <c:v>19951173</c:v>
                </c:pt>
                <c:pt idx="296">
                  <c:v>19961558</c:v>
                </c:pt>
                <c:pt idx="297">
                  <c:v>19971840</c:v>
                </c:pt>
                <c:pt idx="298">
                  <c:v>19982019</c:v>
                </c:pt>
                <c:pt idx="299">
                  <c:v>19992098</c:v>
                </c:pt>
                <c:pt idx="300">
                  <c:v>20002078</c:v>
                </c:pt>
                <c:pt idx="301">
                  <c:v>20011958</c:v>
                </c:pt>
                <c:pt idx="302">
                  <c:v>20021741</c:v>
                </c:pt>
                <c:pt idx="303">
                  <c:v>20031427</c:v>
                </c:pt>
                <c:pt idx="304">
                  <c:v>20041017</c:v>
                </c:pt>
                <c:pt idx="305">
                  <c:v>20050511</c:v>
                </c:pt>
                <c:pt idx="306">
                  <c:v>20059912</c:v>
                </c:pt>
                <c:pt idx="307">
                  <c:v>20069220</c:v>
                </c:pt>
                <c:pt idx="308">
                  <c:v>20078436</c:v>
                </c:pt>
                <c:pt idx="309">
                  <c:v>20087560</c:v>
                </c:pt>
                <c:pt idx="310">
                  <c:v>20096594</c:v>
                </c:pt>
                <c:pt idx="311">
                  <c:v>20105539</c:v>
                </c:pt>
                <c:pt idx="312">
                  <c:v>20114395</c:v>
                </c:pt>
                <c:pt idx="313">
                  <c:v>20123164</c:v>
                </c:pt>
                <c:pt idx="314">
                  <c:v>20131845</c:v>
                </c:pt>
                <c:pt idx="315">
                  <c:v>20140441</c:v>
                </c:pt>
                <c:pt idx="316">
                  <c:v>20148951</c:v>
                </c:pt>
                <c:pt idx="317">
                  <c:v>20157378</c:v>
                </c:pt>
                <c:pt idx="318">
                  <c:v>20165721</c:v>
                </c:pt>
                <c:pt idx="319">
                  <c:v>20173981</c:v>
                </c:pt>
                <c:pt idx="320">
                  <c:v>20182159</c:v>
                </c:pt>
                <c:pt idx="321">
                  <c:v>20190257</c:v>
                </c:pt>
                <c:pt idx="322">
                  <c:v>20198274</c:v>
                </c:pt>
                <c:pt idx="323">
                  <c:v>20206212</c:v>
                </c:pt>
                <c:pt idx="324">
                  <c:v>20214071</c:v>
                </c:pt>
                <c:pt idx="325">
                  <c:v>20221853</c:v>
                </c:pt>
                <c:pt idx="326">
                  <c:v>20229557</c:v>
                </c:pt>
                <c:pt idx="327">
                  <c:v>20237185</c:v>
                </c:pt>
                <c:pt idx="328">
                  <c:v>20244738</c:v>
                </c:pt>
                <c:pt idx="329">
                  <c:v>20252216</c:v>
                </c:pt>
                <c:pt idx="330">
                  <c:v>20259620</c:v>
                </c:pt>
                <c:pt idx="331">
                  <c:v>20266950</c:v>
                </c:pt>
                <c:pt idx="332">
                  <c:v>20274208</c:v>
                </c:pt>
                <c:pt idx="333">
                  <c:v>20281394</c:v>
                </c:pt>
                <c:pt idx="334">
                  <c:v>20288509</c:v>
                </c:pt>
                <c:pt idx="335">
                  <c:v>20295554</c:v>
                </c:pt>
                <c:pt idx="336">
                  <c:v>20302529</c:v>
                </c:pt>
                <c:pt idx="337">
                  <c:v>20309434</c:v>
                </c:pt>
                <c:pt idx="338">
                  <c:v>20316272</c:v>
                </c:pt>
                <c:pt idx="339">
                  <c:v>20323041</c:v>
                </c:pt>
                <c:pt idx="340">
                  <c:v>20329744</c:v>
                </c:pt>
                <c:pt idx="341">
                  <c:v>20336380</c:v>
                </c:pt>
                <c:pt idx="342">
                  <c:v>20342951</c:v>
                </c:pt>
                <c:pt idx="343">
                  <c:v>20349456</c:v>
                </c:pt>
                <c:pt idx="344">
                  <c:v>20355897</c:v>
                </c:pt>
                <c:pt idx="345">
                  <c:v>20362275</c:v>
                </c:pt>
                <c:pt idx="346">
                  <c:v>20368589</c:v>
                </c:pt>
                <c:pt idx="347">
                  <c:v>20374840</c:v>
                </c:pt>
                <c:pt idx="348">
                  <c:v>20381030</c:v>
                </c:pt>
                <c:pt idx="349">
                  <c:v>20387159</c:v>
                </c:pt>
                <c:pt idx="350">
                  <c:v>20393226</c:v>
                </c:pt>
                <c:pt idx="351">
                  <c:v>20399234</c:v>
                </c:pt>
                <c:pt idx="352">
                  <c:v>20405182</c:v>
                </c:pt>
                <c:pt idx="353">
                  <c:v>20411072</c:v>
                </c:pt>
                <c:pt idx="354">
                  <c:v>20416903</c:v>
                </c:pt>
                <c:pt idx="355">
                  <c:v>20422676</c:v>
                </c:pt>
                <c:pt idx="356">
                  <c:v>20428392</c:v>
                </c:pt>
                <c:pt idx="357">
                  <c:v>20434052</c:v>
                </c:pt>
                <c:pt idx="358">
                  <c:v>20439655</c:v>
                </c:pt>
                <c:pt idx="359">
                  <c:v>20445203</c:v>
                </c:pt>
                <c:pt idx="360">
                  <c:v>20450696</c:v>
                </c:pt>
                <c:pt idx="361">
                  <c:v>20456135</c:v>
                </c:pt>
                <c:pt idx="362">
                  <c:v>20461520</c:v>
                </c:pt>
                <c:pt idx="363">
                  <c:v>20466851</c:v>
                </c:pt>
                <c:pt idx="364">
                  <c:v>20472130</c:v>
                </c:pt>
                <c:pt idx="365">
                  <c:v>20477357</c:v>
                </c:pt>
                <c:pt idx="366">
                  <c:v>20482531</c:v>
                </c:pt>
                <c:pt idx="367">
                  <c:v>20487655</c:v>
                </c:pt>
                <c:pt idx="368">
                  <c:v>20492728</c:v>
                </c:pt>
                <c:pt idx="369">
                  <c:v>20497750</c:v>
                </c:pt>
                <c:pt idx="370">
                  <c:v>20502723</c:v>
                </c:pt>
                <c:pt idx="371">
                  <c:v>20507647</c:v>
                </c:pt>
                <c:pt idx="372">
                  <c:v>20512521</c:v>
                </c:pt>
                <c:pt idx="373">
                  <c:v>20517348</c:v>
                </c:pt>
                <c:pt idx="374">
                  <c:v>20522127</c:v>
                </c:pt>
                <c:pt idx="375">
                  <c:v>20526858</c:v>
                </c:pt>
                <c:pt idx="376">
                  <c:v>20531543</c:v>
                </c:pt>
                <c:pt idx="377">
                  <c:v>20536181</c:v>
                </c:pt>
                <c:pt idx="378">
                  <c:v>20540773</c:v>
                </c:pt>
                <c:pt idx="379">
                  <c:v>20545320</c:v>
                </c:pt>
                <c:pt idx="380">
                  <c:v>20549822</c:v>
                </c:pt>
                <c:pt idx="381">
                  <c:v>20554279</c:v>
                </c:pt>
                <c:pt idx="382">
                  <c:v>20558692</c:v>
                </c:pt>
                <c:pt idx="383">
                  <c:v>20563062</c:v>
                </c:pt>
                <c:pt idx="384">
                  <c:v>20567388</c:v>
                </c:pt>
                <c:pt idx="385">
                  <c:v>20571671</c:v>
                </c:pt>
                <c:pt idx="386">
                  <c:v>20575912</c:v>
                </c:pt>
                <c:pt idx="387">
                  <c:v>20580111</c:v>
                </c:pt>
                <c:pt idx="388">
                  <c:v>20584269</c:v>
                </c:pt>
                <c:pt idx="389">
                  <c:v>20588385</c:v>
                </c:pt>
                <c:pt idx="390">
                  <c:v>20592460</c:v>
                </c:pt>
                <c:pt idx="391">
                  <c:v>20596495</c:v>
                </c:pt>
                <c:pt idx="392">
                  <c:v>20600490</c:v>
                </c:pt>
                <c:pt idx="393">
                  <c:v>20604446</c:v>
                </c:pt>
                <c:pt idx="394">
                  <c:v>20608362</c:v>
                </c:pt>
                <c:pt idx="395">
                  <c:v>20612240</c:v>
                </c:pt>
                <c:pt idx="396">
                  <c:v>20616079</c:v>
                </c:pt>
                <c:pt idx="397">
                  <c:v>20619881</c:v>
                </c:pt>
                <c:pt idx="398">
                  <c:v>20623644</c:v>
                </c:pt>
                <c:pt idx="399">
                  <c:v>20627370</c:v>
                </c:pt>
                <c:pt idx="400">
                  <c:v>20631060</c:v>
                </c:pt>
                <c:pt idx="401">
                  <c:v>20634713</c:v>
                </c:pt>
                <c:pt idx="402">
                  <c:v>20638330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0CA-8B00-B689E9D6B26D}"/>
            </c:ext>
          </c:extLst>
        </c:ser>
        <c:ser>
          <c:idx val="1"/>
          <c:order val="1"/>
          <c:tx>
            <c:strRef>
              <c:f>Sheet3!$S$1</c:f>
              <c:strCache>
                <c:ptCount val="1"/>
                <c:pt idx="0">
                  <c:v>Initial Stake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Sheet3!$S$2:$S$407</c:f>
              <c:numCache>
                <c:formatCode>#,##0</c:formatCode>
                <c:ptCount val="406"/>
                <c:pt idx="1">
                  <c:v>840000</c:v>
                </c:pt>
                <c:pt idx="2">
                  <c:v>857249.26919259969</c:v>
                </c:pt>
                <c:pt idx="3">
                  <c:v>869278.99622275971</c:v>
                </c:pt>
                <c:pt idx="4">
                  <c:v>902727.13954684313</c:v>
                </c:pt>
                <c:pt idx="5">
                  <c:v>933987.82119805657</c:v>
                </c:pt>
                <c:pt idx="6">
                  <c:v>963403.19979822927</c:v>
                </c:pt>
                <c:pt idx="7">
                  <c:v>991237.68452403485</c:v>
                </c:pt>
                <c:pt idx="8">
                  <c:v>1017700.1307457783</c:v>
                </c:pt>
                <c:pt idx="9">
                  <c:v>1042958.0860594508</c:v>
                </c:pt>
                <c:pt idx="10">
                  <c:v>1067148.3690734573</c:v>
                </c:pt>
                <c:pt idx="11">
                  <c:v>1090384.1075039401</c:v>
                </c:pt>
                <c:pt idx="12">
                  <c:v>1112759.9503419874</c:v>
                </c:pt>
                <c:pt idx="13">
                  <c:v>1134355.6785976849</c:v>
                </c:pt>
                <c:pt idx="14">
                  <c:v>1155239.7244479666</c:v>
                </c:pt>
                <c:pt idx="15">
                  <c:v>1175470.5299957187</c:v>
                </c:pt>
                <c:pt idx="16">
                  <c:v>1195099.2232803812</c:v>
                </c:pt>
                <c:pt idx="17">
                  <c:v>1214170.0199618987</c:v>
                </c:pt>
                <c:pt idx="18">
                  <c:v>1232721.9926318419</c:v>
                </c:pt>
                <c:pt idx="19">
                  <c:v>1250789.5789093145</c:v>
                </c:pt>
                <c:pt idx="20">
                  <c:v>1268403.6024451752</c:v>
                </c:pt>
                <c:pt idx="21">
                  <c:v>1285591.0812473998</c:v>
                </c:pt>
                <c:pt idx="22">
                  <c:v>1302376.8754601167</c:v>
                </c:pt>
                <c:pt idx="23">
                  <c:v>1318782.7926126067</c:v>
                </c:pt>
                <c:pt idx="24">
                  <c:v>1334828.9658011149</c:v>
                </c:pt>
                <c:pt idx="25">
                  <c:v>1350533.5937750521</c:v>
                </c:pt>
                <c:pt idx="26">
                  <c:v>1365913.0744124635</c:v>
                </c:pt>
                <c:pt idx="27">
                  <c:v>1380982.5040600791</c:v>
                </c:pt>
                <c:pt idx="28">
                  <c:v>1395755.8365328107</c:v>
                </c:pt>
                <c:pt idx="29">
                  <c:v>1410245.7286306578</c:v>
                </c:pt>
                <c:pt idx="30">
                  <c:v>1424463.9590029716</c:v>
                </c:pt>
                <c:pt idx="31">
                  <c:v>1438421.3380848502</c:v>
                </c:pt>
                <c:pt idx="32">
                  <c:v>1452127.9925791111</c:v>
                </c:pt>
                <c:pt idx="33">
                  <c:v>1465593.2533640808</c:v>
                </c:pt>
                <c:pt idx="34">
                  <c:v>1478825.8220273044</c:v>
                </c:pt>
                <c:pt idx="35">
                  <c:v>1491833.831931558</c:v>
                </c:pt>
                <c:pt idx="36">
                  <c:v>1504624.9020546211</c:v>
                </c:pt>
                <c:pt idx="37">
                  <c:v>1517206.0931359704</c:v>
                </c:pt>
                <c:pt idx="38">
                  <c:v>1529584.2254445083</c:v>
                </c:pt>
                <c:pt idx="39">
                  <c:v>1541765.4588446228</c:v>
                </c:pt>
                <c:pt idx="40">
                  <c:v>1553755.6937128783</c:v>
                </c:pt>
                <c:pt idx="41">
                  <c:v>1565560.5980258025</c:v>
                </c:pt>
                <c:pt idx="42">
                  <c:v>1577185.4538426436</c:v>
                </c:pt>
                <c:pt idx="43">
                  <c:v>1588635.2721987125</c:v>
                </c:pt>
                <c:pt idx="44">
                  <c:v>1599914.7266318069</c:v>
                </c:pt>
                <c:pt idx="45">
                  <c:v>1611028.3500163597</c:v>
                </c:pt>
                <c:pt idx="46">
                  <c:v>1621980.3755360078</c:v>
                </c:pt>
                <c:pt idx="47">
                  <c:v>1632775.0151707956</c:v>
                </c:pt>
                <c:pt idx="48">
                  <c:v>1643416.037873934</c:v>
                </c:pt>
                <c:pt idx="49">
                  <c:v>1653907.132819657</c:v>
                </c:pt>
                <c:pt idx="50">
                  <c:v>1664251.8336498667</c:v>
                </c:pt>
                <c:pt idx="51">
                  <c:v>1674453.5293380381</c:v>
                </c:pt>
                <c:pt idx="52">
                  <c:v>1684515.4741234104</c:v>
                </c:pt>
                <c:pt idx="53">
                  <c:v>1694440.7966093365</c:v>
                </c:pt>
                <c:pt idx="54">
                  <c:v>1704232.4235529418</c:v>
                </c:pt>
                <c:pt idx="55">
                  <c:v>1713893.2575089792</c:v>
                </c:pt>
                <c:pt idx="56">
                  <c:v>1723425.930418737</c:v>
                </c:pt>
                <c:pt idx="57">
                  <c:v>1732833.2314250942</c:v>
                </c:pt>
                <c:pt idx="58">
                  <c:v>1742117.5245334022</c:v>
                </c:pt>
                <c:pt idx="59">
                  <c:v>1751281.4249950976</c:v>
                </c:pt>
                <c:pt idx="60">
                  <c:v>1760327.2185166746</c:v>
                </c:pt>
                <c:pt idx="61">
                  <c:v>1769257.2005808961</c:v>
                </c:pt>
                <c:pt idx="62">
                  <c:v>1778073.5145494905</c:v>
                </c:pt>
                <c:pt idx="63">
                  <c:v>1786778.2390851912</c:v>
                </c:pt>
                <c:pt idx="64">
                  <c:v>1795373.6380181173</c:v>
                </c:pt>
                <c:pt idx="65">
                  <c:v>1803861.5057668493</c:v>
                </c:pt>
                <c:pt idx="66">
                  <c:v>1812243.8290253938</c:v>
                </c:pt>
                <c:pt idx="67">
                  <c:v>1820522.4608135533</c:v>
                </c:pt>
                <c:pt idx="68">
                  <c:v>1828699.2867865451</c:v>
                </c:pt>
                <c:pt idx="69">
                  <c:v>1836775.9025874794</c:v>
                </c:pt>
                <c:pt idx="70">
                  <c:v>1844754.1852894255</c:v>
                </c:pt>
                <c:pt idx="71">
                  <c:v>1852635.6462907274</c:v>
                </c:pt>
                <c:pt idx="72">
                  <c:v>1860422.0007759361</c:v>
                </c:pt>
                <c:pt idx="73">
                  <c:v>1868114.6848431905</c:v>
                </c:pt>
                <c:pt idx="74">
                  <c:v>1875715.3411261013</c:v>
                </c:pt>
                <c:pt idx="75">
                  <c:v>1883225.3377628601</c:v>
                </c:pt>
                <c:pt idx="76">
                  <c:v>1890646.2517816925</c:v>
                </c:pt>
                <c:pt idx="77">
                  <c:v>1897979.3100962446</c:v>
                </c:pt>
                <c:pt idx="78">
                  <c:v>1905226.0307159037</c:v>
                </c:pt>
                <c:pt idx="79">
                  <c:v>1912387.6649682964</c:v>
                </c:pt>
                <c:pt idx="80">
                  <c:v>1919465.5974907593</c:v>
                </c:pt>
                <c:pt idx="81">
                  <c:v>1926460.9501503853</c:v>
                </c:pt>
                <c:pt idx="82">
                  <c:v>1933375.0594372994</c:v>
                </c:pt>
                <c:pt idx="83">
                  <c:v>1940209.080959525</c:v>
                </c:pt>
                <c:pt idx="84">
                  <c:v>1946964.3068708796</c:v>
                </c:pt>
                <c:pt idx="85">
                  <c:v>1953641.6936175893</c:v>
                </c:pt>
                <c:pt idx="86">
                  <c:v>1960242.5720912241</c:v>
                </c:pt>
                <c:pt idx="87">
                  <c:v>1966767.8612863838</c:v>
                </c:pt>
                <c:pt idx="88">
                  <c:v>1973218.7767406448</c:v>
                </c:pt>
                <c:pt idx="89">
                  <c:v>1979596.3598462781</c:v>
                </c:pt>
                <c:pt idx="90">
                  <c:v>1985901.4797209189</c:v>
                </c:pt>
                <c:pt idx="91">
                  <c:v>1992135.3806876403</c:v>
                </c:pt>
                <c:pt idx="92">
                  <c:v>1998298.9016464141</c:v>
                </c:pt>
                <c:pt idx="93">
                  <c:v>2004393.0236072703</c:v>
                </c:pt>
                <c:pt idx="94">
                  <c:v>2010418.7138958974</c:v>
                </c:pt>
                <c:pt idx="95">
                  <c:v>2016376.8491498355</c:v>
                </c:pt>
                <c:pt idx="96">
                  <c:v>2022268.4486739854</c:v>
                </c:pt>
                <c:pt idx="97">
                  <c:v>2028094.3645377753</c:v>
                </c:pt>
                <c:pt idx="98">
                  <c:v>2033855.4375254484</c:v>
                </c:pt>
                <c:pt idx="99">
                  <c:v>2039552.5747313281</c:v>
                </c:pt>
                <c:pt idx="100">
                  <c:v>2045186.5182841353</c:v>
                </c:pt>
                <c:pt idx="101">
                  <c:v>2050758.2315858011</c:v>
                </c:pt>
                <c:pt idx="102">
                  <c:v>2056268.4369481914</c:v>
                </c:pt>
                <c:pt idx="103">
                  <c:v>2061717.9245300908</c:v>
                </c:pt>
                <c:pt idx="104">
                  <c:v>2067107.552242337</c:v>
                </c:pt>
                <c:pt idx="105">
                  <c:v>2072438.0157038739</c:v>
                </c:pt>
                <c:pt idx="106">
                  <c:v>2077710.155662722</c:v>
                </c:pt>
                <c:pt idx="107">
                  <c:v>2082924.5750160664</c:v>
                </c:pt>
                <c:pt idx="108">
                  <c:v>2088082.098774669</c:v>
                </c:pt>
                <c:pt idx="109">
                  <c:v>2093183.4677999357</c:v>
                </c:pt>
                <c:pt idx="110">
                  <c:v>2098229.3394502732</c:v>
                </c:pt>
                <c:pt idx="111">
                  <c:v>2103220.3643910913</c:v>
                </c:pt>
                <c:pt idx="112">
                  <c:v>2108157.2629456818</c:v>
                </c:pt>
                <c:pt idx="113">
                  <c:v>2113040.7489063083</c:v>
                </c:pt>
                <c:pt idx="114">
                  <c:v>2117871.4537686794</c:v>
                </c:pt>
                <c:pt idx="115">
                  <c:v>2122650.0032009203</c:v>
                </c:pt>
                <c:pt idx="116">
                  <c:v>2127377.0172347971</c:v>
                </c:pt>
                <c:pt idx="117">
                  <c:v>2132053.1862375261</c:v>
                </c:pt>
                <c:pt idx="118">
                  <c:v>2136679.0435956521</c:v>
                </c:pt>
                <c:pt idx="119">
                  <c:v>2141255.269171108</c:v>
                </c:pt>
                <c:pt idx="120">
                  <c:v>2145782.4620355736</c:v>
                </c:pt>
                <c:pt idx="121">
                  <c:v>2150261.1409415249</c:v>
                </c:pt>
                <c:pt idx="122">
                  <c:v>2154691.9712118087</c:v>
                </c:pt>
                <c:pt idx="123">
                  <c:v>2159075.4626014535</c:v>
                </c:pt>
                <c:pt idx="124">
                  <c:v>2163412.1961167823</c:v>
                </c:pt>
                <c:pt idx="125">
                  <c:v>2167702.7485493021</c:v>
                </c:pt>
                <c:pt idx="126">
                  <c:v>2171947.6173527846</c:v>
                </c:pt>
                <c:pt idx="127">
                  <c:v>2176147.3714383156</c:v>
                </c:pt>
                <c:pt idx="128">
                  <c:v>2180302.5758724301</c:v>
                </c:pt>
                <c:pt idx="129">
                  <c:v>2184413.6418091669</c:v>
                </c:pt>
                <c:pt idx="130">
                  <c:v>2188481.2023238963</c:v>
                </c:pt>
                <c:pt idx="131">
                  <c:v>2192505.6618012986</c:v>
                </c:pt>
                <c:pt idx="132">
                  <c:v>2196487.6464389646</c:v>
                </c:pt>
                <c:pt idx="133">
                  <c:v>2200427.4793591863</c:v>
                </c:pt>
                <c:pt idx="134">
                  <c:v>2204325.7804213939</c:v>
                </c:pt>
                <c:pt idx="135">
                  <c:v>2208183.0165718319</c:v>
                </c:pt>
                <c:pt idx="136">
                  <c:v>2211999.6519077113</c:v>
                </c:pt>
                <c:pt idx="137">
                  <c:v>2215776.0730566587</c:v>
                </c:pt>
                <c:pt idx="138">
                  <c:v>2219512.8134501479</c:v>
                </c:pt>
                <c:pt idx="139">
                  <c:v>2223210.3291101763</c:v>
                </c:pt>
                <c:pt idx="140">
                  <c:v>2226868.9989498514</c:v>
                </c:pt>
                <c:pt idx="141">
                  <c:v>2230489.3486333196</c:v>
                </c:pt>
                <c:pt idx="142">
                  <c:v>2234071.7522842092</c:v>
                </c:pt>
                <c:pt idx="143">
                  <c:v>2237616.7307375576</c:v>
                </c:pt>
                <c:pt idx="144">
                  <c:v>2241124.5791914649</c:v>
                </c:pt>
                <c:pt idx="145">
                  <c:v>2244595.7396757007</c:v>
                </c:pt>
                <c:pt idx="146">
                  <c:v>2248030.726380527</c:v>
                </c:pt>
                <c:pt idx="147">
                  <c:v>2251429.8284036228</c:v>
                </c:pt>
                <c:pt idx="148">
                  <c:v>2254793.4815946342</c:v>
                </c:pt>
                <c:pt idx="149">
                  <c:v>2258122.1198121454</c:v>
                </c:pt>
                <c:pt idx="150">
                  <c:v>2261416.1008129204</c:v>
                </c:pt>
                <c:pt idx="151">
                  <c:v>2264675.8547432218</c:v>
                </c:pt>
                <c:pt idx="152">
                  <c:v>2267901.6617287756</c:v>
                </c:pt>
                <c:pt idx="153">
                  <c:v>2271093.9485021923</c:v>
                </c:pt>
                <c:pt idx="154">
                  <c:v>2274253.1400461239</c:v>
                </c:pt>
                <c:pt idx="155">
                  <c:v>2277379.5856548175</c:v>
                </c:pt>
                <c:pt idx="156">
                  <c:v>2280473.5591508579</c:v>
                </c:pt>
                <c:pt idx="157">
                  <c:v>2283535.4808417642</c:v>
                </c:pt>
                <c:pt idx="158">
                  <c:v>2286565.7694520401</c:v>
                </c:pt>
                <c:pt idx="159">
                  <c:v>2289564.6206139722</c:v>
                </c:pt>
                <c:pt idx="160">
                  <c:v>2292532.524118247</c:v>
                </c:pt>
                <c:pt idx="161">
                  <c:v>2295469.6730123512</c:v>
                </c:pt>
                <c:pt idx="162">
                  <c:v>2298376.5543083739</c:v>
                </c:pt>
                <c:pt idx="163">
                  <c:v>2301253.4323210111</c:v>
                </c:pt>
                <c:pt idx="164">
                  <c:v>2304100.5702456846</c:v>
                </c:pt>
                <c:pt idx="165">
                  <c:v>2306918.3775099474</c:v>
                </c:pt>
                <c:pt idx="166">
                  <c:v>2309707.1149690365</c:v>
                </c:pt>
                <c:pt idx="167">
                  <c:v>2312467.1896474236</c:v>
                </c:pt>
                <c:pt idx="168">
                  <c:v>2315198.860173713</c:v>
                </c:pt>
                <c:pt idx="169">
                  <c:v>2317902.3841901398</c:v>
                </c:pt>
                <c:pt idx="170">
                  <c:v>2320578.0918935123</c:v>
                </c:pt>
                <c:pt idx="171">
                  <c:v>2323226.3124277354</c:v>
                </c:pt>
                <c:pt idx="172">
                  <c:v>2325847.3004455031</c:v>
                </c:pt>
                <c:pt idx="173">
                  <c:v>2328441.4565775865</c:v>
                </c:pt>
                <c:pt idx="174">
                  <c:v>2331008.8867263794</c:v>
                </c:pt>
                <c:pt idx="175">
                  <c:v>2333550.0630730805</c:v>
                </c:pt>
                <c:pt idx="176">
                  <c:v>2336065.1632194142</c:v>
                </c:pt>
                <c:pt idx="177">
                  <c:v>2338554.4373907759</c:v>
                </c:pt>
                <c:pt idx="178">
                  <c:v>2341018.2083250512</c:v>
                </c:pt>
                <c:pt idx="179">
                  <c:v>2343456.7978833355</c:v>
                </c:pt>
                <c:pt idx="180">
                  <c:v>2345870.4538120516</c:v>
                </c:pt>
                <c:pt idx="181">
                  <c:v>2348259.3498837529</c:v>
                </c:pt>
                <c:pt idx="182">
                  <c:v>2350623.8788751699</c:v>
                </c:pt>
                <c:pt idx="183">
                  <c:v>2352964.1399169182</c:v>
                </c:pt>
                <c:pt idx="184">
                  <c:v>2355280.5974559039</c:v>
                </c:pt>
                <c:pt idx="185">
                  <c:v>2357573.3492796374</c:v>
                </c:pt>
                <c:pt idx="186">
                  <c:v>2359842.6389357946</c:v>
                </c:pt>
                <c:pt idx="187">
                  <c:v>2362088.8555178833</c:v>
                </c:pt>
                <c:pt idx="188">
                  <c:v>2364312.095011849</c:v>
                </c:pt>
                <c:pt idx="189">
                  <c:v>2366512.7451733095</c:v>
                </c:pt>
                <c:pt idx="190">
                  <c:v>2368690.9008540404</c:v>
                </c:pt>
                <c:pt idx="191">
                  <c:v>2370846.8025065796</c:v>
                </c:pt>
                <c:pt idx="192">
                  <c:v>2372980.8359830244</c:v>
                </c:pt>
                <c:pt idx="193">
                  <c:v>2375093.0945262569</c:v>
                </c:pt>
                <c:pt idx="194">
                  <c:v>2377183.8898366946</c:v>
                </c:pt>
                <c:pt idx="195">
                  <c:v>2379253.3871331909</c:v>
                </c:pt>
                <c:pt idx="196">
                  <c:v>2381301.8240929847</c:v>
                </c:pt>
                <c:pt idx="197">
                  <c:v>2383329.4378730864</c:v>
                </c:pt>
                <c:pt idx="198">
                  <c:v>2385336.3922508466</c:v>
                </c:pt>
                <c:pt idx="199">
                  <c:v>2387322.9962848043</c:v>
                </c:pt>
                <c:pt idx="200">
                  <c:v>2389289.4128036038</c:v>
                </c:pt>
                <c:pt idx="201">
                  <c:v>2391235.877047379</c:v>
                </c:pt>
                <c:pt idx="202">
                  <c:v>2393162.5509918123</c:v>
                </c:pt>
                <c:pt idx="203">
                  <c:v>2395069.7417827225</c:v>
                </c:pt>
                <c:pt idx="204">
                  <c:v>2396957.5377636962</c:v>
                </c:pt>
                <c:pt idx="205">
                  <c:v>2398826.1724656965</c:v>
                </c:pt>
                <c:pt idx="206">
                  <c:v>2400675.8062619362</c:v>
                </c:pt>
                <c:pt idx="207">
                  <c:v>2402506.7445875751</c:v>
                </c:pt>
                <c:pt idx="208">
                  <c:v>2404319.1470117709</c:v>
                </c:pt>
                <c:pt idx="209">
                  <c:v>2406113.1727652615</c:v>
                </c:pt>
                <c:pt idx="210">
                  <c:v>2407889.0534049268</c:v>
                </c:pt>
                <c:pt idx="211">
                  <c:v>2409646.8748131343</c:v>
                </c:pt>
                <c:pt idx="212">
                  <c:v>2411386.9404957532</c:v>
                </c:pt>
                <c:pt idx="213">
                  <c:v>2413109.4082983001</c:v>
                </c:pt>
                <c:pt idx="214">
                  <c:v>2414814.4357614084</c:v>
                </c:pt>
                <c:pt idx="215">
                  <c:v>2416502.2527052402</c:v>
                </c:pt>
                <c:pt idx="216">
                  <c:v>2418172.9434685959</c:v>
                </c:pt>
                <c:pt idx="217">
                  <c:v>2419826.8098087902</c:v>
                </c:pt>
                <c:pt idx="218">
                  <c:v>2421463.935481315</c:v>
                </c:pt>
                <c:pt idx="219">
                  <c:v>2423084.4765445972</c:v>
                </c:pt>
                <c:pt idx="220">
                  <c:v>2424688.6612903685</c:v>
                </c:pt>
                <c:pt idx="221">
                  <c:v>2426276.7176871635</c:v>
                </c:pt>
                <c:pt idx="222">
                  <c:v>2427848.6559612933</c:v>
                </c:pt>
                <c:pt idx="223">
                  <c:v>2429404.7760433122</c:v>
                </c:pt>
                <c:pt idx="224">
                  <c:v>2430945.1601597536</c:v>
                </c:pt>
                <c:pt idx="225">
                  <c:v>2432469.9627819429</c:v>
                </c:pt>
                <c:pt idx="226">
                  <c:v>2433979.4105610792</c:v>
                </c:pt>
                <c:pt idx="227">
                  <c:v>2435473.6574523062</c:v>
                </c:pt>
                <c:pt idx="228">
                  <c:v>2436952.8571805451</c:v>
                </c:pt>
                <c:pt idx="229">
                  <c:v>2438417.0908644283</c:v>
                </c:pt>
                <c:pt idx="230">
                  <c:v>2439866.5841878173</c:v>
                </c:pt>
                <c:pt idx="231">
                  <c:v>2441301.490210338</c:v>
                </c:pt>
                <c:pt idx="232">
                  <c:v>2442721.8894361914</c:v>
                </c:pt>
                <c:pt idx="233">
                  <c:v>2444128.0068697357</c:v>
                </c:pt>
                <c:pt idx="234">
                  <c:v>2445519.9949424206</c:v>
                </c:pt>
                <c:pt idx="235">
                  <c:v>2446897.9335790779</c:v>
                </c:pt>
                <c:pt idx="236">
                  <c:v>2448262.0471416758</c:v>
                </c:pt>
                <c:pt idx="237">
                  <c:v>2449612.3429057794</c:v>
                </c:pt>
                <c:pt idx="238">
                  <c:v>2450949.1171295298</c:v>
                </c:pt>
                <c:pt idx="239">
                  <c:v>2452272.4490157226</c:v>
                </c:pt>
                <c:pt idx="240">
                  <c:v>2453582.4176301388</c:v>
                </c:pt>
                <c:pt idx="241">
                  <c:v>2454879.2463742215</c:v>
                </c:pt>
                <c:pt idx="242">
                  <c:v>2456163.013978668</c:v>
                </c:pt>
                <c:pt idx="243">
                  <c:v>2457433.8712580414</c:v>
                </c:pt>
                <c:pt idx="244">
                  <c:v>2458691.9688559016</c:v>
                </c:pt>
                <c:pt idx="245">
                  <c:v>2459937.3850567481</c:v>
                </c:pt>
                <c:pt idx="246">
                  <c:v>2461170.3423845968</c:v>
                </c:pt>
                <c:pt idx="247">
                  <c:v>2462390.8466487192</c:v>
                </c:pt>
                <c:pt idx="248">
                  <c:v>2463599.1200626441</c:v>
                </c:pt>
                <c:pt idx="249">
                  <c:v>2464795.3124924116</c:v>
                </c:pt>
                <c:pt idx="250">
                  <c:v>2465979.4293726576</c:v>
                </c:pt>
                <c:pt idx="251">
                  <c:v>2467151.6924558873</c:v>
                </c:pt>
                <c:pt idx="252">
                  <c:v>2468312.1790677062</c:v>
                </c:pt>
                <c:pt idx="253">
                  <c:v>2469460.9664280065</c:v>
                </c:pt>
                <c:pt idx="254">
                  <c:v>2470598.2758517349</c:v>
                </c:pt>
                <c:pt idx="255">
                  <c:v>2471724.1842943453</c:v>
                </c:pt>
                <c:pt idx="256">
                  <c:v>2472838.7686117524</c:v>
                </c:pt>
                <c:pt idx="257">
                  <c:v>2473942.1776329209</c:v>
                </c:pt>
                <c:pt idx="258">
                  <c:v>2475034.4879913228</c:v>
                </c:pt>
                <c:pt idx="259">
                  <c:v>2476115.9203312476</c:v>
                </c:pt>
                <c:pt idx="260">
                  <c:v>2477186.4069572925</c:v>
                </c:pt>
                <c:pt idx="261">
                  <c:v>2478246.2403284959</c:v>
                </c:pt>
                <c:pt idx="262">
                  <c:v>2479295.4246045132</c:v>
                </c:pt>
                <c:pt idx="263">
                  <c:v>2480334.1079271664</c:v>
                </c:pt>
                <c:pt idx="264">
                  <c:v>2481362.3663092535</c:v>
                </c:pt>
                <c:pt idx="265">
                  <c:v>2482380.3476791126</c:v>
                </c:pt>
                <c:pt idx="266">
                  <c:v>2483388.0558659816</c:v>
                </c:pt>
                <c:pt idx="267">
                  <c:v>2484385.7106001368</c:v>
                </c:pt>
                <c:pt idx="268">
                  <c:v>2485373.3875161819</c:v>
                </c:pt>
                <c:pt idx="269">
                  <c:v>2486351.1621708912</c:v>
                </c:pt>
                <c:pt idx="270">
                  <c:v>2487319.1820026222</c:v>
                </c:pt>
                <c:pt idx="271">
                  <c:v>2488277.4504418243</c:v>
                </c:pt>
                <c:pt idx="272">
                  <c:v>2489226.1867038249</c:v>
                </c:pt>
                <c:pt idx="273">
                  <c:v>2490165.3940647705</c:v>
                </c:pt>
                <c:pt idx="274">
                  <c:v>2491095.1476877057</c:v>
                </c:pt>
                <c:pt idx="275">
                  <c:v>2492015.6665034802</c:v>
                </c:pt>
                <c:pt idx="276">
                  <c:v>2492926.9535786808</c:v>
                </c:pt>
                <c:pt idx="277">
                  <c:v>2493829.1557508348</c:v>
                </c:pt>
                <c:pt idx="278">
                  <c:v>2494722.2759681628</c:v>
                </c:pt>
                <c:pt idx="279">
                  <c:v>2495606.4609218156</c:v>
                </c:pt>
                <c:pt idx="280">
                  <c:v>2496481.8572095176</c:v>
                </c:pt>
                <c:pt idx="281">
                  <c:v>2497348.4675877094</c:v>
                </c:pt>
                <c:pt idx="282">
                  <c:v>2498206.4385153623</c:v>
                </c:pt>
                <c:pt idx="283">
                  <c:v>2499055.7726409477</c:v>
                </c:pt>
                <c:pt idx="284">
                  <c:v>2499896.688142769</c:v>
                </c:pt>
                <c:pt idx="285">
                  <c:v>2500729.1156972786</c:v>
                </c:pt>
                <c:pt idx="286">
                  <c:v>2501553.273339014</c:v>
                </c:pt>
                <c:pt idx="287">
                  <c:v>2502369.2353246575</c:v>
                </c:pt>
                <c:pt idx="288">
                  <c:v>2503177.0040287152</c:v>
                </c:pt>
                <c:pt idx="289">
                  <c:v>2503976.6536179176</c:v>
                </c:pt>
                <c:pt idx="290">
                  <c:v>2504768.3300189055</c:v>
                </c:pt>
                <c:pt idx="291">
                  <c:v>2505552.1790795396</c:v>
                </c:pt>
                <c:pt idx="292">
                  <c:v>2506328.1311671138</c:v>
                </c:pt>
                <c:pt idx="293">
                  <c:v>2507096.3320332114</c:v>
                </c:pt>
                <c:pt idx="294">
                  <c:v>2507856.8555653538</c:v>
                </c:pt>
                <c:pt idx="295">
                  <c:v>2508609.7756017488</c:v>
                </c:pt>
                <c:pt idx="296">
                  <c:v>2509355.2377085444</c:v>
                </c:pt>
                <c:pt idx="297">
                  <c:v>2510093.2438392043</c:v>
                </c:pt>
                <c:pt idx="298">
                  <c:v>2510823.7959244456</c:v>
                </c:pt>
                <c:pt idx="299">
                  <c:v>2511547.1111483024</c:v>
                </c:pt>
                <c:pt idx="300">
                  <c:v>2512263.2630967549</c:v>
                </c:pt>
                <c:pt idx="301">
                  <c:v>2512972.1818172918</c:v>
                </c:pt>
                <c:pt idx="302">
                  <c:v>2513674.0843251017</c:v>
                </c:pt>
                <c:pt idx="303">
                  <c:v>2514368.9723393107</c:v>
                </c:pt>
                <c:pt idx="304">
                  <c:v>2515056.9192894581</c:v>
                </c:pt>
                <c:pt idx="305">
                  <c:v>2515737.9268385405</c:v>
                </c:pt>
                <c:pt idx="306">
                  <c:v>2516412.2117882152</c:v>
                </c:pt>
                <c:pt idx="307">
                  <c:v>2517079.7757144189</c:v>
                </c:pt>
                <c:pt idx="308">
                  <c:v>2517740.6918836585</c:v>
                </c:pt>
                <c:pt idx="309">
                  <c:v>2518394.9618200134</c:v>
                </c:pt>
                <c:pt idx="310">
                  <c:v>2519042.7304263194</c:v>
                </c:pt>
                <c:pt idx="311">
                  <c:v>2519684.0708536464</c:v>
                </c:pt>
                <c:pt idx="312">
                  <c:v>2520318.9845280214</c:v>
                </c:pt>
                <c:pt idx="313">
                  <c:v>2520947.6162248999</c:v>
                </c:pt>
                <c:pt idx="314">
                  <c:v>2521569.8956298814</c:v>
                </c:pt>
                <c:pt idx="315">
                  <c:v>2522186.0391246262</c:v>
                </c:pt>
                <c:pt idx="316">
                  <c:v>2522795.9763440578</c:v>
                </c:pt>
                <c:pt idx="317">
                  <c:v>2523399.9235806838</c:v>
                </c:pt>
                <c:pt idx="318">
                  <c:v>2523997.8104207041</c:v>
                </c:pt>
                <c:pt idx="319">
                  <c:v>2524589.7097627525</c:v>
                </c:pt>
                <c:pt idx="320">
                  <c:v>2525175.6944724736</c:v>
                </c:pt>
                <c:pt idx="321">
                  <c:v>2525755.9090275336</c:v>
                </c:pt>
                <c:pt idx="322">
                  <c:v>2526330.2829357716</c:v>
                </c:pt>
                <c:pt idx="323">
                  <c:v>2526898.9606163385</c:v>
                </c:pt>
                <c:pt idx="324">
                  <c:v>2527461.9431776176</c:v>
                </c:pt>
                <c:pt idx="325">
                  <c:v>2528019.3749683895</c:v>
                </c:pt>
                <c:pt idx="326">
                  <c:v>2528571.1854236755</c:v>
                </c:pt>
                <c:pt idx="327">
                  <c:v>2529117.5188372326</c:v>
                </c:pt>
                <c:pt idx="328">
                  <c:v>2529658.4478429267</c:v>
                </c:pt>
                <c:pt idx="329">
                  <c:v>2530193.9734369614</c:v>
                </c:pt>
                <c:pt idx="330">
                  <c:v>2530724.1682093963</c:v>
                </c:pt>
                <c:pt idx="331">
                  <c:v>2531249.0331216995</c:v>
                </c:pt>
                <c:pt idx="332">
                  <c:v>2531768.7123180102</c:v>
                </c:pt>
                <c:pt idx="333">
                  <c:v>2532283.2067137859</c:v>
                </c:pt>
                <c:pt idx="334">
                  <c:v>2532792.588802943</c:v>
                </c:pt>
                <c:pt idx="335">
                  <c:v>2533296.9310532901</c:v>
                </c:pt>
                <c:pt idx="336">
                  <c:v>2533796.2343262713</c:v>
                </c:pt>
                <c:pt idx="337">
                  <c:v>2534290.4994737688</c:v>
                </c:pt>
                <c:pt idx="338">
                  <c:v>2534779.942057034</c:v>
                </c:pt>
                <c:pt idx="339">
                  <c:v>2535264.4197361697</c:v>
                </c:pt>
                <c:pt idx="340">
                  <c:v>2535744.1480197115</c:v>
                </c:pt>
                <c:pt idx="341">
                  <c:v>2536219.0561155123</c:v>
                </c:pt>
                <c:pt idx="342">
                  <c:v>2536689.2879116535</c:v>
                </c:pt>
                <c:pt idx="343">
                  <c:v>2537154.7725953818</c:v>
                </c:pt>
                <c:pt idx="344">
                  <c:v>2537615.6540123248</c:v>
                </c:pt>
                <c:pt idx="345">
                  <c:v>2538072.0044239582</c:v>
                </c:pt>
                <c:pt idx="346">
                  <c:v>2538523.7529825983</c:v>
                </c:pt>
                <c:pt idx="347">
                  <c:v>2538970.9719270947</c:v>
                </c:pt>
                <c:pt idx="348">
                  <c:v>2539413.8050111537</c:v>
                </c:pt>
                <c:pt idx="349">
                  <c:v>2539852.2528871121</c:v>
                </c:pt>
                <c:pt idx="350">
                  <c:v>2540286.2446704661</c:v>
                </c:pt>
                <c:pt idx="351">
                  <c:v>2540715.9955886505</c:v>
                </c:pt>
                <c:pt idx="352">
                  <c:v>2541141.4347295901</c:v>
                </c:pt>
                <c:pt idx="353">
                  <c:v>2541562.7057471047</c:v>
                </c:pt>
                <c:pt idx="354">
                  <c:v>2541979.737712563</c:v>
                </c:pt>
                <c:pt idx="355">
                  <c:v>2542392.6027304735</c:v>
                </c:pt>
                <c:pt idx="356">
                  <c:v>2542801.37288601</c:v>
                </c:pt>
                <c:pt idx="357">
                  <c:v>2543206.1202453687</c:v>
                </c:pt>
                <c:pt idx="358">
                  <c:v>2543606.7738484722</c:v>
                </c:pt>
                <c:pt idx="359">
                  <c:v>2544003.4772439473</c:v>
                </c:pt>
                <c:pt idx="360">
                  <c:v>2544396.2309544771</c:v>
                </c:pt>
                <c:pt idx="361">
                  <c:v>2544785.1069917353</c:v>
                </c:pt>
                <c:pt idx="362">
                  <c:v>2545170.1058580852</c:v>
                </c:pt>
                <c:pt idx="363">
                  <c:v>2545551.2280504508</c:v>
                </c:pt>
                <c:pt idx="364">
                  <c:v>2545928.6170318574</c:v>
                </c:pt>
                <c:pt idx="365">
                  <c:v>2546302.2732709269</c:v>
                </c:pt>
                <c:pt idx="366">
                  <c:v>2546672.1257512653</c:v>
                </c:pt>
                <c:pt idx="367">
                  <c:v>2547038.3893714561</c:v>
                </c:pt>
                <c:pt idx="368">
                  <c:v>2547400.9930937267</c:v>
                </c:pt>
                <c:pt idx="369">
                  <c:v>2547759.9373583877</c:v>
                </c:pt>
                <c:pt idx="370">
                  <c:v>2548115.3655385557</c:v>
                </c:pt>
                <c:pt idx="371">
                  <c:v>2548467.2780485572</c:v>
                </c:pt>
                <c:pt idx="372">
                  <c:v>2548815.6038349178</c:v>
                </c:pt>
                <c:pt idx="373">
                  <c:v>2549160.5576932877</c:v>
                </c:pt>
                <c:pt idx="374">
                  <c:v>2549502.0685507003</c:v>
                </c:pt>
                <c:pt idx="375">
                  <c:v>2549840.1367960675</c:v>
                </c:pt>
                <c:pt idx="376">
                  <c:v>2550174.9057198204</c:v>
                </c:pt>
                <c:pt idx="377">
                  <c:v>2550506.3042367366</c:v>
                </c:pt>
                <c:pt idx="378">
                  <c:v>2550834.4041634295</c:v>
                </c:pt>
                <c:pt idx="379">
                  <c:v>2551159.2773024393</c:v>
                </c:pt>
                <c:pt idx="380">
                  <c:v>2551480.9239997198</c:v>
                </c:pt>
                <c:pt idx="381">
                  <c:v>2551799.3445975399</c:v>
                </c:pt>
                <c:pt idx="382">
                  <c:v>2552114.6108723884</c:v>
                </c:pt>
                <c:pt idx="383">
                  <c:v>2552426.7945874403</c:v>
                </c:pt>
                <c:pt idx="384">
                  <c:v>2552735.8246265957</c:v>
                </c:pt>
                <c:pt idx="385">
                  <c:v>2553041.7727413611</c:v>
                </c:pt>
                <c:pt idx="386">
                  <c:v>2553344.7106704018</c:v>
                </c:pt>
                <c:pt idx="387">
                  <c:v>2553644.6387136793</c:v>
                </c:pt>
                <c:pt idx="388">
                  <c:v>2553941.6285918024</c:v>
                </c:pt>
                <c:pt idx="389">
                  <c:v>2554235.6091700015</c:v>
                </c:pt>
                <c:pt idx="390">
                  <c:v>2554526.6521581146</c:v>
                </c:pt>
                <c:pt idx="391">
                  <c:v>2554814.8292539408</c:v>
                </c:pt>
                <c:pt idx="392">
                  <c:v>2555100.1407285514</c:v>
                </c:pt>
                <c:pt idx="393">
                  <c:v>2555382.6582629047</c:v>
                </c:pt>
                <c:pt idx="394">
                  <c:v>2555662.3107052678</c:v>
                </c:pt>
                <c:pt idx="395">
                  <c:v>2555939.24113516</c:v>
                </c:pt>
                <c:pt idx="396">
                  <c:v>2556213.3783932379</c:v>
                </c:pt>
                <c:pt idx="397">
                  <c:v>2556484.8655388271</c:v>
                </c:pt>
                <c:pt idx="398">
                  <c:v>2556753.5600030622</c:v>
                </c:pt>
                <c:pt idx="399">
                  <c:v>2557019.6048317961</c:v>
                </c:pt>
                <c:pt idx="400">
                  <c:v>2557283.0716538206</c:v>
                </c:pt>
                <c:pt idx="401">
                  <c:v>2557543.8892951119</c:v>
                </c:pt>
                <c:pt idx="402">
                  <c:v>2557802.1293756883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F-40CA-8B00-B689E9D6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25637776"/>
        <c:axId val="325636792"/>
      </c:barChart>
      <c:dateAx>
        <c:axId val="325637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6792"/>
        <c:crosses val="autoZero"/>
        <c:auto val="1"/>
        <c:lblOffset val="100"/>
        <c:baseTimeUnit val="days"/>
      </c:dateAx>
      <c:valAx>
        <c:axId val="3256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87351477314569E-2"/>
          <c:y val="1.4352484931485427E-2"/>
          <c:w val="0.91348636112349224"/>
          <c:h val="0.79072716925088893"/>
        </c:manualLayout>
      </c:layout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PoW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Sheet3!$H$2:$H$407</c:f>
              <c:numCache>
                <c:formatCode>0</c:formatCode>
                <c:ptCount val="406"/>
                <c:pt idx="0">
                  <c:v>1680000</c:v>
                </c:pt>
                <c:pt idx="1">
                  <c:v>1680022</c:v>
                </c:pt>
                <c:pt idx="2">
                  <c:v>1769432</c:v>
                </c:pt>
                <c:pt idx="3">
                  <c:v>1833321</c:v>
                </c:pt>
                <c:pt idx="4">
                  <c:v>2023090</c:v>
                </c:pt>
                <c:pt idx="5">
                  <c:v>2210980</c:v>
                </c:pt>
                <c:pt idx="6">
                  <c:v>2397010</c:v>
                </c:pt>
                <c:pt idx="7">
                  <c:v>2581198</c:v>
                </c:pt>
                <c:pt idx="8">
                  <c:v>2763563</c:v>
                </c:pt>
                <c:pt idx="9">
                  <c:v>2944122</c:v>
                </c:pt>
                <c:pt idx="10">
                  <c:v>3122893</c:v>
                </c:pt>
                <c:pt idx="11">
                  <c:v>3299894</c:v>
                </c:pt>
                <c:pt idx="12">
                  <c:v>3475143</c:v>
                </c:pt>
                <c:pt idx="13">
                  <c:v>3648656</c:v>
                </c:pt>
                <c:pt idx="14">
                  <c:v>3820452</c:v>
                </c:pt>
                <c:pt idx="15">
                  <c:v>3990546</c:v>
                </c:pt>
                <c:pt idx="16">
                  <c:v>4158957</c:v>
                </c:pt>
                <c:pt idx="17">
                  <c:v>4325700</c:v>
                </c:pt>
                <c:pt idx="18">
                  <c:v>4490792</c:v>
                </c:pt>
                <c:pt idx="19">
                  <c:v>4654249</c:v>
                </c:pt>
                <c:pt idx="20">
                  <c:v>4816089</c:v>
                </c:pt>
                <c:pt idx="21">
                  <c:v>4976325</c:v>
                </c:pt>
                <c:pt idx="22">
                  <c:v>5134976</c:v>
                </c:pt>
                <c:pt idx="23">
                  <c:v>5292055</c:v>
                </c:pt>
                <c:pt idx="24">
                  <c:v>5447579</c:v>
                </c:pt>
                <c:pt idx="25">
                  <c:v>5601564</c:v>
                </c:pt>
                <c:pt idx="26">
                  <c:v>5754024</c:v>
                </c:pt>
                <c:pt idx="27">
                  <c:v>5904974</c:v>
                </c:pt>
                <c:pt idx="28">
                  <c:v>6054430</c:v>
                </c:pt>
                <c:pt idx="29">
                  <c:v>6202406</c:v>
                </c:pt>
                <c:pt idx="30">
                  <c:v>6348917</c:v>
                </c:pt>
                <c:pt idx="31">
                  <c:v>6493977</c:v>
                </c:pt>
                <c:pt idx="32">
                  <c:v>6637601</c:v>
                </c:pt>
                <c:pt idx="33">
                  <c:v>6779803</c:v>
                </c:pt>
                <c:pt idx="34">
                  <c:v>6920597</c:v>
                </c:pt>
                <c:pt idx="35">
                  <c:v>7059997</c:v>
                </c:pt>
                <c:pt idx="36">
                  <c:v>7198017</c:v>
                </c:pt>
                <c:pt idx="37">
                  <c:v>7334670</c:v>
                </c:pt>
                <c:pt idx="38">
                  <c:v>7469971</c:v>
                </c:pt>
                <c:pt idx="39">
                  <c:v>7603932</c:v>
                </c:pt>
                <c:pt idx="40">
                  <c:v>7736566</c:v>
                </c:pt>
                <c:pt idx="41">
                  <c:v>7867887</c:v>
                </c:pt>
                <c:pt idx="42">
                  <c:v>7997908</c:v>
                </c:pt>
                <c:pt idx="43">
                  <c:v>8126642</c:v>
                </c:pt>
                <c:pt idx="44">
                  <c:v>8254101</c:v>
                </c:pt>
                <c:pt idx="45">
                  <c:v>8380298</c:v>
                </c:pt>
                <c:pt idx="46">
                  <c:v>8505245</c:v>
                </c:pt>
                <c:pt idx="47">
                  <c:v>8628956</c:v>
                </c:pt>
                <c:pt idx="48">
                  <c:v>8751442</c:v>
                </c:pt>
                <c:pt idx="49">
                  <c:v>8872715</c:v>
                </c:pt>
                <c:pt idx="50">
                  <c:v>8992787</c:v>
                </c:pt>
                <c:pt idx="51">
                  <c:v>9111670</c:v>
                </c:pt>
                <c:pt idx="52">
                  <c:v>9229376</c:v>
                </c:pt>
                <c:pt idx="53">
                  <c:v>9345917</c:v>
                </c:pt>
                <c:pt idx="54">
                  <c:v>9461304</c:v>
                </c:pt>
                <c:pt idx="55">
                  <c:v>9575549</c:v>
                </c:pt>
                <c:pt idx="56">
                  <c:v>9688662</c:v>
                </c:pt>
                <c:pt idx="57">
                  <c:v>9800656</c:v>
                </c:pt>
                <c:pt idx="58">
                  <c:v>9911540</c:v>
                </c:pt>
                <c:pt idx="59">
                  <c:v>10021327</c:v>
                </c:pt>
                <c:pt idx="60">
                  <c:v>10130027</c:v>
                </c:pt>
                <c:pt idx="61">
                  <c:v>10237651</c:v>
                </c:pt>
                <c:pt idx="62">
                  <c:v>10344209</c:v>
                </c:pt>
                <c:pt idx="63">
                  <c:v>10449711</c:v>
                </c:pt>
                <c:pt idx="64">
                  <c:v>10554170</c:v>
                </c:pt>
                <c:pt idx="65">
                  <c:v>10657594</c:v>
                </c:pt>
                <c:pt idx="66">
                  <c:v>10759994</c:v>
                </c:pt>
                <c:pt idx="67">
                  <c:v>10861380</c:v>
                </c:pt>
                <c:pt idx="68">
                  <c:v>10961763</c:v>
                </c:pt>
                <c:pt idx="69">
                  <c:v>11061151</c:v>
                </c:pt>
                <c:pt idx="70">
                  <c:v>11159556</c:v>
                </c:pt>
                <c:pt idx="71">
                  <c:v>11256986</c:v>
                </c:pt>
                <c:pt idx="72">
                  <c:v>11353452</c:v>
                </c:pt>
                <c:pt idx="73">
                  <c:v>11448962</c:v>
                </c:pt>
                <c:pt idx="74">
                  <c:v>11543527</c:v>
                </c:pt>
                <c:pt idx="75">
                  <c:v>11637155</c:v>
                </c:pt>
                <c:pt idx="76">
                  <c:v>11729857</c:v>
                </c:pt>
                <c:pt idx="77">
                  <c:v>11821640</c:v>
                </c:pt>
                <c:pt idx="78">
                  <c:v>11912515</c:v>
                </c:pt>
                <c:pt idx="79">
                  <c:v>12002490</c:v>
                </c:pt>
                <c:pt idx="80">
                  <c:v>12091575</c:v>
                </c:pt>
                <c:pt idx="81">
                  <c:v>12179777</c:v>
                </c:pt>
                <c:pt idx="82">
                  <c:v>12267106</c:v>
                </c:pt>
                <c:pt idx="83">
                  <c:v>12353570</c:v>
                </c:pt>
                <c:pt idx="84">
                  <c:v>12439179</c:v>
                </c:pt>
                <c:pt idx="85">
                  <c:v>12523939</c:v>
                </c:pt>
                <c:pt idx="86">
                  <c:v>12607861</c:v>
                </c:pt>
                <c:pt idx="87">
                  <c:v>12690951</c:v>
                </c:pt>
                <c:pt idx="88">
                  <c:v>12773219</c:v>
                </c:pt>
                <c:pt idx="89">
                  <c:v>12854673</c:v>
                </c:pt>
                <c:pt idx="90">
                  <c:v>12935319</c:v>
                </c:pt>
                <c:pt idx="91">
                  <c:v>13015168</c:v>
                </c:pt>
                <c:pt idx="92">
                  <c:v>13094226</c:v>
                </c:pt>
                <c:pt idx="93">
                  <c:v>13172501</c:v>
                </c:pt>
                <c:pt idx="94">
                  <c:v>13250001</c:v>
                </c:pt>
                <c:pt idx="95">
                  <c:v>13326733</c:v>
                </c:pt>
                <c:pt idx="96">
                  <c:v>13402706</c:v>
                </c:pt>
                <c:pt idx="97">
                  <c:v>13477927</c:v>
                </c:pt>
                <c:pt idx="98">
                  <c:v>13552403</c:v>
                </c:pt>
                <c:pt idx="99">
                  <c:v>13626142</c:v>
                </c:pt>
                <c:pt idx="100">
                  <c:v>13699150</c:v>
                </c:pt>
                <c:pt idx="101">
                  <c:v>13771436</c:v>
                </c:pt>
                <c:pt idx="102">
                  <c:v>13843006</c:v>
                </c:pt>
                <c:pt idx="103">
                  <c:v>13913867</c:v>
                </c:pt>
                <c:pt idx="104">
                  <c:v>13984027</c:v>
                </c:pt>
                <c:pt idx="105">
                  <c:v>14053492</c:v>
                </c:pt>
                <c:pt idx="106">
                  <c:v>14122270</c:v>
                </c:pt>
                <c:pt idx="107">
                  <c:v>14190366</c:v>
                </c:pt>
                <c:pt idx="108">
                  <c:v>14257788</c:v>
                </c:pt>
                <c:pt idx="109">
                  <c:v>14324543</c:v>
                </c:pt>
                <c:pt idx="110">
                  <c:v>14390637</c:v>
                </c:pt>
                <c:pt idx="111">
                  <c:v>14456076</c:v>
                </c:pt>
                <c:pt idx="112">
                  <c:v>14520867</c:v>
                </c:pt>
                <c:pt idx="113">
                  <c:v>14585017</c:v>
                </c:pt>
                <c:pt idx="114">
                  <c:v>14648532</c:v>
                </c:pt>
                <c:pt idx="115">
                  <c:v>14711418</c:v>
                </c:pt>
                <c:pt idx="116">
                  <c:v>14773681</c:v>
                </c:pt>
                <c:pt idx="117">
                  <c:v>14835328</c:v>
                </c:pt>
                <c:pt idx="118">
                  <c:v>14896364</c:v>
                </c:pt>
                <c:pt idx="119">
                  <c:v>14956796</c:v>
                </c:pt>
                <c:pt idx="120">
                  <c:v>15016630</c:v>
                </c:pt>
                <c:pt idx="121">
                  <c:v>15075871</c:v>
                </c:pt>
                <c:pt idx="122">
                  <c:v>15134526</c:v>
                </c:pt>
                <c:pt idx="123">
                  <c:v>15192600</c:v>
                </c:pt>
                <c:pt idx="124">
                  <c:v>15250099</c:v>
                </c:pt>
                <c:pt idx="125">
                  <c:v>15307029</c:v>
                </c:pt>
                <c:pt idx="126">
                  <c:v>15363395</c:v>
                </c:pt>
                <c:pt idx="127">
                  <c:v>15419203</c:v>
                </c:pt>
                <c:pt idx="128">
                  <c:v>15474459</c:v>
                </c:pt>
                <c:pt idx="129">
                  <c:v>15529167</c:v>
                </c:pt>
                <c:pt idx="130">
                  <c:v>15583334</c:v>
                </c:pt>
                <c:pt idx="131">
                  <c:v>15636964</c:v>
                </c:pt>
                <c:pt idx="132">
                  <c:v>15690064</c:v>
                </c:pt>
                <c:pt idx="133">
                  <c:v>15742637</c:v>
                </c:pt>
                <c:pt idx="134">
                  <c:v>15794690</c:v>
                </c:pt>
                <c:pt idx="135">
                  <c:v>15846228</c:v>
                </c:pt>
                <c:pt idx="136">
                  <c:v>15897256</c:v>
                </c:pt>
                <c:pt idx="137">
                  <c:v>15947778</c:v>
                </c:pt>
                <c:pt idx="138">
                  <c:v>15997800</c:v>
                </c:pt>
                <c:pt idx="139">
                  <c:v>16047327</c:v>
                </c:pt>
                <c:pt idx="140">
                  <c:v>16096363</c:v>
                </c:pt>
                <c:pt idx="141">
                  <c:v>16144914</c:v>
                </c:pt>
                <c:pt idx="142">
                  <c:v>16192984</c:v>
                </c:pt>
                <c:pt idx="143">
                  <c:v>16240579</c:v>
                </c:pt>
                <c:pt idx="144">
                  <c:v>16287702</c:v>
                </c:pt>
                <c:pt idx="145">
                  <c:v>16334358</c:v>
                </c:pt>
                <c:pt idx="146">
                  <c:v>16380553</c:v>
                </c:pt>
                <c:pt idx="147">
                  <c:v>16426290</c:v>
                </c:pt>
                <c:pt idx="148">
                  <c:v>16471574</c:v>
                </c:pt>
                <c:pt idx="149">
                  <c:v>16516410</c:v>
                </c:pt>
                <c:pt idx="150">
                  <c:v>16560802</c:v>
                </c:pt>
                <c:pt idx="151">
                  <c:v>16604755</c:v>
                </c:pt>
                <c:pt idx="152">
                  <c:v>16648272</c:v>
                </c:pt>
                <c:pt idx="153">
                  <c:v>16691358</c:v>
                </c:pt>
                <c:pt idx="154">
                  <c:v>16734018</c:v>
                </c:pt>
                <c:pt idx="155">
                  <c:v>16776256</c:v>
                </c:pt>
                <c:pt idx="156">
                  <c:v>16818075</c:v>
                </c:pt>
                <c:pt idx="157">
                  <c:v>16859480</c:v>
                </c:pt>
                <c:pt idx="158">
                  <c:v>16900476</c:v>
                </c:pt>
                <c:pt idx="159">
                  <c:v>16941065</c:v>
                </c:pt>
                <c:pt idx="160">
                  <c:v>16981253</c:v>
                </c:pt>
                <c:pt idx="161">
                  <c:v>17021042</c:v>
                </c:pt>
                <c:pt idx="162">
                  <c:v>17060438</c:v>
                </c:pt>
                <c:pt idx="163">
                  <c:v>17099444</c:v>
                </c:pt>
                <c:pt idx="164">
                  <c:v>17138063</c:v>
                </c:pt>
                <c:pt idx="165">
                  <c:v>17176300</c:v>
                </c:pt>
                <c:pt idx="166">
                  <c:v>17214158</c:v>
                </c:pt>
                <c:pt idx="167">
                  <c:v>17251642</c:v>
                </c:pt>
                <c:pt idx="168">
                  <c:v>17288755</c:v>
                </c:pt>
                <c:pt idx="169">
                  <c:v>17325500</c:v>
                </c:pt>
                <c:pt idx="170">
                  <c:v>17361881</c:v>
                </c:pt>
                <c:pt idx="171">
                  <c:v>17397902</c:v>
                </c:pt>
                <c:pt idx="172">
                  <c:v>17433566</c:v>
                </c:pt>
                <c:pt idx="173">
                  <c:v>17468878</c:v>
                </c:pt>
                <c:pt idx="174">
                  <c:v>17503839</c:v>
                </c:pt>
                <c:pt idx="175">
                  <c:v>17538455</c:v>
                </c:pt>
                <c:pt idx="176">
                  <c:v>17572728</c:v>
                </c:pt>
                <c:pt idx="177">
                  <c:v>17606661</c:v>
                </c:pt>
                <c:pt idx="178">
                  <c:v>17640258</c:v>
                </c:pt>
                <c:pt idx="179">
                  <c:v>17673523</c:v>
                </c:pt>
                <c:pt idx="180">
                  <c:v>17706459</c:v>
                </c:pt>
                <c:pt idx="181">
                  <c:v>17739068</c:v>
                </c:pt>
                <c:pt idx="182">
                  <c:v>17771355</c:v>
                </c:pt>
                <c:pt idx="183">
                  <c:v>17803321</c:v>
                </c:pt>
                <c:pt idx="184">
                  <c:v>17834972</c:v>
                </c:pt>
                <c:pt idx="185">
                  <c:v>17866309</c:v>
                </c:pt>
                <c:pt idx="186">
                  <c:v>17897335</c:v>
                </c:pt>
                <c:pt idx="187">
                  <c:v>17928055</c:v>
                </c:pt>
                <c:pt idx="188">
                  <c:v>17958470</c:v>
                </c:pt>
                <c:pt idx="189">
                  <c:v>17988585</c:v>
                </c:pt>
                <c:pt idx="190">
                  <c:v>18018401</c:v>
                </c:pt>
                <c:pt idx="191">
                  <c:v>18047921</c:v>
                </c:pt>
                <c:pt idx="192">
                  <c:v>18077150</c:v>
                </c:pt>
                <c:pt idx="193">
                  <c:v>18106089</c:v>
                </c:pt>
                <c:pt idx="194">
                  <c:v>18134742</c:v>
                </c:pt>
                <c:pt idx="195">
                  <c:v>18163111</c:v>
                </c:pt>
                <c:pt idx="196">
                  <c:v>18191199</c:v>
                </c:pt>
                <c:pt idx="197">
                  <c:v>18219009</c:v>
                </c:pt>
                <c:pt idx="198">
                  <c:v>18246543</c:v>
                </c:pt>
                <c:pt idx="199">
                  <c:v>18273805</c:v>
                </c:pt>
                <c:pt idx="200">
                  <c:v>18300797</c:v>
                </c:pt>
                <c:pt idx="201">
                  <c:v>18327522</c:v>
                </c:pt>
                <c:pt idx="202">
                  <c:v>18353982</c:v>
                </c:pt>
                <c:pt idx="203">
                  <c:v>18380181</c:v>
                </c:pt>
                <c:pt idx="204">
                  <c:v>18406120</c:v>
                </c:pt>
                <c:pt idx="205">
                  <c:v>18431802</c:v>
                </c:pt>
                <c:pt idx="206">
                  <c:v>18457229</c:v>
                </c:pt>
                <c:pt idx="207">
                  <c:v>18482405</c:v>
                </c:pt>
                <c:pt idx="208">
                  <c:v>18507332</c:v>
                </c:pt>
                <c:pt idx="209">
                  <c:v>18532012</c:v>
                </c:pt>
                <c:pt idx="210">
                  <c:v>18556448</c:v>
                </c:pt>
                <c:pt idx="211">
                  <c:v>18580641</c:v>
                </c:pt>
                <c:pt idx="212">
                  <c:v>18604595</c:v>
                </c:pt>
                <c:pt idx="213">
                  <c:v>18628312</c:v>
                </c:pt>
                <c:pt idx="214">
                  <c:v>18651794</c:v>
                </c:pt>
                <c:pt idx="215">
                  <c:v>18675044</c:v>
                </c:pt>
                <c:pt idx="216">
                  <c:v>18698063</c:v>
                </c:pt>
                <c:pt idx="217">
                  <c:v>18720855</c:v>
                </c:pt>
                <c:pt idx="218">
                  <c:v>18743421</c:v>
                </c:pt>
                <c:pt idx="219">
                  <c:v>18765763</c:v>
                </c:pt>
                <c:pt idx="220">
                  <c:v>18787884</c:v>
                </c:pt>
                <c:pt idx="221">
                  <c:v>18809787</c:v>
                </c:pt>
                <c:pt idx="222">
                  <c:v>18831472</c:v>
                </c:pt>
                <c:pt idx="223">
                  <c:v>18852943</c:v>
                </c:pt>
                <c:pt idx="224">
                  <c:v>18874201</c:v>
                </c:pt>
                <c:pt idx="225">
                  <c:v>18895248</c:v>
                </c:pt>
                <c:pt idx="226">
                  <c:v>18916087</c:v>
                </c:pt>
                <c:pt idx="227">
                  <c:v>18936720</c:v>
                </c:pt>
                <c:pt idx="228">
                  <c:v>18957149</c:v>
                </c:pt>
                <c:pt idx="229">
                  <c:v>18977375</c:v>
                </c:pt>
                <c:pt idx="230">
                  <c:v>18997401</c:v>
                </c:pt>
                <c:pt idx="231">
                  <c:v>19017229</c:v>
                </c:pt>
                <c:pt idx="232">
                  <c:v>19036860</c:v>
                </c:pt>
                <c:pt idx="233">
                  <c:v>19056297</c:v>
                </c:pt>
                <c:pt idx="234">
                  <c:v>19075542</c:v>
                </c:pt>
                <c:pt idx="235">
                  <c:v>19094596</c:v>
                </c:pt>
                <c:pt idx="236">
                  <c:v>19113462</c:v>
                </c:pt>
                <c:pt idx="237">
                  <c:v>19132140</c:v>
                </c:pt>
                <c:pt idx="238">
                  <c:v>19150634</c:v>
                </c:pt>
                <c:pt idx="239">
                  <c:v>19168945</c:v>
                </c:pt>
                <c:pt idx="240">
                  <c:v>19187074</c:v>
                </c:pt>
                <c:pt idx="241">
                  <c:v>19205024</c:v>
                </c:pt>
                <c:pt idx="242">
                  <c:v>19222796</c:v>
                </c:pt>
                <c:pt idx="243">
                  <c:v>19240392</c:v>
                </c:pt>
                <c:pt idx="244">
                  <c:v>19257814</c:v>
                </c:pt>
                <c:pt idx="245">
                  <c:v>19275063</c:v>
                </c:pt>
                <c:pt idx="246">
                  <c:v>19292142</c:v>
                </c:pt>
                <c:pt idx="247">
                  <c:v>19309051</c:v>
                </c:pt>
                <c:pt idx="248">
                  <c:v>19325793</c:v>
                </c:pt>
                <c:pt idx="249">
                  <c:v>19342370</c:v>
                </c:pt>
                <c:pt idx="250">
                  <c:v>19358782</c:v>
                </c:pt>
                <c:pt idx="251">
                  <c:v>19375032</c:v>
                </c:pt>
                <c:pt idx="252">
                  <c:v>19391121</c:v>
                </c:pt>
                <c:pt idx="253">
                  <c:v>19407050</c:v>
                </c:pt>
                <c:pt idx="254">
                  <c:v>19422822</c:v>
                </c:pt>
                <c:pt idx="255">
                  <c:v>19438438</c:v>
                </c:pt>
                <c:pt idx="256">
                  <c:v>19453899</c:v>
                </c:pt>
                <c:pt idx="257">
                  <c:v>19469207</c:v>
                </c:pt>
                <c:pt idx="258">
                  <c:v>19484363</c:v>
                </c:pt>
                <c:pt idx="259">
                  <c:v>19499370</c:v>
                </c:pt>
                <c:pt idx="260">
                  <c:v>19514227</c:v>
                </c:pt>
                <c:pt idx="261">
                  <c:v>19528938</c:v>
                </c:pt>
                <c:pt idx="262">
                  <c:v>19543503</c:v>
                </c:pt>
                <c:pt idx="263">
                  <c:v>19557924</c:v>
                </c:pt>
                <c:pt idx="264">
                  <c:v>19572202</c:v>
                </c:pt>
                <c:pt idx="265">
                  <c:v>19586339</c:v>
                </c:pt>
                <c:pt idx="266">
                  <c:v>19600335</c:v>
                </c:pt>
                <c:pt idx="267">
                  <c:v>19614193</c:v>
                </c:pt>
                <c:pt idx="268">
                  <c:v>19627914</c:v>
                </c:pt>
                <c:pt idx="269">
                  <c:v>19641499</c:v>
                </c:pt>
                <c:pt idx="270">
                  <c:v>19654950</c:v>
                </c:pt>
                <c:pt idx="271">
                  <c:v>19668267</c:v>
                </c:pt>
                <c:pt idx="272">
                  <c:v>19681453</c:v>
                </c:pt>
                <c:pt idx="273">
                  <c:v>19694508</c:v>
                </c:pt>
                <c:pt idx="274">
                  <c:v>19707433</c:v>
                </c:pt>
                <c:pt idx="275">
                  <c:v>19720231</c:v>
                </c:pt>
                <c:pt idx="276">
                  <c:v>19732902</c:v>
                </c:pt>
                <c:pt idx="277">
                  <c:v>19745448</c:v>
                </c:pt>
                <c:pt idx="278">
                  <c:v>19757869</c:v>
                </c:pt>
                <c:pt idx="279">
                  <c:v>19770167</c:v>
                </c:pt>
                <c:pt idx="280">
                  <c:v>19782344</c:v>
                </c:pt>
                <c:pt idx="281">
                  <c:v>19794400</c:v>
                </c:pt>
                <c:pt idx="282">
                  <c:v>19806337</c:v>
                </c:pt>
                <c:pt idx="283">
                  <c:v>19818155</c:v>
                </c:pt>
                <c:pt idx="284">
                  <c:v>19829857</c:v>
                </c:pt>
                <c:pt idx="285">
                  <c:v>19841442</c:v>
                </c:pt>
                <c:pt idx="286">
                  <c:v>19852913</c:v>
                </c:pt>
                <c:pt idx="287">
                  <c:v>19864271</c:v>
                </c:pt>
                <c:pt idx="288">
                  <c:v>19875516</c:v>
                </c:pt>
                <c:pt idx="289">
                  <c:v>19886649</c:v>
                </c:pt>
                <c:pt idx="290">
                  <c:v>19897672</c:v>
                </c:pt>
                <c:pt idx="291">
                  <c:v>19908587</c:v>
                </c:pt>
                <c:pt idx="292">
                  <c:v>19919393</c:v>
                </c:pt>
                <c:pt idx="293">
                  <c:v>19930092</c:v>
                </c:pt>
                <c:pt idx="294">
                  <c:v>19940685</c:v>
                </c:pt>
                <c:pt idx="295">
                  <c:v>19951173</c:v>
                </c:pt>
                <c:pt idx="296">
                  <c:v>19961558</c:v>
                </c:pt>
                <c:pt idx="297">
                  <c:v>19971840</c:v>
                </c:pt>
                <c:pt idx="298">
                  <c:v>19982019</c:v>
                </c:pt>
                <c:pt idx="299">
                  <c:v>19992098</c:v>
                </c:pt>
                <c:pt idx="300">
                  <c:v>20002078</c:v>
                </c:pt>
                <c:pt idx="301">
                  <c:v>20011958</c:v>
                </c:pt>
                <c:pt idx="302">
                  <c:v>20021741</c:v>
                </c:pt>
                <c:pt idx="303">
                  <c:v>20031427</c:v>
                </c:pt>
                <c:pt idx="304">
                  <c:v>20041017</c:v>
                </c:pt>
                <c:pt idx="305">
                  <c:v>20050511</c:v>
                </c:pt>
                <c:pt idx="306">
                  <c:v>20059912</c:v>
                </c:pt>
                <c:pt idx="307">
                  <c:v>20069220</c:v>
                </c:pt>
                <c:pt idx="308">
                  <c:v>20078436</c:v>
                </c:pt>
                <c:pt idx="309">
                  <c:v>20087560</c:v>
                </c:pt>
                <c:pt idx="310">
                  <c:v>20096594</c:v>
                </c:pt>
                <c:pt idx="311">
                  <c:v>20105539</c:v>
                </c:pt>
                <c:pt idx="312">
                  <c:v>20114395</c:v>
                </c:pt>
                <c:pt idx="313">
                  <c:v>20123164</c:v>
                </c:pt>
                <c:pt idx="314">
                  <c:v>20131845</c:v>
                </c:pt>
                <c:pt idx="315">
                  <c:v>20140441</c:v>
                </c:pt>
                <c:pt idx="316">
                  <c:v>20148951</c:v>
                </c:pt>
                <c:pt idx="317">
                  <c:v>20157378</c:v>
                </c:pt>
                <c:pt idx="318">
                  <c:v>20165721</c:v>
                </c:pt>
                <c:pt idx="319">
                  <c:v>20173981</c:v>
                </c:pt>
                <c:pt idx="320">
                  <c:v>20182159</c:v>
                </c:pt>
                <c:pt idx="321">
                  <c:v>20190257</c:v>
                </c:pt>
                <c:pt idx="322">
                  <c:v>20198274</c:v>
                </c:pt>
                <c:pt idx="323">
                  <c:v>20206212</c:v>
                </c:pt>
                <c:pt idx="324">
                  <c:v>20214071</c:v>
                </c:pt>
                <c:pt idx="325">
                  <c:v>20221853</c:v>
                </c:pt>
                <c:pt idx="326">
                  <c:v>20229557</c:v>
                </c:pt>
                <c:pt idx="327">
                  <c:v>20237185</c:v>
                </c:pt>
                <c:pt idx="328">
                  <c:v>20244738</c:v>
                </c:pt>
                <c:pt idx="329">
                  <c:v>20252216</c:v>
                </c:pt>
                <c:pt idx="330">
                  <c:v>20259620</c:v>
                </c:pt>
                <c:pt idx="331">
                  <c:v>20266950</c:v>
                </c:pt>
                <c:pt idx="332">
                  <c:v>20274208</c:v>
                </c:pt>
                <c:pt idx="333">
                  <c:v>20281394</c:v>
                </c:pt>
                <c:pt idx="334">
                  <c:v>20288509</c:v>
                </c:pt>
                <c:pt idx="335">
                  <c:v>20295554</c:v>
                </c:pt>
                <c:pt idx="336">
                  <c:v>20302529</c:v>
                </c:pt>
                <c:pt idx="337">
                  <c:v>20309434</c:v>
                </c:pt>
                <c:pt idx="338">
                  <c:v>20316272</c:v>
                </c:pt>
                <c:pt idx="339">
                  <c:v>20323041</c:v>
                </c:pt>
                <c:pt idx="340">
                  <c:v>20329744</c:v>
                </c:pt>
                <c:pt idx="341">
                  <c:v>20336380</c:v>
                </c:pt>
                <c:pt idx="342">
                  <c:v>20342951</c:v>
                </c:pt>
                <c:pt idx="343">
                  <c:v>20349456</c:v>
                </c:pt>
                <c:pt idx="344">
                  <c:v>20355897</c:v>
                </c:pt>
                <c:pt idx="345">
                  <c:v>20362275</c:v>
                </c:pt>
                <c:pt idx="346">
                  <c:v>20368589</c:v>
                </c:pt>
                <c:pt idx="347">
                  <c:v>20374840</c:v>
                </c:pt>
                <c:pt idx="348">
                  <c:v>20381030</c:v>
                </c:pt>
                <c:pt idx="349">
                  <c:v>20387159</c:v>
                </c:pt>
                <c:pt idx="350">
                  <c:v>20393226</c:v>
                </c:pt>
                <c:pt idx="351">
                  <c:v>20399234</c:v>
                </c:pt>
                <c:pt idx="352">
                  <c:v>20405182</c:v>
                </c:pt>
                <c:pt idx="353">
                  <c:v>20411072</c:v>
                </c:pt>
                <c:pt idx="354">
                  <c:v>20416903</c:v>
                </c:pt>
                <c:pt idx="355">
                  <c:v>20422676</c:v>
                </c:pt>
                <c:pt idx="356">
                  <c:v>20428392</c:v>
                </c:pt>
                <c:pt idx="357">
                  <c:v>20434052</c:v>
                </c:pt>
                <c:pt idx="358">
                  <c:v>20439655</c:v>
                </c:pt>
                <c:pt idx="359">
                  <c:v>20445203</c:v>
                </c:pt>
                <c:pt idx="360">
                  <c:v>20450696</c:v>
                </c:pt>
                <c:pt idx="361">
                  <c:v>20456135</c:v>
                </c:pt>
                <c:pt idx="362">
                  <c:v>20461520</c:v>
                </c:pt>
                <c:pt idx="363">
                  <c:v>20466851</c:v>
                </c:pt>
                <c:pt idx="364">
                  <c:v>20472130</c:v>
                </c:pt>
                <c:pt idx="365">
                  <c:v>20477357</c:v>
                </c:pt>
                <c:pt idx="366">
                  <c:v>20482531</c:v>
                </c:pt>
                <c:pt idx="367">
                  <c:v>20487655</c:v>
                </c:pt>
                <c:pt idx="368">
                  <c:v>20492728</c:v>
                </c:pt>
                <c:pt idx="369">
                  <c:v>20497750</c:v>
                </c:pt>
                <c:pt idx="370">
                  <c:v>20502723</c:v>
                </c:pt>
                <c:pt idx="371">
                  <c:v>20507647</c:v>
                </c:pt>
                <c:pt idx="372">
                  <c:v>20512521</c:v>
                </c:pt>
                <c:pt idx="373">
                  <c:v>20517348</c:v>
                </c:pt>
                <c:pt idx="374">
                  <c:v>20522127</c:v>
                </c:pt>
                <c:pt idx="375">
                  <c:v>20526858</c:v>
                </c:pt>
                <c:pt idx="376">
                  <c:v>20531543</c:v>
                </c:pt>
                <c:pt idx="377">
                  <c:v>20536181</c:v>
                </c:pt>
                <c:pt idx="378">
                  <c:v>20540773</c:v>
                </c:pt>
                <c:pt idx="379">
                  <c:v>20545320</c:v>
                </c:pt>
                <c:pt idx="380">
                  <c:v>20549822</c:v>
                </c:pt>
                <c:pt idx="381">
                  <c:v>20554279</c:v>
                </c:pt>
                <c:pt idx="382">
                  <c:v>20558692</c:v>
                </c:pt>
                <c:pt idx="383">
                  <c:v>20563062</c:v>
                </c:pt>
                <c:pt idx="384">
                  <c:v>20567388</c:v>
                </c:pt>
                <c:pt idx="385">
                  <c:v>20571671</c:v>
                </c:pt>
                <c:pt idx="386">
                  <c:v>20575912</c:v>
                </c:pt>
                <c:pt idx="387">
                  <c:v>20580111</c:v>
                </c:pt>
                <c:pt idx="388">
                  <c:v>20584269</c:v>
                </c:pt>
                <c:pt idx="389">
                  <c:v>20588385</c:v>
                </c:pt>
                <c:pt idx="390">
                  <c:v>20592460</c:v>
                </c:pt>
                <c:pt idx="391">
                  <c:v>20596495</c:v>
                </c:pt>
                <c:pt idx="392">
                  <c:v>20600490</c:v>
                </c:pt>
                <c:pt idx="393">
                  <c:v>20604446</c:v>
                </c:pt>
                <c:pt idx="394">
                  <c:v>20608362</c:v>
                </c:pt>
                <c:pt idx="395">
                  <c:v>20612240</c:v>
                </c:pt>
                <c:pt idx="396">
                  <c:v>20616079</c:v>
                </c:pt>
                <c:pt idx="397">
                  <c:v>20619881</c:v>
                </c:pt>
                <c:pt idx="398">
                  <c:v>20623644</c:v>
                </c:pt>
                <c:pt idx="399">
                  <c:v>20627370</c:v>
                </c:pt>
                <c:pt idx="400">
                  <c:v>20631060</c:v>
                </c:pt>
                <c:pt idx="401">
                  <c:v>20634713</c:v>
                </c:pt>
                <c:pt idx="402">
                  <c:v>20638330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1-4540-9D8B-5AB61DBB13D4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Decred Treasury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Sheet3!$I$2:$I$407</c:f>
              <c:numCache>
                <c:formatCode>0</c:formatCode>
                <c:ptCount val="406"/>
                <c:pt idx="0">
                  <c:v>1680000</c:v>
                </c:pt>
                <c:pt idx="1">
                  <c:v>1680000</c:v>
                </c:pt>
                <c:pt idx="2">
                  <c:v>1688941</c:v>
                </c:pt>
                <c:pt idx="3">
                  <c:v>1695329.9</c:v>
                </c:pt>
                <c:pt idx="4">
                  <c:v>1714306.7999999998</c:v>
                </c:pt>
                <c:pt idx="5">
                  <c:v>1733095.7999999998</c:v>
                </c:pt>
                <c:pt idx="6">
                  <c:v>1751698.7999999998</c:v>
                </c:pt>
                <c:pt idx="7">
                  <c:v>1770117.5999999999</c:v>
                </c:pt>
                <c:pt idx="8">
                  <c:v>1788354.0999999999</c:v>
                </c:pt>
                <c:pt idx="9">
                  <c:v>1806409.9999999998</c:v>
                </c:pt>
                <c:pt idx="10">
                  <c:v>1824287.0999999999</c:v>
                </c:pt>
                <c:pt idx="11">
                  <c:v>1841987.2</c:v>
                </c:pt>
                <c:pt idx="12">
                  <c:v>1859512.0999999999</c:v>
                </c:pt>
                <c:pt idx="13">
                  <c:v>1876863.4</c:v>
                </c:pt>
                <c:pt idx="14">
                  <c:v>1894043</c:v>
                </c:pt>
                <c:pt idx="15">
                  <c:v>1911052.4</c:v>
                </c:pt>
                <c:pt idx="16">
                  <c:v>1927893.5</c:v>
                </c:pt>
                <c:pt idx="17">
                  <c:v>1944567.8</c:v>
                </c:pt>
                <c:pt idx="18">
                  <c:v>1961077</c:v>
                </c:pt>
                <c:pt idx="19">
                  <c:v>1977422.7</c:v>
                </c:pt>
                <c:pt idx="20">
                  <c:v>1993606.7</c:v>
                </c:pt>
                <c:pt idx="21">
                  <c:v>2009630.3</c:v>
                </c:pt>
                <c:pt idx="22">
                  <c:v>2025495.4000000001</c:v>
                </c:pt>
                <c:pt idx="23">
                  <c:v>2041203.3</c:v>
                </c:pt>
                <c:pt idx="24">
                  <c:v>2056755.7</c:v>
                </c:pt>
                <c:pt idx="25">
                  <c:v>2072154.2</c:v>
                </c:pt>
                <c:pt idx="26">
                  <c:v>2087400.2</c:v>
                </c:pt>
                <c:pt idx="27">
                  <c:v>2102495.2000000002</c:v>
                </c:pt>
                <c:pt idx="28">
                  <c:v>2117440.8000000003</c:v>
                </c:pt>
                <c:pt idx="29">
                  <c:v>2132238.4000000004</c:v>
                </c:pt>
                <c:pt idx="30">
                  <c:v>2146889.5000000005</c:v>
                </c:pt>
                <c:pt idx="31">
                  <c:v>2161395.5000000005</c:v>
                </c:pt>
                <c:pt idx="32">
                  <c:v>2175757.9000000004</c:v>
                </c:pt>
                <c:pt idx="33">
                  <c:v>2189978.1000000006</c:v>
                </c:pt>
                <c:pt idx="34">
                  <c:v>2204057.5000000005</c:v>
                </c:pt>
                <c:pt idx="35">
                  <c:v>2217997.5000000005</c:v>
                </c:pt>
                <c:pt idx="36">
                  <c:v>2231799.5000000005</c:v>
                </c:pt>
                <c:pt idx="37">
                  <c:v>2245464.8000000003</c:v>
                </c:pt>
                <c:pt idx="38">
                  <c:v>2258994.9000000004</c:v>
                </c:pt>
                <c:pt idx="39">
                  <c:v>2272391.0000000005</c:v>
                </c:pt>
                <c:pt idx="40">
                  <c:v>2285654.4000000004</c:v>
                </c:pt>
                <c:pt idx="41">
                  <c:v>2298786.5000000005</c:v>
                </c:pt>
                <c:pt idx="42">
                  <c:v>2311788.6000000006</c:v>
                </c:pt>
                <c:pt idx="43">
                  <c:v>2324662.0000000005</c:v>
                </c:pt>
                <c:pt idx="44">
                  <c:v>2337407.9000000004</c:v>
                </c:pt>
                <c:pt idx="45">
                  <c:v>2350027.6000000006</c:v>
                </c:pt>
                <c:pt idx="46">
                  <c:v>2362522.3000000007</c:v>
                </c:pt>
                <c:pt idx="47">
                  <c:v>2374893.4000000008</c:v>
                </c:pt>
                <c:pt idx="48">
                  <c:v>2387142.0000000009</c:v>
                </c:pt>
                <c:pt idx="49">
                  <c:v>2399269.3000000007</c:v>
                </c:pt>
                <c:pt idx="50">
                  <c:v>2411276.5000000009</c:v>
                </c:pt>
                <c:pt idx="51">
                  <c:v>2423164.8000000007</c:v>
                </c:pt>
                <c:pt idx="52">
                  <c:v>2434935.4000000008</c:v>
                </c:pt>
                <c:pt idx="53">
                  <c:v>2446589.5000000009</c:v>
                </c:pt>
                <c:pt idx="54">
                  <c:v>2458128.2000000011</c:v>
                </c:pt>
                <c:pt idx="55">
                  <c:v>2469552.7000000011</c:v>
                </c:pt>
                <c:pt idx="56">
                  <c:v>2480864.0000000009</c:v>
                </c:pt>
                <c:pt idx="57">
                  <c:v>2492063.4000000008</c:v>
                </c:pt>
                <c:pt idx="58">
                  <c:v>2503151.8000000007</c:v>
                </c:pt>
                <c:pt idx="59">
                  <c:v>2514130.5000000009</c:v>
                </c:pt>
                <c:pt idx="60">
                  <c:v>2525000.5000000009</c:v>
                </c:pt>
                <c:pt idx="61">
                  <c:v>2535762.9000000008</c:v>
                </c:pt>
                <c:pt idx="62">
                  <c:v>2546418.7000000007</c:v>
                </c:pt>
                <c:pt idx="63">
                  <c:v>2556968.9000000008</c:v>
                </c:pt>
                <c:pt idx="64">
                  <c:v>2567414.8000000007</c:v>
                </c:pt>
                <c:pt idx="65">
                  <c:v>2577757.2000000007</c:v>
                </c:pt>
                <c:pt idx="66">
                  <c:v>2587997.2000000007</c:v>
                </c:pt>
                <c:pt idx="67">
                  <c:v>2598135.8000000007</c:v>
                </c:pt>
                <c:pt idx="68">
                  <c:v>2608174.1000000006</c:v>
                </c:pt>
                <c:pt idx="69">
                  <c:v>2618112.9000000004</c:v>
                </c:pt>
                <c:pt idx="70">
                  <c:v>2627953.4000000004</c:v>
                </c:pt>
                <c:pt idx="71">
                  <c:v>2637696.4000000004</c:v>
                </c:pt>
                <c:pt idx="72">
                  <c:v>2647343.0000000005</c:v>
                </c:pt>
                <c:pt idx="73">
                  <c:v>2656894.0000000005</c:v>
                </c:pt>
                <c:pt idx="74">
                  <c:v>2666350.5000000005</c:v>
                </c:pt>
                <c:pt idx="75">
                  <c:v>2675713.3000000003</c:v>
                </c:pt>
                <c:pt idx="76">
                  <c:v>2684983.5000000005</c:v>
                </c:pt>
                <c:pt idx="77">
                  <c:v>2694161.8000000003</c:v>
                </c:pt>
                <c:pt idx="78">
                  <c:v>2703249.3000000003</c:v>
                </c:pt>
                <c:pt idx="79">
                  <c:v>2712246.8000000003</c:v>
                </c:pt>
                <c:pt idx="80">
                  <c:v>2721155.3000000003</c:v>
                </c:pt>
                <c:pt idx="81">
                  <c:v>2729975.5000000005</c:v>
                </c:pt>
                <c:pt idx="82">
                  <c:v>2738708.4000000004</c:v>
                </c:pt>
                <c:pt idx="83">
                  <c:v>2747354.8000000003</c:v>
                </c:pt>
                <c:pt idx="84">
                  <c:v>2755915.7</c:v>
                </c:pt>
                <c:pt idx="85">
                  <c:v>2764391.7</c:v>
                </c:pt>
                <c:pt idx="86">
                  <c:v>2772783.9000000004</c:v>
                </c:pt>
                <c:pt idx="87">
                  <c:v>2781092.9000000004</c:v>
                </c:pt>
                <c:pt idx="88">
                  <c:v>2789319.7</c:v>
                </c:pt>
                <c:pt idx="89">
                  <c:v>2797465.1</c:v>
                </c:pt>
                <c:pt idx="90">
                  <c:v>2805529.7</c:v>
                </c:pt>
                <c:pt idx="91">
                  <c:v>2813514.6</c:v>
                </c:pt>
                <c:pt idx="92">
                  <c:v>2821420.4</c:v>
                </c:pt>
                <c:pt idx="93">
                  <c:v>2829247.9</c:v>
                </c:pt>
                <c:pt idx="94">
                  <c:v>2836997.9</c:v>
                </c:pt>
                <c:pt idx="95">
                  <c:v>2844671.1</c:v>
                </c:pt>
                <c:pt idx="96">
                  <c:v>2852268.4</c:v>
                </c:pt>
                <c:pt idx="97">
                  <c:v>2859790.5</c:v>
                </c:pt>
                <c:pt idx="98">
                  <c:v>2867238.1</c:v>
                </c:pt>
                <c:pt idx="99">
                  <c:v>2874612</c:v>
                </c:pt>
                <c:pt idx="100">
                  <c:v>2881912.8</c:v>
                </c:pt>
                <c:pt idx="101">
                  <c:v>2889141.4</c:v>
                </c:pt>
                <c:pt idx="102">
                  <c:v>2896298.4</c:v>
                </c:pt>
                <c:pt idx="103">
                  <c:v>2903384.5</c:v>
                </c:pt>
                <c:pt idx="104">
                  <c:v>2910400.5</c:v>
                </c:pt>
                <c:pt idx="105">
                  <c:v>2917347</c:v>
                </c:pt>
                <c:pt idx="106">
                  <c:v>2924224.8</c:v>
                </c:pt>
                <c:pt idx="107">
                  <c:v>2931034.4</c:v>
                </c:pt>
                <c:pt idx="108">
                  <c:v>2937776.6</c:v>
                </c:pt>
                <c:pt idx="109">
                  <c:v>2944452.1</c:v>
                </c:pt>
                <c:pt idx="110">
                  <c:v>2951061.5</c:v>
                </c:pt>
                <c:pt idx="111">
                  <c:v>2957605.4</c:v>
                </c:pt>
                <c:pt idx="112">
                  <c:v>2964084.5</c:v>
                </c:pt>
                <c:pt idx="113">
                  <c:v>2970499.5</c:v>
                </c:pt>
                <c:pt idx="114">
                  <c:v>2976851</c:v>
                </c:pt>
                <c:pt idx="115">
                  <c:v>2983139.6</c:v>
                </c:pt>
                <c:pt idx="116">
                  <c:v>2989365.9</c:v>
                </c:pt>
                <c:pt idx="117">
                  <c:v>2995530.6</c:v>
                </c:pt>
                <c:pt idx="118">
                  <c:v>3001634.2</c:v>
                </c:pt>
                <c:pt idx="119">
                  <c:v>3007677.4000000004</c:v>
                </c:pt>
                <c:pt idx="120">
                  <c:v>3013660.8000000003</c:v>
                </c:pt>
                <c:pt idx="121">
                  <c:v>3019584.9000000004</c:v>
                </c:pt>
                <c:pt idx="122">
                  <c:v>3025450.4000000004</c:v>
                </c:pt>
                <c:pt idx="123">
                  <c:v>3031257.8000000003</c:v>
                </c:pt>
                <c:pt idx="124">
                  <c:v>3037007.7</c:v>
                </c:pt>
                <c:pt idx="125">
                  <c:v>3042700.7</c:v>
                </c:pt>
                <c:pt idx="126">
                  <c:v>3048337.3000000003</c:v>
                </c:pt>
                <c:pt idx="127">
                  <c:v>3053918.1</c:v>
                </c:pt>
                <c:pt idx="128">
                  <c:v>3059443.7</c:v>
                </c:pt>
                <c:pt idx="129">
                  <c:v>3064914.5</c:v>
                </c:pt>
                <c:pt idx="130">
                  <c:v>3070331.2</c:v>
                </c:pt>
                <c:pt idx="131">
                  <c:v>3075694.2</c:v>
                </c:pt>
                <c:pt idx="132">
                  <c:v>3081004.2</c:v>
                </c:pt>
                <c:pt idx="133">
                  <c:v>3086261.5</c:v>
                </c:pt>
                <c:pt idx="134">
                  <c:v>3091466.8</c:v>
                </c:pt>
                <c:pt idx="135">
                  <c:v>3096620.5999999996</c:v>
                </c:pt>
                <c:pt idx="136">
                  <c:v>3101723.3999999994</c:v>
                </c:pt>
                <c:pt idx="137">
                  <c:v>3106775.5999999996</c:v>
                </c:pt>
                <c:pt idx="138">
                  <c:v>3111777.8</c:v>
                </c:pt>
                <c:pt idx="139">
                  <c:v>3116730.5</c:v>
                </c:pt>
                <c:pt idx="140">
                  <c:v>3121634.1</c:v>
                </c:pt>
                <c:pt idx="141">
                  <c:v>3126489.2</c:v>
                </c:pt>
                <c:pt idx="142">
                  <c:v>3131296.2</c:v>
                </c:pt>
                <c:pt idx="143">
                  <c:v>3136055.7</c:v>
                </c:pt>
                <c:pt idx="144">
                  <c:v>3140768</c:v>
                </c:pt>
                <c:pt idx="145">
                  <c:v>3145433.6</c:v>
                </c:pt>
                <c:pt idx="146">
                  <c:v>3150053.1</c:v>
                </c:pt>
                <c:pt idx="147">
                  <c:v>3154626.8000000003</c:v>
                </c:pt>
                <c:pt idx="148">
                  <c:v>3159155.2</c:v>
                </c:pt>
                <c:pt idx="149">
                  <c:v>3163638.8000000003</c:v>
                </c:pt>
                <c:pt idx="150">
                  <c:v>3168078.0000000005</c:v>
                </c:pt>
                <c:pt idx="151">
                  <c:v>3172473.3000000003</c:v>
                </c:pt>
                <c:pt idx="152">
                  <c:v>3176825.0000000005</c:v>
                </c:pt>
                <c:pt idx="153">
                  <c:v>3181133.6000000006</c:v>
                </c:pt>
                <c:pt idx="154">
                  <c:v>3185399.6000000006</c:v>
                </c:pt>
                <c:pt idx="155">
                  <c:v>3189623.4000000004</c:v>
                </c:pt>
                <c:pt idx="156">
                  <c:v>3193805.3000000003</c:v>
                </c:pt>
                <c:pt idx="157">
                  <c:v>3197945.8000000003</c:v>
                </c:pt>
                <c:pt idx="158">
                  <c:v>3202045.4000000004</c:v>
                </c:pt>
                <c:pt idx="159">
                  <c:v>3206104.3000000003</c:v>
                </c:pt>
                <c:pt idx="160">
                  <c:v>3210123.1</c:v>
                </c:pt>
                <c:pt idx="161">
                  <c:v>3214102</c:v>
                </c:pt>
                <c:pt idx="162">
                  <c:v>3218041.6</c:v>
                </c:pt>
                <c:pt idx="163">
                  <c:v>3221942.2</c:v>
                </c:pt>
                <c:pt idx="164">
                  <c:v>3225804.1</c:v>
                </c:pt>
                <c:pt idx="165">
                  <c:v>3229627.8000000003</c:v>
                </c:pt>
                <c:pt idx="166">
                  <c:v>3233413.6</c:v>
                </c:pt>
                <c:pt idx="167">
                  <c:v>3237162</c:v>
                </c:pt>
                <c:pt idx="168">
                  <c:v>3240873.3</c:v>
                </c:pt>
                <c:pt idx="169">
                  <c:v>3244547.8</c:v>
                </c:pt>
                <c:pt idx="170">
                  <c:v>3248185.9</c:v>
                </c:pt>
                <c:pt idx="171">
                  <c:v>3251788</c:v>
                </c:pt>
                <c:pt idx="172">
                  <c:v>3255354.4</c:v>
                </c:pt>
                <c:pt idx="173">
                  <c:v>3258885.6</c:v>
                </c:pt>
                <c:pt idx="174">
                  <c:v>3262381.7</c:v>
                </c:pt>
                <c:pt idx="175">
                  <c:v>3265843.3000000003</c:v>
                </c:pt>
                <c:pt idx="176">
                  <c:v>3269270.6</c:v>
                </c:pt>
                <c:pt idx="177">
                  <c:v>3272663.9</c:v>
                </c:pt>
                <c:pt idx="178">
                  <c:v>3276023.6</c:v>
                </c:pt>
                <c:pt idx="179">
                  <c:v>3279350.1</c:v>
                </c:pt>
                <c:pt idx="180">
                  <c:v>3282643.7</c:v>
                </c:pt>
                <c:pt idx="181">
                  <c:v>3285904.6</c:v>
                </c:pt>
                <c:pt idx="182">
                  <c:v>3289133.3000000003</c:v>
                </c:pt>
                <c:pt idx="183">
                  <c:v>3292329.9000000004</c:v>
                </c:pt>
                <c:pt idx="184">
                  <c:v>3295495.0000000005</c:v>
                </c:pt>
                <c:pt idx="185">
                  <c:v>3298628.7000000007</c:v>
                </c:pt>
                <c:pt idx="186">
                  <c:v>3301731.3000000007</c:v>
                </c:pt>
                <c:pt idx="187">
                  <c:v>3304803.3000000007</c:v>
                </c:pt>
                <c:pt idx="188">
                  <c:v>3307844.8000000007</c:v>
                </c:pt>
                <c:pt idx="189">
                  <c:v>3310856.3000000007</c:v>
                </c:pt>
                <c:pt idx="190">
                  <c:v>3313837.9000000008</c:v>
                </c:pt>
                <c:pt idx="191">
                  <c:v>3316789.9000000008</c:v>
                </c:pt>
                <c:pt idx="192">
                  <c:v>3319712.8000000007</c:v>
                </c:pt>
                <c:pt idx="193">
                  <c:v>3322606.7000000007</c:v>
                </c:pt>
                <c:pt idx="194">
                  <c:v>3325472.0000000005</c:v>
                </c:pt>
                <c:pt idx="195">
                  <c:v>3328308.9000000004</c:v>
                </c:pt>
                <c:pt idx="196">
                  <c:v>3331117.7</c:v>
                </c:pt>
                <c:pt idx="197">
                  <c:v>3333898.7</c:v>
                </c:pt>
                <c:pt idx="198">
                  <c:v>3336652.1</c:v>
                </c:pt>
                <c:pt idx="199">
                  <c:v>3339378.3000000003</c:v>
                </c:pt>
                <c:pt idx="200">
                  <c:v>3342077.5000000005</c:v>
                </c:pt>
                <c:pt idx="201">
                  <c:v>3344750.0000000005</c:v>
                </c:pt>
                <c:pt idx="202">
                  <c:v>3347396.0000000005</c:v>
                </c:pt>
                <c:pt idx="203">
                  <c:v>3350015.9000000004</c:v>
                </c:pt>
                <c:pt idx="204">
                  <c:v>3352609.8000000003</c:v>
                </c:pt>
                <c:pt idx="205">
                  <c:v>3355178.0000000005</c:v>
                </c:pt>
                <c:pt idx="206">
                  <c:v>3357720.7000000007</c:v>
                </c:pt>
                <c:pt idx="207">
                  <c:v>3360238.3000000007</c:v>
                </c:pt>
                <c:pt idx="208">
                  <c:v>3362731.0000000009</c:v>
                </c:pt>
                <c:pt idx="209">
                  <c:v>3365199.0000000009</c:v>
                </c:pt>
                <c:pt idx="210">
                  <c:v>3367642.600000001</c:v>
                </c:pt>
                <c:pt idx="211">
                  <c:v>3370061.9000000008</c:v>
                </c:pt>
                <c:pt idx="212">
                  <c:v>3372457.3000000007</c:v>
                </c:pt>
                <c:pt idx="213">
                  <c:v>3374829.0000000009</c:v>
                </c:pt>
                <c:pt idx="214">
                  <c:v>3377177.2000000011</c:v>
                </c:pt>
                <c:pt idx="215">
                  <c:v>3379502.2000000011</c:v>
                </c:pt>
                <c:pt idx="216">
                  <c:v>3381804.100000001</c:v>
                </c:pt>
                <c:pt idx="217">
                  <c:v>3384083.3000000012</c:v>
                </c:pt>
                <c:pt idx="218">
                  <c:v>3386339.9000000013</c:v>
                </c:pt>
                <c:pt idx="219">
                  <c:v>3388574.1000000015</c:v>
                </c:pt>
                <c:pt idx="220">
                  <c:v>3390786.2000000016</c:v>
                </c:pt>
                <c:pt idx="221">
                  <c:v>3392976.5000000014</c:v>
                </c:pt>
                <c:pt idx="222">
                  <c:v>3395145.0000000014</c:v>
                </c:pt>
                <c:pt idx="223">
                  <c:v>3397292.1000000015</c:v>
                </c:pt>
                <c:pt idx="224">
                  <c:v>3399417.9000000013</c:v>
                </c:pt>
                <c:pt idx="225">
                  <c:v>3401522.6000000015</c:v>
                </c:pt>
                <c:pt idx="226">
                  <c:v>3403606.5000000014</c:v>
                </c:pt>
                <c:pt idx="227">
                  <c:v>3405669.8000000012</c:v>
                </c:pt>
                <c:pt idx="228">
                  <c:v>3407712.7000000011</c:v>
                </c:pt>
                <c:pt idx="229">
                  <c:v>3409735.3000000012</c:v>
                </c:pt>
                <c:pt idx="230">
                  <c:v>3411737.9000000013</c:v>
                </c:pt>
                <c:pt idx="231">
                  <c:v>3413720.7000000011</c:v>
                </c:pt>
                <c:pt idx="232">
                  <c:v>3415683.8000000012</c:v>
                </c:pt>
                <c:pt idx="233">
                  <c:v>3417627.5000000014</c:v>
                </c:pt>
                <c:pt idx="234">
                  <c:v>3419552.0000000014</c:v>
                </c:pt>
                <c:pt idx="235">
                  <c:v>3421457.4000000013</c:v>
                </c:pt>
                <c:pt idx="236">
                  <c:v>3423344.0000000014</c:v>
                </c:pt>
                <c:pt idx="237">
                  <c:v>3425211.8000000012</c:v>
                </c:pt>
                <c:pt idx="238">
                  <c:v>3427061.2000000011</c:v>
                </c:pt>
                <c:pt idx="239">
                  <c:v>3428892.3000000012</c:v>
                </c:pt>
                <c:pt idx="240">
                  <c:v>3430705.2000000011</c:v>
                </c:pt>
                <c:pt idx="241">
                  <c:v>3432500.2000000011</c:v>
                </c:pt>
                <c:pt idx="242">
                  <c:v>3434277.4000000013</c:v>
                </c:pt>
                <c:pt idx="243">
                  <c:v>3436037.0000000014</c:v>
                </c:pt>
                <c:pt idx="244">
                  <c:v>3437779.2000000016</c:v>
                </c:pt>
                <c:pt idx="245">
                  <c:v>3439504.1000000015</c:v>
                </c:pt>
                <c:pt idx="246">
                  <c:v>3441212.0000000014</c:v>
                </c:pt>
                <c:pt idx="247">
                  <c:v>3442902.9000000013</c:v>
                </c:pt>
                <c:pt idx="248">
                  <c:v>3444577.1000000015</c:v>
                </c:pt>
                <c:pt idx="249">
                  <c:v>3446234.8000000017</c:v>
                </c:pt>
                <c:pt idx="250">
                  <c:v>3447876.0000000019</c:v>
                </c:pt>
                <c:pt idx="251">
                  <c:v>3449501.0000000019</c:v>
                </c:pt>
                <c:pt idx="252">
                  <c:v>3451109.9000000018</c:v>
                </c:pt>
                <c:pt idx="253">
                  <c:v>3452702.8000000017</c:v>
                </c:pt>
                <c:pt idx="254">
                  <c:v>3454280.0000000019</c:v>
                </c:pt>
                <c:pt idx="255">
                  <c:v>3455841.600000002</c:v>
                </c:pt>
                <c:pt idx="256">
                  <c:v>3457387.700000002</c:v>
                </c:pt>
                <c:pt idx="257">
                  <c:v>3458918.5000000019</c:v>
                </c:pt>
                <c:pt idx="258">
                  <c:v>3460434.100000002</c:v>
                </c:pt>
                <c:pt idx="259">
                  <c:v>3461934.8000000021</c:v>
                </c:pt>
                <c:pt idx="260">
                  <c:v>3463420.5000000023</c:v>
                </c:pt>
                <c:pt idx="261">
                  <c:v>3464891.6000000024</c:v>
                </c:pt>
                <c:pt idx="262">
                  <c:v>3466348.1000000024</c:v>
                </c:pt>
                <c:pt idx="263">
                  <c:v>3467790.2000000025</c:v>
                </c:pt>
                <c:pt idx="264">
                  <c:v>3469218.0000000023</c:v>
                </c:pt>
                <c:pt idx="265">
                  <c:v>3470631.7000000025</c:v>
                </c:pt>
                <c:pt idx="266">
                  <c:v>3472031.3000000026</c:v>
                </c:pt>
                <c:pt idx="267">
                  <c:v>3473417.1000000024</c:v>
                </c:pt>
                <c:pt idx="268">
                  <c:v>3474789.2000000025</c:v>
                </c:pt>
                <c:pt idx="269">
                  <c:v>3476147.7000000025</c:v>
                </c:pt>
                <c:pt idx="270">
                  <c:v>3477492.8000000026</c:v>
                </c:pt>
                <c:pt idx="271">
                  <c:v>3478824.5000000028</c:v>
                </c:pt>
                <c:pt idx="272">
                  <c:v>3480143.1000000029</c:v>
                </c:pt>
                <c:pt idx="273">
                  <c:v>3481448.6000000029</c:v>
                </c:pt>
                <c:pt idx="274">
                  <c:v>3482741.1000000029</c:v>
                </c:pt>
                <c:pt idx="275">
                  <c:v>3484020.9000000027</c:v>
                </c:pt>
                <c:pt idx="276">
                  <c:v>3485288.0000000028</c:v>
                </c:pt>
                <c:pt idx="277">
                  <c:v>3486542.6000000029</c:v>
                </c:pt>
                <c:pt idx="278">
                  <c:v>3487784.700000003</c:v>
                </c:pt>
                <c:pt idx="279">
                  <c:v>3489014.5000000028</c:v>
                </c:pt>
                <c:pt idx="280">
                  <c:v>3490232.200000003</c:v>
                </c:pt>
                <c:pt idx="281">
                  <c:v>3491437.8000000031</c:v>
                </c:pt>
                <c:pt idx="282">
                  <c:v>3492631.5000000033</c:v>
                </c:pt>
                <c:pt idx="283">
                  <c:v>3493813.3000000031</c:v>
                </c:pt>
                <c:pt idx="284">
                  <c:v>3494983.5000000033</c:v>
                </c:pt>
                <c:pt idx="285">
                  <c:v>3496142.0000000033</c:v>
                </c:pt>
                <c:pt idx="286">
                  <c:v>3497289.1000000034</c:v>
                </c:pt>
                <c:pt idx="287">
                  <c:v>3498424.9000000032</c:v>
                </c:pt>
                <c:pt idx="288">
                  <c:v>3499549.4000000032</c:v>
                </c:pt>
                <c:pt idx="289">
                  <c:v>3500662.700000003</c:v>
                </c:pt>
                <c:pt idx="290">
                  <c:v>3501765.0000000028</c:v>
                </c:pt>
                <c:pt idx="291">
                  <c:v>3502856.5000000028</c:v>
                </c:pt>
                <c:pt idx="292">
                  <c:v>3503937.1000000029</c:v>
                </c:pt>
                <c:pt idx="293">
                  <c:v>3505007.0000000028</c:v>
                </c:pt>
                <c:pt idx="294">
                  <c:v>3506066.3000000026</c:v>
                </c:pt>
                <c:pt idx="295">
                  <c:v>3507115.1000000024</c:v>
                </c:pt>
                <c:pt idx="296">
                  <c:v>3508153.6000000024</c:v>
                </c:pt>
                <c:pt idx="297">
                  <c:v>3509181.8000000026</c:v>
                </c:pt>
                <c:pt idx="298">
                  <c:v>3510199.7000000025</c:v>
                </c:pt>
                <c:pt idx="299">
                  <c:v>3511207.6000000024</c:v>
                </c:pt>
                <c:pt idx="300">
                  <c:v>3512205.6000000024</c:v>
                </c:pt>
                <c:pt idx="301">
                  <c:v>3513193.6000000024</c:v>
                </c:pt>
                <c:pt idx="302">
                  <c:v>3514171.9000000022</c:v>
                </c:pt>
                <c:pt idx="303">
                  <c:v>3515140.5000000023</c:v>
                </c:pt>
                <c:pt idx="304">
                  <c:v>3516099.5000000023</c:v>
                </c:pt>
                <c:pt idx="305">
                  <c:v>3517048.9000000022</c:v>
                </c:pt>
                <c:pt idx="306">
                  <c:v>3517989.0000000023</c:v>
                </c:pt>
                <c:pt idx="307">
                  <c:v>3518919.8000000021</c:v>
                </c:pt>
                <c:pt idx="308">
                  <c:v>3519841.4000000022</c:v>
                </c:pt>
                <c:pt idx="309">
                  <c:v>3520753.8000000021</c:v>
                </c:pt>
                <c:pt idx="310">
                  <c:v>3521657.200000002</c:v>
                </c:pt>
                <c:pt idx="311">
                  <c:v>3522551.700000002</c:v>
                </c:pt>
                <c:pt idx="312">
                  <c:v>3523437.3000000021</c:v>
                </c:pt>
                <c:pt idx="313">
                  <c:v>3524314.200000002</c:v>
                </c:pt>
                <c:pt idx="314">
                  <c:v>3525182.3000000021</c:v>
                </c:pt>
                <c:pt idx="315">
                  <c:v>3526041.9000000022</c:v>
                </c:pt>
                <c:pt idx="316">
                  <c:v>3526892.9000000022</c:v>
                </c:pt>
                <c:pt idx="317">
                  <c:v>3527735.6000000024</c:v>
                </c:pt>
                <c:pt idx="318">
                  <c:v>3528569.9000000022</c:v>
                </c:pt>
                <c:pt idx="319">
                  <c:v>3529395.9000000022</c:v>
                </c:pt>
                <c:pt idx="320">
                  <c:v>3530213.700000002</c:v>
                </c:pt>
                <c:pt idx="321">
                  <c:v>3531023.5000000019</c:v>
                </c:pt>
                <c:pt idx="322">
                  <c:v>3531825.200000002</c:v>
                </c:pt>
                <c:pt idx="323">
                  <c:v>3532619.0000000019</c:v>
                </c:pt>
                <c:pt idx="324">
                  <c:v>3533404.9000000018</c:v>
                </c:pt>
                <c:pt idx="325">
                  <c:v>3534183.100000002</c:v>
                </c:pt>
                <c:pt idx="326">
                  <c:v>3534953.5000000019</c:v>
                </c:pt>
                <c:pt idx="327">
                  <c:v>3535716.3000000017</c:v>
                </c:pt>
                <c:pt idx="328">
                  <c:v>3536471.6000000015</c:v>
                </c:pt>
                <c:pt idx="329">
                  <c:v>3537219.4000000013</c:v>
                </c:pt>
                <c:pt idx="330">
                  <c:v>3537959.8000000012</c:v>
                </c:pt>
                <c:pt idx="331">
                  <c:v>3538692.8000000012</c:v>
                </c:pt>
                <c:pt idx="332">
                  <c:v>3539418.600000001</c:v>
                </c:pt>
                <c:pt idx="333">
                  <c:v>3540137.2000000011</c:v>
                </c:pt>
                <c:pt idx="334">
                  <c:v>3540848.7000000011</c:v>
                </c:pt>
                <c:pt idx="335">
                  <c:v>3541553.2000000011</c:v>
                </c:pt>
                <c:pt idx="336">
                  <c:v>3542250.7000000011</c:v>
                </c:pt>
                <c:pt idx="337">
                  <c:v>3542941.2000000011</c:v>
                </c:pt>
                <c:pt idx="338">
                  <c:v>3543625.0000000009</c:v>
                </c:pt>
                <c:pt idx="339">
                  <c:v>3544301.9000000008</c:v>
                </c:pt>
                <c:pt idx="340">
                  <c:v>3544972.2000000007</c:v>
                </c:pt>
                <c:pt idx="341">
                  <c:v>3545635.8000000007</c:v>
                </c:pt>
                <c:pt idx="342">
                  <c:v>3546292.9000000008</c:v>
                </c:pt>
                <c:pt idx="343">
                  <c:v>3546943.4000000008</c:v>
                </c:pt>
                <c:pt idx="344">
                  <c:v>3547587.5000000009</c:v>
                </c:pt>
                <c:pt idx="345">
                  <c:v>3548225.3000000007</c:v>
                </c:pt>
                <c:pt idx="346">
                  <c:v>3548856.7000000007</c:v>
                </c:pt>
                <c:pt idx="347">
                  <c:v>3549481.8000000007</c:v>
                </c:pt>
                <c:pt idx="348">
                  <c:v>3550100.8000000007</c:v>
                </c:pt>
                <c:pt idx="349">
                  <c:v>3550713.7000000007</c:v>
                </c:pt>
                <c:pt idx="350">
                  <c:v>3551320.4000000008</c:v>
                </c:pt>
                <c:pt idx="351">
                  <c:v>3551921.2000000007</c:v>
                </c:pt>
                <c:pt idx="352">
                  <c:v>3552516.0000000005</c:v>
                </c:pt>
                <c:pt idx="353">
                  <c:v>3553105.0000000005</c:v>
                </c:pt>
                <c:pt idx="354">
                  <c:v>3553688.1000000006</c:v>
                </c:pt>
                <c:pt idx="355">
                  <c:v>3554265.4000000004</c:v>
                </c:pt>
                <c:pt idx="356">
                  <c:v>3554837.0000000005</c:v>
                </c:pt>
                <c:pt idx="357">
                  <c:v>3555403.0000000005</c:v>
                </c:pt>
                <c:pt idx="358">
                  <c:v>3555963.3000000003</c:v>
                </c:pt>
                <c:pt idx="359">
                  <c:v>3556518.1</c:v>
                </c:pt>
                <c:pt idx="360">
                  <c:v>3557067.4</c:v>
                </c:pt>
                <c:pt idx="361">
                  <c:v>3557611.3</c:v>
                </c:pt>
                <c:pt idx="362">
                  <c:v>3558149.8</c:v>
                </c:pt>
                <c:pt idx="363">
                  <c:v>3558682.9</c:v>
                </c:pt>
                <c:pt idx="364">
                  <c:v>3559210.8</c:v>
                </c:pt>
                <c:pt idx="365">
                  <c:v>3559733.5</c:v>
                </c:pt>
                <c:pt idx="366">
                  <c:v>3560250.9</c:v>
                </c:pt>
                <c:pt idx="367">
                  <c:v>3560763.3</c:v>
                </c:pt>
                <c:pt idx="368">
                  <c:v>3561270.5999999996</c:v>
                </c:pt>
                <c:pt idx="369">
                  <c:v>3561772.8</c:v>
                </c:pt>
                <c:pt idx="370">
                  <c:v>3562270.0999999996</c:v>
                </c:pt>
                <c:pt idx="371">
                  <c:v>3562762.4999999995</c:v>
                </c:pt>
                <c:pt idx="372">
                  <c:v>3563249.8999999994</c:v>
                </c:pt>
                <c:pt idx="373">
                  <c:v>3563732.5999999996</c:v>
                </c:pt>
                <c:pt idx="374">
                  <c:v>3564210.4999999995</c:v>
                </c:pt>
                <c:pt idx="375">
                  <c:v>3564683.5999999996</c:v>
                </c:pt>
                <c:pt idx="376">
                  <c:v>3565152.0999999996</c:v>
                </c:pt>
                <c:pt idx="377">
                  <c:v>3565615.8999999994</c:v>
                </c:pt>
                <c:pt idx="378">
                  <c:v>3566075.0999999996</c:v>
                </c:pt>
                <c:pt idx="379">
                  <c:v>3566529.8</c:v>
                </c:pt>
                <c:pt idx="380">
                  <c:v>3566980</c:v>
                </c:pt>
                <c:pt idx="381">
                  <c:v>3567425.7</c:v>
                </c:pt>
                <c:pt idx="382">
                  <c:v>3567867</c:v>
                </c:pt>
                <c:pt idx="383">
                  <c:v>3568304</c:v>
                </c:pt>
                <c:pt idx="384">
                  <c:v>3568736.6</c:v>
                </c:pt>
                <c:pt idx="385">
                  <c:v>3569164.9</c:v>
                </c:pt>
                <c:pt idx="386">
                  <c:v>3569589</c:v>
                </c:pt>
                <c:pt idx="387">
                  <c:v>3570008.9</c:v>
                </c:pt>
                <c:pt idx="388">
                  <c:v>3570424.6999999997</c:v>
                </c:pt>
                <c:pt idx="389">
                  <c:v>3570836.3</c:v>
                </c:pt>
                <c:pt idx="390">
                  <c:v>3571243.8</c:v>
                </c:pt>
                <c:pt idx="391">
                  <c:v>3571647.3</c:v>
                </c:pt>
                <c:pt idx="392">
                  <c:v>3572046.8</c:v>
                </c:pt>
                <c:pt idx="393">
                  <c:v>3572442.4</c:v>
                </c:pt>
                <c:pt idx="394">
                  <c:v>3572834</c:v>
                </c:pt>
                <c:pt idx="395">
                  <c:v>3573221.8</c:v>
                </c:pt>
                <c:pt idx="396">
                  <c:v>3573605.6999999997</c:v>
                </c:pt>
                <c:pt idx="397">
                  <c:v>3573985.9</c:v>
                </c:pt>
                <c:pt idx="398">
                  <c:v>3574362.1999999997</c:v>
                </c:pt>
                <c:pt idx="399">
                  <c:v>3574734.8</c:v>
                </c:pt>
                <c:pt idx="400">
                  <c:v>3575103.8</c:v>
                </c:pt>
                <c:pt idx="401">
                  <c:v>3575469.0999999996</c:v>
                </c:pt>
                <c:pt idx="402">
                  <c:v>3575830.8</c:v>
                </c:pt>
                <c:pt idx="404">
                  <c:v>-14735006.800000027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1-4540-9D8B-5AB61DBB13D4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Sheet3!$J$2:$J$407</c:f>
              <c:numCache>
                <c:formatCode>0</c:formatCode>
                <c:ptCount val="406"/>
                <c:pt idx="0">
                  <c:v>1680000</c:v>
                </c:pt>
                <c:pt idx="1">
                  <c:v>1680022</c:v>
                </c:pt>
                <c:pt idx="2">
                  <c:v>1715786</c:v>
                </c:pt>
                <c:pt idx="3">
                  <c:v>1741341.6</c:v>
                </c:pt>
                <c:pt idx="4">
                  <c:v>1817249.2000000002</c:v>
                </c:pt>
                <c:pt idx="5">
                  <c:v>1892405.2000000002</c:v>
                </c:pt>
                <c:pt idx="6">
                  <c:v>1966817.2000000002</c:v>
                </c:pt>
                <c:pt idx="7">
                  <c:v>2040492.4000000001</c:v>
                </c:pt>
                <c:pt idx="8">
                  <c:v>2113438.4000000004</c:v>
                </c:pt>
                <c:pt idx="9">
                  <c:v>2185662.0000000005</c:v>
                </c:pt>
                <c:pt idx="10">
                  <c:v>2257170.4000000004</c:v>
                </c:pt>
                <c:pt idx="11">
                  <c:v>2327970.8000000003</c:v>
                </c:pt>
                <c:pt idx="12">
                  <c:v>2398070.4000000004</c:v>
                </c:pt>
                <c:pt idx="13">
                  <c:v>2467475.6000000006</c:v>
                </c:pt>
                <c:pt idx="14">
                  <c:v>2536194.0000000005</c:v>
                </c:pt>
                <c:pt idx="15">
                  <c:v>2604231.6000000006</c:v>
                </c:pt>
                <c:pt idx="16">
                  <c:v>2671596.0000000005</c:v>
                </c:pt>
                <c:pt idx="17">
                  <c:v>2738293.2000000007</c:v>
                </c:pt>
                <c:pt idx="18">
                  <c:v>2804330.0000000005</c:v>
                </c:pt>
                <c:pt idx="19">
                  <c:v>2869712.8000000003</c:v>
                </c:pt>
                <c:pt idx="20">
                  <c:v>2934448.8000000003</c:v>
                </c:pt>
                <c:pt idx="21">
                  <c:v>2998543.2</c:v>
                </c:pt>
                <c:pt idx="22">
                  <c:v>3062003.6</c:v>
                </c:pt>
                <c:pt idx="23">
                  <c:v>3124835.2</c:v>
                </c:pt>
                <c:pt idx="24">
                  <c:v>3187044.8000000003</c:v>
                </c:pt>
                <c:pt idx="25">
                  <c:v>3248638.8000000003</c:v>
                </c:pt>
                <c:pt idx="26">
                  <c:v>3309622.8000000003</c:v>
                </c:pt>
                <c:pt idx="27">
                  <c:v>3370002.8000000003</c:v>
                </c:pt>
                <c:pt idx="28">
                  <c:v>3429785.2</c:v>
                </c:pt>
                <c:pt idx="29">
                  <c:v>3488975.6</c:v>
                </c:pt>
                <c:pt idx="30">
                  <c:v>3547580</c:v>
                </c:pt>
                <c:pt idx="31">
                  <c:v>3605604</c:v>
                </c:pt>
                <c:pt idx="32">
                  <c:v>3663053.6</c:v>
                </c:pt>
                <c:pt idx="33">
                  <c:v>3719934.4</c:v>
                </c:pt>
                <c:pt idx="34">
                  <c:v>3776252</c:v>
                </c:pt>
                <c:pt idx="35">
                  <c:v>3832012</c:v>
                </c:pt>
                <c:pt idx="36">
                  <c:v>3887220</c:v>
                </c:pt>
                <c:pt idx="37">
                  <c:v>3941881.2</c:v>
                </c:pt>
                <c:pt idx="38">
                  <c:v>3996001.6</c:v>
                </c:pt>
                <c:pt idx="39">
                  <c:v>4049586</c:v>
                </c:pt>
                <c:pt idx="40">
                  <c:v>4102639.6</c:v>
                </c:pt>
                <c:pt idx="41">
                  <c:v>4155168</c:v>
                </c:pt>
                <c:pt idx="42">
                  <c:v>4207176.4000000004</c:v>
                </c:pt>
                <c:pt idx="43">
                  <c:v>4258670</c:v>
                </c:pt>
                <c:pt idx="44">
                  <c:v>4309653.5999999996</c:v>
                </c:pt>
                <c:pt idx="45">
                  <c:v>4360132.3999999994</c:v>
                </c:pt>
                <c:pt idx="46">
                  <c:v>4410111.1999999993</c:v>
                </c:pt>
                <c:pt idx="47">
                  <c:v>4459595.5999999996</c:v>
                </c:pt>
                <c:pt idx="48">
                  <c:v>4508590</c:v>
                </c:pt>
                <c:pt idx="49">
                  <c:v>4557099.2</c:v>
                </c:pt>
                <c:pt idx="50">
                  <c:v>4605128</c:v>
                </c:pt>
                <c:pt idx="51">
                  <c:v>4652681.2</c:v>
                </c:pt>
                <c:pt idx="52">
                  <c:v>4699763.6000000006</c:v>
                </c:pt>
                <c:pt idx="53">
                  <c:v>4746380.0000000009</c:v>
                </c:pt>
                <c:pt idx="54">
                  <c:v>4792534.8000000007</c:v>
                </c:pt>
                <c:pt idx="55">
                  <c:v>4838232.8000000007</c:v>
                </c:pt>
                <c:pt idx="56">
                  <c:v>4883478.0000000009</c:v>
                </c:pt>
                <c:pt idx="57">
                  <c:v>4928275.6000000006</c:v>
                </c:pt>
                <c:pt idx="58">
                  <c:v>4972629.2</c:v>
                </c:pt>
                <c:pt idx="59">
                  <c:v>5016544</c:v>
                </c:pt>
                <c:pt idx="60">
                  <c:v>5060024</c:v>
                </c:pt>
                <c:pt idx="61">
                  <c:v>5103073.5999999996</c:v>
                </c:pt>
                <c:pt idx="62">
                  <c:v>5145696.8</c:v>
                </c:pt>
                <c:pt idx="63">
                  <c:v>5187897.5999999996</c:v>
                </c:pt>
                <c:pt idx="64">
                  <c:v>5229681.1999999993</c:v>
                </c:pt>
                <c:pt idx="65">
                  <c:v>5271050.7999999989</c:v>
                </c:pt>
                <c:pt idx="66">
                  <c:v>5312010.7999999989</c:v>
                </c:pt>
                <c:pt idx="67">
                  <c:v>5352565.1999999993</c:v>
                </c:pt>
                <c:pt idx="68">
                  <c:v>5392718.3999999994</c:v>
                </c:pt>
                <c:pt idx="69">
                  <c:v>5432473.5999999996</c:v>
                </c:pt>
                <c:pt idx="70">
                  <c:v>5471835.5999999996</c:v>
                </c:pt>
                <c:pt idx="71">
                  <c:v>5510807.5999999996</c:v>
                </c:pt>
                <c:pt idx="72">
                  <c:v>5549394</c:v>
                </c:pt>
                <c:pt idx="73">
                  <c:v>5587598</c:v>
                </c:pt>
                <c:pt idx="74">
                  <c:v>5625424</c:v>
                </c:pt>
                <c:pt idx="75">
                  <c:v>5662875.2000000002</c:v>
                </c:pt>
                <c:pt idx="76">
                  <c:v>5699956</c:v>
                </c:pt>
                <c:pt idx="77">
                  <c:v>5736669.2000000002</c:v>
                </c:pt>
                <c:pt idx="78">
                  <c:v>5773019.2000000002</c:v>
                </c:pt>
                <c:pt idx="79">
                  <c:v>5809009.2000000002</c:v>
                </c:pt>
                <c:pt idx="80">
                  <c:v>5844643.2000000002</c:v>
                </c:pt>
                <c:pt idx="81">
                  <c:v>5879924</c:v>
                </c:pt>
                <c:pt idx="82">
                  <c:v>5914855.5999999996</c:v>
                </c:pt>
                <c:pt idx="83">
                  <c:v>5949441.1999999993</c:v>
                </c:pt>
                <c:pt idx="84">
                  <c:v>5983684.7999999989</c:v>
                </c:pt>
                <c:pt idx="85">
                  <c:v>6017588.7999999989</c:v>
                </c:pt>
                <c:pt idx="86">
                  <c:v>6051157.5999999987</c:v>
                </c:pt>
                <c:pt idx="87">
                  <c:v>6084393.5999999987</c:v>
                </c:pt>
                <c:pt idx="88">
                  <c:v>6117300.7999999989</c:v>
                </c:pt>
                <c:pt idx="89">
                  <c:v>6149882.3999999985</c:v>
                </c:pt>
                <c:pt idx="90">
                  <c:v>6182140.7999999989</c:v>
                </c:pt>
                <c:pt idx="91">
                  <c:v>6214080.3999999985</c:v>
                </c:pt>
                <c:pt idx="92">
                  <c:v>6245703.5999999987</c:v>
                </c:pt>
                <c:pt idx="93">
                  <c:v>6277013.5999999987</c:v>
                </c:pt>
                <c:pt idx="94">
                  <c:v>6308013.5999999987</c:v>
                </c:pt>
                <c:pt idx="95">
                  <c:v>6338706.3999999985</c:v>
                </c:pt>
                <c:pt idx="96">
                  <c:v>6369095.5999999987</c:v>
                </c:pt>
                <c:pt idx="97">
                  <c:v>6399183.9999999991</c:v>
                </c:pt>
                <c:pt idx="98">
                  <c:v>6428974.3999999994</c:v>
                </c:pt>
                <c:pt idx="99">
                  <c:v>6458469.9999999991</c:v>
                </c:pt>
                <c:pt idx="100">
                  <c:v>6487673.1999999993</c:v>
                </c:pt>
                <c:pt idx="101">
                  <c:v>6516587.5999999996</c:v>
                </c:pt>
                <c:pt idx="102">
                  <c:v>6545215.5999999996</c:v>
                </c:pt>
                <c:pt idx="103">
                  <c:v>6573560</c:v>
                </c:pt>
                <c:pt idx="104">
                  <c:v>6601624</c:v>
                </c:pt>
                <c:pt idx="105">
                  <c:v>6629410</c:v>
                </c:pt>
                <c:pt idx="106">
                  <c:v>6656921.2000000002</c:v>
                </c:pt>
                <c:pt idx="107">
                  <c:v>6684159.6000000006</c:v>
                </c:pt>
                <c:pt idx="108">
                  <c:v>6711128.4000000004</c:v>
                </c:pt>
                <c:pt idx="109">
                  <c:v>6737830.4000000004</c:v>
                </c:pt>
                <c:pt idx="110">
                  <c:v>6764268</c:v>
                </c:pt>
                <c:pt idx="111">
                  <c:v>6790443.5999999996</c:v>
                </c:pt>
                <c:pt idx="112">
                  <c:v>6816360</c:v>
                </c:pt>
                <c:pt idx="113">
                  <c:v>6842020</c:v>
                </c:pt>
                <c:pt idx="114">
                  <c:v>6867426</c:v>
                </c:pt>
                <c:pt idx="115">
                  <c:v>6892580.4000000004</c:v>
                </c:pt>
                <c:pt idx="116">
                  <c:v>6917485.6000000006</c:v>
                </c:pt>
                <c:pt idx="117">
                  <c:v>6942144.4000000004</c:v>
                </c:pt>
                <c:pt idx="118">
                  <c:v>6966558.8000000007</c:v>
                </c:pt>
                <c:pt idx="119">
                  <c:v>6990731.6000000006</c:v>
                </c:pt>
                <c:pt idx="120">
                  <c:v>7014665.2000000002</c:v>
                </c:pt>
                <c:pt idx="121">
                  <c:v>7038361.6000000006</c:v>
                </c:pt>
                <c:pt idx="122">
                  <c:v>7061823.6000000006</c:v>
                </c:pt>
                <c:pt idx="123">
                  <c:v>7085053.2000000002</c:v>
                </c:pt>
                <c:pt idx="124">
                  <c:v>7108052.7999999998</c:v>
                </c:pt>
                <c:pt idx="125">
                  <c:v>7130824.7999999998</c:v>
                </c:pt>
                <c:pt idx="126">
                  <c:v>7153371.2000000002</c:v>
                </c:pt>
                <c:pt idx="127">
                  <c:v>7175694.4000000004</c:v>
                </c:pt>
                <c:pt idx="128">
                  <c:v>7197796.8000000007</c:v>
                </c:pt>
                <c:pt idx="129">
                  <c:v>7219680.0000000009</c:v>
                </c:pt>
                <c:pt idx="130">
                  <c:v>7241346.8000000007</c:v>
                </c:pt>
                <c:pt idx="131">
                  <c:v>7262798.8000000007</c:v>
                </c:pt>
                <c:pt idx="132">
                  <c:v>7284038.8000000007</c:v>
                </c:pt>
                <c:pt idx="133">
                  <c:v>7305068.0000000009</c:v>
                </c:pt>
                <c:pt idx="134">
                  <c:v>7325889.2000000011</c:v>
                </c:pt>
                <c:pt idx="135">
                  <c:v>7346504.4000000013</c:v>
                </c:pt>
                <c:pt idx="136">
                  <c:v>7366915.6000000015</c:v>
                </c:pt>
                <c:pt idx="137">
                  <c:v>7387124.4000000013</c:v>
                </c:pt>
                <c:pt idx="138">
                  <c:v>7407133.2000000011</c:v>
                </c:pt>
                <c:pt idx="139">
                  <c:v>7426944.0000000009</c:v>
                </c:pt>
                <c:pt idx="140">
                  <c:v>7446558.4000000013</c:v>
                </c:pt>
                <c:pt idx="141">
                  <c:v>7465978.8000000017</c:v>
                </c:pt>
                <c:pt idx="142">
                  <c:v>7485206.8000000017</c:v>
                </c:pt>
                <c:pt idx="143">
                  <c:v>7504244.8000000017</c:v>
                </c:pt>
                <c:pt idx="144">
                  <c:v>7523094.0000000019</c:v>
                </c:pt>
                <c:pt idx="145">
                  <c:v>7541756.4000000022</c:v>
                </c:pt>
                <c:pt idx="146">
                  <c:v>7560234.4000000022</c:v>
                </c:pt>
                <c:pt idx="147">
                  <c:v>7578529.200000002</c:v>
                </c:pt>
                <c:pt idx="148">
                  <c:v>7596642.8000000017</c:v>
                </c:pt>
                <c:pt idx="149">
                  <c:v>7614577.200000002</c:v>
                </c:pt>
                <c:pt idx="150">
                  <c:v>7632334.0000000019</c:v>
                </c:pt>
                <c:pt idx="151">
                  <c:v>7649915.200000002</c:v>
                </c:pt>
                <c:pt idx="152">
                  <c:v>7667322.0000000019</c:v>
                </c:pt>
                <c:pt idx="153">
                  <c:v>7684556.4000000022</c:v>
                </c:pt>
                <c:pt idx="154">
                  <c:v>7701620.4000000022</c:v>
                </c:pt>
                <c:pt idx="155">
                  <c:v>7718515.6000000024</c:v>
                </c:pt>
                <c:pt idx="156">
                  <c:v>7735243.200000002</c:v>
                </c:pt>
                <c:pt idx="157">
                  <c:v>7751805.200000002</c:v>
                </c:pt>
                <c:pt idx="158">
                  <c:v>7768203.6000000024</c:v>
                </c:pt>
                <c:pt idx="159">
                  <c:v>7784439.200000002</c:v>
                </c:pt>
                <c:pt idx="160">
                  <c:v>7800514.4000000022</c:v>
                </c:pt>
                <c:pt idx="161">
                  <c:v>7816430.0000000019</c:v>
                </c:pt>
                <c:pt idx="162">
                  <c:v>7832188.4000000022</c:v>
                </c:pt>
                <c:pt idx="163">
                  <c:v>7847790.8000000026</c:v>
                </c:pt>
                <c:pt idx="164">
                  <c:v>7863238.4000000022</c:v>
                </c:pt>
                <c:pt idx="165">
                  <c:v>7878533.200000002</c:v>
                </c:pt>
                <c:pt idx="166">
                  <c:v>7893676.4000000022</c:v>
                </c:pt>
                <c:pt idx="167">
                  <c:v>7908670.0000000019</c:v>
                </c:pt>
                <c:pt idx="168">
                  <c:v>7923515.200000002</c:v>
                </c:pt>
                <c:pt idx="169">
                  <c:v>7938213.200000002</c:v>
                </c:pt>
                <c:pt idx="170">
                  <c:v>7952765.6000000024</c:v>
                </c:pt>
                <c:pt idx="171">
                  <c:v>7967174.0000000028</c:v>
                </c:pt>
                <c:pt idx="172">
                  <c:v>7981439.6000000024</c:v>
                </c:pt>
                <c:pt idx="173">
                  <c:v>7995564.4000000022</c:v>
                </c:pt>
                <c:pt idx="174">
                  <c:v>8009548.8000000026</c:v>
                </c:pt>
                <c:pt idx="175">
                  <c:v>8023395.200000003</c:v>
                </c:pt>
                <c:pt idx="176">
                  <c:v>8037104.4000000032</c:v>
                </c:pt>
                <c:pt idx="177">
                  <c:v>8050677.6000000034</c:v>
                </c:pt>
                <c:pt idx="178">
                  <c:v>8064116.4000000032</c:v>
                </c:pt>
                <c:pt idx="179">
                  <c:v>8077422.4000000032</c:v>
                </c:pt>
                <c:pt idx="180">
                  <c:v>8090596.8000000035</c:v>
                </c:pt>
                <c:pt idx="181">
                  <c:v>8103640.4000000032</c:v>
                </c:pt>
                <c:pt idx="182">
                  <c:v>8116555.200000003</c:v>
                </c:pt>
                <c:pt idx="183">
                  <c:v>8129341.6000000034</c:v>
                </c:pt>
                <c:pt idx="184">
                  <c:v>8142002.0000000037</c:v>
                </c:pt>
                <c:pt idx="185">
                  <c:v>8154536.8000000035</c:v>
                </c:pt>
                <c:pt idx="186">
                  <c:v>8166947.2000000039</c:v>
                </c:pt>
                <c:pt idx="187">
                  <c:v>8179235.2000000039</c:v>
                </c:pt>
                <c:pt idx="188">
                  <c:v>8191401.2000000039</c:v>
                </c:pt>
                <c:pt idx="189">
                  <c:v>8203447.2000000039</c:v>
                </c:pt>
                <c:pt idx="190">
                  <c:v>8215373.6000000043</c:v>
                </c:pt>
                <c:pt idx="191">
                  <c:v>8227181.6000000043</c:v>
                </c:pt>
                <c:pt idx="192">
                  <c:v>8238873.2000000039</c:v>
                </c:pt>
                <c:pt idx="193">
                  <c:v>8250448.8000000035</c:v>
                </c:pt>
                <c:pt idx="194">
                  <c:v>8261910.0000000037</c:v>
                </c:pt>
                <c:pt idx="195">
                  <c:v>8273257.6000000034</c:v>
                </c:pt>
                <c:pt idx="196">
                  <c:v>8284492.8000000035</c:v>
                </c:pt>
                <c:pt idx="197">
                  <c:v>8295616.8000000035</c:v>
                </c:pt>
                <c:pt idx="198">
                  <c:v>8306630.4000000032</c:v>
                </c:pt>
                <c:pt idx="199">
                  <c:v>8317535.200000003</c:v>
                </c:pt>
                <c:pt idx="200">
                  <c:v>8328332.0000000028</c:v>
                </c:pt>
                <c:pt idx="201">
                  <c:v>8339022.0000000028</c:v>
                </c:pt>
                <c:pt idx="202">
                  <c:v>8349606.0000000028</c:v>
                </c:pt>
                <c:pt idx="203">
                  <c:v>8360085.6000000024</c:v>
                </c:pt>
                <c:pt idx="204">
                  <c:v>8370461.200000002</c:v>
                </c:pt>
                <c:pt idx="205">
                  <c:v>8380734.0000000019</c:v>
                </c:pt>
                <c:pt idx="206">
                  <c:v>8390904.8000000026</c:v>
                </c:pt>
                <c:pt idx="207">
                  <c:v>8400975.200000003</c:v>
                </c:pt>
                <c:pt idx="208">
                  <c:v>8410946.0000000037</c:v>
                </c:pt>
                <c:pt idx="209">
                  <c:v>8420818.0000000037</c:v>
                </c:pt>
                <c:pt idx="210">
                  <c:v>8430592.4000000041</c:v>
                </c:pt>
                <c:pt idx="211">
                  <c:v>8440269.6000000034</c:v>
                </c:pt>
                <c:pt idx="212">
                  <c:v>8449851.200000003</c:v>
                </c:pt>
                <c:pt idx="213">
                  <c:v>8459338.0000000037</c:v>
                </c:pt>
                <c:pt idx="214">
                  <c:v>8468730.8000000045</c:v>
                </c:pt>
                <c:pt idx="215">
                  <c:v>8478030.8000000045</c:v>
                </c:pt>
                <c:pt idx="216">
                  <c:v>8487238.4000000041</c:v>
                </c:pt>
                <c:pt idx="217">
                  <c:v>8496355.2000000048</c:v>
                </c:pt>
                <c:pt idx="218">
                  <c:v>8505381.6000000052</c:v>
                </c:pt>
                <c:pt idx="219">
                  <c:v>8514318.400000006</c:v>
                </c:pt>
                <c:pt idx="220">
                  <c:v>8523166.8000000063</c:v>
                </c:pt>
                <c:pt idx="221">
                  <c:v>8531928.0000000056</c:v>
                </c:pt>
                <c:pt idx="222">
                  <c:v>8540602.0000000056</c:v>
                </c:pt>
                <c:pt idx="223">
                  <c:v>8549190.400000006</c:v>
                </c:pt>
                <c:pt idx="224">
                  <c:v>8557693.6000000052</c:v>
                </c:pt>
                <c:pt idx="225">
                  <c:v>8566112.400000006</c:v>
                </c:pt>
                <c:pt idx="226">
                  <c:v>8574448.0000000056</c:v>
                </c:pt>
                <c:pt idx="227">
                  <c:v>8582701.2000000048</c:v>
                </c:pt>
                <c:pt idx="228">
                  <c:v>8590872.8000000045</c:v>
                </c:pt>
                <c:pt idx="229">
                  <c:v>8598963.2000000048</c:v>
                </c:pt>
                <c:pt idx="230">
                  <c:v>8606973.6000000052</c:v>
                </c:pt>
                <c:pt idx="231">
                  <c:v>8614904.8000000045</c:v>
                </c:pt>
                <c:pt idx="232">
                  <c:v>8622757.2000000048</c:v>
                </c:pt>
                <c:pt idx="233">
                  <c:v>8630532.0000000056</c:v>
                </c:pt>
                <c:pt idx="234">
                  <c:v>8638230.0000000056</c:v>
                </c:pt>
                <c:pt idx="235">
                  <c:v>8645851.6000000052</c:v>
                </c:pt>
                <c:pt idx="236">
                  <c:v>8653398.0000000056</c:v>
                </c:pt>
                <c:pt idx="237">
                  <c:v>8660869.2000000048</c:v>
                </c:pt>
                <c:pt idx="238">
                  <c:v>8668266.8000000045</c:v>
                </c:pt>
                <c:pt idx="239">
                  <c:v>8675591.2000000048</c:v>
                </c:pt>
                <c:pt idx="240">
                  <c:v>8682842.8000000045</c:v>
                </c:pt>
                <c:pt idx="241">
                  <c:v>8690022.8000000045</c:v>
                </c:pt>
                <c:pt idx="242">
                  <c:v>8697131.6000000052</c:v>
                </c:pt>
                <c:pt idx="243">
                  <c:v>8704170.0000000056</c:v>
                </c:pt>
                <c:pt idx="244">
                  <c:v>8711138.8000000063</c:v>
                </c:pt>
                <c:pt idx="245">
                  <c:v>8718038.400000006</c:v>
                </c:pt>
                <c:pt idx="246">
                  <c:v>8724870.0000000056</c:v>
                </c:pt>
                <c:pt idx="247">
                  <c:v>8731633.6000000052</c:v>
                </c:pt>
                <c:pt idx="248">
                  <c:v>8738330.400000006</c:v>
                </c:pt>
                <c:pt idx="249">
                  <c:v>8744961.2000000067</c:v>
                </c:pt>
                <c:pt idx="250">
                  <c:v>8751526.0000000075</c:v>
                </c:pt>
                <c:pt idx="251">
                  <c:v>8758026.0000000075</c:v>
                </c:pt>
                <c:pt idx="252">
                  <c:v>8764461.6000000071</c:v>
                </c:pt>
                <c:pt idx="253">
                  <c:v>8770833.2000000067</c:v>
                </c:pt>
                <c:pt idx="254">
                  <c:v>8777142.0000000075</c:v>
                </c:pt>
                <c:pt idx="255">
                  <c:v>8783388.4000000078</c:v>
                </c:pt>
                <c:pt idx="256">
                  <c:v>8789572.8000000082</c:v>
                </c:pt>
                <c:pt idx="257">
                  <c:v>8795696.0000000075</c:v>
                </c:pt>
                <c:pt idx="258">
                  <c:v>8801758.4000000078</c:v>
                </c:pt>
                <c:pt idx="259">
                  <c:v>8807761.2000000086</c:v>
                </c:pt>
                <c:pt idx="260">
                  <c:v>8813704.0000000093</c:v>
                </c:pt>
                <c:pt idx="261">
                  <c:v>8819588.4000000097</c:v>
                </c:pt>
                <c:pt idx="262">
                  <c:v>8825414.4000000097</c:v>
                </c:pt>
                <c:pt idx="263">
                  <c:v>8831182.8000000101</c:v>
                </c:pt>
                <c:pt idx="264">
                  <c:v>8836894.0000000093</c:v>
                </c:pt>
                <c:pt idx="265">
                  <c:v>8842548.8000000101</c:v>
                </c:pt>
                <c:pt idx="266">
                  <c:v>8848147.2000000104</c:v>
                </c:pt>
                <c:pt idx="267">
                  <c:v>8853690.4000000097</c:v>
                </c:pt>
                <c:pt idx="268">
                  <c:v>8859178.8000000101</c:v>
                </c:pt>
                <c:pt idx="269">
                  <c:v>8864612.8000000101</c:v>
                </c:pt>
                <c:pt idx="270">
                  <c:v>8869993.2000000104</c:v>
                </c:pt>
                <c:pt idx="271">
                  <c:v>8875320.0000000112</c:v>
                </c:pt>
                <c:pt idx="272">
                  <c:v>8880594.4000000115</c:v>
                </c:pt>
                <c:pt idx="273">
                  <c:v>8885816.4000000115</c:v>
                </c:pt>
                <c:pt idx="274">
                  <c:v>8890986.4000000115</c:v>
                </c:pt>
                <c:pt idx="275">
                  <c:v>8896105.6000000108</c:v>
                </c:pt>
                <c:pt idx="276">
                  <c:v>8901174.0000000112</c:v>
                </c:pt>
                <c:pt idx="277">
                  <c:v>8906192.4000000115</c:v>
                </c:pt>
                <c:pt idx="278">
                  <c:v>8911160.8000000119</c:v>
                </c:pt>
                <c:pt idx="279">
                  <c:v>8916080.0000000112</c:v>
                </c:pt>
                <c:pt idx="280">
                  <c:v>8920950.8000000119</c:v>
                </c:pt>
                <c:pt idx="281">
                  <c:v>8925773.2000000123</c:v>
                </c:pt>
                <c:pt idx="282">
                  <c:v>8930548.000000013</c:v>
                </c:pt>
                <c:pt idx="283">
                  <c:v>8935275.2000000123</c:v>
                </c:pt>
                <c:pt idx="284">
                  <c:v>8939956.000000013</c:v>
                </c:pt>
                <c:pt idx="285">
                  <c:v>8944590.000000013</c:v>
                </c:pt>
                <c:pt idx="286">
                  <c:v>8949178.4000000134</c:v>
                </c:pt>
                <c:pt idx="287">
                  <c:v>8953721.6000000127</c:v>
                </c:pt>
                <c:pt idx="288">
                  <c:v>8958219.6000000127</c:v>
                </c:pt>
                <c:pt idx="289">
                  <c:v>8962672.8000000119</c:v>
                </c:pt>
                <c:pt idx="290">
                  <c:v>8967082.0000000112</c:v>
                </c:pt>
                <c:pt idx="291">
                  <c:v>8971448.0000000112</c:v>
                </c:pt>
                <c:pt idx="292">
                  <c:v>8975770.4000000115</c:v>
                </c:pt>
                <c:pt idx="293">
                  <c:v>8980050.0000000112</c:v>
                </c:pt>
                <c:pt idx="294">
                  <c:v>8984287.2000000104</c:v>
                </c:pt>
                <c:pt idx="295">
                  <c:v>8988482.4000000097</c:v>
                </c:pt>
                <c:pt idx="296">
                  <c:v>8992636.4000000097</c:v>
                </c:pt>
                <c:pt idx="297">
                  <c:v>8996749.2000000104</c:v>
                </c:pt>
                <c:pt idx="298">
                  <c:v>9000820.8000000101</c:v>
                </c:pt>
                <c:pt idx="299">
                  <c:v>9004852.4000000097</c:v>
                </c:pt>
                <c:pt idx="300">
                  <c:v>9008844.4000000097</c:v>
                </c:pt>
                <c:pt idx="301">
                  <c:v>9012796.4000000097</c:v>
                </c:pt>
                <c:pt idx="302">
                  <c:v>9016709.6000000089</c:v>
                </c:pt>
                <c:pt idx="303">
                  <c:v>9020584.0000000093</c:v>
                </c:pt>
                <c:pt idx="304">
                  <c:v>9024420.0000000093</c:v>
                </c:pt>
                <c:pt idx="305">
                  <c:v>9028217.6000000089</c:v>
                </c:pt>
                <c:pt idx="306">
                  <c:v>9031978.0000000093</c:v>
                </c:pt>
                <c:pt idx="307">
                  <c:v>9035701.2000000086</c:v>
                </c:pt>
                <c:pt idx="308">
                  <c:v>9039387.6000000089</c:v>
                </c:pt>
                <c:pt idx="309">
                  <c:v>9043037.2000000086</c:v>
                </c:pt>
                <c:pt idx="310">
                  <c:v>9046650.8000000082</c:v>
                </c:pt>
                <c:pt idx="311">
                  <c:v>9050228.8000000082</c:v>
                </c:pt>
                <c:pt idx="312">
                  <c:v>9053771.2000000086</c:v>
                </c:pt>
                <c:pt idx="313">
                  <c:v>9057278.8000000082</c:v>
                </c:pt>
                <c:pt idx="314">
                  <c:v>9060751.2000000086</c:v>
                </c:pt>
                <c:pt idx="315">
                  <c:v>9064189.6000000089</c:v>
                </c:pt>
                <c:pt idx="316">
                  <c:v>9067593.6000000089</c:v>
                </c:pt>
                <c:pt idx="317">
                  <c:v>9070964.4000000097</c:v>
                </c:pt>
                <c:pt idx="318">
                  <c:v>9074301.6000000089</c:v>
                </c:pt>
                <c:pt idx="319">
                  <c:v>9077605.6000000089</c:v>
                </c:pt>
                <c:pt idx="320">
                  <c:v>9080876.8000000082</c:v>
                </c:pt>
                <c:pt idx="321">
                  <c:v>9084116.0000000075</c:v>
                </c:pt>
                <c:pt idx="322">
                  <c:v>9087322.8000000082</c:v>
                </c:pt>
                <c:pt idx="323">
                  <c:v>9090498.0000000075</c:v>
                </c:pt>
                <c:pt idx="324">
                  <c:v>9093641.6000000071</c:v>
                </c:pt>
                <c:pt idx="325">
                  <c:v>9096754.4000000078</c:v>
                </c:pt>
                <c:pt idx="326">
                  <c:v>9099836.0000000075</c:v>
                </c:pt>
                <c:pt idx="327">
                  <c:v>9102887.2000000067</c:v>
                </c:pt>
                <c:pt idx="328">
                  <c:v>9105908.400000006</c:v>
                </c:pt>
                <c:pt idx="329">
                  <c:v>9108899.6000000052</c:v>
                </c:pt>
                <c:pt idx="330">
                  <c:v>9111861.2000000048</c:v>
                </c:pt>
                <c:pt idx="331">
                  <c:v>9114793.2000000048</c:v>
                </c:pt>
                <c:pt idx="332">
                  <c:v>9117696.4000000041</c:v>
                </c:pt>
                <c:pt idx="333">
                  <c:v>9120570.8000000045</c:v>
                </c:pt>
                <c:pt idx="334">
                  <c:v>9123416.8000000045</c:v>
                </c:pt>
                <c:pt idx="335">
                  <c:v>9126234.8000000045</c:v>
                </c:pt>
                <c:pt idx="336">
                  <c:v>9129024.8000000045</c:v>
                </c:pt>
                <c:pt idx="337">
                  <c:v>9131786.8000000045</c:v>
                </c:pt>
                <c:pt idx="338">
                  <c:v>9134522.0000000037</c:v>
                </c:pt>
                <c:pt idx="339">
                  <c:v>9137229.6000000034</c:v>
                </c:pt>
                <c:pt idx="340">
                  <c:v>9139910.8000000026</c:v>
                </c:pt>
                <c:pt idx="341">
                  <c:v>9142565.200000003</c:v>
                </c:pt>
                <c:pt idx="342">
                  <c:v>9145193.6000000034</c:v>
                </c:pt>
                <c:pt idx="343">
                  <c:v>9147795.6000000034</c:v>
                </c:pt>
                <c:pt idx="344">
                  <c:v>9150372.0000000037</c:v>
                </c:pt>
                <c:pt idx="345">
                  <c:v>9152923.200000003</c:v>
                </c:pt>
                <c:pt idx="346">
                  <c:v>9155448.8000000026</c:v>
                </c:pt>
                <c:pt idx="347">
                  <c:v>9157949.200000003</c:v>
                </c:pt>
                <c:pt idx="348">
                  <c:v>9160425.200000003</c:v>
                </c:pt>
                <c:pt idx="349">
                  <c:v>9162876.8000000026</c:v>
                </c:pt>
                <c:pt idx="350">
                  <c:v>9165303.6000000034</c:v>
                </c:pt>
                <c:pt idx="351">
                  <c:v>9167706.8000000026</c:v>
                </c:pt>
                <c:pt idx="352">
                  <c:v>9170086.0000000019</c:v>
                </c:pt>
                <c:pt idx="353">
                  <c:v>9172442.0000000019</c:v>
                </c:pt>
                <c:pt idx="354">
                  <c:v>9174774.4000000022</c:v>
                </c:pt>
                <c:pt idx="355">
                  <c:v>9177083.6000000015</c:v>
                </c:pt>
                <c:pt idx="356">
                  <c:v>9179370.0000000019</c:v>
                </c:pt>
                <c:pt idx="357">
                  <c:v>9181634.0000000019</c:v>
                </c:pt>
                <c:pt idx="358">
                  <c:v>9183875.2000000011</c:v>
                </c:pt>
                <c:pt idx="359">
                  <c:v>9186094.4000000004</c:v>
                </c:pt>
                <c:pt idx="360">
                  <c:v>9188291.5999999996</c:v>
                </c:pt>
                <c:pt idx="361">
                  <c:v>9190467.1999999993</c:v>
                </c:pt>
                <c:pt idx="362">
                  <c:v>9192621.1999999993</c:v>
                </c:pt>
                <c:pt idx="363">
                  <c:v>9194753.5999999996</c:v>
                </c:pt>
                <c:pt idx="364">
                  <c:v>9196865.1999999993</c:v>
                </c:pt>
                <c:pt idx="365">
                  <c:v>9198956</c:v>
                </c:pt>
                <c:pt idx="366">
                  <c:v>9201025.5999999996</c:v>
                </c:pt>
                <c:pt idx="367">
                  <c:v>9203075.1999999993</c:v>
                </c:pt>
                <c:pt idx="368">
                  <c:v>9205104.3999999985</c:v>
                </c:pt>
                <c:pt idx="369">
                  <c:v>9207113.1999999993</c:v>
                </c:pt>
                <c:pt idx="370">
                  <c:v>9209102.3999999985</c:v>
                </c:pt>
                <c:pt idx="371">
                  <c:v>9211071.9999999981</c:v>
                </c:pt>
                <c:pt idx="372">
                  <c:v>9213021.5999999978</c:v>
                </c:pt>
                <c:pt idx="373">
                  <c:v>9214952.3999999985</c:v>
                </c:pt>
                <c:pt idx="374">
                  <c:v>9216863.9999999981</c:v>
                </c:pt>
                <c:pt idx="375">
                  <c:v>9218756.3999999985</c:v>
                </c:pt>
                <c:pt idx="376">
                  <c:v>9220630.3999999985</c:v>
                </c:pt>
                <c:pt idx="377">
                  <c:v>9222485.5999999978</c:v>
                </c:pt>
                <c:pt idx="378">
                  <c:v>9224322.3999999985</c:v>
                </c:pt>
                <c:pt idx="379">
                  <c:v>9226141.1999999993</c:v>
                </c:pt>
                <c:pt idx="380">
                  <c:v>9227942</c:v>
                </c:pt>
                <c:pt idx="381">
                  <c:v>9229724.8000000007</c:v>
                </c:pt>
                <c:pt idx="382">
                  <c:v>9231490</c:v>
                </c:pt>
                <c:pt idx="383">
                  <c:v>9233238</c:v>
                </c:pt>
                <c:pt idx="384">
                  <c:v>9234968.4000000004</c:v>
                </c:pt>
                <c:pt idx="385">
                  <c:v>9236681.5999999996</c:v>
                </c:pt>
                <c:pt idx="386">
                  <c:v>9238378</c:v>
                </c:pt>
                <c:pt idx="387">
                  <c:v>9240057.5999999996</c:v>
                </c:pt>
                <c:pt idx="388">
                  <c:v>9241720.7999999989</c:v>
                </c:pt>
                <c:pt idx="389">
                  <c:v>9243367.1999999993</c:v>
                </c:pt>
                <c:pt idx="390">
                  <c:v>9244997.1999999993</c:v>
                </c:pt>
                <c:pt idx="391">
                  <c:v>9246611.1999999993</c:v>
                </c:pt>
                <c:pt idx="392">
                  <c:v>9248209.1999999993</c:v>
                </c:pt>
                <c:pt idx="393">
                  <c:v>9249791.5999999996</c:v>
                </c:pt>
                <c:pt idx="394">
                  <c:v>9251358</c:v>
                </c:pt>
                <c:pt idx="395">
                  <c:v>9252909.1999999993</c:v>
                </c:pt>
                <c:pt idx="396">
                  <c:v>9254444.7999999989</c:v>
                </c:pt>
                <c:pt idx="397">
                  <c:v>9255965.5999999996</c:v>
                </c:pt>
                <c:pt idx="398">
                  <c:v>9257470.7999999989</c:v>
                </c:pt>
                <c:pt idx="399">
                  <c:v>9258961.1999999993</c:v>
                </c:pt>
                <c:pt idx="400">
                  <c:v>9260437.1999999993</c:v>
                </c:pt>
                <c:pt idx="401">
                  <c:v>9261898.3999999985</c:v>
                </c:pt>
                <c:pt idx="402">
                  <c:v>9263345.1999999993</c:v>
                </c:pt>
                <c:pt idx="404">
                  <c:v>35373336.800000027</c:v>
                </c:pt>
                <c:pt idx="405">
                  <c:v>11374984.800000001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1-4540-9D8B-5AB61DBB13D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PoW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Sheet3!$B$2:$B$407</c:f>
              <c:numCache>
                <c:formatCode>d\-mmm\-yy</c:formatCode>
                <c:ptCount val="406"/>
                <c:pt idx="1">
                  <c:v>42408</c:v>
                </c:pt>
                <c:pt idx="2">
                  <c:v>42422</c:v>
                </c:pt>
                <c:pt idx="3">
                  <c:v>42430</c:v>
                </c:pt>
                <c:pt idx="4">
                  <c:v>42451</c:v>
                </c:pt>
                <c:pt idx="5">
                  <c:v>42472</c:v>
                </c:pt>
                <c:pt idx="6">
                  <c:v>42494</c:v>
                </c:pt>
                <c:pt idx="7">
                  <c:v>42515</c:v>
                </c:pt>
                <c:pt idx="8">
                  <c:v>42536</c:v>
                </c:pt>
                <c:pt idx="9">
                  <c:v>42558</c:v>
                </c:pt>
                <c:pt idx="10">
                  <c:v>42579</c:v>
                </c:pt>
                <c:pt idx="11">
                  <c:v>42600</c:v>
                </c:pt>
                <c:pt idx="12">
                  <c:v>42622</c:v>
                </c:pt>
                <c:pt idx="13">
                  <c:v>42643</c:v>
                </c:pt>
                <c:pt idx="14">
                  <c:v>42664</c:v>
                </c:pt>
                <c:pt idx="15">
                  <c:v>42686</c:v>
                </c:pt>
                <c:pt idx="16">
                  <c:v>42707</c:v>
                </c:pt>
                <c:pt idx="17">
                  <c:v>42728</c:v>
                </c:pt>
                <c:pt idx="18">
                  <c:v>42750</c:v>
                </c:pt>
                <c:pt idx="19">
                  <c:v>42771</c:v>
                </c:pt>
                <c:pt idx="20">
                  <c:v>42792</c:v>
                </c:pt>
                <c:pt idx="21">
                  <c:v>42814</c:v>
                </c:pt>
                <c:pt idx="22">
                  <c:v>42835</c:v>
                </c:pt>
                <c:pt idx="23">
                  <c:v>42856</c:v>
                </c:pt>
                <c:pt idx="24">
                  <c:v>42878</c:v>
                </c:pt>
                <c:pt idx="25">
                  <c:v>42899</c:v>
                </c:pt>
                <c:pt idx="26">
                  <c:v>42920</c:v>
                </c:pt>
                <c:pt idx="27">
                  <c:v>42942</c:v>
                </c:pt>
                <c:pt idx="28">
                  <c:v>42963</c:v>
                </c:pt>
                <c:pt idx="29">
                  <c:v>42984</c:v>
                </c:pt>
                <c:pt idx="30">
                  <c:v>43006</c:v>
                </c:pt>
                <c:pt idx="31">
                  <c:v>43027</c:v>
                </c:pt>
                <c:pt idx="32">
                  <c:v>43048</c:v>
                </c:pt>
                <c:pt idx="33">
                  <c:v>43070</c:v>
                </c:pt>
                <c:pt idx="34">
                  <c:v>43091</c:v>
                </c:pt>
                <c:pt idx="35">
                  <c:v>43112</c:v>
                </c:pt>
                <c:pt idx="36">
                  <c:v>43134</c:v>
                </c:pt>
                <c:pt idx="37">
                  <c:v>43155</c:v>
                </c:pt>
                <c:pt idx="38">
                  <c:v>43176</c:v>
                </c:pt>
                <c:pt idx="39">
                  <c:v>43198</c:v>
                </c:pt>
                <c:pt idx="40">
                  <c:v>43219</c:v>
                </c:pt>
                <c:pt idx="41">
                  <c:v>43240</c:v>
                </c:pt>
                <c:pt idx="42">
                  <c:v>43262</c:v>
                </c:pt>
                <c:pt idx="43">
                  <c:v>43283</c:v>
                </c:pt>
                <c:pt idx="44">
                  <c:v>43304</c:v>
                </c:pt>
                <c:pt idx="45">
                  <c:v>43326</c:v>
                </c:pt>
                <c:pt idx="46">
                  <c:v>43347</c:v>
                </c:pt>
                <c:pt idx="47">
                  <c:v>43368</c:v>
                </c:pt>
                <c:pt idx="48">
                  <c:v>43390</c:v>
                </c:pt>
                <c:pt idx="49">
                  <c:v>43411</c:v>
                </c:pt>
                <c:pt idx="50">
                  <c:v>43432</c:v>
                </c:pt>
                <c:pt idx="51">
                  <c:v>43454</c:v>
                </c:pt>
                <c:pt idx="52">
                  <c:v>43475</c:v>
                </c:pt>
                <c:pt idx="53">
                  <c:v>43496</c:v>
                </c:pt>
                <c:pt idx="54">
                  <c:v>43518</c:v>
                </c:pt>
                <c:pt idx="55">
                  <c:v>43539</c:v>
                </c:pt>
                <c:pt idx="56">
                  <c:v>43560</c:v>
                </c:pt>
                <c:pt idx="57">
                  <c:v>43582</c:v>
                </c:pt>
                <c:pt idx="58">
                  <c:v>43603</c:v>
                </c:pt>
                <c:pt idx="59">
                  <c:v>43624</c:v>
                </c:pt>
                <c:pt idx="60">
                  <c:v>43646</c:v>
                </c:pt>
                <c:pt idx="61">
                  <c:v>43667</c:v>
                </c:pt>
                <c:pt idx="62">
                  <c:v>43688</c:v>
                </c:pt>
                <c:pt idx="63">
                  <c:v>43710</c:v>
                </c:pt>
                <c:pt idx="64">
                  <c:v>43731</c:v>
                </c:pt>
                <c:pt idx="65">
                  <c:v>43752</c:v>
                </c:pt>
                <c:pt idx="66">
                  <c:v>43774</c:v>
                </c:pt>
                <c:pt idx="67">
                  <c:v>43795</c:v>
                </c:pt>
                <c:pt idx="68">
                  <c:v>43816</c:v>
                </c:pt>
                <c:pt idx="69">
                  <c:v>43838</c:v>
                </c:pt>
                <c:pt idx="70">
                  <c:v>43859</c:v>
                </c:pt>
                <c:pt idx="71">
                  <c:v>43880</c:v>
                </c:pt>
                <c:pt idx="72">
                  <c:v>43902</c:v>
                </c:pt>
                <c:pt idx="73">
                  <c:v>43923</c:v>
                </c:pt>
                <c:pt idx="74">
                  <c:v>43944</c:v>
                </c:pt>
                <c:pt idx="75">
                  <c:v>43966</c:v>
                </c:pt>
                <c:pt idx="76">
                  <c:v>43987</c:v>
                </c:pt>
                <c:pt idx="77">
                  <c:v>44008</c:v>
                </c:pt>
                <c:pt idx="78">
                  <c:v>44030</c:v>
                </c:pt>
                <c:pt idx="79">
                  <c:v>44051</c:v>
                </c:pt>
                <c:pt idx="80">
                  <c:v>44072</c:v>
                </c:pt>
                <c:pt idx="81">
                  <c:v>44094</c:v>
                </c:pt>
                <c:pt idx="82">
                  <c:v>44115</c:v>
                </c:pt>
                <c:pt idx="83">
                  <c:v>44136</c:v>
                </c:pt>
                <c:pt idx="84">
                  <c:v>44158</c:v>
                </c:pt>
                <c:pt idx="85">
                  <c:v>44179</c:v>
                </c:pt>
                <c:pt idx="86">
                  <c:v>44200</c:v>
                </c:pt>
                <c:pt idx="87">
                  <c:v>44222</c:v>
                </c:pt>
                <c:pt idx="88">
                  <c:v>44243</c:v>
                </c:pt>
                <c:pt idx="89">
                  <c:v>44264</c:v>
                </c:pt>
                <c:pt idx="90">
                  <c:v>44286</c:v>
                </c:pt>
                <c:pt idx="91">
                  <c:v>44307</c:v>
                </c:pt>
                <c:pt idx="92">
                  <c:v>44328</c:v>
                </c:pt>
                <c:pt idx="93">
                  <c:v>44350</c:v>
                </c:pt>
                <c:pt idx="94">
                  <c:v>44371</c:v>
                </c:pt>
                <c:pt idx="95">
                  <c:v>44392</c:v>
                </c:pt>
                <c:pt idx="96">
                  <c:v>44414</c:v>
                </c:pt>
                <c:pt idx="97">
                  <c:v>44435</c:v>
                </c:pt>
                <c:pt idx="98">
                  <c:v>44456</c:v>
                </c:pt>
                <c:pt idx="99">
                  <c:v>44478</c:v>
                </c:pt>
                <c:pt idx="100">
                  <c:v>44499</c:v>
                </c:pt>
                <c:pt idx="101">
                  <c:v>44520</c:v>
                </c:pt>
                <c:pt idx="102">
                  <c:v>44542</c:v>
                </c:pt>
                <c:pt idx="103">
                  <c:v>44563</c:v>
                </c:pt>
                <c:pt idx="104">
                  <c:v>44584</c:v>
                </c:pt>
                <c:pt idx="105">
                  <c:v>44606</c:v>
                </c:pt>
                <c:pt idx="106">
                  <c:v>44627</c:v>
                </c:pt>
                <c:pt idx="107">
                  <c:v>44648</c:v>
                </c:pt>
                <c:pt idx="108">
                  <c:v>44670</c:v>
                </c:pt>
                <c:pt idx="109">
                  <c:v>44691</c:v>
                </c:pt>
                <c:pt idx="110">
                  <c:v>44712</c:v>
                </c:pt>
                <c:pt idx="111">
                  <c:v>44734</c:v>
                </c:pt>
                <c:pt idx="112">
                  <c:v>44755</c:v>
                </c:pt>
                <c:pt idx="113">
                  <c:v>44776</c:v>
                </c:pt>
                <c:pt idx="114">
                  <c:v>44798</c:v>
                </c:pt>
                <c:pt idx="115">
                  <c:v>44819</c:v>
                </c:pt>
                <c:pt idx="116">
                  <c:v>44840</c:v>
                </c:pt>
                <c:pt idx="117">
                  <c:v>44862</c:v>
                </c:pt>
                <c:pt idx="118">
                  <c:v>44883</c:v>
                </c:pt>
                <c:pt idx="119">
                  <c:v>44904</c:v>
                </c:pt>
                <c:pt idx="120">
                  <c:v>44926</c:v>
                </c:pt>
                <c:pt idx="121">
                  <c:v>44947</c:v>
                </c:pt>
                <c:pt idx="122">
                  <c:v>44968</c:v>
                </c:pt>
                <c:pt idx="123">
                  <c:v>44990</c:v>
                </c:pt>
                <c:pt idx="124">
                  <c:v>45011</c:v>
                </c:pt>
                <c:pt idx="125">
                  <c:v>45032</c:v>
                </c:pt>
                <c:pt idx="126">
                  <c:v>45054</c:v>
                </c:pt>
                <c:pt idx="127">
                  <c:v>45075</c:v>
                </c:pt>
                <c:pt idx="128">
                  <c:v>45096</c:v>
                </c:pt>
                <c:pt idx="129">
                  <c:v>45118</c:v>
                </c:pt>
                <c:pt idx="130">
                  <c:v>45139</c:v>
                </c:pt>
                <c:pt idx="131">
                  <c:v>45160</c:v>
                </c:pt>
                <c:pt idx="132">
                  <c:v>45182</c:v>
                </c:pt>
                <c:pt idx="133">
                  <c:v>45203</c:v>
                </c:pt>
                <c:pt idx="134">
                  <c:v>45224</c:v>
                </c:pt>
                <c:pt idx="135">
                  <c:v>45246</c:v>
                </c:pt>
                <c:pt idx="136">
                  <c:v>45267</c:v>
                </c:pt>
                <c:pt idx="137">
                  <c:v>45288</c:v>
                </c:pt>
                <c:pt idx="138">
                  <c:v>45310</c:v>
                </c:pt>
                <c:pt idx="139">
                  <c:v>45331</c:v>
                </c:pt>
                <c:pt idx="140">
                  <c:v>45352</c:v>
                </c:pt>
                <c:pt idx="141">
                  <c:v>45374</c:v>
                </c:pt>
                <c:pt idx="142">
                  <c:v>45395</c:v>
                </c:pt>
                <c:pt idx="143">
                  <c:v>45416</c:v>
                </c:pt>
                <c:pt idx="144">
                  <c:v>45438</c:v>
                </c:pt>
                <c:pt idx="145">
                  <c:v>45459</c:v>
                </c:pt>
                <c:pt idx="146">
                  <c:v>45480</c:v>
                </c:pt>
                <c:pt idx="147">
                  <c:v>45502</c:v>
                </c:pt>
                <c:pt idx="148">
                  <c:v>45523</c:v>
                </c:pt>
                <c:pt idx="149">
                  <c:v>45544</c:v>
                </c:pt>
                <c:pt idx="150">
                  <c:v>45566</c:v>
                </c:pt>
                <c:pt idx="151">
                  <c:v>45587</c:v>
                </c:pt>
                <c:pt idx="152">
                  <c:v>45608</c:v>
                </c:pt>
                <c:pt idx="153">
                  <c:v>45630</c:v>
                </c:pt>
                <c:pt idx="154">
                  <c:v>45651</c:v>
                </c:pt>
                <c:pt idx="155">
                  <c:v>45672</c:v>
                </c:pt>
                <c:pt idx="156">
                  <c:v>45694</c:v>
                </c:pt>
                <c:pt idx="157">
                  <c:v>45715</c:v>
                </c:pt>
                <c:pt idx="158">
                  <c:v>45736</c:v>
                </c:pt>
                <c:pt idx="159">
                  <c:v>45758</c:v>
                </c:pt>
                <c:pt idx="160">
                  <c:v>45779</c:v>
                </c:pt>
                <c:pt idx="161">
                  <c:v>45800</c:v>
                </c:pt>
                <c:pt idx="162">
                  <c:v>45822</c:v>
                </c:pt>
                <c:pt idx="163">
                  <c:v>45843</c:v>
                </c:pt>
                <c:pt idx="164">
                  <c:v>45864</c:v>
                </c:pt>
                <c:pt idx="165">
                  <c:v>45886</c:v>
                </c:pt>
                <c:pt idx="166">
                  <c:v>45907</c:v>
                </c:pt>
                <c:pt idx="167">
                  <c:v>45928</c:v>
                </c:pt>
                <c:pt idx="168">
                  <c:v>45950</c:v>
                </c:pt>
                <c:pt idx="169">
                  <c:v>45971</c:v>
                </c:pt>
                <c:pt idx="170">
                  <c:v>45992</c:v>
                </c:pt>
                <c:pt idx="171">
                  <c:v>46014</c:v>
                </c:pt>
                <c:pt idx="172">
                  <c:v>46035</c:v>
                </c:pt>
                <c:pt idx="173">
                  <c:v>46056</c:v>
                </c:pt>
                <c:pt idx="174">
                  <c:v>46078</c:v>
                </c:pt>
                <c:pt idx="175">
                  <c:v>46099</c:v>
                </c:pt>
                <c:pt idx="176">
                  <c:v>46120</c:v>
                </c:pt>
                <c:pt idx="177">
                  <c:v>46142</c:v>
                </c:pt>
                <c:pt idx="178">
                  <c:v>46163</c:v>
                </c:pt>
                <c:pt idx="179">
                  <c:v>46184</c:v>
                </c:pt>
                <c:pt idx="180">
                  <c:v>46206</c:v>
                </c:pt>
                <c:pt idx="181">
                  <c:v>46227</c:v>
                </c:pt>
                <c:pt idx="182">
                  <c:v>46248</c:v>
                </c:pt>
                <c:pt idx="183">
                  <c:v>46270</c:v>
                </c:pt>
                <c:pt idx="184">
                  <c:v>46291</c:v>
                </c:pt>
                <c:pt idx="185">
                  <c:v>46312</c:v>
                </c:pt>
                <c:pt idx="186">
                  <c:v>46334</c:v>
                </c:pt>
                <c:pt idx="187">
                  <c:v>46355</c:v>
                </c:pt>
                <c:pt idx="188">
                  <c:v>46376</c:v>
                </c:pt>
                <c:pt idx="189">
                  <c:v>46398</c:v>
                </c:pt>
                <c:pt idx="190">
                  <c:v>46419</c:v>
                </c:pt>
                <c:pt idx="191">
                  <c:v>46440</c:v>
                </c:pt>
                <c:pt idx="192">
                  <c:v>46462</c:v>
                </c:pt>
                <c:pt idx="193">
                  <c:v>46483</c:v>
                </c:pt>
                <c:pt idx="194">
                  <c:v>46504</c:v>
                </c:pt>
                <c:pt idx="195">
                  <c:v>46526</c:v>
                </c:pt>
                <c:pt idx="196">
                  <c:v>46547</c:v>
                </c:pt>
                <c:pt idx="197">
                  <c:v>46568</c:v>
                </c:pt>
                <c:pt idx="198">
                  <c:v>46590</c:v>
                </c:pt>
                <c:pt idx="199">
                  <c:v>46611</c:v>
                </c:pt>
                <c:pt idx="200">
                  <c:v>46632</c:v>
                </c:pt>
                <c:pt idx="201">
                  <c:v>46654</c:v>
                </c:pt>
                <c:pt idx="202">
                  <c:v>46675</c:v>
                </c:pt>
                <c:pt idx="203">
                  <c:v>46696</c:v>
                </c:pt>
                <c:pt idx="204">
                  <c:v>46718</c:v>
                </c:pt>
                <c:pt idx="205">
                  <c:v>46739</c:v>
                </c:pt>
                <c:pt idx="206">
                  <c:v>46760</c:v>
                </c:pt>
                <c:pt idx="207">
                  <c:v>46782</c:v>
                </c:pt>
                <c:pt idx="208">
                  <c:v>46803</c:v>
                </c:pt>
                <c:pt idx="209">
                  <c:v>46824</c:v>
                </c:pt>
                <c:pt idx="210">
                  <c:v>46846</c:v>
                </c:pt>
                <c:pt idx="211">
                  <c:v>46867</c:v>
                </c:pt>
                <c:pt idx="212">
                  <c:v>46888</c:v>
                </c:pt>
                <c:pt idx="213">
                  <c:v>46910</c:v>
                </c:pt>
                <c:pt idx="214">
                  <c:v>46931</c:v>
                </c:pt>
                <c:pt idx="215">
                  <c:v>46952</c:v>
                </c:pt>
                <c:pt idx="216">
                  <c:v>46974</c:v>
                </c:pt>
                <c:pt idx="217">
                  <c:v>46995</c:v>
                </c:pt>
                <c:pt idx="218">
                  <c:v>47016</c:v>
                </c:pt>
                <c:pt idx="219">
                  <c:v>47038</c:v>
                </c:pt>
                <c:pt idx="220">
                  <c:v>47059</c:v>
                </c:pt>
                <c:pt idx="221">
                  <c:v>47080</c:v>
                </c:pt>
                <c:pt idx="222">
                  <c:v>47102</c:v>
                </c:pt>
                <c:pt idx="223">
                  <c:v>47123</c:v>
                </c:pt>
                <c:pt idx="224">
                  <c:v>47144</c:v>
                </c:pt>
                <c:pt idx="225">
                  <c:v>47166</c:v>
                </c:pt>
                <c:pt idx="226">
                  <c:v>47187</c:v>
                </c:pt>
                <c:pt idx="227">
                  <c:v>47208</c:v>
                </c:pt>
                <c:pt idx="228">
                  <c:v>47230</c:v>
                </c:pt>
                <c:pt idx="229">
                  <c:v>47251</c:v>
                </c:pt>
                <c:pt idx="230">
                  <c:v>47272</c:v>
                </c:pt>
                <c:pt idx="231">
                  <c:v>47294</c:v>
                </c:pt>
                <c:pt idx="232">
                  <c:v>47315</c:v>
                </c:pt>
                <c:pt idx="233">
                  <c:v>47336</c:v>
                </c:pt>
                <c:pt idx="234">
                  <c:v>47358</c:v>
                </c:pt>
                <c:pt idx="235">
                  <c:v>47379</c:v>
                </c:pt>
                <c:pt idx="236">
                  <c:v>47400</c:v>
                </c:pt>
                <c:pt idx="237">
                  <c:v>47422</c:v>
                </c:pt>
                <c:pt idx="238">
                  <c:v>47443</c:v>
                </c:pt>
                <c:pt idx="239">
                  <c:v>47464</c:v>
                </c:pt>
                <c:pt idx="240">
                  <c:v>47486</c:v>
                </c:pt>
                <c:pt idx="241">
                  <c:v>47507</c:v>
                </c:pt>
                <c:pt idx="242">
                  <c:v>47528</c:v>
                </c:pt>
                <c:pt idx="243">
                  <c:v>47550</c:v>
                </c:pt>
                <c:pt idx="244">
                  <c:v>47571</c:v>
                </c:pt>
                <c:pt idx="245">
                  <c:v>47592</c:v>
                </c:pt>
                <c:pt idx="246">
                  <c:v>47614</c:v>
                </c:pt>
                <c:pt idx="247">
                  <c:v>47635</c:v>
                </c:pt>
                <c:pt idx="248">
                  <c:v>47656</c:v>
                </c:pt>
                <c:pt idx="249">
                  <c:v>47678</c:v>
                </c:pt>
                <c:pt idx="250">
                  <c:v>47699</c:v>
                </c:pt>
                <c:pt idx="251">
                  <c:v>47720</c:v>
                </c:pt>
                <c:pt idx="252">
                  <c:v>47742</c:v>
                </c:pt>
                <c:pt idx="253">
                  <c:v>47763</c:v>
                </c:pt>
                <c:pt idx="254">
                  <c:v>47784</c:v>
                </c:pt>
                <c:pt idx="255">
                  <c:v>47806</c:v>
                </c:pt>
                <c:pt idx="256">
                  <c:v>47827</c:v>
                </c:pt>
                <c:pt idx="257">
                  <c:v>47848</c:v>
                </c:pt>
                <c:pt idx="258">
                  <c:v>47870</c:v>
                </c:pt>
                <c:pt idx="259">
                  <c:v>47891</c:v>
                </c:pt>
                <c:pt idx="260">
                  <c:v>47912</c:v>
                </c:pt>
                <c:pt idx="261">
                  <c:v>47934</c:v>
                </c:pt>
                <c:pt idx="262">
                  <c:v>47955</c:v>
                </c:pt>
                <c:pt idx="263">
                  <c:v>47976</c:v>
                </c:pt>
                <c:pt idx="264">
                  <c:v>47998</c:v>
                </c:pt>
                <c:pt idx="265">
                  <c:v>48019</c:v>
                </c:pt>
                <c:pt idx="266">
                  <c:v>48040</c:v>
                </c:pt>
                <c:pt idx="267">
                  <c:v>48062</c:v>
                </c:pt>
                <c:pt idx="268">
                  <c:v>48083</c:v>
                </c:pt>
                <c:pt idx="269">
                  <c:v>48104</c:v>
                </c:pt>
                <c:pt idx="270">
                  <c:v>48126</c:v>
                </c:pt>
                <c:pt idx="271">
                  <c:v>48147</c:v>
                </c:pt>
                <c:pt idx="272">
                  <c:v>48168</c:v>
                </c:pt>
                <c:pt idx="273">
                  <c:v>48190</c:v>
                </c:pt>
                <c:pt idx="274">
                  <c:v>48211</c:v>
                </c:pt>
                <c:pt idx="275">
                  <c:v>48232</c:v>
                </c:pt>
                <c:pt idx="276">
                  <c:v>48254</c:v>
                </c:pt>
                <c:pt idx="277">
                  <c:v>48275</c:v>
                </c:pt>
                <c:pt idx="278">
                  <c:v>48296</c:v>
                </c:pt>
                <c:pt idx="279">
                  <c:v>48318</c:v>
                </c:pt>
                <c:pt idx="280">
                  <c:v>48339</c:v>
                </c:pt>
                <c:pt idx="281">
                  <c:v>48360</c:v>
                </c:pt>
                <c:pt idx="282">
                  <c:v>48382</c:v>
                </c:pt>
                <c:pt idx="283">
                  <c:v>48403</c:v>
                </c:pt>
                <c:pt idx="284">
                  <c:v>48424</c:v>
                </c:pt>
                <c:pt idx="285">
                  <c:v>48446</c:v>
                </c:pt>
                <c:pt idx="286">
                  <c:v>48467</c:v>
                </c:pt>
                <c:pt idx="287">
                  <c:v>48488</c:v>
                </c:pt>
                <c:pt idx="288">
                  <c:v>48510</c:v>
                </c:pt>
                <c:pt idx="289">
                  <c:v>48531</c:v>
                </c:pt>
                <c:pt idx="290">
                  <c:v>48552</c:v>
                </c:pt>
                <c:pt idx="291">
                  <c:v>48574</c:v>
                </c:pt>
                <c:pt idx="292">
                  <c:v>48595</c:v>
                </c:pt>
                <c:pt idx="293">
                  <c:v>48616</c:v>
                </c:pt>
                <c:pt idx="294">
                  <c:v>48638</c:v>
                </c:pt>
                <c:pt idx="295">
                  <c:v>48659</c:v>
                </c:pt>
                <c:pt idx="296">
                  <c:v>48680</c:v>
                </c:pt>
                <c:pt idx="297">
                  <c:v>48702</c:v>
                </c:pt>
                <c:pt idx="298">
                  <c:v>48723</c:v>
                </c:pt>
                <c:pt idx="299">
                  <c:v>48744</c:v>
                </c:pt>
                <c:pt idx="300">
                  <c:v>48766</c:v>
                </c:pt>
                <c:pt idx="301">
                  <c:v>48787</c:v>
                </c:pt>
                <c:pt idx="302">
                  <c:v>48808</c:v>
                </c:pt>
                <c:pt idx="303">
                  <c:v>48830</c:v>
                </c:pt>
                <c:pt idx="304">
                  <c:v>48851</c:v>
                </c:pt>
                <c:pt idx="305">
                  <c:v>48872</c:v>
                </c:pt>
                <c:pt idx="306">
                  <c:v>48894</c:v>
                </c:pt>
                <c:pt idx="307">
                  <c:v>48915</c:v>
                </c:pt>
                <c:pt idx="308">
                  <c:v>48936</c:v>
                </c:pt>
                <c:pt idx="309">
                  <c:v>48958</c:v>
                </c:pt>
                <c:pt idx="310">
                  <c:v>48979</c:v>
                </c:pt>
                <c:pt idx="311">
                  <c:v>49000</c:v>
                </c:pt>
                <c:pt idx="312">
                  <c:v>49022</c:v>
                </c:pt>
                <c:pt idx="313">
                  <c:v>49043</c:v>
                </c:pt>
                <c:pt idx="314">
                  <c:v>49064</c:v>
                </c:pt>
                <c:pt idx="315">
                  <c:v>49086</c:v>
                </c:pt>
                <c:pt idx="316">
                  <c:v>49107</c:v>
                </c:pt>
                <c:pt idx="317">
                  <c:v>49128</c:v>
                </c:pt>
                <c:pt idx="318">
                  <c:v>49150</c:v>
                </c:pt>
                <c:pt idx="319">
                  <c:v>49171</c:v>
                </c:pt>
                <c:pt idx="320">
                  <c:v>49192</c:v>
                </c:pt>
                <c:pt idx="321">
                  <c:v>49214</c:v>
                </c:pt>
                <c:pt idx="322">
                  <c:v>49235</c:v>
                </c:pt>
                <c:pt idx="323">
                  <c:v>49256</c:v>
                </c:pt>
                <c:pt idx="324">
                  <c:v>49278</c:v>
                </c:pt>
                <c:pt idx="325">
                  <c:v>49299</c:v>
                </c:pt>
                <c:pt idx="326">
                  <c:v>49320</c:v>
                </c:pt>
                <c:pt idx="327">
                  <c:v>49342</c:v>
                </c:pt>
                <c:pt idx="328">
                  <c:v>49363</c:v>
                </c:pt>
                <c:pt idx="329">
                  <c:v>49384</c:v>
                </c:pt>
                <c:pt idx="330">
                  <c:v>49406</c:v>
                </c:pt>
                <c:pt idx="331">
                  <c:v>49427</c:v>
                </c:pt>
                <c:pt idx="332">
                  <c:v>49448</c:v>
                </c:pt>
                <c:pt idx="333">
                  <c:v>49470</c:v>
                </c:pt>
                <c:pt idx="334">
                  <c:v>49491</c:v>
                </c:pt>
                <c:pt idx="335">
                  <c:v>49512</c:v>
                </c:pt>
                <c:pt idx="336">
                  <c:v>49534</c:v>
                </c:pt>
                <c:pt idx="337">
                  <c:v>49555</c:v>
                </c:pt>
                <c:pt idx="338">
                  <c:v>49576</c:v>
                </c:pt>
                <c:pt idx="339">
                  <c:v>49598</c:v>
                </c:pt>
                <c:pt idx="340">
                  <c:v>49619</c:v>
                </c:pt>
                <c:pt idx="341">
                  <c:v>49640</c:v>
                </c:pt>
                <c:pt idx="342">
                  <c:v>49662</c:v>
                </c:pt>
                <c:pt idx="343">
                  <c:v>49683</c:v>
                </c:pt>
                <c:pt idx="344">
                  <c:v>49704</c:v>
                </c:pt>
                <c:pt idx="345">
                  <c:v>49726</c:v>
                </c:pt>
                <c:pt idx="346">
                  <c:v>49747</c:v>
                </c:pt>
                <c:pt idx="347">
                  <c:v>49768</c:v>
                </c:pt>
                <c:pt idx="348">
                  <c:v>49790</c:v>
                </c:pt>
                <c:pt idx="349">
                  <c:v>49811</c:v>
                </c:pt>
                <c:pt idx="350">
                  <c:v>49832</c:v>
                </c:pt>
                <c:pt idx="351">
                  <c:v>49854</c:v>
                </c:pt>
                <c:pt idx="352">
                  <c:v>49875</c:v>
                </c:pt>
                <c:pt idx="353">
                  <c:v>49896</c:v>
                </c:pt>
                <c:pt idx="354">
                  <c:v>49918</c:v>
                </c:pt>
                <c:pt idx="355">
                  <c:v>49939</c:v>
                </c:pt>
                <c:pt idx="356">
                  <c:v>49960</c:v>
                </c:pt>
                <c:pt idx="357">
                  <c:v>49982</c:v>
                </c:pt>
                <c:pt idx="358">
                  <c:v>50003</c:v>
                </c:pt>
                <c:pt idx="359">
                  <c:v>50024</c:v>
                </c:pt>
                <c:pt idx="360">
                  <c:v>50046</c:v>
                </c:pt>
                <c:pt idx="361">
                  <c:v>50067</c:v>
                </c:pt>
                <c:pt idx="362">
                  <c:v>50088</c:v>
                </c:pt>
                <c:pt idx="363">
                  <c:v>50110</c:v>
                </c:pt>
                <c:pt idx="364">
                  <c:v>50131</c:v>
                </c:pt>
                <c:pt idx="365">
                  <c:v>50152</c:v>
                </c:pt>
                <c:pt idx="366">
                  <c:v>50174</c:v>
                </c:pt>
                <c:pt idx="367">
                  <c:v>50195</c:v>
                </c:pt>
                <c:pt idx="368">
                  <c:v>50216</c:v>
                </c:pt>
                <c:pt idx="369">
                  <c:v>50238</c:v>
                </c:pt>
                <c:pt idx="370">
                  <c:v>50259</c:v>
                </c:pt>
                <c:pt idx="371">
                  <c:v>50280</c:v>
                </c:pt>
                <c:pt idx="372">
                  <c:v>50302</c:v>
                </c:pt>
                <c:pt idx="373">
                  <c:v>50323</c:v>
                </c:pt>
                <c:pt idx="374">
                  <c:v>50344</c:v>
                </c:pt>
                <c:pt idx="375">
                  <c:v>50366</c:v>
                </c:pt>
                <c:pt idx="376">
                  <c:v>50387</c:v>
                </c:pt>
                <c:pt idx="377">
                  <c:v>50408</c:v>
                </c:pt>
                <c:pt idx="378">
                  <c:v>50430</c:v>
                </c:pt>
                <c:pt idx="379">
                  <c:v>50451</c:v>
                </c:pt>
                <c:pt idx="380">
                  <c:v>50472</c:v>
                </c:pt>
                <c:pt idx="381">
                  <c:v>50494</c:v>
                </c:pt>
                <c:pt idx="382">
                  <c:v>50515</c:v>
                </c:pt>
                <c:pt idx="383">
                  <c:v>50536</c:v>
                </c:pt>
                <c:pt idx="384">
                  <c:v>50558</c:v>
                </c:pt>
                <c:pt idx="385">
                  <c:v>50579</c:v>
                </c:pt>
                <c:pt idx="386">
                  <c:v>50600</c:v>
                </c:pt>
                <c:pt idx="387">
                  <c:v>50622</c:v>
                </c:pt>
                <c:pt idx="388">
                  <c:v>50643</c:v>
                </c:pt>
                <c:pt idx="389">
                  <c:v>50664</c:v>
                </c:pt>
                <c:pt idx="390">
                  <c:v>50686</c:v>
                </c:pt>
                <c:pt idx="391">
                  <c:v>50707</c:v>
                </c:pt>
                <c:pt idx="392">
                  <c:v>50728</c:v>
                </c:pt>
                <c:pt idx="393">
                  <c:v>50750</c:v>
                </c:pt>
                <c:pt idx="394">
                  <c:v>50771</c:v>
                </c:pt>
                <c:pt idx="395">
                  <c:v>50792</c:v>
                </c:pt>
                <c:pt idx="396">
                  <c:v>50814</c:v>
                </c:pt>
                <c:pt idx="397">
                  <c:v>50835</c:v>
                </c:pt>
                <c:pt idx="398">
                  <c:v>50856</c:v>
                </c:pt>
                <c:pt idx="399">
                  <c:v>50878</c:v>
                </c:pt>
                <c:pt idx="400">
                  <c:v>50899</c:v>
                </c:pt>
                <c:pt idx="401">
                  <c:v>50920</c:v>
                </c:pt>
                <c:pt idx="402">
                  <c:v>50942</c:v>
                </c:pt>
              </c:numCache>
            </c:numRef>
          </c:cat>
          <c:val>
            <c:numRef>
              <c:f>Sheet3!$K$2:$K$407</c:f>
              <c:numCache>
                <c:formatCode>0</c:formatCode>
                <c:ptCount val="406"/>
                <c:pt idx="0">
                  <c:v>1680000</c:v>
                </c:pt>
                <c:pt idx="1">
                  <c:v>1680022</c:v>
                </c:pt>
                <c:pt idx="2">
                  <c:v>1778373</c:v>
                </c:pt>
                <c:pt idx="3">
                  <c:v>1848650.9</c:v>
                </c:pt>
                <c:pt idx="4">
                  <c:v>2057396.7999999998</c:v>
                </c:pt>
                <c:pt idx="5">
                  <c:v>2264075.7999999998</c:v>
                </c:pt>
                <c:pt idx="6">
                  <c:v>2468708.7999999998</c:v>
                </c:pt>
                <c:pt idx="7">
                  <c:v>2671315.5999999996</c:v>
                </c:pt>
                <c:pt idx="8">
                  <c:v>2871917.0999999996</c:v>
                </c:pt>
                <c:pt idx="9">
                  <c:v>3070531.9999999995</c:v>
                </c:pt>
                <c:pt idx="10">
                  <c:v>3267180.0999999996</c:v>
                </c:pt>
                <c:pt idx="11">
                  <c:v>3461881.1999999997</c:v>
                </c:pt>
                <c:pt idx="12">
                  <c:v>3654655.0999999996</c:v>
                </c:pt>
                <c:pt idx="13">
                  <c:v>3845519.3999999994</c:v>
                </c:pt>
                <c:pt idx="14">
                  <c:v>4034494.9999999995</c:v>
                </c:pt>
                <c:pt idx="15">
                  <c:v>4221598.3999999994</c:v>
                </c:pt>
                <c:pt idx="16">
                  <c:v>4406850.4999999991</c:v>
                </c:pt>
                <c:pt idx="17">
                  <c:v>4590267.7999999989</c:v>
                </c:pt>
                <c:pt idx="18">
                  <c:v>4771868.9999999991</c:v>
                </c:pt>
                <c:pt idx="19">
                  <c:v>4951671.6999999993</c:v>
                </c:pt>
                <c:pt idx="20">
                  <c:v>5129695.6999999993</c:v>
                </c:pt>
                <c:pt idx="21">
                  <c:v>5305955.2999999989</c:v>
                </c:pt>
                <c:pt idx="22">
                  <c:v>5480471.3999999985</c:v>
                </c:pt>
                <c:pt idx="23">
                  <c:v>5653258.2999999989</c:v>
                </c:pt>
                <c:pt idx="24">
                  <c:v>5824334.6999999993</c:v>
                </c:pt>
                <c:pt idx="25">
                  <c:v>5993718.1999999993</c:v>
                </c:pt>
                <c:pt idx="26">
                  <c:v>6161424.1999999993</c:v>
                </c:pt>
                <c:pt idx="27">
                  <c:v>6327469.1999999993</c:v>
                </c:pt>
                <c:pt idx="28">
                  <c:v>6491870.7999999989</c:v>
                </c:pt>
                <c:pt idx="29">
                  <c:v>6654644.3999999985</c:v>
                </c:pt>
                <c:pt idx="30">
                  <c:v>6815806.4999999981</c:v>
                </c:pt>
                <c:pt idx="31">
                  <c:v>6975372.4999999981</c:v>
                </c:pt>
                <c:pt idx="32">
                  <c:v>7133358.8999999985</c:v>
                </c:pt>
                <c:pt idx="33">
                  <c:v>7289781.0999999987</c:v>
                </c:pt>
                <c:pt idx="34">
                  <c:v>7444654.4999999991</c:v>
                </c:pt>
                <c:pt idx="35">
                  <c:v>7597994.4999999991</c:v>
                </c:pt>
                <c:pt idx="36">
                  <c:v>7749816.4999999991</c:v>
                </c:pt>
                <c:pt idx="37">
                  <c:v>7900134.7999999989</c:v>
                </c:pt>
                <c:pt idx="38">
                  <c:v>8048965.8999999985</c:v>
                </c:pt>
                <c:pt idx="39">
                  <c:v>8196322.9999999981</c:v>
                </c:pt>
                <c:pt idx="40">
                  <c:v>8342220.3999999985</c:v>
                </c:pt>
                <c:pt idx="41">
                  <c:v>8486673.4999999981</c:v>
                </c:pt>
                <c:pt idx="42">
                  <c:v>8629696.5999999978</c:v>
                </c:pt>
                <c:pt idx="43">
                  <c:v>8771303.9999999981</c:v>
                </c:pt>
                <c:pt idx="44">
                  <c:v>8911508.8999999985</c:v>
                </c:pt>
                <c:pt idx="45">
                  <c:v>9050325.5999999978</c:v>
                </c:pt>
                <c:pt idx="46">
                  <c:v>9187767.299999997</c:v>
                </c:pt>
                <c:pt idx="47">
                  <c:v>9323849.3999999966</c:v>
                </c:pt>
                <c:pt idx="48">
                  <c:v>9458583.9999999963</c:v>
                </c:pt>
                <c:pt idx="49">
                  <c:v>9591984.299999997</c:v>
                </c:pt>
                <c:pt idx="50">
                  <c:v>9724063.4999999963</c:v>
                </c:pt>
                <c:pt idx="51">
                  <c:v>9854834.799999997</c:v>
                </c:pt>
                <c:pt idx="52">
                  <c:v>9984311.3999999966</c:v>
                </c:pt>
                <c:pt idx="53">
                  <c:v>10112506.499999996</c:v>
                </c:pt>
                <c:pt idx="54">
                  <c:v>10239432.199999996</c:v>
                </c:pt>
                <c:pt idx="55">
                  <c:v>10365101.699999996</c:v>
                </c:pt>
                <c:pt idx="56">
                  <c:v>10489525.999999996</c:v>
                </c:pt>
                <c:pt idx="57">
                  <c:v>10612719.399999997</c:v>
                </c:pt>
                <c:pt idx="58">
                  <c:v>10734691.799999997</c:v>
                </c:pt>
                <c:pt idx="59">
                  <c:v>10855457.499999996</c:v>
                </c:pt>
                <c:pt idx="60">
                  <c:v>10975027.499999996</c:v>
                </c:pt>
                <c:pt idx="61">
                  <c:v>11093413.899999997</c:v>
                </c:pt>
                <c:pt idx="62">
                  <c:v>11210627.699999997</c:v>
                </c:pt>
                <c:pt idx="63">
                  <c:v>11326679.899999997</c:v>
                </c:pt>
                <c:pt idx="64">
                  <c:v>11441584.799999997</c:v>
                </c:pt>
                <c:pt idx="65">
                  <c:v>11555351.199999997</c:v>
                </c:pt>
                <c:pt idx="66">
                  <c:v>11667991.199999997</c:v>
                </c:pt>
                <c:pt idx="67">
                  <c:v>11779515.799999997</c:v>
                </c:pt>
                <c:pt idx="68">
                  <c:v>11889937.099999998</c:v>
                </c:pt>
                <c:pt idx="69">
                  <c:v>11999263.899999999</c:v>
                </c:pt>
                <c:pt idx="70">
                  <c:v>12107509.399999999</c:v>
                </c:pt>
                <c:pt idx="71">
                  <c:v>12214682.399999999</c:v>
                </c:pt>
                <c:pt idx="72">
                  <c:v>12320794.999999998</c:v>
                </c:pt>
                <c:pt idx="73">
                  <c:v>12425855.999999998</c:v>
                </c:pt>
                <c:pt idx="74">
                  <c:v>12529877.499999998</c:v>
                </c:pt>
                <c:pt idx="75">
                  <c:v>12632868.299999999</c:v>
                </c:pt>
                <c:pt idx="76">
                  <c:v>12734840.499999998</c:v>
                </c:pt>
                <c:pt idx="77">
                  <c:v>12835801.799999999</c:v>
                </c:pt>
                <c:pt idx="78">
                  <c:v>12935764.299999999</c:v>
                </c:pt>
                <c:pt idx="79">
                  <c:v>13034736.799999999</c:v>
                </c:pt>
                <c:pt idx="80">
                  <c:v>13132730.299999999</c:v>
                </c:pt>
                <c:pt idx="81">
                  <c:v>13229752.499999998</c:v>
                </c:pt>
                <c:pt idx="82">
                  <c:v>13325814.399999999</c:v>
                </c:pt>
                <c:pt idx="83">
                  <c:v>13420924.799999999</c:v>
                </c:pt>
                <c:pt idx="84">
                  <c:v>13515094.699999999</c:v>
                </c:pt>
                <c:pt idx="85">
                  <c:v>13608330.699999999</c:v>
                </c:pt>
                <c:pt idx="86">
                  <c:v>13700644.899999999</c:v>
                </c:pt>
                <c:pt idx="87">
                  <c:v>13792043.899999999</c:v>
                </c:pt>
                <c:pt idx="88">
                  <c:v>13882538.699999999</c:v>
                </c:pt>
                <c:pt idx="89">
                  <c:v>13972138.1</c:v>
                </c:pt>
                <c:pt idx="90">
                  <c:v>14060848.699999999</c:v>
                </c:pt>
                <c:pt idx="91">
                  <c:v>14148682.6</c:v>
                </c:pt>
                <c:pt idx="92">
                  <c:v>14235646.4</c:v>
                </c:pt>
                <c:pt idx="93">
                  <c:v>14321748.9</c:v>
                </c:pt>
                <c:pt idx="94">
                  <c:v>14406998.9</c:v>
                </c:pt>
                <c:pt idx="95">
                  <c:v>14491404.1</c:v>
                </c:pt>
                <c:pt idx="96">
                  <c:v>14574974.4</c:v>
                </c:pt>
                <c:pt idx="97">
                  <c:v>14657717.5</c:v>
                </c:pt>
                <c:pt idx="98">
                  <c:v>14739641.1</c:v>
                </c:pt>
                <c:pt idx="99">
                  <c:v>14820754</c:v>
                </c:pt>
                <c:pt idx="100">
                  <c:v>14901062.800000001</c:v>
                </c:pt>
                <c:pt idx="101">
                  <c:v>14980577.4</c:v>
                </c:pt>
                <c:pt idx="102">
                  <c:v>15059304.4</c:v>
                </c:pt>
                <c:pt idx="103">
                  <c:v>15137251.5</c:v>
                </c:pt>
                <c:pt idx="104">
                  <c:v>15214427.5</c:v>
                </c:pt>
                <c:pt idx="105">
                  <c:v>15290839</c:v>
                </c:pt>
                <c:pt idx="106">
                  <c:v>15366494.800000001</c:v>
                </c:pt>
                <c:pt idx="107">
                  <c:v>15441400.4</c:v>
                </c:pt>
                <c:pt idx="108">
                  <c:v>15515564.6</c:v>
                </c:pt>
                <c:pt idx="109">
                  <c:v>15588995.1</c:v>
                </c:pt>
                <c:pt idx="110">
                  <c:v>15661698.5</c:v>
                </c:pt>
                <c:pt idx="111">
                  <c:v>15733681.4</c:v>
                </c:pt>
                <c:pt idx="112">
                  <c:v>15804951.5</c:v>
                </c:pt>
                <c:pt idx="113">
                  <c:v>15875516.5</c:v>
                </c:pt>
                <c:pt idx="114">
                  <c:v>15945383</c:v>
                </c:pt>
                <c:pt idx="115">
                  <c:v>16014557.6</c:v>
                </c:pt>
                <c:pt idx="116">
                  <c:v>16083046.9</c:v>
                </c:pt>
                <c:pt idx="117">
                  <c:v>16150858.6</c:v>
                </c:pt>
                <c:pt idx="118">
                  <c:v>16217998.199999999</c:v>
                </c:pt>
                <c:pt idx="119">
                  <c:v>16284473.399999999</c:v>
                </c:pt>
                <c:pt idx="120">
                  <c:v>16350290.799999999</c:v>
                </c:pt>
                <c:pt idx="121">
                  <c:v>16415455.899999999</c:v>
                </c:pt>
                <c:pt idx="122">
                  <c:v>16479976.399999999</c:v>
                </c:pt>
                <c:pt idx="123">
                  <c:v>16543857.799999999</c:v>
                </c:pt>
                <c:pt idx="124">
                  <c:v>16607106.699999999</c:v>
                </c:pt>
                <c:pt idx="125">
                  <c:v>16669729.699999999</c:v>
                </c:pt>
                <c:pt idx="126">
                  <c:v>16731732.299999999</c:v>
                </c:pt>
                <c:pt idx="127">
                  <c:v>16793121.099999998</c:v>
                </c:pt>
                <c:pt idx="128">
                  <c:v>16853902.699999999</c:v>
                </c:pt>
                <c:pt idx="129">
                  <c:v>16914081.5</c:v>
                </c:pt>
                <c:pt idx="130">
                  <c:v>16973665.199999999</c:v>
                </c:pt>
                <c:pt idx="131">
                  <c:v>17032658.199999999</c:v>
                </c:pt>
                <c:pt idx="132">
                  <c:v>17091068.199999999</c:v>
                </c:pt>
                <c:pt idx="133">
                  <c:v>17148898.5</c:v>
                </c:pt>
                <c:pt idx="134">
                  <c:v>17206156.800000001</c:v>
                </c:pt>
                <c:pt idx="135">
                  <c:v>17262848.600000001</c:v>
                </c:pt>
                <c:pt idx="136">
                  <c:v>17318979.400000002</c:v>
                </c:pt>
                <c:pt idx="137">
                  <c:v>17374553.600000001</c:v>
                </c:pt>
                <c:pt idx="138">
                  <c:v>17429577.800000001</c:v>
                </c:pt>
                <c:pt idx="139">
                  <c:v>17484057.5</c:v>
                </c:pt>
                <c:pt idx="140">
                  <c:v>17537997.100000001</c:v>
                </c:pt>
                <c:pt idx="141">
                  <c:v>17591403.200000003</c:v>
                </c:pt>
                <c:pt idx="142">
                  <c:v>17644280.200000003</c:v>
                </c:pt>
                <c:pt idx="143">
                  <c:v>17696634.700000003</c:v>
                </c:pt>
                <c:pt idx="144">
                  <c:v>17748470.000000004</c:v>
                </c:pt>
                <c:pt idx="145">
                  <c:v>17799791.600000005</c:v>
                </c:pt>
                <c:pt idx="146">
                  <c:v>17850606.100000005</c:v>
                </c:pt>
                <c:pt idx="147">
                  <c:v>17900916.800000004</c:v>
                </c:pt>
                <c:pt idx="148">
                  <c:v>17950729.200000003</c:v>
                </c:pt>
                <c:pt idx="149">
                  <c:v>18000048.800000004</c:v>
                </c:pt>
                <c:pt idx="150">
                  <c:v>18048880.000000004</c:v>
                </c:pt>
                <c:pt idx="151">
                  <c:v>18097228.300000004</c:v>
                </c:pt>
                <c:pt idx="152">
                  <c:v>18145097.000000004</c:v>
                </c:pt>
                <c:pt idx="153">
                  <c:v>18192491.600000005</c:v>
                </c:pt>
                <c:pt idx="154">
                  <c:v>18239417.600000005</c:v>
                </c:pt>
                <c:pt idx="155">
                  <c:v>18285879.400000006</c:v>
                </c:pt>
                <c:pt idx="156">
                  <c:v>18331880.300000004</c:v>
                </c:pt>
                <c:pt idx="157">
                  <c:v>18377425.800000004</c:v>
                </c:pt>
                <c:pt idx="158">
                  <c:v>18422521.400000006</c:v>
                </c:pt>
                <c:pt idx="159">
                  <c:v>18467169.300000004</c:v>
                </c:pt>
                <c:pt idx="160">
                  <c:v>18511376.100000005</c:v>
                </c:pt>
                <c:pt idx="161">
                  <c:v>18555144.000000004</c:v>
                </c:pt>
                <c:pt idx="162">
                  <c:v>18598479.600000005</c:v>
                </c:pt>
                <c:pt idx="163">
                  <c:v>18641386.200000007</c:v>
                </c:pt>
                <c:pt idx="164">
                  <c:v>18683867.100000005</c:v>
                </c:pt>
                <c:pt idx="165">
                  <c:v>18725927.800000004</c:v>
                </c:pt>
                <c:pt idx="166">
                  <c:v>18767571.600000005</c:v>
                </c:pt>
                <c:pt idx="167">
                  <c:v>18808804.000000004</c:v>
                </c:pt>
                <c:pt idx="168">
                  <c:v>18849628.300000004</c:v>
                </c:pt>
                <c:pt idx="169">
                  <c:v>18890047.800000004</c:v>
                </c:pt>
                <c:pt idx="170">
                  <c:v>18930066.900000006</c:v>
                </c:pt>
                <c:pt idx="171">
                  <c:v>18969690.000000007</c:v>
                </c:pt>
                <c:pt idx="172">
                  <c:v>19008920.400000006</c:v>
                </c:pt>
                <c:pt idx="173">
                  <c:v>19047763.600000005</c:v>
                </c:pt>
                <c:pt idx="174">
                  <c:v>19086220.700000007</c:v>
                </c:pt>
                <c:pt idx="175">
                  <c:v>19124298.300000008</c:v>
                </c:pt>
                <c:pt idx="176">
                  <c:v>19161998.600000009</c:v>
                </c:pt>
                <c:pt idx="177">
                  <c:v>19199324.90000001</c:v>
                </c:pt>
                <c:pt idx="178">
                  <c:v>19236281.600000009</c:v>
                </c:pt>
                <c:pt idx="179">
                  <c:v>19272873.100000009</c:v>
                </c:pt>
                <c:pt idx="180">
                  <c:v>19309102.70000001</c:v>
                </c:pt>
                <c:pt idx="181">
                  <c:v>19344972.600000009</c:v>
                </c:pt>
                <c:pt idx="182">
                  <c:v>19380488.300000008</c:v>
                </c:pt>
                <c:pt idx="183">
                  <c:v>19415650.90000001</c:v>
                </c:pt>
                <c:pt idx="184">
                  <c:v>19450467.000000011</c:v>
                </c:pt>
                <c:pt idx="185">
                  <c:v>19484937.70000001</c:v>
                </c:pt>
                <c:pt idx="186">
                  <c:v>19519066.300000012</c:v>
                </c:pt>
                <c:pt idx="187">
                  <c:v>19552858.300000012</c:v>
                </c:pt>
                <c:pt idx="188">
                  <c:v>19586314.800000012</c:v>
                </c:pt>
                <c:pt idx="189">
                  <c:v>19619441.300000012</c:v>
                </c:pt>
                <c:pt idx="190">
                  <c:v>19652238.900000013</c:v>
                </c:pt>
                <c:pt idx="191">
                  <c:v>19684710.900000013</c:v>
                </c:pt>
                <c:pt idx="192">
                  <c:v>19716862.800000012</c:v>
                </c:pt>
                <c:pt idx="193">
                  <c:v>19748695.70000001</c:v>
                </c:pt>
                <c:pt idx="194">
                  <c:v>19780214.000000011</c:v>
                </c:pt>
                <c:pt idx="195">
                  <c:v>19811419.90000001</c:v>
                </c:pt>
                <c:pt idx="196">
                  <c:v>19842316.70000001</c:v>
                </c:pt>
                <c:pt idx="197">
                  <c:v>19872907.70000001</c:v>
                </c:pt>
                <c:pt idx="198">
                  <c:v>19903195.100000009</c:v>
                </c:pt>
                <c:pt idx="199">
                  <c:v>19933183.300000008</c:v>
                </c:pt>
                <c:pt idx="200">
                  <c:v>19962874.500000007</c:v>
                </c:pt>
                <c:pt idx="201">
                  <c:v>19992272.000000007</c:v>
                </c:pt>
                <c:pt idx="202">
                  <c:v>20021378.000000007</c:v>
                </c:pt>
                <c:pt idx="203">
                  <c:v>20050196.900000006</c:v>
                </c:pt>
                <c:pt idx="204">
                  <c:v>20078729.800000004</c:v>
                </c:pt>
                <c:pt idx="205">
                  <c:v>20106980.000000004</c:v>
                </c:pt>
                <c:pt idx="206">
                  <c:v>20134949.700000003</c:v>
                </c:pt>
                <c:pt idx="207">
                  <c:v>20162643.300000004</c:v>
                </c:pt>
                <c:pt idx="208">
                  <c:v>20190063.000000004</c:v>
                </c:pt>
                <c:pt idx="209">
                  <c:v>20217211.000000004</c:v>
                </c:pt>
                <c:pt idx="210">
                  <c:v>20244090.600000005</c:v>
                </c:pt>
                <c:pt idx="211">
                  <c:v>20270702.900000006</c:v>
                </c:pt>
                <c:pt idx="212">
                  <c:v>20297052.300000004</c:v>
                </c:pt>
                <c:pt idx="213">
                  <c:v>20323141.000000004</c:v>
                </c:pt>
                <c:pt idx="214">
                  <c:v>20348971.200000003</c:v>
                </c:pt>
                <c:pt idx="215">
                  <c:v>20374546.200000003</c:v>
                </c:pt>
                <c:pt idx="216">
                  <c:v>20399867.100000001</c:v>
                </c:pt>
                <c:pt idx="217">
                  <c:v>20424938.300000001</c:v>
                </c:pt>
                <c:pt idx="218">
                  <c:v>20449760.900000002</c:v>
                </c:pt>
                <c:pt idx="219">
                  <c:v>20474337.100000001</c:v>
                </c:pt>
                <c:pt idx="220">
                  <c:v>20498670.200000003</c:v>
                </c:pt>
                <c:pt idx="221">
                  <c:v>20522763.500000004</c:v>
                </c:pt>
                <c:pt idx="222">
                  <c:v>20546617.000000004</c:v>
                </c:pt>
                <c:pt idx="223">
                  <c:v>20570235.100000005</c:v>
                </c:pt>
                <c:pt idx="224">
                  <c:v>20593618.900000006</c:v>
                </c:pt>
                <c:pt idx="225">
                  <c:v>20616770.600000005</c:v>
                </c:pt>
                <c:pt idx="226">
                  <c:v>20639693.500000004</c:v>
                </c:pt>
                <c:pt idx="227">
                  <c:v>20662389.800000004</c:v>
                </c:pt>
                <c:pt idx="228">
                  <c:v>20684861.700000003</c:v>
                </c:pt>
                <c:pt idx="229">
                  <c:v>20707110.300000004</c:v>
                </c:pt>
                <c:pt idx="230">
                  <c:v>20729138.900000006</c:v>
                </c:pt>
                <c:pt idx="231">
                  <c:v>20750949.700000007</c:v>
                </c:pt>
                <c:pt idx="232">
                  <c:v>20772543.800000008</c:v>
                </c:pt>
                <c:pt idx="233">
                  <c:v>20793924.500000007</c:v>
                </c:pt>
                <c:pt idx="234">
                  <c:v>20815094.000000007</c:v>
                </c:pt>
                <c:pt idx="235">
                  <c:v>20836053.400000006</c:v>
                </c:pt>
                <c:pt idx="236">
                  <c:v>20856806.000000007</c:v>
                </c:pt>
                <c:pt idx="237">
                  <c:v>20877351.800000008</c:v>
                </c:pt>
                <c:pt idx="238">
                  <c:v>20897695.200000007</c:v>
                </c:pt>
                <c:pt idx="239">
                  <c:v>20917837.300000008</c:v>
                </c:pt>
                <c:pt idx="240">
                  <c:v>20937779.200000007</c:v>
                </c:pt>
                <c:pt idx="241">
                  <c:v>20957524.200000007</c:v>
                </c:pt>
                <c:pt idx="242">
                  <c:v>20977073.400000006</c:v>
                </c:pt>
                <c:pt idx="243">
                  <c:v>20996429.000000007</c:v>
                </c:pt>
                <c:pt idx="244">
                  <c:v>21015593.200000007</c:v>
                </c:pt>
                <c:pt idx="245">
                  <c:v>21034567.100000005</c:v>
                </c:pt>
                <c:pt idx="246">
                  <c:v>21053354.000000004</c:v>
                </c:pt>
                <c:pt idx="247">
                  <c:v>21071953.900000002</c:v>
                </c:pt>
                <c:pt idx="248">
                  <c:v>21090370.100000001</c:v>
                </c:pt>
                <c:pt idx="249">
                  <c:v>21108604.800000001</c:v>
                </c:pt>
                <c:pt idx="250">
                  <c:v>21126658</c:v>
                </c:pt>
                <c:pt idx="251">
                  <c:v>21144533</c:v>
                </c:pt>
                <c:pt idx="252">
                  <c:v>21162230.899999999</c:v>
                </c:pt>
                <c:pt idx="253">
                  <c:v>21179752.799999997</c:v>
                </c:pt>
                <c:pt idx="254">
                  <c:v>21197101.999999996</c:v>
                </c:pt>
                <c:pt idx="255">
                  <c:v>21214279.599999998</c:v>
                </c:pt>
                <c:pt idx="256">
                  <c:v>21231286.699999999</c:v>
                </c:pt>
                <c:pt idx="257">
                  <c:v>21248125.5</c:v>
                </c:pt>
                <c:pt idx="258">
                  <c:v>21264797.100000001</c:v>
                </c:pt>
                <c:pt idx="259">
                  <c:v>21281304.800000001</c:v>
                </c:pt>
                <c:pt idx="260">
                  <c:v>21297647.5</c:v>
                </c:pt>
                <c:pt idx="261">
                  <c:v>21313829.600000001</c:v>
                </c:pt>
                <c:pt idx="262">
                  <c:v>21329851.100000001</c:v>
                </c:pt>
                <c:pt idx="263">
                  <c:v>21345714.200000003</c:v>
                </c:pt>
                <c:pt idx="264">
                  <c:v>21361420.000000004</c:v>
                </c:pt>
                <c:pt idx="265">
                  <c:v>21376970.700000003</c:v>
                </c:pt>
                <c:pt idx="266">
                  <c:v>21392366.300000004</c:v>
                </c:pt>
                <c:pt idx="267">
                  <c:v>21407610.100000005</c:v>
                </c:pt>
                <c:pt idx="268">
                  <c:v>21422703.200000007</c:v>
                </c:pt>
                <c:pt idx="269">
                  <c:v>21437646.700000007</c:v>
                </c:pt>
                <c:pt idx="270">
                  <c:v>21452442.800000008</c:v>
                </c:pt>
                <c:pt idx="271">
                  <c:v>21467091.500000007</c:v>
                </c:pt>
                <c:pt idx="272">
                  <c:v>21481596.100000009</c:v>
                </c:pt>
                <c:pt idx="273">
                  <c:v>21495956.600000009</c:v>
                </c:pt>
                <c:pt idx="274">
                  <c:v>21510174.100000009</c:v>
                </c:pt>
                <c:pt idx="275">
                  <c:v>21524251.90000001</c:v>
                </c:pt>
                <c:pt idx="276">
                  <c:v>21538190.000000011</c:v>
                </c:pt>
                <c:pt idx="277">
                  <c:v>21551990.600000013</c:v>
                </c:pt>
                <c:pt idx="278">
                  <c:v>21565653.700000014</c:v>
                </c:pt>
                <c:pt idx="279">
                  <c:v>21579181.500000015</c:v>
                </c:pt>
                <c:pt idx="280">
                  <c:v>21592576.200000014</c:v>
                </c:pt>
                <c:pt idx="281">
                  <c:v>21605837.800000016</c:v>
                </c:pt>
                <c:pt idx="282">
                  <c:v>21618968.500000015</c:v>
                </c:pt>
                <c:pt idx="283">
                  <c:v>21631968.300000016</c:v>
                </c:pt>
                <c:pt idx="284">
                  <c:v>21644840.500000015</c:v>
                </c:pt>
                <c:pt idx="285">
                  <c:v>21657584.000000015</c:v>
                </c:pt>
                <c:pt idx="286">
                  <c:v>21670202.100000016</c:v>
                </c:pt>
                <c:pt idx="287">
                  <c:v>21682695.900000017</c:v>
                </c:pt>
                <c:pt idx="288">
                  <c:v>21695065.400000017</c:v>
                </c:pt>
                <c:pt idx="289">
                  <c:v>21707311.700000018</c:v>
                </c:pt>
                <c:pt idx="290">
                  <c:v>21719437.000000019</c:v>
                </c:pt>
                <c:pt idx="291">
                  <c:v>21731443.500000019</c:v>
                </c:pt>
                <c:pt idx="292">
                  <c:v>21743330.10000002</c:v>
                </c:pt>
                <c:pt idx="293">
                  <c:v>21755099.000000019</c:v>
                </c:pt>
                <c:pt idx="294">
                  <c:v>21766751.300000019</c:v>
                </c:pt>
                <c:pt idx="295">
                  <c:v>21778288.10000002</c:v>
                </c:pt>
                <c:pt idx="296">
                  <c:v>21789711.60000002</c:v>
                </c:pt>
                <c:pt idx="297">
                  <c:v>21801021.800000019</c:v>
                </c:pt>
                <c:pt idx="298">
                  <c:v>21812218.700000018</c:v>
                </c:pt>
                <c:pt idx="299">
                  <c:v>21823305.600000016</c:v>
                </c:pt>
                <c:pt idx="300">
                  <c:v>21834283.600000016</c:v>
                </c:pt>
                <c:pt idx="301">
                  <c:v>21845151.600000016</c:v>
                </c:pt>
                <c:pt idx="302">
                  <c:v>21855912.900000017</c:v>
                </c:pt>
                <c:pt idx="303">
                  <c:v>21866567.500000019</c:v>
                </c:pt>
                <c:pt idx="304">
                  <c:v>21877116.500000019</c:v>
                </c:pt>
                <c:pt idx="305">
                  <c:v>21887559.900000017</c:v>
                </c:pt>
                <c:pt idx="306">
                  <c:v>21897901.000000019</c:v>
                </c:pt>
                <c:pt idx="307">
                  <c:v>21908139.800000019</c:v>
                </c:pt>
                <c:pt idx="308">
                  <c:v>21918277.400000021</c:v>
                </c:pt>
                <c:pt idx="309">
                  <c:v>21928313.800000019</c:v>
                </c:pt>
                <c:pt idx="310">
                  <c:v>21938251.200000018</c:v>
                </c:pt>
                <c:pt idx="311">
                  <c:v>21948090.700000018</c:v>
                </c:pt>
                <c:pt idx="312">
                  <c:v>21957832.300000019</c:v>
                </c:pt>
                <c:pt idx="313">
                  <c:v>21967478.200000018</c:v>
                </c:pt>
                <c:pt idx="314">
                  <c:v>21977027.300000019</c:v>
                </c:pt>
                <c:pt idx="315">
                  <c:v>21986482.900000021</c:v>
                </c:pt>
                <c:pt idx="316">
                  <c:v>21995843.900000021</c:v>
                </c:pt>
                <c:pt idx="317">
                  <c:v>22005113.60000002</c:v>
                </c:pt>
                <c:pt idx="318">
                  <c:v>22014290.900000021</c:v>
                </c:pt>
                <c:pt idx="319">
                  <c:v>22023376.900000021</c:v>
                </c:pt>
                <c:pt idx="320">
                  <c:v>22032372.700000022</c:v>
                </c:pt>
                <c:pt idx="321">
                  <c:v>22041280.500000022</c:v>
                </c:pt>
                <c:pt idx="322">
                  <c:v>22050099.200000022</c:v>
                </c:pt>
                <c:pt idx="323">
                  <c:v>22058831.000000022</c:v>
                </c:pt>
                <c:pt idx="324">
                  <c:v>22067475.900000021</c:v>
                </c:pt>
                <c:pt idx="325">
                  <c:v>22076036.10000002</c:v>
                </c:pt>
                <c:pt idx="326">
                  <c:v>22084510.500000019</c:v>
                </c:pt>
                <c:pt idx="327">
                  <c:v>22092901.300000019</c:v>
                </c:pt>
                <c:pt idx="328">
                  <c:v>22101209.60000002</c:v>
                </c:pt>
                <c:pt idx="329">
                  <c:v>22109435.400000021</c:v>
                </c:pt>
                <c:pt idx="330">
                  <c:v>22117579.800000019</c:v>
                </c:pt>
                <c:pt idx="331">
                  <c:v>22125642.800000019</c:v>
                </c:pt>
                <c:pt idx="332">
                  <c:v>22133626.60000002</c:v>
                </c:pt>
                <c:pt idx="333">
                  <c:v>22141531.200000022</c:v>
                </c:pt>
                <c:pt idx="334">
                  <c:v>22149357.700000022</c:v>
                </c:pt>
                <c:pt idx="335">
                  <c:v>22157107.200000022</c:v>
                </c:pt>
                <c:pt idx="336">
                  <c:v>22164779.700000022</c:v>
                </c:pt>
                <c:pt idx="337">
                  <c:v>22172375.200000022</c:v>
                </c:pt>
                <c:pt idx="338">
                  <c:v>22179897.000000022</c:v>
                </c:pt>
                <c:pt idx="339">
                  <c:v>22187342.900000021</c:v>
                </c:pt>
                <c:pt idx="340">
                  <c:v>22194716.200000022</c:v>
                </c:pt>
                <c:pt idx="341">
                  <c:v>22202015.800000023</c:v>
                </c:pt>
                <c:pt idx="342">
                  <c:v>22209243.900000025</c:v>
                </c:pt>
                <c:pt idx="343">
                  <c:v>22216399.400000025</c:v>
                </c:pt>
                <c:pt idx="344">
                  <c:v>22223484.500000026</c:v>
                </c:pt>
                <c:pt idx="345">
                  <c:v>22230500.300000027</c:v>
                </c:pt>
                <c:pt idx="346">
                  <c:v>22237445.700000025</c:v>
                </c:pt>
                <c:pt idx="347">
                  <c:v>22244321.800000027</c:v>
                </c:pt>
                <c:pt idx="348">
                  <c:v>22251130.800000027</c:v>
                </c:pt>
                <c:pt idx="349">
                  <c:v>22257872.700000025</c:v>
                </c:pt>
                <c:pt idx="350">
                  <c:v>22264546.400000025</c:v>
                </c:pt>
                <c:pt idx="351">
                  <c:v>22271155.200000025</c:v>
                </c:pt>
                <c:pt idx="352">
                  <c:v>22277698.000000026</c:v>
                </c:pt>
                <c:pt idx="353">
                  <c:v>22284177.000000026</c:v>
                </c:pt>
                <c:pt idx="354">
                  <c:v>22290591.100000028</c:v>
                </c:pt>
                <c:pt idx="355">
                  <c:v>22296941.400000028</c:v>
                </c:pt>
                <c:pt idx="356">
                  <c:v>22303229.00000003</c:v>
                </c:pt>
                <c:pt idx="357">
                  <c:v>22309455.00000003</c:v>
                </c:pt>
                <c:pt idx="358">
                  <c:v>22315618.300000031</c:v>
                </c:pt>
                <c:pt idx="359">
                  <c:v>22321721.100000031</c:v>
                </c:pt>
                <c:pt idx="360">
                  <c:v>22327763.400000032</c:v>
                </c:pt>
                <c:pt idx="361">
                  <c:v>22333746.300000031</c:v>
                </c:pt>
                <c:pt idx="362">
                  <c:v>22339669.800000031</c:v>
                </c:pt>
                <c:pt idx="363">
                  <c:v>22345533.900000032</c:v>
                </c:pt>
                <c:pt idx="364">
                  <c:v>22351340.800000031</c:v>
                </c:pt>
                <c:pt idx="365">
                  <c:v>22357090.50000003</c:v>
                </c:pt>
                <c:pt idx="366">
                  <c:v>22362781.900000028</c:v>
                </c:pt>
                <c:pt idx="367">
                  <c:v>22368418.300000027</c:v>
                </c:pt>
                <c:pt idx="368">
                  <c:v>22373998.600000028</c:v>
                </c:pt>
                <c:pt idx="369">
                  <c:v>22379522.800000027</c:v>
                </c:pt>
                <c:pt idx="370">
                  <c:v>22384993.100000028</c:v>
                </c:pt>
                <c:pt idx="371">
                  <c:v>22390409.500000026</c:v>
                </c:pt>
                <c:pt idx="372">
                  <c:v>22395770.900000025</c:v>
                </c:pt>
                <c:pt idx="373">
                  <c:v>22401080.600000024</c:v>
                </c:pt>
                <c:pt idx="374">
                  <c:v>22406337.500000022</c:v>
                </c:pt>
                <c:pt idx="375">
                  <c:v>22411541.600000024</c:v>
                </c:pt>
                <c:pt idx="376">
                  <c:v>22416695.100000024</c:v>
                </c:pt>
                <c:pt idx="377">
                  <c:v>22421796.900000025</c:v>
                </c:pt>
                <c:pt idx="378">
                  <c:v>22426848.100000024</c:v>
                </c:pt>
                <c:pt idx="379">
                  <c:v>22431849.800000023</c:v>
                </c:pt>
                <c:pt idx="380">
                  <c:v>22436802.000000022</c:v>
                </c:pt>
                <c:pt idx="381">
                  <c:v>22441704.700000022</c:v>
                </c:pt>
                <c:pt idx="382">
                  <c:v>22446559.000000022</c:v>
                </c:pt>
                <c:pt idx="383">
                  <c:v>22451366.000000022</c:v>
                </c:pt>
                <c:pt idx="384">
                  <c:v>22456124.600000024</c:v>
                </c:pt>
                <c:pt idx="385">
                  <c:v>22460835.900000025</c:v>
                </c:pt>
                <c:pt idx="386">
                  <c:v>22465501.000000026</c:v>
                </c:pt>
                <c:pt idx="387">
                  <c:v>22470119.900000025</c:v>
                </c:pt>
                <c:pt idx="388">
                  <c:v>22474693.700000025</c:v>
                </c:pt>
                <c:pt idx="389">
                  <c:v>22479221.300000027</c:v>
                </c:pt>
                <c:pt idx="390">
                  <c:v>22483703.800000027</c:v>
                </c:pt>
                <c:pt idx="391">
                  <c:v>22488142.300000027</c:v>
                </c:pt>
                <c:pt idx="392">
                  <c:v>22492536.800000027</c:v>
                </c:pt>
                <c:pt idx="393">
                  <c:v>22496888.400000028</c:v>
                </c:pt>
                <c:pt idx="394">
                  <c:v>22501196.00000003</c:v>
                </c:pt>
                <c:pt idx="395">
                  <c:v>22505461.800000031</c:v>
                </c:pt>
                <c:pt idx="396">
                  <c:v>22509684.700000029</c:v>
                </c:pt>
                <c:pt idx="397">
                  <c:v>22513866.900000028</c:v>
                </c:pt>
                <c:pt idx="398">
                  <c:v>22518006.200000029</c:v>
                </c:pt>
                <c:pt idx="399">
                  <c:v>22522104.800000031</c:v>
                </c:pt>
                <c:pt idx="400">
                  <c:v>22526163.800000031</c:v>
                </c:pt>
                <c:pt idx="401">
                  <c:v>22530182.100000031</c:v>
                </c:pt>
                <c:pt idx="402">
                  <c:v>22534160.800000031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1-4540-9D8B-5AB61DBB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0392"/>
        <c:axId val="918730720"/>
      </c:lineChart>
      <c:dateAx>
        <c:axId val="918730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0720"/>
        <c:crosses val="autoZero"/>
        <c:auto val="1"/>
        <c:lblOffset val="100"/>
        <c:baseTimeUnit val="days"/>
      </c:dateAx>
      <c:valAx>
        <c:axId val="918730720"/>
        <c:scaling>
          <c:orientation val="minMax"/>
          <c:max val="2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03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590551</xdr:colOff>
      <xdr:row>12</xdr:row>
      <xdr:rowOff>42861</xdr:rowOff>
    </xdr:from>
    <xdr:to>
      <xdr:col>18</xdr:col>
      <xdr:colOff>614363</xdr:colOff>
      <xdr:row>27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536AE-DFC5-42DD-8438-24B01AA3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414336</xdr:colOff>
      <xdr:row>7</xdr:row>
      <xdr:rowOff>57148</xdr:rowOff>
    </xdr:from>
    <xdr:to>
      <xdr:col>32</xdr:col>
      <xdr:colOff>557212</xdr:colOff>
      <xdr:row>30</xdr:row>
      <xdr:rowOff>28574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465ED2-4831-4322-8666-BE4A267A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11901</xdr:colOff>
      <xdr:row>5</xdr:row>
      <xdr:rowOff>126203</xdr:rowOff>
    </xdr:from>
    <xdr:to>
      <xdr:col>38</xdr:col>
      <xdr:colOff>295273</xdr:colOff>
      <xdr:row>32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90CBDB-77C8-4A64-BF07-AB41EB26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9DFD-87EA-4ECD-B012-C0C224C1A03E}">
  <dimension ref="A1:H123"/>
  <sheetViews>
    <sheetView workbookViewId="0">
      <selection activeCell="B2" sqref="B2"/>
    </sheetView>
  </sheetViews>
  <sheetFormatPr defaultRowHeight="14.25"/>
  <cols>
    <col min="4" max="4" width="9.796875" bestFit="1" customWidth="1"/>
    <col min="5" max="5" width="15" bestFit="1" customWidth="1"/>
    <col min="8" max="8" width="17.9296875" bestFit="1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s="1">
        <v>434595</v>
      </c>
      <c r="C2">
        <v>94</v>
      </c>
      <c r="D2">
        <f>B2/C2</f>
        <v>4623.3510638297876</v>
      </c>
      <c r="E2">
        <f t="shared" ref="E2:E33" si="0">D2*F2</f>
        <v>5640.4882978723408</v>
      </c>
      <c r="F2">
        <v>1.22</v>
      </c>
    </row>
    <row r="3" spans="1:8">
      <c r="A3">
        <v>270336</v>
      </c>
      <c r="B3" s="1">
        <f>B2+E2</f>
        <v>440235.48829787236</v>
      </c>
      <c r="C3">
        <v>95</v>
      </c>
      <c r="D3">
        <f>B3/C3</f>
        <v>4634.0577715565514</v>
      </c>
      <c r="E3">
        <f t="shared" si="0"/>
        <v>5607.2099035834271</v>
      </c>
      <c r="F3">
        <v>1.21</v>
      </c>
    </row>
    <row r="4" spans="1:8">
      <c r="A4">
        <v>276480</v>
      </c>
      <c r="B4" s="1">
        <f t="shared" ref="B4:B67" si="1">B3+E3</f>
        <v>445842.69820145582</v>
      </c>
      <c r="C4">
        <v>96</v>
      </c>
      <c r="D4">
        <f t="shared" ref="D4:D67" si="2">B4/C4</f>
        <v>4644.1947729318317</v>
      </c>
      <c r="E4">
        <f t="shared" si="0"/>
        <v>5573.0337275181982</v>
      </c>
      <c r="F4">
        <v>1.2</v>
      </c>
    </row>
    <row r="5" spans="1:8">
      <c r="A5">
        <v>282624</v>
      </c>
      <c r="B5" s="1">
        <f t="shared" si="1"/>
        <v>451415.73192897404</v>
      </c>
      <c r="C5">
        <v>97</v>
      </c>
      <c r="D5">
        <f t="shared" si="2"/>
        <v>4653.7704322574646</v>
      </c>
      <c r="E5">
        <f t="shared" si="0"/>
        <v>5537.9868143863823</v>
      </c>
      <c r="F5">
        <v>1.19</v>
      </c>
    </row>
    <row r="6" spans="1:8">
      <c r="A6">
        <v>288768</v>
      </c>
      <c r="B6" s="1">
        <f t="shared" si="1"/>
        <v>456953.71874336043</v>
      </c>
      <c r="C6">
        <v>98</v>
      </c>
      <c r="D6">
        <f t="shared" si="2"/>
        <v>4662.793048401637</v>
      </c>
      <c r="E6">
        <f t="shared" si="0"/>
        <v>5502.0957971139314</v>
      </c>
      <c r="F6">
        <v>1.18</v>
      </c>
    </row>
    <row r="7" spans="1:8">
      <c r="A7">
        <v>294912</v>
      </c>
      <c r="B7" s="1">
        <f t="shared" si="1"/>
        <v>462455.81454047438</v>
      </c>
      <c r="C7">
        <v>99</v>
      </c>
      <c r="D7">
        <f t="shared" si="2"/>
        <v>4671.2708539441855</v>
      </c>
      <c r="E7">
        <f t="shared" si="0"/>
        <v>5465.3868991146965</v>
      </c>
      <c r="F7">
        <v>1.17</v>
      </c>
    </row>
    <row r="8" spans="1:8">
      <c r="A8">
        <v>301056</v>
      </c>
      <c r="B8" s="1">
        <f t="shared" si="1"/>
        <v>467921.20143958909</v>
      </c>
      <c r="C8">
        <v>100</v>
      </c>
      <c r="D8">
        <f t="shared" si="2"/>
        <v>4679.2120143958909</v>
      </c>
      <c r="E8">
        <f t="shared" si="0"/>
        <v>5427.8859366992328</v>
      </c>
      <c r="F8">
        <v>1.1599999999999999</v>
      </c>
    </row>
    <row r="9" spans="1:8">
      <c r="A9">
        <v>307200</v>
      </c>
      <c r="B9" s="1">
        <f t="shared" si="1"/>
        <v>473349.08737628831</v>
      </c>
      <c r="C9">
        <v>101</v>
      </c>
      <c r="D9">
        <f t="shared" si="2"/>
        <v>4686.6246274880032</v>
      </c>
      <c r="E9">
        <f t="shared" si="0"/>
        <v>5389.6183216112031</v>
      </c>
      <c r="F9">
        <v>1.1499999999999999</v>
      </c>
    </row>
    <row r="10" spans="1:8">
      <c r="A10">
        <v>313344</v>
      </c>
      <c r="B10" s="1">
        <f t="shared" si="1"/>
        <v>478738.70569789951</v>
      </c>
      <c r="C10">
        <v>102</v>
      </c>
      <c r="D10">
        <f t="shared" si="2"/>
        <v>4693.5167225284267</v>
      </c>
      <c r="E10">
        <f t="shared" si="0"/>
        <v>5350.6090636824056</v>
      </c>
      <c r="F10">
        <v>1.1399999999999999</v>
      </c>
    </row>
    <row r="11" spans="1:8">
      <c r="A11">
        <v>319488</v>
      </c>
      <c r="B11" s="1">
        <f t="shared" si="1"/>
        <v>484089.31476158189</v>
      </c>
      <c r="C11">
        <v>103</v>
      </c>
      <c r="D11">
        <f t="shared" si="2"/>
        <v>4699.8962598211838</v>
      </c>
      <c r="E11">
        <f t="shared" si="0"/>
        <v>5310.8827735979376</v>
      </c>
      <c r="F11">
        <v>1.1299999999999999</v>
      </c>
    </row>
    <row r="12" spans="1:8">
      <c r="A12">
        <v>325632</v>
      </c>
      <c r="B12" s="1">
        <f t="shared" si="1"/>
        <v>489400.19753517985</v>
      </c>
      <c r="C12">
        <v>104</v>
      </c>
      <c r="D12">
        <f t="shared" si="2"/>
        <v>4705.7711301459603</v>
      </c>
      <c r="E12">
        <f t="shared" si="0"/>
        <v>5270.4636657634765</v>
      </c>
      <c r="F12">
        <v>1.1200000000000001</v>
      </c>
    </row>
    <row r="13" spans="1:8">
      <c r="A13">
        <v>331776</v>
      </c>
      <c r="B13" s="1">
        <f t="shared" si="1"/>
        <v>494670.66120094334</v>
      </c>
      <c r="C13">
        <v>105</v>
      </c>
      <c r="D13">
        <f t="shared" si="2"/>
        <v>4711.1491542946987</v>
      </c>
      <c r="E13">
        <f t="shared" si="0"/>
        <v>5229.3755612671157</v>
      </c>
      <c r="F13">
        <v>1.1100000000000001</v>
      </c>
    </row>
    <row r="14" spans="1:8">
      <c r="A14">
        <v>337920</v>
      </c>
      <c r="B14" s="1">
        <f t="shared" si="1"/>
        <v>499900.03676221048</v>
      </c>
      <c r="C14">
        <v>106</v>
      </c>
      <c r="D14">
        <f t="shared" si="2"/>
        <v>4716.0380826623632</v>
      </c>
      <c r="E14">
        <f t="shared" si="0"/>
        <v>5187.6418909286003</v>
      </c>
      <c r="F14">
        <v>1.1000000000000001</v>
      </c>
    </row>
    <row r="15" spans="1:8">
      <c r="A15">
        <v>344064</v>
      </c>
      <c r="B15" s="1">
        <f t="shared" si="1"/>
        <v>505087.6786531391</v>
      </c>
      <c r="C15">
        <v>107</v>
      </c>
      <c r="D15">
        <f t="shared" si="2"/>
        <v>4720.44559488915</v>
      </c>
      <c r="E15">
        <f t="shared" si="0"/>
        <v>5145.2856984291739</v>
      </c>
      <c r="F15">
        <v>1.0900000000000001</v>
      </c>
    </row>
    <row r="16" spans="1:8">
      <c r="A16">
        <v>350208</v>
      </c>
      <c r="B16" s="1">
        <f t="shared" si="1"/>
        <v>510232.96435156825</v>
      </c>
      <c r="C16">
        <v>108</v>
      </c>
      <c r="D16">
        <f t="shared" si="2"/>
        <v>4724.3792995515578</v>
      </c>
      <c r="E16">
        <f t="shared" si="0"/>
        <v>5102.3296435156826</v>
      </c>
      <c r="F16">
        <v>1.08</v>
      </c>
    </row>
    <row r="17" spans="1:6">
      <c r="A17">
        <v>356352</v>
      </c>
      <c r="B17" s="1">
        <f t="shared" si="1"/>
        <v>515335.29399508395</v>
      </c>
      <c r="C17">
        <v>109</v>
      </c>
      <c r="D17">
        <f t="shared" si="2"/>
        <v>4727.8467338998526</v>
      </c>
      <c r="E17">
        <f t="shared" si="0"/>
        <v>5058.7960052728422</v>
      </c>
      <c r="F17">
        <v>1.07</v>
      </c>
    </row>
    <row r="18" spans="1:6">
      <c r="A18">
        <v>362496</v>
      </c>
      <c r="B18" s="1">
        <f t="shared" si="1"/>
        <v>520394.09000035678</v>
      </c>
      <c r="C18">
        <v>110</v>
      </c>
      <c r="D18">
        <f t="shared" si="2"/>
        <v>4730.8553636396073</v>
      </c>
      <c r="E18">
        <f t="shared" si="0"/>
        <v>5014.7066854579843</v>
      </c>
      <c r="F18">
        <v>1.06</v>
      </c>
    </row>
    <row r="19" spans="1:6">
      <c r="A19">
        <v>368640</v>
      </c>
      <c r="B19" s="1">
        <f t="shared" si="1"/>
        <v>525408.79668581474</v>
      </c>
      <c r="C19">
        <v>111</v>
      </c>
      <c r="D19">
        <f t="shared" si="2"/>
        <v>4733.4125827550879</v>
      </c>
      <c r="E19">
        <f t="shared" si="0"/>
        <v>4970.0832118928429</v>
      </c>
      <c r="F19">
        <v>1.05</v>
      </c>
    </row>
    <row r="20" spans="1:6">
      <c r="A20">
        <v>374784</v>
      </c>
      <c r="B20" s="1">
        <f t="shared" si="1"/>
        <v>530378.87989770761</v>
      </c>
      <c r="C20">
        <v>112</v>
      </c>
      <c r="D20">
        <f t="shared" si="2"/>
        <v>4735.525713372389</v>
      </c>
      <c r="E20">
        <f t="shared" si="0"/>
        <v>4924.9467419072844</v>
      </c>
      <c r="F20">
        <v>1.04</v>
      </c>
    </row>
    <row r="21" spans="1:6">
      <c r="A21">
        <v>380928</v>
      </c>
      <c r="B21" s="1">
        <f t="shared" si="1"/>
        <v>535303.82663961488</v>
      </c>
      <c r="C21">
        <v>113</v>
      </c>
      <c r="D21">
        <f t="shared" si="2"/>
        <v>4737.2020056603087</v>
      </c>
      <c r="E21">
        <f t="shared" si="0"/>
        <v>4879.318065830118</v>
      </c>
      <c r="F21">
        <v>1.03</v>
      </c>
    </row>
    <row r="22" spans="1:6">
      <c r="A22">
        <v>387072</v>
      </c>
      <c r="B22" s="1">
        <f t="shared" si="1"/>
        <v>540183.14470544504</v>
      </c>
      <c r="C22">
        <v>114</v>
      </c>
      <c r="D22">
        <f t="shared" si="2"/>
        <v>4738.4486377670619</v>
      </c>
      <c r="E22">
        <f t="shared" si="0"/>
        <v>4833.2176105224034</v>
      </c>
      <c r="F22">
        <v>1.02</v>
      </c>
    </row>
    <row r="23" spans="1:6">
      <c r="A23">
        <v>393216</v>
      </c>
      <c r="B23" s="1">
        <f t="shared" si="1"/>
        <v>545016.36231596745</v>
      </c>
      <c r="C23">
        <v>115</v>
      </c>
      <c r="D23">
        <f t="shared" si="2"/>
        <v>4739.2727157910213</v>
      </c>
      <c r="E23">
        <f t="shared" si="0"/>
        <v>4786.6654429489317</v>
      </c>
      <c r="F23">
        <v>1.01</v>
      </c>
    </row>
    <row r="24" spans="1:6">
      <c r="A24">
        <v>399360</v>
      </c>
      <c r="B24" s="1">
        <f t="shared" si="1"/>
        <v>549803.02775891637</v>
      </c>
      <c r="C24">
        <v>116</v>
      </c>
      <c r="D24">
        <f t="shared" si="2"/>
        <v>4739.6812737837618</v>
      </c>
      <c r="E24">
        <f t="shared" si="0"/>
        <v>4739.6812737837618</v>
      </c>
      <c r="F24">
        <v>1</v>
      </c>
    </row>
    <row r="25" spans="1:6">
      <c r="A25">
        <v>405504</v>
      </c>
      <c r="B25" s="1">
        <f t="shared" si="1"/>
        <v>554542.70903270016</v>
      </c>
      <c r="C25">
        <v>117</v>
      </c>
      <c r="D25">
        <f t="shared" si="2"/>
        <v>4739.6812737837618</v>
      </c>
      <c r="E25">
        <f t="shared" si="0"/>
        <v>4692.2844610459242</v>
      </c>
      <c r="F25">
        <v>0.99</v>
      </c>
    </row>
    <row r="26" spans="1:6">
      <c r="A26">
        <v>411648</v>
      </c>
      <c r="B26" s="1">
        <f t="shared" si="1"/>
        <v>559234.99349374603</v>
      </c>
      <c r="C26">
        <v>118</v>
      </c>
      <c r="D26">
        <f t="shared" si="2"/>
        <v>4739.2796058792037</v>
      </c>
      <c r="E26">
        <f t="shared" si="0"/>
        <v>4644.4940137616195</v>
      </c>
      <c r="F26">
        <v>0.98</v>
      </c>
    </row>
    <row r="27" spans="1:6">
      <c r="A27">
        <v>417792</v>
      </c>
      <c r="B27" s="1">
        <f t="shared" si="1"/>
        <v>563879.48750750767</v>
      </c>
      <c r="C27">
        <v>119</v>
      </c>
      <c r="D27">
        <f t="shared" si="2"/>
        <v>4738.4830882983833</v>
      </c>
      <c r="E27">
        <f t="shared" si="0"/>
        <v>4596.3285956494319</v>
      </c>
      <c r="F27">
        <v>0.97</v>
      </c>
    </row>
    <row r="28" spans="1:6">
      <c r="A28">
        <v>423936</v>
      </c>
      <c r="B28" s="1">
        <f t="shared" si="1"/>
        <v>568475.81610315712</v>
      </c>
      <c r="C28">
        <v>120</v>
      </c>
      <c r="D28">
        <f t="shared" si="2"/>
        <v>4737.2984675263097</v>
      </c>
      <c r="E28">
        <f t="shared" si="0"/>
        <v>4547.8065288252574</v>
      </c>
      <c r="F28">
        <v>0.96</v>
      </c>
    </row>
    <row r="29" spans="1:6">
      <c r="A29">
        <v>430080</v>
      </c>
      <c r="B29" s="1">
        <f t="shared" si="1"/>
        <v>573023.62263198243</v>
      </c>
      <c r="C29">
        <v>121</v>
      </c>
      <c r="D29">
        <f t="shared" si="2"/>
        <v>4735.7324184461359</v>
      </c>
      <c r="E29">
        <f t="shared" si="0"/>
        <v>4498.9457975238292</v>
      </c>
      <c r="F29">
        <v>0.95</v>
      </c>
    </row>
    <row r="30" spans="1:6">
      <c r="A30">
        <v>436224</v>
      </c>
      <c r="B30" s="1">
        <f t="shared" si="1"/>
        <v>577522.56842950627</v>
      </c>
      <c r="C30">
        <v>122</v>
      </c>
      <c r="D30">
        <f t="shared" si="2"/>
        <v>4733.7915445041499</v>
      </c>
      <c r="E30">
        <f t="shared" si="0"/>
        <v>4449.7640518339003</v>
      </c>
      <c r="F30">
        <v>0.94</v>
      </c>
    </row>
    <row r="31" spans="1:6">
      <c r="A31">
        <v>442368</v>
      </c>
      <c r="B31" s="1">
        <f t="shared" si="1"/>
        <v>581972.33248134016</v>
      </c>
      <c r="C31">
        <v>123</v>
      </c>
      <c r="D31">
        <f t="shared" si="2"/>
        <v>4731.482377897074</v>
      </c>
      <c r="E31">
        <f t="shared" si="0"/>
        <v>4400.2786114442788</v>
      </c>
      <c r="F31">
        <v>0.93</v>
      </c>
    </row>
    <row r="32" spans="1:6">
      <c r="A32">
        <v>448512</v>
      </c>
      <c r="B32" s="1">
        <f t="shared" si="1"/>
        <v>586372.61109278444</v>
      </c>
      <c r="C32">
        <v>124</v>
      </c>
      <c r="D32">
        <f t="shared" si="2"/>
        <v>4728.8113797805199</v>
      </c>
      <c r="E32">
        <f t="shared" si="0"/>
        <v>4350.5064693980785</v>
      </c>
      <c r="F32">
        <v>0.92</v>
      </c>
    </row>
    <row r="33" spans="1:6">
      <c r="A33">
        <v>454656</v>
      </c>
      <c r="B33" s="1">
        <f t="shared" si="1"/>
        <v>590723.11756218248</v>
      </c>
      <c r="C33">
        <v>125</v>
      </c>
      <c r="D33">
        <f t="shared" si="2"/>
        <v>4725.7849404974595</v>
      </c>
      <c r="E33">
        <f t="shared" si="0"/>
        <v>4300.4642958526883</v>
      </c>
      <c r="F33">
        <v>0.91</v>
      </c>
    </row>
    <row r="34" spans="1:6">
      <c r="A34">
        <v>460800</v>
      </c>
      <c r="B34" s="1">
        <f t="shared" si="1"/>
        <v>595023.58185803518</v>
      </c>
      <c r="C34">
        <v>126</v>
      </c>
      <c r="D34">
        <f t="shared" si="2"/>
        <v>4722.4093798256763</v>
      </c>
      <c r="E34">
        <f t="shared" ref="E34:E65" si="3">D34*F34</f>
        <v>4250.1684418431087</v>
      </c>
      <c r="F34">
        <v>0.9</v>
      </c>
    </row>
    <row r="35" spans="1:6">
      <c r="A35">
        <v>466944</v>
      </c>
      <c r="B35" s="1">
        <f t="shared" si="1"/>
        <v>599273.7502998783</v>
      </c>
      <c r="C35">
        <v>127</v>
      </c>
      <c r="D35">
        <f t="shared" si="2"/>
        <v>4718.6909472431362</v>
      </c>
      <c r="E35">
        <f t="shared" si="3"/>
        <v>4199.6349430463915</v>
      </c>
      <c r="F35">
        <v>0.89</v>
      </c>
    </row>
    <row r="36" spans="1:6">
      <c r="A36">
        <v>473088</v>
      </c>
      <c r="B36" s="1">
        <f t="shared" si="1"/>
        <v>603473.38524292468</v>
      </c>
      <c r="C36">
        <v>128</v>
      </c>
      <c r="D36">
        <f t="shared" si="2"/>
        <v>4714.635822210349</v>
      </c>
      <c r="E36">
        <f t="shared" si="3"/>
        <v>4148.8795235451071</v>
      </c>
      <c r="F36">
        <v>0.88</v>
      </c>
    </row>
    <row r="37" spans="1:6">
      <c r="A37">
        <v>479232</v>
      </c>
      <c r="B37" s="1">
        <f t="shared" si="1"/>
        <v>607622.26476646983</v>
      </c>
      <c r="C37">
        <v>129</v>
      </c>
      <c r="D37">
        <f t="shared" si="2"/>
        <v>4710.2501144687585</v>
      </c>
      <c r="E37">
        <f t="shared" si="3"/>
        <v>4097.9175995878195</v>
      </c>
      <c r="F37">
        <v>0.87</v>
      </c>
    </row>
    <row r="38" spans="1:6">
      <c r="A38">
        <v>485376</v>
      </c>
      <c r="B38" s="1">
        <f t="shared" si="1"/>
        <v>611720.18236605765</v>
      </c>
      <c r="C38">
        <v>130</v>
      </c>
      <c r="D38">
        <f t="shared" si="2"/>
        <v>4705.5398643542894</v>
      </c>
      <c r="E38">
        <f t="shared" si="3"/>
        <v>4046.7642833446889</v>
      </c>
      <c r="F38">
        <v>0.86</v>
      </c>
    </row>
    <row r="39" spans="1:6">
      <c r="A39">
        <v>491520</v>
      </c>
      <c r="B39" s="1">
        <f t="shared" si="1"/>
        <v>615766.94664940238</v>
      </c>
      <c r="C39">
        <v>131</v>
      </c>
      <c r="D39">
        <f t="shared" si="2"/>
        <v>4700.5110431252087</v>
      </c>
      <c r="E39">
        <f t="shared" si="3"/>
        <v>3995.4343866564273</v>
      </c>
      <c r="F39">
        <v>0.85</v>
      </c>
    </row>
    <row r="40" spans="1:6">
      <c r="A40">
        <v>497664</v>
      </c>
      <c r="B40" s="1">
        <f t="shared" si="1"/>
        <v>619762.38103605877</v>
      </c>
      <c r="C40">
        <v>132</v>
      </c>
      <c r="D40">
        <f t="shared" si="2"/>
        <v>4695.1695533034754</v>
      </c>
      <c r="E40">
        <f t="shared" si="3"/>
        <v>3943.9424247749193</v>
      </c>
      <c r="F40">
        <v>0.84</v>
      </c>
    </row>
    <row r="41" spans="1:6">
      <c r="A41">
        <v>503808</v>
      </c>
      <c r="B41" s="1">
        <f t="shared" si="1"/>
        <v>623706.32346083364</v>
      </c>
      <c r="C41">
        <v>133</v>
      </c>
      <c r="D41">
        <f t="shared" si="2"/>
        <v>4689.5212290288246</v>
      </c>
      <c r="E41">
        <f t="shared" si="3"/>
        <v>3892.3026200939244</v>
      </c>
      <c r="F41">
        <v>0.83</v>
      </c>
    </row>
    <row r="42" spans="1:6">
      <c r="A42">
        <v>509952</v>
      </c>
      <c r="B42" s="1">
        <f t="shared" si="1"/>
        <v>627598.62608092756</v>
      </c>
      <c r="C42">
        <v>134</v>
      </c>
      <c r="D42">
        <f t="shared" si="2"/>
        <v>4683.5718364248323</v>
      </c>
      <c r="E42">
        <f t="shared" si="3"/>
        <v>3840.5289058683625</v>
      </c>
      <c r="F42">
        <v>0.82</v>
      </c>
    </row>
    <row r="43" spans="1:6">
      <c r="A43">
        <v>516096</v>
      </c>
      <c r="B43" s="1">
        <f t="shared" si="1"/>
        <v>631439.15498679597</v>
      </c>
      <c r="C43">
        <v>135</v>
      </c>
      <c r="D43">
        <f t="shared" si="2"/>
        <v>4677.3270739762665</v>
      </c>
      <c r="E43">
        <f t="shared" si="3"/>
        <v>3788.6349299207764</v>
      </c>
      <c r="F43">
        <v>0.81</v>
      </c>
    </row>
    <row r="44" spans="1:6">
      <c r="A44">
        <v>522240</v>
      </c>
      <c r="B44" s="1">
        <f t="shared" si="1"/>
        <v>635227.78991671675</v>
      </c>
      <c r="C44">
        <v>136</v>
      </c>
      <c r="D44">
        <f t="shared" si="2"/>
        <v>4670.7925729170347</v>
      </c>
      <c r="E44">
        <f t="shared" si="3"/>
        <v>3736.6340583336278</v>
      </c>
      <c r="F44">
        <v>0.8</v>
      </c>
    </row>
    <row r="45" spans="1:6">
      <c r="A45">
        <v>528384</v>
      </c>
      <c r="B45" s="1">
        <f t="shared" si="1"/>
        <v>638964.42397505033</v>
      </c>
      <c r="C45">
        <v>137</v>
      </c>
      <c r="D45">
        <f t="shared" si="2"/>
        <v>4663.9738976281042</v>
      </c>
      <c r="E45">
        <f t="shared" si="3"/>
        <v>3684.5393791262027</v>
      </c>
      <c r="F45">
        <v>0.79</v>
      </c>
    </row>
    <row r="46" spans="1:6">
      <c r="A46">
        <v>534528</v>
      </c>
      <c r="B46" s="1">
        <f t="shared" si="1"/>
        <v>642648.96335417649</v>
      </c>
      <c r="C46">
        <v>138</v>
      </c>
      <c r="D46">
        <f t="shared" si="2"/>
        <v>4656.8765460447576</v>
      </c>
      <c r="E46">
        <f t="shared" si="3"/>
        <v>3632.363705914911</v>
      </c>
      <c r="F46">
        <v>0.78</v>
      </c>
    </row>
    <row r="47" spans="1:6">
      <c r="A47">
        <v>540672</v>
      </c>
      <c r="B47" s="1">
        <f t="shared" si="1"/>
        <v>646281.32706009143</v>
      </c>
      <c r="C47">
        <v>139</v>
      </c>
      <c r="D47">
        <f t="shared" si="2"/>
        <v>4649.5059500726002</v>
      </c>
      <c r="E47">
        <f t="shared" si="3"/>
        <v>3580.1195815559022</v>
      </c>
      <c r="F47">
        <v>0.77</v>
      </c>
    </row>
    <row r="48" spans="1:6">
      <c r="A48">
        <v>546816</v>
      </c>
      <c r="B48" s="1">
        <f t="shared" si="1"/>
        <v>649861.44664164737</v>
      </c>
      <c r="C48">
        <v>140</v>
      </c>
      <c r="D48">
        <f t="shared" si="2"/>
        <v>4641.8674760117674</v>
      </c>
      <c r="E48">
        <f t="shared" si="3"/>
        <v>3527.8192817689433</v>
      </c>
      <c r="F48">
        <v>0.76</v>
      </c>
    </row>
    <row r="49" spans="1:6">
      <c r="A49">
        <v>552960</v>
      </c>
      <c r="B49" s="1">
        <f t="shared" si="1"/>
        <v>653389.26592341636</v>
      </c>
      <c r="C49">
        <v>141</v>
      </c>
      <c r="D49">
        <f t="shared" si="2"/>
        <v>4633.9664249887683</v>
      </c>
      <c r="E49">
        <f t="shared" si="3"/>
        <v>3475.4748187415762</v>
      </c>
      <c r="F49">
        <v>0.75</v>
      </c>
    </row>
    <row r="50" spans="1:6">
      <c r="A50">
        <v>559104</v>
      </c>
      <c r="B50" s="1">
        <f t="shared" si="1"/>
        <v>656864.74074215791</v>
      </c>
      <c r="C50">
        <v>142</v>
      </c>
      <c r="D50">
        <f t="shared" si="2"/>
        <v>4625.8080333954786</v>
      </c>
      <c r="E50">
        <f t="shared" si="3"/>
        <v>3423.0979447126542</v>
      </c>
      <c r="F50">
        <v>0.74</v>
      </c>
    </row>
    <row r="51" spans="1:6">
      <c r="A51">
        <v>565248</v>
      </c>
      <c r="B51" s="1">
        <f t="shared" si="1"/>
        <v>660287.83868687053</v>
      </c>
      <c r="C51">
        <v>143</v>
      </c>
      <c r="D51">
        <f t="shared" si="2"/>
        <v>4617.3974733347586</v>
      </c>
      <c r="E51">
        <f t="shared" si="3"/>
        <v>3370.7001555343736</v>
      </c>
      <c r="F51">
        <v>0.73</v>
      </c>
    </row>
    <row r="52" spans="1:6">
      <c r="A52">
        <v>571392</v>
      </c>
      <c r="B52" s="1">
        <f t="shared" si="1"/>
        <v>663658.53884240484</v>
      </c>
      <c r="C52">
        <v>144</v>
      </c>
      <c r="D52">
        <f t="shared" si="2"/>
        <v>4608.7398530722558</v>
      </c>
      <c r="E52">
        <f t="shared" si="3"/>
        <v>3318.2926942120239</v>
      </c>
      <c r="F52">
        <v>0.72</v>
      </c>
    </row>
    <row r="53" spans="1:6">
      <c r="A53">
        <v>577536</v>
      </c>
      <c r="B53" s="1">
        <f t="shared" si="1"/>
        <v>666976.8315366169</v>
      </c>
      <c r="C53">
        <v>145</v>
      </c>
      <c r="D53">
        <f t="shared" si="2"/>
        <v>4599.8402174939092</v>
      </c>
      <c r="E53">
        <f t="shared" si="3"/>
        <v>3265.8865544206756</v>
      </c>
      <c r="F53">
        <v>0.71</v>
      </c>
    </row>
    <row r="54" spans="1:6">
      <c r="A54">
        <v>583680</v>
      </c>
      <c r="B54" s="1">
        <f t="shared" si="1"/>
        <v>670242.71809103759</v>
      </c>
      <c r="C54">
        <v>146</v>
      </c>
      <c r="D54">
        <f t="shared" si="2"/>
        <v>4590.7035485687502</v>
      </c>
      <c r="E54">
        <f t="shared" si="3"/>
        <v>3213.492483998125</v>
      </c>
      <c r="F54">
        <v>0.7</v>
      </c>
    </row>
    <row r="55" spans="1:6">
      <c r="A55">
        <v>589824</v>
      </c>
      <c r="B55" s="1">
        <f t="shared" si="1"/>
        <v>673456.21057503577</v>
      </c>
      <c r="C55">
        <v>147</v>
      </c>
      <c r="D55">
        <f t="shared" si="2"/>
        <v>4581.3347658165703</v>
      </c>
      <c r="E55">
        <f t="shared" si="3"/>
        <v>3161.1209884134332</v>
      </c>
      <c r="F55">
        <v>0.69</v>
      </c>
    </row>
    <row r="56" spans="1:6">
      <c r="A56">
        <v>595968</v>
      </c>
      <c r="B56" s="1">
        <f t="shared" si="1"/>
        <v>676617.33156344923</v>
      </c>
      <c r="C56">
        <v>148</v>
      </c>
      <c r="D56">
        <f t="shared" si="2"/>
        <v>4571.7387267800623</v>
      </c>
      <c r="E56">
        <f t="shared" si="3"/>
        <v>3108.7823342104425</v>
      </c>
      <c r="F56">
        <v>0.68</v>
      </c>
    </row>
    <row r="57" spans="1:6">
      <c r="A57">
        <v>602112</v>
      </c>
      <c r="B57" s="1">
        <f t="shared" si="1"/>
        <v>679726.1138976597</v>
      </c>
      <c r="C57">
        <v>149</v>
      </c>
      <c r="D57">
        <f t="shared" si="2"/>
        <v>4561.9202275010721</v>
      </c>
      <c r="E57">
        <f t="shared" si="3"/>
        <v>3056.4865524257184</v>
      </c>
      <c r="F57">
        <v>0.67</v>
      </c>
    </row>
    <row r="58" spans="1:6">
      <c r="A58">
        <v>608256</v>
      </c>
      <c r="B58" s="1">
        <f t="shared" si="1"/>
        <v>682782.60045008548</v>
      </c>
      <c r="C58">
        <v>150</v>
      </c>
      <c r="D58">
        <f t="shared" si="2"/>
        <v>4551.8840030005695</v>
      </c>
      <c r="E58">
        <f t="shared" si="3"/>
        <v>3004.2434419803758</v>
      </c>
      <c r="F58">
        <v>0.66</v>
      </c>
    </row>
    <row r="59" spans="1:6">
      <c r="A59">
        <v>614400</v>
      </c>
      <c r="B59" s="1">
        <f t="shared" si="1"/>
        <v>685786.84389206581</v>
      </c>
      <c r="C59">
        <v>151</v>
      </c>
      <c r="D59">
        <f t="shared" si="2"/>
        <v>4541.6347277620252</v>
      </c>
      <c r="E59">
        <f t="shared" si="3"/>
        <v>2952.0625730453121</v>
      </c>
      <c r="F59">
        <v>0.64999999999999902</v>
      </c>
    </row>
    <row r="60" spans="1:6">
      <c r="A60">
        <v>620544</v>
      </c>
      <c r="B60" s="1">
        <f t="shared" si="1"/>
        <v>688738.90646511107</v>
      </c>
      <c r="C60">
        <v>152</v>
      </c>
      <c r="D60">
        <f t="shared" si="2"/>
        <v>4531.1770162178364</v>
      </c>
      <c r="E60">
        <f t="shared" si="3"/>
        <v>2899.9532903794106</v>
      </c>
      <c r="F60">
        <v>0.63999999999999901</v>
      </c>
    </row>
    <row r="61" spans="1:6">
      <c r="A61">
        <v>626688</v>
      </c>
      <c r="B61" s="1">
        <f t="shared" si="1"/>
        <v>691638.85975549044</v>
      </c>
      <c r="C61">
        <v>153</v>
      </c>
      <c r="D61">
        <f t="shared" si="2"/>
        <v>4520.5154232384994</v>
      </c>
      <c r="E61">
        <f t="shared" si="3"/>
        <v>2847.9247166402502</v>
      </c>
      <c r="F61">
        <v>0.62999999999999901</v>
      </c>
    </row>
    <row r="62" spans="1:6">
      <c r="A62">
        <v>632832</v>
      </c>
      <c r="B62" s="1">
        <f t="shared" si="1"/>
        <v>694486.7844721307</v>
      </c>
      <c r="C62">
        <v>154</v>
      </c>
      <c r="D62">
        <f t="shared" si="2"/>
        <v>4509.6544446242251</v>
      </c>
      <c r="E62">
        <f t="shared" si="3"/>
        <v>2795.9857556670149</v>
      </c>
      <c r="F62">
        <v>0.619999999999999</v>
      </c>
    </row>
    <row r="63" spans="1:6">
      <c r="A63">
        <v>638976</v>
      </c>
      <c r="B63" s="1">
        <f t="shared" si="1"/>
        <v>697282.77022779768</v>
      </c>
      <c r="C63">
        <v>155</v>
      </c>
      <c r="D63">
        <f t="shared" si="2"/>
        <v>4498.5985175986943</v>
      </c>
      <c r="E63">
        <f t="shared" si="3"/>
        <v>2744.145095735199</v>
      </c>
      <c r="F63">
        <v>0.60999999999999899</v>
      </c>
    </row>
    <row r="64" spans="1:6">
      <c r="A64">
        <v>645120</v>
      </c>
      <c r="B64" s="1">
        <f t="shared" si="1"/>
        <v>700026.91532353288</v>
      </c>
      <c r="C64">
        <v>156</v>
      </c>
      <c r="D64">
        <f t="shared" si="2"/>
        <v>4487.3520213046977</v>
      </c>
      <c r="E64">
        <f t="shared" si="3"/>
        <v>2692.4112127828139</v>
      </c>
      <c r="F64">
        <v>0.59999999999999898</v>
      </c>
    </row>
    <row r="65" spans="1:6">
      <c r="A65">
        <v>651264</v>
      </c>
      <c r="B65" s="1">
        <f t="shared" si="1"/>
        <v>702719.32653631573</v>
      </c>
      <c r="C65">
        <v>157</v>
      </c>
      <c r="D65">
        <f t="shared" si="2"/>
        <v>4475.9192773013738</v>
      </c>
      <c r="E65">
        <f t="shared" si="3"/>
        <v>2640.792373607806</v>
      </c>
      <c r="F65">
        <v>0.58999999999999897</v>
      </c>
    </row>
    <row r="66" spans="1:6">
      <c r="A66">
        <v>657408</v>
      </c>
      <c r="B66" s="1">
        <f t="shared" si="1"/>
        <v>705360.11890992348</v>
      </c>
      <c r="C66">
        <v>158</v>
      </c>
      <c r="D66">
        <f t="shared" si="2"/>
        <v>4464.3045500628068</v>
      </c>
      <c r="E66">
        <f t="shared" ref="E66:E97" si="4">D66*F66</f>
        <v>2589.2966390364231</v>
      </c>
      <c r="F66">
        <v>0.57999999999999896</v>
      </c>
    </row>
    <row r="67" spans="1:6">
      <c r="A67">
        <v>663552</v>
      </c>
      <c r="B67" s="1">
        <f t="shared" si="1"/>
        <v>707949.41554895986</v>
      </c>
      <c r="C67">
        <v>159</v>
      </c>
      <c r="D67">
        <f t="shared" si="2"/>
        <v>4452.512047477735</v>
      </c>
      <c r="E67">
        <f t="shared" si="4"/>
        <v>2537.9318670623043</v>
      </c>
      <c r="F67">
        <v>0.56999999999999895</v>
      </c>
    </row>
    <row r="68" spans="1:6">
      <c r="A68">
        <v>669696</v>
      </c>
      <c r="B68" s="1">
        <f t="shared" ref="B68:B123" si="5">B67+E67</f>
        <v>710487.34741602221</v>
      </c>
      <c r="C68">
        <v>160</v>
      </c>
      <c r="D68">
        <f t="shared" ref="D68:D123" si="6">B68/C68</f>
        <v>4440.545921350139</v>
      </c>
      <c r="E68">
        <f t="shared" si="4"/>
        <v>2486.7057159560736</v>
      </c>
      <c r="F68">
        <v>0.55999999999999905</v>
      </c>
    </row>
    <row r="69" spans="1:6">
      <c r="A69">
        <v>675840</v>
      </c>
      <c r="B69" s="1">
        <f t="shared" si="5"/>
        <v>712974.05313197826</v>
      </c>
      <c r="C69">
        <v>161</v>
      </c>
      <c r="D69">
        <f t="shared" si="6"/>
        <v>4428.4102679004864</v>
      </c>
      <c r="E69">
        <f t="shared" si="4"/>
        <v>2435.6256473452631</v>
      </c>
      <c r="F69">
        <v>0.54999999999999905</v>
      </c>
    </row>
    <row r="70" spans="1:6">
      <c r="A70">
        <v>681984</v>
      </c>
      <c r="B70" s="1">
        <f t="shared" si="5"/>
        <v>715409.67877932347</v>
      </c>
      <c r="C70">
        <v>162</v>
      </c>
      <c r="D70">
        <f t="shared" si="6"/>
        <v>4416.1091282674288</v>
      </c>
      <c r="E70">
        <f t="shared" si="4"/>
        <v>2384.6989292644071</v>
      </c>
      <c r="F70">
        <v>0.53999999999999904</v>
      </c>
    </row>
    <row r="71" spans="1:6">
      <c r="A71">
        <v>688128</v>
      </c>
      <c r="B71" s="1">
        <f t="shared" si="5"/>
        <v>717794.37770858791</v>
      </c>
      <c r="C71">
        <v>163</v>
      </c>
      <c r="D71">
        <f t="shared" si="6"/>
        <v>4403.6464890097413</v>
      </c>
      <c r="E71">
        <f t="shared" si="4"/>
        <v>2333.9326391751588</v>
      </c>
      <c r="F71">
        <v>0.52999999999999903</v>
      </c>
    </row>
    <row r="72" spans="1:6">
      <c r="A72">
        <v>694272</v>
      </c>
      <c r="B72" s="1">
        <f t="shared" si="5"/>
        <v>720128.31034776312</v>
      </c>
      <c r="C72">
        <v>164</v>
      </c>
      <c r="D72">
        <f t="shared" si="6"/>
        <v>4391.0262826083117</v>
      </c>
      <c r="E72">
        <f t="shared" si="4"/>
        <v>2283.3336669563178</v>
      </c>
      <c r="F72">
        <v>0.51999999999999902</v>
      </c>
    </row>
    <row r="73" spans="1:6">
      <c r="A73">
        <v>700416</v>
      </c>
      <c r="B73" s="1">
        <f t="shared" si="5"/>
        <v>722411.64401471941</v>
      </c>
      <c r="C73">
        <v>165</v>
      </c>
      <c r="D73">
        <f t="shared" si="6"/>
        <v>4378.2523879679966</v>
      </c>
      <c r="E73">
        <f t="shared" si="4"/>
        <v>2232.9087178636737</v>
      </c>
      <c r="F73">
        <v>0.50999999999999901</v>
      </c>
    </row>
    <row r="74" spans="1:6">
      <c r="A74">
        <v>706560</v>
      </c>
      <c r="B74" s="1">
        <f t="shared" si="5"/>
        <v>724644.55273258314</v>
      </c>
      <c r="C74">
        <v>166</v>
      </c>
      <c r="D74">
        <f t="shared" si="6"/>
        <v>4365.3286309191753</v>
      </c>
      <c r="E74">
        <f t="shared" si="4"/>
        <v>2182.6643154595831</v>
      </c>
      <c r="F74">
        <v>0.499999999999999</v>
      </c>
    </row>
    <row r="75" spans="1:6">
      <c r="A75">
        <v>712704</v>
      </c>
      <c r="B75" s="1">
        <f t="shared" si="5"/>
        <v>726827.21704804269</v>
      </c>
      <c r="C75">
        <v>167</v>
      </c>
      <c r="D75">
        <f t="shared" si="6"/>
        <v>4352.2587847188188</v>
      </c>
      <c r="E75">
        <f t="shared" si="4"/>
        <v>2132.606804512217</v>
      </c>
      <c r="F75">
        <v>0.48999999999999899</v>
      </c>
    </row>
    <row r="76" spans="1:6">
      <c r="A76">
        <v>718848</v>
      </c>
      <c r="B76" s="1">
        <f t="shared" si="5"/>
        <v>728959.82385255489</v>
      </c>
      <c r="C76">
        <v>168</v>
      </c>
      <c r="D76">
        <f t="shared" si="6"/>
        <v>4339.0465705509223</v>
      </c>
      <c r="E76">
        <f t="shared" si="4"/>
        <v>2082.7423538644384</v>
      </c>
      <c r="F76">
        <v>0.47999999999999898</v>
      </c>
    </row>
    <row r="77" spans="1:6">
      <c r="A77">
        <v>724992</v>
      </c>
      <c r="B77" s="1">
        <f t="shared" si="5"/>
        <v>731042.56620641937</v>
      </c>
      <c r="C77">
        <v>169</v>
      </c>
      <c r="D77">
        <f t="shared" si="6"/>
        <v>4325.6956580261503</v>
      </c>
      <c r="E77">
        <f t="shared" si="4"/>
        <v>2033.0769592722863</v>
      </c>
      <c r="F77">
        <v>0.46999999999999897</v>
      </c>
    </row>
    <row r="78" spans="1:6">
      <c r="A78">
        <v>731136</v>
      </c>
      <c r="B78" s="1">
        <f t="shared" si="5"/>
        <v>733075.64316569164</v>
      </c>
      <c r="C78">
        <v>170</v>
      </c>
      <c r="D78">
        <f t="shared" si="6"/>
        <v>4312.2096656805388</v>
      </c>
      <c r="E78">
        <f t="shared" si="4"/>
        <v>1983.6164462130437</v>
      </c>
      <c r="F78">
        <v>0.45999999999999902</v>
      </c>
    </row>
    <row r="79" spans="1:6">
      <c r="B79" s="1">
        <f t="shared" si="5"/>
        <v>735059.25961190474</v>
      </c>
      <c r="C79">
        <v>171</v>
      </c>
      <c r="D79">
        <f t="shared" si="6"/>
        <v>4298.5921614731269</v>
      </c>
      <c r="E79">
        <f t="shared" si="4"/>
        <v>1934.3664726629029</v>
      </c>
      <c r="F79">
        <v>0.44999999999999901</v>
      </c>
    </row>
    <row r="80" spans="1:6">
      <c r="B80" s="1">
        <f t="shared" si="5"/>
        <v>736993.62608456763</v>
      </c>
      <c r="C80">
        <v>172</v>
      </c>
      <c r="D80">
        <f t="shared" si="6"/>
        <v>4284.8466632823702</v>
      </c>
      <c r="E80">
        <f t="shared" si="4"/>
        <v>1885.3325318442387</v>
      </c>
      <c r="F80">
        <v>0.439999999999999</v>
      </c>
    </row>
    <row r="81" spans="2:6">
      <c r="B81" s="1">
        <f t="shared" si="5"/>
        <v>738878.9586164119</v>
      </c>
      <c r="C81">
        <v>173</v>
      </c>
      <c r="D81">
        <f t="shared" si="6"/>
        <v>4270.9766394012249</v>
      </c>
      <c r="E81">
        <f t="shared" si="4"/>
        <v>1836.5199549425224</v>
      </c>
      <c r="F81">
        <v>0.42999999999999899</v>
      </c>
    </row>
    <row r="82" spans="2:6">
      <c r="B82" s="1">
        <f t="shared" si="5"/>
        <v>740715.47857135441</v>
      </c>
      <c r="C82">
        <v>174</v>
      </c>
      <c r="D82">
        <f t="shared" si="6"/>
        <v>4256.9855090307728</v>
      </c>
      <c r="E82">
        <f t="shared" si="4"/>
        <v>1787.9339137929203</v>
      </c>
      <c r="F82">
        <v>0.41999999999999899</v>
      </c>
    </row>
    <row r="83" spans="2:6">
      <c r="B83" s="1">
        <f t="shared" si="5"/>
        <v>742503.41248514736</v>
      </c>
      <c r="C83">
        <v>175</v>
      </c>
      <c r="D83">
        <f t="shared" si="6"/>
        <v>4242.8766427722703</v>
      </c>
      <c r="E83">
        <f t="shared" si="4"/>
        <v>1739.5794235366266</v>
      </c>
      <c r="F83">
        <v>0.40999999999999898</v>
      </c>
    </row>
    <row r="84" spans="2:6">
      <c r="B84" s="1">
        <f t="shared" si="5"/>
        <v>744242.99190868402</v>
      </c>
      <c r="C84">
        <v>176</v>
      </c>
      <c r="D84">
        <f t="shared" si="6"/>
        <v>4228.6533631175225</v>
      </c>
      <c r="E84">
        <f t="shared" si="4"/>
        <v>1691.4613452470048</v>
      </c>
      <c r="F84">
        <v>0.39999999999999902</v>
      </c>
    </row>
    <row r="85" spans="2:6">
      <c r="B85" s="1">
        <f t="shared" si="5"/>
        <v>745934.45325393102</v>
      </c>
      <c r="C85">
        <v>177</v>
      </c>
      <c r="D85">
        <f t="shared" si="6"/>
        <v>4214.3189449374631</v>
      </c>
      <c r="E85">
        <f t="shared" si="4"/>
        <v>1643.5843885256065</v>
      </c>
      <c r="F85">
        <v>0.38999999999999901</v>
      </c>
    </row>
    <row r="86" spans="2:6">
      <c r="B86" s="1">
        <f t="shared" si="5"/>
        <v>747578.03764245659</v>
      </c>
      <c r="C86">
        <v>178</v>
      </c>
      <c r="D86">
        <f t="shared" si="6"/>
        <v>4199.8766159688575</v>
      </c>
      <c r="E86">
        <f t="shared" si="4"/>
        <v>1595.9531140681618</v>
      </c>
      <c r="F86">
        <v>0.37999999999999901</v>
      </c>
    </row>
    <row r="87" spans="2:6">
      <c r="B87" s="1">
        <f t="shared" si="5"/>
        <v>749173.99075652473</v>
      </c>
      <c r="C87">
        <v>179</v>
      </c>
      <c r="D87">
        <f t="shared" si="6"/>
        <v>4185.329557299021</v>
      </c>
      <c r="E87">
        <f t="shared" si="4"/>
        <v>1548.5719362006334</v>
      </c>
      <c r="F87">
        <v>0.369999999999999</v>
      </c>
    </row>
    <row r="88" spans="2:6">
      <c r="B88" s="1">
        <f t="shared" si="5"/>
        <v>750722.56269272533</v>
      </c>
      <c r="C88">
        <v>180</v>
      </c>
      <c r="D88">
        <f t="shared" si="6"/>
        <v>4170.6809038484744</v>
      </c>
      <c r="E88">
        <f t="shared" si="4"/>
        <v>1501.4451253854465</v>
      </c>
      <c r="F88">
        <v>0.35999999999999899</v>
      </c>
    </row>
    <row r="89" spans="2:6">
      <c r="B89" s="1">
        <f t="shared" si="5"/>
        <v>752224.00781811075</v>
      </c>
      <c r="C89">
        <v>181</v>
      </c>
      <c r="D89">
        <f t="shared" si="6"/>
        <v>4155.9337448514407</v>
      </c>
      <c r="E89">
        <f t="shared" si="4"/>
        <v>1454.5768106979999</v>
      </c>
      <c r="F89">
        <v>0.34999999999999898</v>
      </c>
    </row>
    <row r="90" spans="2:6">
      <c r="B90" s="1">
        <f t="shared" si="5"/>
        <v>753678.58462880878</v>
      </c>
      <c r="C90">
        <v>182</v>
      </c>
      <c r="D90">
        <f t="shared" si="6"/>
        <v>4141.0911243341143</v>
      </c>
      <c r="E90">
        <f t="shared" si="4"/>
        <v>1407.9709822735949</v>
      </c>
      <c r="F90">
        <v>0.33999999999999903</v>
      </c>
    </row>
    <row r="91" spans="2:6">
      <c r="B91" s="1">
        <f t="shared" si="5"/>
        <v>755086.55561108235</v>
      </c>
      <c r="C91">
        <v>183</v>
      </c>
      <c r="D91">
        <f t="shared" si="6"/>
        <v>4126.1560415906142</v>
      </c>
      <c r="E91">
        <f t="shared" si="4"/>
        <v>1361.6314937248987</v>
      </c>
      <c r="F91">
        <v>0.32999999999999902</v>
      </c>
    </row>
    <row r="92" spans="2:6">
      <c r="B92" s="1">
        <f t="shared" si="5"/>
        <v>756448.18710480724</v>
      </c>
      <c r="C92">
        <v>184</v>
      </c>
      <c r="D92">
        <f t="shared" si="6"/>
        <v>4111.1314516565608</v>
      </c>
      <c r="E92">
        <f t="shared" si="4"/>
        <v>1315.5620645300953</v>
      </c>
      <c r="F92">
        <v>0.31999999999999901</v>
      </c>
    </row>
    <row r="93" spans="2:6">
      <c r="B93" s="1">
        <f t="shared" si="5"/>
        <v>757763.74916933733</v>
      </c>
      <c r="C93">
        <v>185</v>
      </c>
      <c r="D93">
        <f t="shared" si="6"/>
        <v>4096.020265780202</v>
      </c>
      <c r="E93">
        <f t="shared" si="4"/>
        <v>1269.7662823918586</v>
      </c>
      <c r="F93">
        <v>0.309999999999999</v>
      </c>
    </row>
    <row r="94" spans="2:6">
      <c r="B94" s="1">
        <f t="shared" si="5"/>
        <v>759033.51545172918</v>
      </c>
      <c r="C94">
        <v>186</v>
      </c>
      <c r="D94">
        <f t="shared" si="6"/>
        <v>4080.8253518910169</v>
      </c>
      <c r="E94">
        <f t="shared" si="4"/>
        <v>1224.247605567301</v>
      </c>
      <c r="F94">
        <v>0.29999999999999899</v>
      </c>
    </row>
    <row r="95" spans="2:6">
      <c r="B95" s="1">
        <f t="shared" si="5"/>
        <v>760257.76305729651</v>
      </c>
      <c r="C95">
        <v>187</v>
      </c>
      <c r="D95">
        <f t="shared" si="6"/>
        <v>4065.5495350657566</v>
      </c>
      <c r="E95">
        <f t="shared" si="4"/>
        <v>1179.0093651690652</v>
      </c>
      <c r="F95">
        <v>0.28999999999999898</v>
      </c>
    </row>
    <row r="96" spans="2:6">
      <c r="B96" s="1">
        <f t="shared" si="5"/>
        <v>761436.77242246561</v>
      </c>
      <c r="C96">
        <v>188</v>
      </c>
      <c r="D96">
        <f t="shared" si="6"/>
        <v>4050.1955979918384</v>
      </c>
      <c r="E96">
        <f t="shared" si="4"/>
        <v>1134.0547674377108</v>
      </c>
      <c r="F96">
        <v>0.27999999999999903</v>
      </c>
    </row>
    <row r="97" spans="2:6">
      <c r="B97" s="1">
        <f t="shared" si="5"/>
        <v>762570.82718990336</v>
      </c>
      <c r="C97">
        <v>189</v>
      </c>
      <c r="D97">
        <f t="shared" si="6"/>
        <v>4034.7662814280602</v>
      </c>
      <c r="E97">
        <f t="shared" si="4"/>
        <v>1089.3868959855722</v>
      </c>
      <c r="F97">
        <v>0.26999999999999902</v>
      </c>
    </row>
    <row r="98" spans="2:6">
      <c r="B98" s="1">
        <f t="shared" si="5"/>
        <v>763660.21408588893</v>
      </c>
      <c r="C98">
        <v>190</v>
      </c>
      <c r="D98">
        <f t="shared" si="6"/>
        <v>4019.2642846625731</v>
      </c>
      <c r="E98">
        <f t="shared" ref="E98:E123" si="7">D98*F98</f>
        <v>1045.008714012265</v>
      </c>
      <c r="F98">
        <v>0.25999999999999901</v>
      </c>
    </row>
    <row r="99" spans="2:6">
      <c r="B99" s="1">
        <f t="shared" si="5"/>
        <v>764705.22279990115</v>
      </c>
      <c r="C99">
        <v>191</v>
      </c>
      <c r="D99">
        <f t="shared" si="6"/>
        <v>4003.692265968069</v>
      </c>
      <c r="E99">
        <f t="shared" si="7"/>
        <v>1000.9230664920133</v>
      </c>
      <c r="F99">
        <v>0.249999999999999</v>
      </c>
    </row>
    <row r="100" spans="2:6">
      <c r="B100" s="1">
        <f t="shared" si="5"/>
        <v>765706.14586639311</v>
      </c>
      <c r="C100">
        <v>192</v>
      </c>
      <c r="D100">
        <f t="shared" si="6"/>
        <v>3988.0528430541308</v>
      </c>
      <c r="E100">
        <f t="shared" si="7"/>
        <v>957.13268233298732</v>
      </c>
      <c r="F100">
        <v>0.23999999999999899</v>
      </c>
    </row>
    <row r="101" spans="2:6">
      <c r="B101" s="1">
        <f t="shared" si="5"/>
        <v>766663.27854872611</v>
      </c>
      <c r="C101">
        <v>193</v>
      </c>
      <c r="D101">
        <f t="shared" si="6"/>
        <v>3972.3485935167155</v>
      </c>
      <c r="E101">
        <f t="shared" si="7"/>
        <v>913.64017650884068</v>
      </c>
      <c r="F101">
        <v>0.22999999999999901</v>
      </c>
    </row>
    <row r="102" spans="2:6">
      <c r="B102" s="1">
        <f t="shared" si="5"/>
        <v>767576.91872523492</v>
      </c>
      <c r="C102">
        <v>194</v>
      </c>
      <c r="D102">
        <f t="shared" si="6"/>
        <v>3956.5820552847163</v>
      </c>
      <c r="E102">
        <f t="shared" si="7"/>
        <v>870.44805216263762</v>
      </c>
      <c r="F102">
        <v>0.22</v>
      </c>
    </row>
    <row r="103" spans="2:6">
      <c r="B103" s="1">
        <f t="shared" si="5"/>
        <v>768447.36677739758</v>
      </c>
      <c r="C103">
        <v>195</v>
      </c>
      <c r="D103">
        <f t="shared" si="6"/>
        <v>3940.7557270635775</v>
      </c>
      <c r="E103">
        <f t="shared" si="7"/>
        <v>827.55870268335127</v>
      </c>
      <c r="F103">
        <v>0.21</v>
      </c>
    </row>
    <row r="104" spans="2:6">
      <c r="B104" s="1">
        <f t="shared" si="5"/>
        <v>769274.92548008088</v>
      </c>
      <c r="C104">
        <v>196</v>
      </c>
      <c r="D104">
        <f t="shared" si="6"/>
        <v>3924.8720687759228</v>
      </c>
      <c r="E104">
        <f t="shared" si="7"/>
        <v>784.97441375518463</v>
      </c>
      <c r="F104">
        <v>0.2</v>
      </c>
    </row>
    <row r="105" spans="2:6">
      <c r="B105" s="1">
        <f t="shared" si="5"/>
        <v>770059.89989383612</v>
      </c>
      <c r="C105">
        <v>197</v>
      </c>
      <c r="D105">
        <f t="shared" si="6"/>
        <v>3908.9335019991681</v>
      </c>
      <c r="E105">
        <f t="shared" si="7"/>
        <v>742.69736537984193</v>
      </c>
      <c r="F105">
        <v>0.19</v>
      </c>
    </row>
    <row r="106" spans="2:6">
      <c r="B106" s="1">
        <f t="shared" si="5"/>
        <v>770802.59725921601</v>
      </c>
      <c r="C106">
        <v>198</v>
      </c>
      <c r="D106">
        <f t="shared" si="6"/>
        <v>3892.9424104000809</v>
      </c>
      <c r="E106">
        <f t="shared" si="7"/>
        <v>700.72963387201457</v>
      </c>
      <c r="F106">
        <v>0.18</v>
      </c>
    </row>
    <row r="107" spans="2:6">
      <c r="B107" s="1">
        <f t="shared" si="5"/>
        <v>771503.32689308806</v>
      </c>
      <c r="C107">
        <v>199</v>
      </c>
      <c r="D107">
        <f t="shared" si="6"/>
        <v>3876.9011401662715</v>
      </c>
      <c r="E107">
        <f t="shared" si="7"/>
        <v>659.0731938282662</v>
      </c>
      <c r="F107">
        <v>0.17</v>
      </c>
    </row>
    <row r="108" spans="2:6">
      <c r="B108" s="1">
        <f t="shared" si="5"/>
        <v>772162.40008691628</v>
      </c>
      <c r="C108">
        <v>200</v>
      </c>
      <c r="D108">
        <f t="shared" si="6"/>
        <v>3860.8120004345815</v>
      </c>
      <c r="E108">
        <f t="shared" si="7"/>
        <v>617.72992006953302</v>
      </c>
      <c r="F108">
        <v>0.16</v>
      </c>
    </row>
    <row r="109" spans="2:6">
      <c r="B109" s="1">
        <f t="shared" si="5"/>
        <v>772780.13000698586</v>
      </c>
      <c r="C109">
        <v>201</v>
      </c>
      <c r="D109">
        <f t="shared" si="6"/>
        <v>3844.6772637163476</v>
      </c>
      <c r="E109">
        <f t="shared" si="7"/>
        <v>576.70158955745217</v>
      </c>
      <c r="F109">
        <v>0.15</v>
      </c>
    </row>
    <row r="110" spans="2:6">
      <c r="B110" s="1">
        <f t="shared" si="5"/>
        <v>773356.83159654331</v>
      </c>
      <c r="C110">
        <v>202</v>
      </c>
      <c r="D110">
        <f t="shared" si="6"/>
        <v>3828.4991663195215</v>
      </c>
      <c r="E110">
        <f t="shared" si="7"/>
        <v>535.98988328473308</v>
      </c>
      <c r="F110">
        <v>0.14000000000000001</v>
      </c>
    </row>
    <row r="111" spans="2:6">
      <c r="B111" s="1">
        <f t="shared" si="5"/>
        <v>773892.8214798281</v>
      </c>
      <c r="C111">
        <v>203</v>
      </c>
      <c r="D111">
        <f t="shared" si="6"/>
        <v>3812.2799087676262</v>
      </c>
      <c r="E111">
        <f t="shared" si="7"/>
        <v>495.59638813979143</v>
      </c>
      <c r="F111">
        <v>0.13</v>
      </c>
    </row>
    <row r="112" spans="2:6">
      <c r="B112" s="1">
        <f t="shared" si="5"/>
        <v>774388.41786796786</v>
      </c>
      <c r="C112">
        <v>204</v>
      </c>
      <c r="D112">
        <f t="shared" si="6"/>
        <v>3796.0216562155288</v>
      </c>
      <c r="E112">
        <f t="shared" si="7"/>
        <v>455.52259874586343</v>
      </c>
      <c r="F112">
        <v>0.12</v>
      </c>
    </row>
    <row r="113" spans="2:6">
      <c r="B113" s="1">
        <f t="shared" si="5"/>
        <v>774843.94046671374</v>
      </c>
      <c r="C113">
        <v>205</v>
      </c>
      <c r="D113">
        <f t="shared" si="6"/>
        <v>3779.7265388620181</v>
      </c>
      <c r="E113">
        <f t="shared" si="7"/>
        <v>415.76991927482197</v>
      </c>
      <c r="F113">
        <v>0.11</v>
      </c>
    </row>
    <row r="114" spans="2:6">
      <c r="B114" s="1">
        <f t="shared" si="5"/>
        <v>775259.71038598858</v>
      </c>
      <c r="C114">
        <v>206</v>
      </c>
      <c r="D114">
        <f t="shared" si="6"/>
        <v>3763.396652359168</v>
      </c>
      <c r="E114">
        <f t="shared" si="7"/>
        <v>376.33966523591641</v>
      </c>
      <c r="F114">
        <v>9.9999999999999895E-2</v>
      </c>
    </row>
    <row r="115" spans="2:6">
      <c r="B115" s="1">
        <f t="shared" si="5"/>
        <v>775636.05005122453</v>
      </c>
      <c r="C115">
        <v>207</v>
      </c>
      <c r="D115">
        <f t="shared" si="6"/>
        <v>3747.0340582184758</v>
      </c>
      <c r="E115">
        <f t="shared" si="7"/>
        <v>337.23306523966318</v>
      </c>
      <c r="F115">
        <v>9.0000000000000094E-2</v>
      </c>
    </row>
    <row r="116" spans="2:6">
      <c r="B116" s="1">
        <f t="shared" si="5"/>
        <v>775973.28311646415</v>
      </c>
      <c r="C116">
        <v>208</v>
      </c>
      <c r="D116">
        <f t="shared" si="6"/>
        <v>3730.6407842137701</v>
      </c>
      <c r="E116">
        <f t="shared" si="7"/>
        <v>298.45126273710196</v>
      </c>
      <c r="F116">
        <v>8.0000000000000099E-2</v>
      </c>
    </row>
    <row r="117" spans="2:6">
      <c r="B117" s="1">
        <f t="shared" si="5"/>
        <v>776271.73437920131</v>
      </c>
      <c r="C117">
        <v>209</v>
      </c>
      <c r="D117">
        <f t="shared" si="6"/>
        <v>3714.2188247808676</v>
      </c>
      <c r="E117">
        <f t="shared" si="7"/>
        <v>259.99531773466111</v>
      </c>
      <c r="F117">
        <v>7.0000000000000104E-2</v>
      </c>
    </row>
    <row r="118" spans="2:6">
      <c r="B118" s="1">
        <f t="shared" si="5"/>
        <v>776531.72969693597</v>
      </c>
      <c r="C118">
        <v>210</v>
      </c>
      <c r="D118">
        <f t="shared" si="6"/>
        <v>3697.770141413981</v>
      </c>
      <c r="E118">
        <f t="shared" si="7"/>
        <v>221.86620848483923</v>
      </c>
      <c r="F118">
        <v>6.0000000000000102E-2</v>
      </c>
    </row>
    <row r="119" spans="2:6">
      <c r="B119" s="1">
        <f t="shared" si="5"/>
        <v>776753.59590542084</v>
      </c>
      <c r="C119">
        <v>211</v>
      </c>
      <c r="D119">
        <f t="shared" si="6"/>
        <v>3681.2966630588667</v>
      </c>
      <c r="E119">
        <f t="shared" si="7"/>
        <v>184.06483315294335</v>
      </c>
      <c r="F119">
        <v>0.05</v>
      </c>
    </row>
    <row r="120" spans="2:6">
      <c r="B120" s="1">
        <f t="shared" si="5"/>
        <v>776937.66073857376</v>
      </c>
      <c r="C120">
        <v>212</v>
      </c>
      <c r="D120">
        <f t="shared" si="6"/>
        <v>3664.8002865027065</v>
      </c>
      <c r="E120">
        <f t="shared" si="7"/>
        <v>146.59201146010827</v>
      </c>
      <c r="F120">
        <v>0.04</v>
      </c>
    </row>
    <row r="121" spans="2:6">
      <c r="B121" s="1">
        <f t="shared" si="5"/>
        <v>777084.25275003386</v>
      </c>
      <c r="C121">
        <v>213</v>
      </c>
      <c r="D121">
        <f t="shared" si="6"/>
        <v>3648.2828767607225</v>
      </c>
      <c r="E121">
        <f t="shared" si="7"/>
        <v>109.44848630282168</v>
      </c>
      <c r="F121">
        <v>0.03</v>
      </c>
    </row>
    <row r="122" spans="2:6">
      <c r="B122" s="1">
        <f t="shared" si="5"/>
        <v>777193.70123633672</v>
      </c>
      <c r="C122">
        <v>214</v>
      </c>
      <c r="D122">
        <f t="shared" si="6"/>
        <v>3631.7462674595172</v>
      </c>
      <c r="E122">
        <f t="shared" si="7"/>
        <v>72.63492534919034</v>
      </c>
      <c r="F122">
        <v>0.02</v>
      </c>
    </row>
    <row r="123" spans="2:6">
      <c r="B123" s="1">
        <f t="shared" si="5"/>
        <v>777266.33616168587</v>
      </c>
      <c r="C123">
        <v>215</v>
      </c>
      <c r="D123">
        <f t="shared" si="6"/>
        <v>3615.1922612171438</v>
      </c>
      <c r="E123">
        <f t="shared" si="7"/>
        <v>36.15192261217144</v>
      </c>
      <c r="F123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9231-120B-4B41-91B4-CA6BBDE24A5F}">
  <dimension ref="A1:AA409"/>
  <sheetViews>
    <sheetView tabSelected="1" zoomScaleNormal="100" workbookViewId="0">
      <selection activeCell="I1" sqref="I1"/>
    </sheetView>
  </sheetViews>
  <sheetFormatPr defaultRowHeight="14.25"/>
  <cols>
    <col min="1" max="1" width="9.3984375" bestFit="1" customWidth="1"/>
    <col min="2" max="2" width="9.796875" bestFit="1" customWidth="1"/>
    <col min="3" max="4" width="11.9296875" bestFit="1" customWidth="1"/>
    <col min="5" max="5" width="11.9296875" customWidth="1"/>
    <col min="8" max="8" width="13.265625" style="20" bestFit="1" customWidth="1"/>
    <col min="9" max="9" width="11" style="20" customWidth="1"/>
    <col min="10" max="10" width="11.19921875" style="20" customWidth="1"/>
    <col min="11" max="11" width="13.265625" style="20" bestFit="1" customWidth="1"/>
    <col min="12" max="15" width="10.33203125" customWidth="1"/>
    <col min="16" max="16" width="10.19921875" style="20" bestFit="1" customWidth="1"/>
    <col min="17" max="17" width="12.59765625" style="20" bestFit="1" customWidth="1"/>
    <col min="18" max="18" width="9.3984375" bestFit="1" customWidth="1"/>
    <col min="19" max="19" width="10.73046875" bestFit="1" customWidth="1"/>
    <col min="20" max="20" width="10.73046875" customWidth="1"/>
    <col min="21" max="21" width="10.73046875" bestFit="1" customWidth="1"/>
    <col min="24" max="24" width="22.86328125" bestFit="1" customWidth="1"/>
  </cols>
  <sheetData>
    <row r="1" spans="1:27" s="7" customFormat="1" ht="40.5">
      <c r="A1" s="6" t="s">
        <v>8</v>
      </c>
      <c r="B1" s="6" t="s">
        <v>9</v>
      </c>
      <c r="C1" s="6" t="s">
        <v>10</v>
      </c>
      <c r="D1" s="6" t="s">
        <v>11</v>
      </c>
      <c r="E1" s="6" t="s">
        <v>14</v>
      </c>
      <c r="F1" s="6" t="s">
        <v>12</v>
      </c>
      <c r="G1" s="6" t="s">
        <v>13</v>
      </c>
      <c r="H1" s="17" t="s">
        <v>37</v>
      </c>
      <c r="I1" s="17" t="s">
        <v>40</v>
      </c>
      <c r="J1" s="17" t="s">
        <v>36</v>
      </c>
      <c r="K1" s="17" t="s">
        <v>37</v>
      </c>
      <c r="L1" s="6"/>
      <c r="M1" s="6" t="s">
        <v>32</v>
      </c>
      <c r="N1" s="6" t="s">
        <v>29</v>
      </c>
      <c r="O1" s="6" t="s">
        <v>30</v>
      </c>
      <c r="P1" s="21" t="s">
        <v>31</v>
      </c>
      <c r="Q1" s="21" t="s">
        <v>38</v>
      </c>
      <c r="R1" s="21" t="s">
        <v>39</v>
      </c>
      <c r="S1" s="7" t="s">
        <v>34</v>
      </c>
      <c r="T1" s="7" t="s">
        <v>33</v>
      </c>
      <c r="U1" s="7" t="s">
        <v>35</v>
      </c>
      <c r="V1" s="7" t="s">
        <v>33</v>
      </c>
      <c r="Z1" s="16">
        <v>0.5</v>
      </c>
      <c r="AA1" s="7">
        <v>99.5</v>
      </c>
    </row>
    <row r="2" spans="1:27">
      <c r="A2" s="2">
        <v>1</v>
      </c>
      <c r="B2" s="3"/>
      <c r="C2" s="4"/>
      <c r="D2" s="4"/>
      <c r="E2" s="4"/>
      <c r="F2" s="2">
        <v>0</v>
      </c>
      <c r="G2" s="2">
        <v>0</v>
      </c>
      <c r="H2" s="18">
        <v>1680000</v>
      </c>
      <c r="I2" s="18">
        <v>1680000</v>
      </c>
      <c r="J2" s="18">
        <v>1680000</v>
      </c>
      <c r="K2" s="18">
        <v>1680000</v>
      </c>
      <c r="L2" s="5"/>
      <c r="M2" s="5"/>
      <c r="N2" s="5"/>
      <c r="O2" s="5"/>
      <c r="Q2" s="5">
        <v>840000</v>
      </c>
      <c r="R2" s="18">
        <v>1680000</v>
      </c>
      <c r="X2" t="s">
        <v>23</v>
      </c>
      <c r="Y2">
        <f>29.07*24*60/5</f>
        <v>8372.16</v>
      </c>
      <c r="Z2" t="s">
        <v>27</v>
      </c>
    </row>
    <row r="3" spans="1:27">
      <c r="A3" s="2">
        <v>2</v>
      </c>
      <c r="B3" s="3">
        <v>42408</v>
      </c>
      <c r="C3" s="2">
        <v>21.84</v>
      </c>
      <c r="D3" s="2">
        <v>18.72</v>
      </c>
      <c r="E3" s="2"/>
      <c r="F3" s="2">
        <v>0</v>
      </c>
      <c r="G3" s="2">
        <v>3.12</v>
      </c>
      <c r="H3" s="18">
        <v>1680022</v>
      </c>
      <c r="I3" s="18">
        <v>1680000</v>
      </c>
      <c r="J3" s="18">
        <v>1680022</v>
      </c>
      <c r="K3" s="18">
        <v>1680022</v>
      </c>
      <c r="L3" s="5"/>
      <c r="M3" s="18">
        <v>1680022</v>
      </c>
      <c r="N3" s="5"/>
      <c r="O3" s="5"/>
      <c r="Q3" s="5">
        <v>840000</v>
      </c>
      <c r="R3" s="18">
        <v>1680000</v>
      </c>
      <c r="S3" s="5">
        <f>1680000/2</f>
        <v>840000</v>
      </c>
      <c r="T3">
        <v>0.49999345246669391</v>
      </c>
      <c r="U3" s="5">
        <v>1680000</v>
      </c>
      <c r="V3">
        <f>(U3/20999999.9980091)*100</f>
        <v>8.0000000007584386</v>
      </c>
      <c r="X3" t="s">
        <v>24</v>
      </c>
      <c r="Y3">
        <v>144</v>
      </c>
      <c r="Z3" t="s">
        <v>26</v>
      </c>
    </row>
    <row r="4" spans="1:27">
      <c r="A4" s="5">
        <v>4096</v>
      </c>
      <c r="B4" s="3">
        <v>42422</v>
      </c>
      <c r="C4" s="2">
        <v>31.2</v>
      </c>
      <c r="D4" s="2">
        <v>18.72</v>
      </c>
      <c r="E4" s="2">
        <f>F4*5</f>
        <v>9.3500000000000014</v>
      </c>
      <c r="F4" s="2">
        <v>1.87</v>
      </c>
      <c r="G4" s="2">
        <v>3.12</v>
      </c>
      <c r="H4" s="18">
        <v>1769432</v>
      </c>
      <c r="I4" s="18">
        <f t="shared" ref="I4:I68" si="0">I3+P4</f>
        <v>1688941</v>
      </c>
      <c r="J4" s="18">
        <f t="shared" ref="J4:J68" si="1">J3+O4</f>
        <v>1715786</v>
      </c>
      <c r="K4" s="18">
        <f>N4+K3</f>
        <v>1778373</v>
      </c>
      <c r="L4" s="5"/>
      <c r="M4" s="5">
        <f t="shared" ref="M4:M67" si="2">H4-H3</f>
        <v>89410</v>
      </c>
      <c r="N4" s="5">
        <f>(M4*0.6)+O4+P4</f>
        <v>98351</v>
      </c>
      <c r="O4" s="5">
        <f>(M4*0.3)+P4</f>
        <v>35764</v>
      </c>
      <c r="P4" s="20">
        <f>M4*0.1</f>
        <v>8941</v>
      </c>
      <c r="Q4" s="5">
        <v>840000</v>
      </c>
      <c r="R4" s="18">
        <v>1680000</v>
      </c>
      <c r="S4" s="5">
        <f>(S3)+O4*T4</f>
        <v>857249.26919259969</v>
      </c>
      <c r="T4">
        <v>0.4823081644279068</v>
      </c>
      <c r="U4">
        <f t="shared" ref="U4:U67" si="3">U3+(O4*0.5)</f>
        <v>1697882</v>
      </c>
      <c r="V4">
        <f t="shared" ref="V4:V67" si="4">(U4/20999999.9980091)*100</f>
        <v>8.0851523817188919</v>
      </c>
      <c r="X4" t="s">
        <v>25</v>
      </c>
      <c r="Y4">
        <v>6144</v>
      </c>
      <c r="Z4" t="s">
        <v>28</v>
      </c>
    </row>
    <row r="5" spans="1:27">
      <c r="A5" s="5">
        <v>6144</v>
      </c>
      <c r="B5" s="3">
        <v>42430</v>
      </c>
      <c r="C5" s="2">
        <v>30.89</v>
      </c>
      <c r="D5" s="2">
        <v>18.53</v>
      </c>
      <c r="E5" s="2">
        <f t="shared" ref="E5:E68" si="5">F5*5</f>
        <v>9.25</v>
      </c>
      <c r="F5" s="2">
        <v>1.85</v>
      </c>
      <c r="G5" s="2">
        <v>3.09</v>
      </c>
      <c r="H5" s="18">
        <v>1833321</v>
      </c>
      <c r="I5" s="18">
        <f t="shared" si="0"/>
        <v>1695329.9</v>
      </c>
      <c r="J5" s="18">
        <f t="shared" si="1"/>
        <v>1741341.6</v>
      </c>
      <c r="K5" s="18">
        <f t="shared" ref="K5:K68" si="6">K4+N5</f>
        <v>1848650.9</v>
      </c>
      <c r="L5" s="5"/>
      <c r="M5" s="5">
        <f t="shared" si="2"/>
        <v>63889</v>
      </c>
      <c r="N5" s="5">
        <f t="shared" ref="N5:N68" si="7">(M5*0.6)+O5+P5</f>
        <v>70277.899999999994</v>
      </c>
      <c r="O5" s="5">
        <f t="shared" ref="O5:O68" si="8">(M5*0.3)+P5</f>
        <v>25555.600000000002</v>
      </c>
      <c r="P5" s="20">
        <f t="shared" ref="P5:P68" si="9">M5*0.1</f>
        <v>6388.9000000000005</v>
      </c>
      <c r="Q5" s="5">
        <v>840000</v>
      </c>
      <c r="R5" s="18">
        <v>1680000</v>
      </c>
      <c r="S5" s="5">
        <f t="shared" ref="S5:S68" si="10">(S4)+O5*T5</f>
        <v>869278.99622275971</v>
      </c>
      <c r="T5">
        <v>0.47072763034951326</v>
      </c>
      <c r="U5">
        <f t="shared" si="3"/>
        <v>1710659.8</v>
      </c>
      <c r="V5">
        <f t="shared" si="4"/>
        <v>8.1459990483913263</v>
      </c>
    </row>
    <row r="6" spans="1:27">
      <c r="A6" s="5">
        <v>12288</v>
      </c>
      <c r="B6" s="3">
        <v>42451</v>
      </c>
      <c r="C6" s="2">
        <v>30.58</v>
      </c>
      <c r="D6" s="2">
        <v>18.350000000000001</v>
      </c>
      <c r="E6" s="2">
        <f t="shared" si="5"/>
        <v>9.15</v>
      </c>
      <c r="F6" s="2">
        <v>1.83</v>
      </c>
      <c r="G6" s="2">
        <v>3.06</v>
      </c>
      <c r="H6" s="18">
        <v>2023090</v>
      </c>
      <c r="I6" s="18">
        <f t="shared" si="0"/>
        <v>1714306.7999999998</v>
      </c>
      <c r="J6" s="18">
        <f t="shared" si="1"/>
        <v>1817249.2000000002</v>
      </c>
      <c r="K6" s="18">
        <f t="shared" si="6"/>
        <v>2057396.7999999998</v>
      </c>
      <c r="L6" s="5"/>
      <c r="M6" s="5">
        <f t="shared" si="2"/>
        <v>189769</v>
      </c>
      <c r="N6" s="5">
        <f t="shared" si="7"/>
        <v>208745.9</v>
      </c>
      <c r="O6" s="5">
        <f t="shared" si="8"/>
        <v>75907.600000000006</v>
      </c>
      <c r="P6" s="20">
        <f t="shared" si="9"/>
        <v>18976.900000000001</v>
      </c>
      <c r="Q6" s="5">
        <v>840000</v>
      </c>
      <c r="R6" s="18">
        <v>1680000</v>
      </c>
      <c r="S6" s="5">
        <f t="shared" si="10"/>
        <v>902727.13954684313</v>
      </c>
      <c r="T6">
        <v>0.44064287797379253</v>
      </c>
      <c r="U6">
        <f t="shared" si="3"/>
        <v>1748613.6</v>
      </c>
      <c r="V6">
        <f t="shared" si="4"/>
        <v>8.3267314293608425</v>
      </c>
    </row>
    <row r="7" spans="1:27">
      <c r="A7" s="5">
        <v>18432</v>
      </c>
      <c r="B7" s="3">
        <v>42472</v>
      </c>
      <c r="C7" s="2">
        <v>30.28</v>
      </c>
      <c r="D7" s="2">
        <v>18.170000000000002</v>
      </c>
      <c r="E7" s="2">
        <f t="shared" si="5"/>
        <v>9.1</v>
      </c>
      <c r="F7" s="2">
        <v>1.82</v>
      </c>
      <c r="G7" s="2">
        <v>3.03</v>
      </c>
      <c r="H7" s="18">
        <v>2210980</v>
      </c>
      <c r="I7" s="18">
        <f t="shared" si="0"/>
        <v>1733095.7999999998</v>
      </c>
      <c r="J7" s="18">
        <f t="shared" si="1"/>
        <v>1892405.2000000002</v>
      </c>
      <c r="K7" s="18">
        <f t="shared" si="6"/>
        <v>2264075.7999999998</v>
      </c>
      <c r="L7" s="5"/>
      <c r="M7" s="5">
        <f t="shared" si="2"/>
        <v>187890</v>
      </c>
      <c r="N7" s="5">
        <f t="shared" si="7"/>
        <v>206679</v>
      </c>
      <c r="O7" s="5">
        <f t="shared" si="8"/>
        <v>75156</v>
      </c>
      <c r="P7" s="20">
        <f t="shared" si="9"/>
        <v>18789</v>
      </c>
      <c r="Q7" s="5">
        <v>840000</v>
      </c>
      <c r="R7" s="18">
        <v>1680000</v>
      </c>
      <c r="S7" s="5">
        <f t="shared" si="10"/>
        <v>933987.82119805657</v>
      </c>
      <c r="T7">
        <v>0.41594392531818469</v>
      </c>
      <c r="U7">
        <f t="shared" si="3"/>
        <v>1786191.6</v>
      </c>
      <c r="V7">
        <f t="shared" si="4"/>
        <v>8.505674286520664</v>
      </c>
    </row>
    <row r="8" spans="1:27">
      <c r="A8" s="5">
        <v>24576</v>
      </c>
      <c r="B8" s="3">
        <v>42494</v>
      </c>
      <c r="C8" s="2">
        <v>29.98</v>
      </c>
      <c r="D8" s="2">
        <v>17.989999999999998</v>
      </c>
      <c r="E8" s="2">
        <f t="shared" si="5"/>
        <v>9</v>
      </c>
      <c r="F8" s="2">
        <v>1.8</v>
      </c>
      <c r="G8" s="2">
        <v>3</v>
      </c>
      <c r="H8" s="18">
        <v>2397010</v>
      </c>
      <c r="I8" s="18">
        <f t="shared" si="0"/>
        <v>1751698.7999999998</v>
      </c>
      <c r="J8" s="18">
        <f t="shared" si="1"/>
        <v>1966817.2000000002</v>
      </c>
      <c r="K8" s="18">
        <f t="shared" si="6"/>
        <v>2468708.7999999998</v>
      </c>
      <c r="L8" s="5"/>
      <c r="M8" s="5">
        <f t="shared" si="2"/>
        <v>186030</v>
      </c>
      <c r="N8" s="5">
        <f t="shared" si="7"/>
        <v>204633</v>
      </c>
      <c r="O8" s="5">
        <f t="shared" si="8"/>
        <v>74412</v>
      </c>
      <c r="P8" s="20">
        <f t="shared" si="9"/>
        <v>18603</v>
      </c>
      <c r="Q8" s="5">
        <v>840000</v>
      </c>
      <c r="R8" s="18">
        <v>1680000</v>
      </c>
      <c r="S8" s="5">
        <f t="shared" si="10"/>
        <v>963403.19979822927</v>
      </c>
      <c r="T8">
        <v>0.3953042331905165</v>
      </c>
      <c r="U8">
        <f t="shared" si="3"/>
        <v>1823397.6</v>
      </c>
      <c r="V8">
        <f t="shared" si="4"/>
        <v>8.6828457151088898</v>
      </c>
    </row>
    <row r="9" spans="1:27">
      <c r="A9" s="5">
        <v>30720</v>
      </c>
      <c r="B9" s="3">
        <v>42515</v>
      </c>
      <c r="C9" s="2">
        <v>29.68</v>
      </c>
      <c r="D9" s="2">
        <v>17.809999999999999</v>
      </c>
      <c r="E9" s="2">
        <f t="shared" si="5"/>
        <v>8.9</v>
      </c>
      <c r="F9" s="2">
        <v>1.78</v>
      </c>
      <c r="G9" s="2">
        <v>2.97</v>
      </c>
      <c r="H9" s="18">
        <v>2581198</v>
      </c>
      <c r="I9" s="18">
        <f t="shared" si="0"/>
        <v>1770117.5999999999</v>
      </c>
      <c r="J9" s="18">
        <f t="shared" si="1"/>
        <v>2040492.4000000001</v>
      </c>
      <c r="K9" s="18">
        <f t="shared" si="6"/>
        <v>2671315.5999999996</v>
      </c>
      <c r="L9" s="5"/>
      <c r="M9" s="5">
        <f t="shared" si="2"/>
        <v>184188</v>
      </c>
      <c r="N9" s="5">
        <f t="shared" si="7"/>
        <v>202606.8</v>
      </c>
      <c r="O9" s="5">
        <f t="shared" si="8"/>
        <v>73675.199999999997</v>
      </c>
      <c r="P9" s="20">
        <f t="shared" si="9"/>
        <v>18418.8</v>
      </c>
      <c r="Q9" s="5">
        <v>840000</v>
      </c>
      <c r="R9" s="18">
        <v>1680000</v>
      </c>
      <c r="S9" s="5">
        <f t="shared" si="10"/>
        <v>991237.68452403485</v>
      </c>
      <c r="T9">
        <v>0.37779992081196401</v>
      </c>
      <c r="U9">
        <f t="shared" si="3"/>
        <v>1860235.2000000002</v>
      </c>
      <c r="V9">
        <f t="shared" si="4"/>
        <v>8.8582628579826626</v>
      </c>
    </row>
    <row r="10" spans="1:27">
      <c r="A10" s="5">
        <v>36864</v>
      </c>
      <c r="B10" s="3">
        <v>42536</v>
      </c>
      <c r="C10" s="2">
        <v>29.39</v>
      </c>
      <c r="D10" s="2">
        <v>17.63</v>
      </c>
      <c r="E10" s="2">
        <f t="shared" si="5"/>
        <v>8.8000000000000007</v>
      </c>
      <c r="F10" s="2">
        <v>1.76</v>
      </c>
      <c r="G10" s="2">
        <v>2.94</v>
      </c>
      <c r="H10" s="18">
        <v>2763563</v>
      </c>
      <c r="I10" s="18">
        <f t="shared" si="0"/>
        <v>1788354.0999999999</v>
      </c>
      <c r="J10" s="18">
        <f t="shared" si="1"/>
        <v>2113438.4000000004</v>
      </c>
      <c r="K10" s="18">
        <f t="shared" si="6"/>
        <v>2871917.0999999996</v>
      </c>
      <c r="L10" s="5"/>
      <c r="M10" s="5">
        <f t="shared" si="2"/>
        <v>182365</v>
      </c>
      <c r="N10" s="5">
        <f t="shared" si="7"/>
        <v>200601.5</v>
      </c>
      <c r="O10" s="5">
        <f t="shared" si="8"/>
        <v>72946</v>
      </c>
      <c r="P10" s="20">
        <f t="shared" si="9"/>
        <v>18236.5</v>
      </c>
      <c r="Q10" s="5">
        <v>840000</v>
      </c>
      <c r="R10" s="18">
        <v>1680000</v>
      </c>
      <c r="S10" s="5">
        <f t="shared" si="10"/>
        <v>1017700.1307457783</v>
      </c>
      <c r="T10">
        <v>0.3627676119560147</v>
      </c>
      <c r="U10">
        <f t="shared" si="3"/>
        <v>1896708.2000000002</v>
      </c>
      <c r="V10">
        <f t="shared" si="4"/>
        <v>9.0319438103800813</v>
      </c>
    </row>
    <row r="11" spans="1:27">
      <c r="A11" s="5">
        <v>43008</v>
      </c>
      <c r="B11" s="3">
        <v>42558</v>
      </c>
      <c r="C11" s="2">
        <v>29.1</v>
      </c>
      <c r="D11" s="2">
        <v>17.46</v>
      </c>
      <c r="E11" s="2">
        <f t="shared" si="5"/>
        <v>8.75</v>
      </c>
      <c r="F11" s="2">
        <v>1.75</v>
      </c>
      <c r="G11" s="2">
        <v>2.91</v>
      </c>
      <c r="H11" s="18">
        <v>2944122</v>
      </c>
      <c r="I11" s="18">
        <f t="shared" si="0"/>
        <v>1806409.9999999998</v>
      </c>
      <c r="J11" s="18">
        <f t="shared" si="1"/>
        <v>2185662.0000000005</v>
      </c>
      <c r="K11" s="18">
        <f t="shared" si="6"/>
        <v>3070531.9999999995</v>
      </c>
      <c r="L11" s="5"/>
      <c r="M11" s="5">
        <f t="shared" si="2"/>
        <v>180559</v>
      </c>
      <c r="N11" s="5">
        <f t="shared" si="7"/>
        <v>198614.9</v>
      </c>
      <c r="O11" s="5">
        <f t="shared" si="8"/>
        <v>72223.600000000006</v>
      </c>
      <c r="P11" s="20">
        <f t="shared" si="9"/>
        <v>18055.900000000001</v>
      </c>
      <c r="Q11" s="5">
        <v>840000</v>
      </c>
      <c r="R11" s="18">
        <v>1680000</v>
      </c>
      <c r="S11" s="5">
        <f t="shared" si="10"/>
        <v>1042958.0860594508</v>
      </c>
      <c r="T11">
        <v>0.34971886355252935</v>
      </c>
      <c r="U11">
        <f t="shared" si="3"/>
        <v>1932820.0000000002</v>
      </c>
      <c r="V11">
        <f t="shared" si="4"/>
        <v>9.2039047627773378</v>
      </c>
    </row>
    <row r="12" spans="1:27">
      <c r="A12" s="5">
        <v>49152</v>
      </c>
      <c r="B12" s="3">
        <v>42579</v>
      </c>
      <c r="C12" s="2">
        <v>28.81</v>
      </c>
      <c r="D12" s="2">
        <v>17.29</v>
      </c>
      <c r="E12" s="2">
        <f t="shared" si="5"/>
        <v>8.65</v>
      </c>
      <c r="F12" s="2">
        <v>1.73</v>
      </c>
      <c r="G12" s="2">
        <v>2.88</v>
      </c>
      <c r="H12" s="18">
        <v>3122893</v>
      </c>
      <c r="I12" s="18">
        <f t="shared" si="0"/>
        <v>1824287.0999999999</v>
      </c>
      <c r="J12" s="18">
        <f t="shared" si="1"/>
        <v>2257170.4000000004</v>
      </c>
      <c r="K12" s="18">
        <f t="shared" si="6"/>
        <v>3267180.0999999996</v>
      </c>
      <c r="L12" s="5"/>
      <c r="M12" s="5">
        <f t="shared" si="2"/>
        <v>178771</v>
      </c>
      <c r="N12" s="5">
        <f t="shared" si="7"/>
        <v>196648.1</v>
      </c>
      <c r="O12" s="5">
        <f t="shared" si="8"/>
        <v>71508.399999999994</v>
      </c>
      <c r="P12" s="20">
        <f t="shared" si="9"/>
        <v>17877.100000000002</v>
      </c>
      <c r="Q12" s="5">
        <v>840000</v>
      </c>
      <c r="R12" s="18">
        <v>1680000</v>
      </c>
      <c r="S12" s="5">
        <f t="shared" si="10"/>
        <v>1067148.3690734573</v>
      </c>
      <c r="T12">
        <v>0.33828589388109037</v>
      </c>
      <c r="U12">
        <f t="shared" si="3"/>
        <v>1968574.2000000002</v>
      </c>
      <c r="V12">
        <f t="shared" si="4"/>
        <v>9.374162858031573</v>
      </c>
    </row>
    <row r="13" spans="1:27">
      <c r="A13" s="5">
        <v>55296</v>
      </c>
      <c r="B13" s="3">
        <v>42600</v>
      </c>
      <c r="C13" s="2">
        <v>28.52</v>
      </c>
      <c r="D13" s="2">
        <v>17.11</v>
      </c>
      <c r="E13" s="2">
        <f t="shared" si="5"/>
        <v>8.5500000000000007</v>
      </c>
      <c r="F13" s="2">
        <v>1.71</v>
      </c>
      <c r="G13" s="2">
        <v>2.85</v>
      </c>
      <c r="H13" s="18">
        <v>3299894</v>
      </c>
      <c r="I13" s="18">
        <f t="shared" si="0"/>
        <v>1841987.2</v>
      </c>
      <c r="J13" s="18">
        <f t="shared" si="1"/>
        <v>2327970.8000000003</v>
      </c>
      <c r="K13" s="18">
        <f t="shared" si="6"/>
        <v>3461881.1999999997</v>
      </c>
      <c r="L13" s="5"/>
      <c r="M13" s="5">
        <f t="shared" si="2"/>
        <v>177001</v>
      </c>
      <c r="N13" s="5">
        <f t="shared" si="7"/>
        <v>194701.1</v>
      </c>
      <c r="O13" s="5">
        <f t="shared" si="8"/>
        <v>70800.399999999994</v>
      </c>
      <c r="P13" s="20">
        <f t="shared" si="9"/>
        <v>17700.100000000002</v>
      </c>
      <c r="Q13" s="5">
        <v>840000</v>
      </c>
      <c r="R13" s="18">
        <v>1680000</v>
      </c>
      <c r="S13" s="5">
        <f t="shared" si="10"/>
        <v>1090384.1075039401</v>
      </c>
      <c r="T13">
        <v>0.32818654174952283</v>
      </c>
      <c r="U13">
        <f t="shared" si="3"/>
        <v>2003974.4000000001</v>
      </c>
      <c r="V13">
        <f t="shared" si="4"/>
        <v>9.5427352389999367</v>
      </c>
    </row>
    <row r="14" spans="1:27">
      <c r="A14" s="5">
        <v>61440</v>
      </c>
      <c r="B14" s="3">
        <v>42622</v>
      </c>
      <c r="C14" s="2">
        <v>28.24</v>
      </c>
      <c r="D14" s="2">
        <v>16.940000000000001</v>
      </c>
      <c r="E14" s="2">
        <f t="shared" si="5"/>
        <v>8.4499999999999993</v>
      </c>
      <c r="F14" s="2">
        <v>1.69</v>
      </c>
      <c r="G14" s="2">
        <v>2.82</v>
      </c>
      <c r="H14" s="18">
        <v>3475143</v>
      </c>
      <c r="I14" s="18">
        <f t="shared" si="0"/>
        <v>1859512.0999999999</v>
      </c>
      <c r="J14" s="18">
        <f t="shared" si="1"/>
        <v>2398070.4000000004</v>
      </c>
      <c r="K14" s="18">
        <f t="shared" si="6"/>
        <v>3654655.0999999996</v>
      </c>
      <c r="L14" s="5"/>
      <c r="M14" s="5">
        <f t="shared" si="2"/>
        <v>175249</v>
      </c>
      <c r="N14" s="5">
        <f t="shared" si="7"/>
        <v>192773.9</v>
      </c>
      <c r="O14" s="5">
        <f t="shared" si="8"/>
        <v>70099.600000000006</v>
      </c>
      <c r="P14" s="20">
        <f t="shared" si="9"/>
        <v>17524.900000000001</v>
      </c>
      <c r="Q14" s="5">
        <v>840000</v>
      </c>
      <c r="R14" s="18">
        <v>1680000</v>
      </c>
      <c r="S14" s="5">
        <f t="shared" si="10"/>
        <v>1112759.9503419874</v>
      </c>
      <c r="T14">
        <v>0.31920072066099148</v>
      </c>
      <c r="U14">
        <f t="shared" si="3"/>
        <v>2039024.2000000002</v>
      </c>
      <c r="V14">
        <f t="shared" si="4"/>
        <v>9.7096390485395681</v>
      </c>
    </row>
    <row r="15" spans="1:27">
      <c r="A15" s="5">
        <v>67584</v>
      </c>
      <c r="B15" s="3">
        <v>42643</v>
      </c>
      <c r="C15" s="2">
        <v>27.96</v>
      </c>
      <c r="D15" s="2">
        <v>16.78</v>
      </c>
      <c r="E15" s="2">
        <f t="shared" si="5"/>
        <v>8.4</v>
      </c>
      <c r="F15" s="2">
        <v>1.68</v>
      </c>
      <c r="G15" s="2">
        <v>2.8</v>
      </c>
      <c r="H15" s="18">
        <v>3648656</v>
      </c>
      <c r="I15" s="18">
        <f t="shared" si="0"/>
        <v>1876863.4</v>
      </c>
      <c r="J15" s="18">
        <f t="shared" si="1"/>
        <v>2467475.6000000006</v>
      </c>
      <c r="K15" s="18">
        <f t="shared" si="6"/>
        <v>3845519.3999999994</v>
      </c>
      <c r="L15" s="5"/>
      <c r="M15" s="5">
        <f t="shared" si="2"/>
        <v>173513</v>
      </c>
      <c r="N15" s="5">
        <f t="shared" si="7"/>
        <v>190864.3</v>
      </c>
      <c r="O15" s="5">
        <f t="shared" si="8"/>
        <v>69405.2</v>
      </c>
      <c r="P15" s="20">
        <f t="shared" si="9"/>
        <v>17351.3</v>
      </c>
      <c r="Q15" s="5">
        <v>840000</v>
      </c>
      <c r="R15" s="18">
        <v>1680000</v>
      </c>
      <c r="S15" s="5">
        <f t="shared" si="10"/>
        <v>1134355.6785976849</v>
      </c>
      <c r="T15">
        <v>0.31115432641498675</v>
      </c>
      <c r="U15">
        <f t="shared" si="3"/>
        <v>2073726.8000000003</v>
      </c>
      <c r="V15">
        <f t="shared" si="4"/>
        <v>9.8748895247457114</v>
      </c>
    </row>
    <row r="16" spans="1:27">
      <c r="A16" s="5">
        <v>73728</v>
      </c>
      <c r="B16" s="3">
        <v>42664</v>
      </c>
      <c r="C16" s="2">
        <v>27.68</v>
      </c>
      <c r="D16" s="2">
        <v>16.61</v>
      </c>
      <c r="E16" s="2">
        <f t="shared" si="5"/>
        <v>8.2999999999999989</v>
      </c>
      <c r="F16" s="2">
        <v>1.66</v>
      </c>
      <c r="G16" s="2">
        <v>2.77</v>
      </c>
      <c r="H16" s="18">
        <v>3820452</v>
      </c>
      <c r="I16" s="18">
        <f t="shared" si="0"/>
        <v>1894043</v>
      </c>
      <c r="J16" s="18">
        <f t="shared" si="1"/>
        <v>2536194.0000000005</v>
      </c>
      <c r="K16" s="18">
        <f t="shared" si="6"/>
        <v>4034494.9999999995</v>
      </c>
      <c r="L16" s="5"/>
      <c r="M16" s="5">
        <f t="shared" si="2"/>
        <v>171796</v>
      </c>
      <c r="N16" s="5">
        <f t="shared" si="7"/>
        <v>188975.6</v>
      </c>
      <c r="O16" s="5">
        <f t="shared" si="8"/>
        <v>68718.399999999994</v>
      </c>
      <c r="P16" s="20">
        <f t="shared" si="9"/>
        <v>17179.600000000002</v>
      </c>
      <c r="Q16" s="5">
        <v>840000</v>
      </c>
      <c r="R16" s="18">
        <v>1680000</v>
      </c>
      <c r="S16" s="5">
        <f t="shared" si="10"/>
        <v>1155239.7244479666</v>
      </c>
      <c r="T16">
        <v>0.30390762663684817</v>
      </c>
      <c r="U16">
        <f t="shared" si="3"/>
        <v>2108086.0000000005</v>
      </c>
      <c r="V16">
        <f t="shared" si="4"/>
        <v>10.038504762856462</v>
      </c>
    </row>
    <row r="17" spans="1:22">
      <c r="A17" s="5">
        <v>79872</v>
      </c>
      <c r="B17" s="3">
        <v>42686</v>
      </c>
      <c r="C17" s="2">
        <v>27.41</v>
      </c>
      <c r="D17" s="2">
        <v>16.45</v>
      </c>
      <c r="E17" s="2">
        <f t="shared" si="5"/>
        <v>8.1999999999999993</v>
      </c>
      <c r="F17" s="2">
        <v>1.64</v>
      </c>
      <c r="G17" s="2">
        <v>2.74</v>
      </c>
      <c r="H17" s="18">
        <v>3990546</v>
      </c>
      <c r="I17" s="18">
        <f t="shared" si="0"/>
        <v>1911052.4</v>
      </c>
      <c r="J17" s="18">
        <f t="shared" si="1"/>
        <v>2604231.6000000006</v>
      </c>
      <c r="K17" s="18">
        <f t="shared" si="6"/>
        <v>4221598.3999999994</v>
      </c>
      <c r="L17" s="5"/>
      <c r="M17" s="5">
        <f t="shared" si="2"/>
        <v>170094</v>
      </c>
      <c r="N17" s="5">
        <f t="shared" si="7"/>
        <v>187103.4</v>
      </c>
      <c r="O17" s="5">
        <f t="shared" si="8"/>
        <v>68037.600000000006</v>
      </c>
      <c r="P17" s="20">
        <f t="shared" si="9"/>
        <v>17009.400000000001</v>
      </c>
      <c r="Q17" s="5">
        <v>840000</v>
      </c>
      <c r="R17" s="18">
        <v>1680000</v>
      </c>
      <c r="S17" s="5">
        <f t="shared" si="10"/>
        <v>1175470.5299957187</v>
      </c>
      <c r="T17">
        <v>0.29734743065234681</v>
      </c>
      <c r="U17">
        <f t="shared" si="3"/>
        <v>2142104.8000000003</v>
      </c>
      <c r="V17">
        <f t="shared" si="4"/>
        <v>10.200499048586105</v>
      </c>
    </row>
    <row r="18" spans="1:22">
      <c r="A18" s="5">
        <v>86016</v>
      </c>
      <c r="B18" s="3">
        <v>42707</v>
      </c>
      <c r="C18" s="2">
        <v>27.14</v>
      </c>
      <c r="D18" s="2">
        <v>16.28</v>
      </c>
      <c r="E18" s="2">
        <f t="shared" si="5"/>
        <v>8.1499999999999986</v>
      </c>
      <c r="F18" s="2">
        <v>1.63</v>
      </c>
      <c r="G18" s="2">
        <v>2.71</v>
      </c>
      <c r="H18" s="18">
        <v>4158957</v>
      </c>
      <c r="I18" s="18">
        <f t="shared" si="0"/>
        <v>1927893.5</v>
      </c>
      <c r="J18" s="18">
        <f t="shared" si="1"/>
        <v>2671596.0000000005</v>
      </c>
      <c r="K18" s="18">
        <f t="shared" si="6"/>
        <v>4406850.4999999991</v>
      </c>
      <c r="L18" s="5"/>
      <c r="M18" s="5">
        <f t="shared" si="2"/>
        <v>168411</v>
      </c>
      <c r="N18" s="5">
        <f t="shared" si="7"/>
        <v>185252.1</v>
      </c>
      <c r="O18" s="5">
        <f t="shared" si="8"/>
        <v>67364.399999999994</v>
      </c>
      <c r="P18" s="20">
        <f t="shared" si="9"/>
        <v>16841.100000000002</v>
      </c>
      <c r="Q18" s="5">
        <v>840000</v>
      </c>
      <c r="R18" s="18">
        <v>1680000</v>
      </c>
      <c r="S18" s="5">
        <f t="shared" si="10"/>
        <v>1195099.2232803812</v>
      </c>
      <c r="T18">
        <v>0.29138080773617031</v>
      </c>
      <c r="U18">
        <f t="shared" si="3"/>
        <v>2175787.0000000005</v>
      </c>
      <c r="V18">
        <f t="shared" si="4"/>
        <v>10.36089047717274</v>
      </c>
    </row>
    <row r="19" spans="1:22">
      <c r="A19" s="5">
        <v>92160</v>
      </c>
      <c r="B19" s="3">
        <v>42728</v>
      </c>
      <c r="C19" s="2">
        <v>26.87</v>
      </c>
      <c r="D19" s="2">
        <v>16.12</v>
      </c>
      <c r="E19" s="2">
        <f t="shared" si="5"/>
        <v>8.0500000000000007</v>
      </c>
      <c r="F19" s="2">
        <v>1.61</v>
      </c>
      <c r="G19" s="2">
        <v>2.69</v>
      </c>
      <c r="H19" s="18">
        <v>4325700</v>
      </c>
      <c r="I19" s="18">
        <f t="shared" si="0"/>
        <v>1944567.8</v>
      </c>
      <c r="J19" s="18">
        <f t="shared" si="1"/>
        <v>2738293.2000000007</v>
      </c>
      <c r="K19" s="18">
        <f t="shared" si="6"/>
        <v>4590267.7999999989</v>
      </c>
      <c r="L19" s="5"/>
      <c r="M19" s="5">
        <f t="shared" si="2"/>
        <v>166743</v>
      </c>
      <c r="N19" s="5">
        <f t="shared" si="7"/>
        <v>183417.3</v>
      </c>
      <c r="O19" s="5">
        <f t="shared" si="8"/>
        <v>66697.2</v>
      </c>
      <c r="P19" s="20">
        <f t="shared" si="9"/>
        <v>16674.3</v>
      </c>
      <c r="Q19" s="5">
        <v>840000</v>
      </c>
      <c r="R19" s="18">
        <v>1680000</v>
      </c>
      <c r="S19" s="5">
        <f t="shared" si="10"/>
        <v>1214170.0199618987</v>
      </c>
      <c r="T19">
        <v>0.28593099382758852</v>
      </c>
      <c r="U19">
        <f t="shared" si="3"/>
        <v>2209135.6000000006</v>
      </c>
      <c r="V19">
        <f t="shared" si="4"/>
        <v>10.519693334330652</v>
      </c>
    </row>
    <row r="20" spans="1:22">
      <c r="A20" s="5">
        <v>98304</v>
      </c>
      <c r="B20" s="3">
        <v>42750</v>
      </c>
      <c r="C20" s="2">
        <v>26.6</v>
      </c>
      <c r="D20" s="2">
        <v>15.96</v>
      </c>
      <c r="E20" s="2">
        <f t="shared" si="5"/>
        <v>8</v>
      </c>
      <c r="F20" s="2">
        <v>1.6</v>
      </c>
      <c r="G20" s="2">
        <v>2.66</v>
      </c>
      <c r="H20" s="18">
        <v>4490792</v>
      </c>
      <c r="I20" s="18">
        <f t="shared" si="0"/>
        <v>1961077</v>
      </c>
      <c r="J20" s="18">
        <f t="shared" si="1"/>
        <v>2804330.0000000005</v>
      </c>
      <c r="K20" s="18">
        <f t="shared" si="6"/>
        <v>4771868.9999999991</v>
      </c>
      <c r="L20" s="5"/>
      <c r="M20" s="5">
        <f t="shared" si="2"/>
        <v>165092</v>
      </c>
      <c r="N20" s="5">
        <f t="shared" si="7"/>
        <v>181601.2</v>
      </c>
      <c r="O20" s="5">
        <f t="shared" si="8"/>
        <v>66036.800000000003</v>
      </c>
      <c r="P20" s="20">
        <f t="shared" si="9"/>
        <v>16509.2</v>
      </c>
      <c r="Q20" s="5">
        <v>840000</v>
      </c>
      <c r="R20" s="18">
        <v>1680000</v>
      </c>
      <c r="S20" s="5">
        <f t="shared" si="10"/>
        <v>1232721.9926318419</v>
      </c>
      <c r="T20">
        <v>0.2809338530931737</v>
      </c>
      <c r="U20">
        <f t="shared" si="3"/>
        <v>2242154.0000000005</v>
      </c>
      <c r="V20">
        <f t="shared" si="4"/>
        <v>10.676923810536035</v>
      </c>
    </row>
    <row r="21" spans="1:22">
      <c r="A21" s="5">
        <v>104448</v>
      </c>
      <c r="B21" s="3">
        <v>42771</v>
      </c>
      <c r="C21" s="2">
        <v>26.34</v>
      </c>
      <c r="D21" s="2">
        <v>15.8</v>
      </c>
      <c r="E21" s="2">
        <f t="shared" si="5"/>
        <v>7.9</v>
      </c>
      <c r="F21" s="2">
        <v>1.58</v>
      </c>
      <c r="G21" s="2">
        <v>2.63</v>
      </c>
      <c r="H21" s="18">
        <v>4654249</v>
      </c>
      <c r="I21" s="18">
        <f t="shared" si="0"/>
        <v>1977422.7</v>
      </c>
      <c r="J21" s="18">
        <f t="shared" si="1"/>
        <v>2869712.8000000003</v>
      </c>
      <c r="K21" s="18">
        <f t="shared" si="6"/>
        <v>4951671.6999999993</v>
      </c>
      <c r="L21" s="5"/>
      <c r="M21" s="5">
        <f t="shared" si="2"/>
        <v>163457</v>
      </c>
      <c r="N21" s="5">
        <f t="shared" si="7"/>
        <v>179802.7</v>
      </c>
      <c r="O21" s="5">
        <f t="shared" si="8"/>
        <v>65382.8</v>
      </c>
      <c r="P21" s="20">
        <f t="shared" si="9"/>
        <v>16345.7</v>
      </c>
      <c r="Q21" s="5">
        <v>840000</v>
      </c>
      <c r="R21" s="18">
        <v>1680000</v>
      </c>
      <c r="S21" s="5">
        <f t="shared" si="10"/>
        <v>1250789.5789093145</v>
      </c>
      <c r="T21">
        <v>0.27633546249889074</v>
      </c>
      <c r="U21">
        <f t="shared" si="3"/>
        <v>2274845.4000000004</v>
      </c>
      <c r="V21">
        <f t="shared" si="4"/>
        <v>10.832597143884126</v>
      </c>
    </row>
    <row r="22" spans="1:22">
      <c r="A22" s="5">
        <v>110592</v>
      </c>
      <c r="B22" s="3">
        <v>42792</v>
      </c>
      <c r="C22" s="2">
        <v>26.08</v>
      </c>
      <c r="D22" s="2">
        <v>15.65</v>
      </c>
      <c r="E22" s="2">
        <f t="shared" si="5"/>
        <v>7.8000000000000007</v>
      </c>
      <c r="F22" s="2">
        <v>1.56</v>
      </c>
      <c r="G22" s="2">
        <v>2.61</v>
      </c>
      <c r="H22" s="18">
        <v>4816089</v>
      </c>
      <c r="I22" s="18">
        <f t="shared" si="0"/>
        <v>1993606.7</v>
      </c>
      <c r="J22" s="18">
        <f t="shared" si="1"/>
        <v>2934448.8000000003</v>
      </c>
      <c r="K22" s="18">
        <f t="shared" si="6"/>
        <v>5129695.6999999993</v>
      </c>
      <c r="L22" s="5"/>
      <c r="M22" s="5">
        <f t="shared" si="2"/>
        <v>161840</v>
      </c>
      <c r="N22" s="5">
        <f t="shared" si="7"/>
        <v>178024</v>
      </c>
      <c r="O22" s="5">
        <f t="shared" si="8"/>
        <v>64736</v>
      </c>
      <c r="P22" s="20">
        <f t="shared" si="9"/>
        <v>16184</v>
      </c>
      <c r="Q22" s="5">
        <v>840000</v>
      </c>
      <c r="R22" s="18">
        <v>1680000</v>
      </c>
      <c r="S22" s="5">
        <f t="shared" si="10"/>
        <v>1268403.6024451752</v>
      </c>
      <c r="T22">
        <v>0.27209008180704297</v>
      </c>
      <c r="U22">
        <f t="shared" si="3"/>
        <v>2307213.4000000004</v>
      </c>
      <c r="V22">
        <f t="shared" si="4"/>
        <v>10.986730477232072</v>
      </c>
    </row>
    <row r="23" spans="1:22">
      <c r="A23" s="5">
        <v>116736</v>
      </c>
      <c r="B23" s="3">
        <v>42814</v>
      </c>
      <c r="C23" s="2">
        <v>25.82</v>
      </c>
      <c r="D23" s="2">
        <v>15.49</v>
      </c>
      <c r="E23" s="2">
        <f t="shared" si="5"/>
        <v>7.75</v>
      </c>
      <c r="F23" s="2">
        <v>1.55</v>
      </c>
      <c r="G23" s="2">
        <v>2.58</v>
      </c>
      <c r="H23" s="18">
        <v>4976325</v>
      </c>
      <c r="I23" s="18">
        <f t="shared" si="0"/>
        <v>2009630.3</v>
      </c>
      <c r="J23" s="18">
        <f t="shared" si="1"/>
        <v>2998543.2</v>
      </c>
      <c r="K23" s="18">
        <f t="shared" si="6"/>
        <v>5305955.2999999989</v>
      </c>
      <c r="L23" s="5"/>
      <c r="M23" s="5">
        <f t="shared" si="2"/>
        <v>160236</v>
      </c>
      <c r="N23" s="5">
        <f t="shared" si="7"/>
        <v>176259.6</v>
      </c>
      <c r="O23" s="5">
        <f t="shared" si="8"/>
        <v>64094.399999999994</v>
      </c>
      <c r="P23" s="20">
        <f t="shared" si="9"/>
        <v>16023.6</v>
      </c>
      <c r="Q23" s="5">
        <v>840000</v>
      </c>
      <c r="R23" s="18">
        <v>1680000</v>
      </c>
      <c r="S23" s="5">
        <f t="shared" si="10"/>
        <v>1285591.0812473998</v>
      </c>
      <c r="T23">
        <v>0.26815882202227542</v>
      </c>
      <c r="U23">
        <f t="shared" si="3"/>
        <v>2339260.6000000006</v>
      </c>
      <c r="V23">
        <f t="shared" si="4"/>
        <v>11.139336191532255</v>
      </c>
    </row>
    <row r="24" spans="1:22">
      <c r="A24" s="5">
        <v>122880</v>
      </c>
      <c r="B24" s="3">
        <v>42835</v>
      </c>
      <c r="C24" s="2">
        <v>25.57</v>
      </c>
      <c r="D24" s="2">
        <v>15.34</v>
      </c>
      <c r="E24" s="2">
        <f t="shared" si="5"/>
        <v>7.65</v>
      </c>
      <c r="F24" s="2">
        <v>1.53</v>
      </c>
      <c r="G24" s="2">
        <v>2.56</v>
      </c>
      <c r="H24" s="18">
        <v>5134976</v>
      </c>
      <c r="I24" s="18">
        <f t="shared" si="0"/>
        <v>2025495.4000000001</v>
      </c>
      <c r="J24" s="18">
        <f t="shared" si="1"/>
        <v>3062003.6</v>
      </c>
      <c r="K24" s="18">
        <f t="shared" si="6"/>
        <v>5480471.3999999985</v>
      </c>
      <c r="L24" s="5"/>
      <c r="M24" s="5">
        <f t="shared" si="2"/>
        <v>158651</v>
      </c>
      <c r="N24" s="5">
        <f t="shared" si="7"/>
        <v>174516.1</v>
      </c>
      <c r="O24" s="5">
        <f t="shared" si="8"/>
        <v>63460.399999999994</v>
      </c>
      <c r="P24" s="20">
        <f t="shared" si="9"/>
        <v>15865.1</v>
      </c>
      <c r="Q24" s="5">
        <v>840000</v>
      </c>
      <c r="R24" s="18">
        <v>1680000</v>
      </c>
      <c r="S24" s="5">
        <f t="shared" si="10"/>
        <v>1302376.8754601167</v>
      </c>
      <c r="T24">
        <v>0.26450816907420788</v>
      </c>
      <c r="U24">
        <f t="shared" si="3"/>
        <v>2370990.8000000007</v>
      </c>
      <c r="V24">
        <f t="shared" si="4"/>
        <v>11.29043238202277</v>
      </c>
    </row>
    <row r="25" spans="1:22">
      <c r="A25" s="5">
        <v>129024</v>
      </c>
      <c r="B25" s="3">
        <v>42856</v>
      </c>
      <c r="C25" s="2">
        <v>25.31</v>
      </c>
      <c r="D25" s="2">
        <v>15.19</v>
      </c>
      <c r="E25" s="2">
        <f t="shared" si="5"/>
        <v>7.6</v>
      </c>
      <c r="F25" s="2">
        <v>1.52</v>
      </c>
      <c r="G25" s="2">
        <v>2.5299999999999998</v>
      </c>
      <c r="H25" s="18">
        <v>5292055</v>
      </c>
      <c r="I25" s="18">
        <f t="shared" si="0"/>
        <v>2041203.3</v>
      </c>
      <c r="J25" s="18">
        <f t="shared" si="1"/>
        <v>3124835.2</v>
      </c>
      <c r="K25" s="18">
        <f t="shared" si="6"/>
        <v>5653258.2999999989</v>
      </c>
      <c r="L25" s="5"/>
      <c r="M25" s="5">
        <f t="shared" si="2"/>
        <v>157079</v>
      </c>
      <c r="N25" s="5">
        <f t="shared" si="7"/>
        <v>172786.9</v>
      </c>
      <c r="O25" s="5">
        <f t="shared" si="8"/>
        <v>62831.6</v>
      </c>
      <c r="P25" s="20">
        <f t="shared" si="9"/>
        <v>15707.900000000001</v>
      </c>
      <c r="Q25" s="5">
        <v>840000</v>
      </c>
      <c r="R25" s="18">
        <v>1680000</v>
      </c>
      <c r="S25" s="5">
        <f t="shared" si="10"/>
        <v>1318782.7926126067</v>
      </c>
      <c r="T25">
        <v>0.26110933276392623</v>
      </c>
      <c r="U25">
        <f t="shared" si="3"/>
        <v>2402406.6000000006</v>
      </c>
      <c r="V25">
        <f t="shared" si="4"/>
        <v>11.440031429656001</v>
      </c>
    </row>
    <row r="26" spans="1:22">
      <c r="A26" s="5">
        <v>135168</v>
      </c>
      <c r="B26" s="3">
        <v>42878</v>
      </c>
      <c r="C26" s="2">
        <v>25.06</v>
      </c>
      <c r="D26" s="2">
        <v>15.04</v>
      </c>
      <c r="E26" s="2">
        <f t="shared" si="5"/>
        <v>7.5</v>
      </c>
      <c r="F26" s="2">
        <v>1.5</v>
      </c>
      <c r="G26" s="2">
        <v>2.5099999999999998</v>
      </c>
      <c r="H26" s="18">
        <v>5447579</v>
      </c>
      <c r="I26" s="18">
        <f t="shared" si="0"/>
        <v>2056755.7</v>
      </c>
      <c r="J26" s="18">
        <f t="shared" si="1"/>
        <v>3187044.8000000003</v>
      </c>
      <c r="K26" s="18">
        <f t="shared" si="6"/>
        <v>5824334.6999999993</v>
      </c>
      <c r="L26" s="5"/>
      <c r="M26" s="5">
        <f t="shared" si="2"/>
        <v>155524</v>
      </c>
      <c r="N26" s="5">
        <f t="shared" si="7"/>
        <v>171076.4</v>
      </c>
      <c r="O26" s="5">
        <f t="shared" si="8"/>
        <v>62209.599999999999</v>
      </c>
      <c r="P26" s="20">
        <f t="shared" si="9"/>
        <v>15552.400000000001</v>
      </c>
      <c r="Q26" s="5">
        <v>840000</v>
      </c>
      <c r="R26" s="18">
        <v>1680000</v>
      </c>
      <c r="S26" s="5">
        <f t="shared" si="10"/>
        <v>1334828.9658011149</v>
      </c>
      <c r="T26">
        <v>0.25793725065758566</v>
      </c>
      <c r="U26">
        <f t="shared" si="3"/>
        <v>2433511.4000000004</v>
      </c>
      <c r="V26">
        <f t="shared" si="4"/>
        <v>11.588149524908136</v>
      </c>
    </row>
    <row r="27" spans="1:22">
      <c r="A27" s="5">
        <v>141312</v>
      </c>
      <c r="B27" s="3">
        <v>42899</v>
      </c>
      <c r="C27" s="2">
        <v>24.81</v>
      </c>
      <c r="D27" s="2">
        <v>14.89</v>
      </c>
      <c r="E27" s="2">
        <f t="shared" si="5"/>
        <v>7.45</v>
      </c>
      <c r="F27" s="2">
        <v>1.49</v>
      </c>
      <c r="G27" s="2">
        <v>2.48</v>
      </c>
      <c r="H27" s="18">
        <v>5601564</v>
      </c>
      <c r="I27" s="18">
        <f t="shared" si="0"/>
        <v>2072154.2</v>
      </c>
      <c r="J27" s="18">
        <f t="shared" si="1"/>
        <v>3248638.8000000003</v>
      </c>
      <c r="K27" s="18">
        <f t="shared" si="6"/>
        <v>5993718.1999999993</v>
      </c>
      <c r="L27" s="5"/>
      <c r="M27" s="5">
        <f t="shared" si="2"/>
        <v>153985</v>
      </c>
      <c r="N27" s="5">
        <f t="shared" si="7"/>
        <v>169383.5</v>
      </c>
      <c r="O27" s="5">
        <f t="shared" si="8"/>
        <v>61594</v>
      </c>
      <c r="P27" s="20">
        <f t="shared" si="9"/>
        <v>15398.5</v>
      </c>
      <c r="Q27" s="5">
        <v>840000</v>
      </c>
      <c r="R27" s="18">
        <v>1680000</v>
      </c>
      <c r="S27" s="5">
        <f t="shared" si="10"/>
        <v>1350533.5937750521</v>
      </c>
      <c r="T27">
        <v>0.25497009406658566</v>
      </c>
      <c r="U27">
        <f t="shared" si="3"/>
        <v>2464308.4000000004</v>
      </c>
      <c r="V27">
        <f t="shared" si="4"/>
        <v>11.734801905874422</v>
      </c>
    </row>
    <row r="28" spans="1:22">
      <c r="A28" s="5">
        <v>147456</v>
      </c>
      <c r="B28" s="3">
        <v>42920</v>
      </c>
      <c r="C28" s="2">
        <v>24.57</v>
      </c>
      <c r="D28" s="2">
        <v>14.74</v>
      </c>
      <c r="E28" s="2">
        <f t="shared" si="5"/>
        <v>7.35</v>
      </c>
      <c r="F28" s="2">
        <v>1.47</v>
      </c>
      <c r="G28" s="2">
        <v>2.46</v>
      </c>
      <c r="H28" s="18">
        <v>5754024</v>
      </c>
      <c r="I28" s="18">
        <f t="shared" si="0"/>
        <v>2087400.2</v>
      </c>
      <c r="J28" s="18">
        <f t="shared" si="1"/>
        <v>3309622.8000000003</v>
      </c>
      <c r="K28" s="18">
        <f t="shared" si="6"/>
        <v>6161424.1999999993</v>
      </c>
      <c r="L28" s="5"/>
      <c r="M28" s="5">
        <f t="shared" si="2"/>
        <v>152460</v>
      </c>
      <c r="N28" s="5">
        <f t="shared" si="7"/>
        <v>167706</v>
      </c>
      <c r="O28" s="5">
        <f t="shared" si="8"/>
        <v>60984</v>
      </c>
      <c r="P28" s="20">
        <f t="shared" si="9"/>
        <v>15246</v>
      </c>
      <c r="Q28" s="5">
        <v>840000</v>
      </c>
      <c r="R28" s="18">
        <v>1680000</v>
      </c>
      <c r="S28" s="5">
        <f t="shared" si="10"/>
        <v>1365913.0744124635</v>
      </c>
      <c r="T28">
        <v>0.25218878127724176</v>
      </c>
      <c r="U28">
        <f t="shared" si="3"/>
        <v>2494800.4000000004</v>
      </c>
      <c r="V28">
        <f t="shared" si="4"/>
        <v>11.880001905888186</v>
      </c>
    </row>
    <row r="29" spans="1:22">
      <c r="A29" s="5">
        <v>153600</v>
      </c>
      <c r="B29" s="3">
        <v>42942</v>
      </c>
      <c r="C29" s="2">
        <v>24.33</v>
      </c>
      <c r="D29" s="2">
        <v>14.6</v>
      </c>
      <c r="E29" s="2">
        <f t="shared" si="5"/>
        <v>7.3</v>
      </c>
      <c r="F29" s="2">
        <v>1.46</v>
      </c>
      <c r="G29" s="2">
        <v>2.4300000000000002</v>
      </c>
      <c r="H29" s="18">
        <v>5904974</v>
      </c>
      <c r="I29" s="18">
        <f t="shared" si="0"/>
        <v>2102495.2000000002</v>
      </c>
      <c r="J29" s="18">
        <f t="shared" si="1"/>
        <v>3370002.8000000003</v>
      </c>
      <c r="K29" s="18">
        <f t="shared" si="6"/>
        <v>6327469.1999999993</v>
      </c>
      <c r="L29" s="5"/>
      <c r="M29" s="5">
        <f t="shared" si="2"/>
        <v>150950</v>
      </c>
      <c r="N29" s="5">
        <f t="shared" si="7"/>
        <v>166045</v>
      </c>
      <c r="O29" s="5">
        <f t="shared" si="8"/>
        <v>60380</v>
      </c>
      <c r="P29" s="20">
        <f t="shared" si="9"/>
        <v>15095</v>
      </c>
      <c r="Q29" s="5">
        <v>840000</v>
      </c>
      <c r="R29" s="18">
        <v>1680000</v>
      </c>
      <c r="S29" s="5">
        <f t="shared" si="10"/>
        <v>1380982.5040600791</v>
      </c>
      <c r="T29">
        <v>0.24957650956634184</v>
      </c>
      <c r="U29">
        <f t="shared" si="3"/>
        <v>2524990.4000000004</v>
      </c>
      <c r="V29">
        <f t="shared" si="4"/>
        <v>12.02376381066372</v>
      </c>
    </row>
    <row r="30" spans="1:22">
      <c r="A30" s="5">
        <v>159744</v>
      </c>
      <c r="B30" s="3">
        <v>42963</v>
      </c>
      <c r="C30" s="2">
        <v>24.08</v>
      </c>
      <c r="D30" s="2">
        <v>14.45</v>
      </c>
      <c r="E30" s="2">
        <f t="shared" si="5"/>
        <v>7.25</v>
      </c>
      <c r="F30" s="2">
        <v>1.45</v>
      </c>
      <c r="G30" s="2">
        <v>2.41</v>
      </c>
      <c r="H30" s="18">
        <v>6054430</v>
      </c>
      <c r="I30" s="18">
        <f t="shared" si="0"/>
        <v>2117440.8000000003</v>
      </c>
      <c r="J30" s="18">
        <f t="shared" si="1"/>
        <v>3429785.2</v>
      </c>
      <c r="K30" s="18">
        <f t="shared" si="6"/>
        <v>6491870.7999999989</v>
      </c>
      <c r="L30" s="5"/>
      <c r="M30" s="5">
        <f t="shared" si="2"/>
        <v>149456</v>
      </c>
      <c r="N30" s="5">
        <f t="shared" si="7"/>
        <v>164401.60000000001</v>
      </c>
      <c r="O30" s="5">
        <f t="shared" si="8"/>
        <v>59782.399999999994</v>
      </c>
      <c r="P30" s="20">
        <f t="shared" si="9"/>
        <v>14945.6</v>
      </c>
      <c r="Q30" s="5">
        <v>840000</v>
      </c>
      <c r="R30" s="18">
        <v>1680000</v>
      </c>
      <c r="S30" s="5">
        <f t="shared" si="10"/>
        <v>1395755.8365328107</v>
      </c>
      <c r="T30">
        <v>0.24711842403000772</v>
      </c>
      <c r="U30">
        <f t="shared" si="3"/>
        <v>2554881.6000000006</v>
      </c>
      <c r="V30">
        <f t="shared" si="4"/>
        <v>12.166102858296265</v>
      </c>
    </row>
    <row r="31" spans="1:22">
      <c r="A31" s="5">
        <v>165888</v>
      </c>
      <c r="B31" s="3">
        <v>42984</v>
      </c>
      <c r="C31" s="2">
        <v>23.85</v>
      </c>
      <c r="D31" s="2">
        <v>14.31</v>
      </c>
      <c r="E31" s="2">
        <f t="shared" si="5"/>
        <v>7.1499999999999995</v>
      </c>
      <c r="F31" s="2">
        <v>1.43</v>
      </c>
      <c r="G31" s="2">
        <v>2.38</v>
      </c>
      <c r="H31" s="18">
        <v>6202406</v>
      </c>
      <c r="I31" s="18">
        <f t="shared" si="0"/>
        <v>2132238.4000000004</v>
      </c>
      <c r="J31" s="18">
        <f t="shared" si="1"/>
        <v>3488975.6</v>
      </c>
      <c r="K31" s="18">
        <f t="shared" si="6"/>
        <v>6654644.3999999985</v>
      </c>
      <c r="L31" s="5"/>
      <c r="M31" s="5">
        <f t="shared" si="2"/>
        <v>147976</v>
      </c>
      <c r="N31" s="5">
        <f t="shared" si="7"/>
        <v>162773.6</v>
      </c>
      <c r="O31" s="5">
        <f t="shared" si="8"/>
        <v>59190.399999999994</v>
      </c>
      <c r="P31" s="20">
        <f t="shared" si="9"/>
        <v>14797.6</v>
      </c>
      <c r="Q31" s="5">
        <v>840000</v>
      </c>
      <c r="R31" s="18">
        <v>1680000</v>
      </c>
      <c r="S31" s="5">
        <f t="shared" si="10"/>
        <v>1410245.7286306578</v>
      </c>
      <c r="T31">
        <v>0.24480138836445076</v>
      </c>
      <c r="U31">
        <f t="shared" si="3"/>
        <v>2584476.8000000007</v>
      </c>
      <c r="V31">
        <f t="shared" si="4"/>
        <v>12.30703238211915</v>
      </c>
    </row>
    <row r="32" spans="1:22">
      <c r="A32" s="5">
        <v>172032</v>
      </c>
      <c r="B32" s="3">
        <v>43006</v>
      </c>
      <c r="C32" s="2">
        <v>23.61</v>
      </c>
      <c r="D32" s="2">
        <v>14.17</v>
      </c>
      <c r="E32" s="2">
        <f t="shared" si="5"/>
        <v>7.1</v>
      </c>
      <c r="F32" s="2">
        <v>1.42</v>
      </c>
      <c r="G32" s="2">
        <v>2.36</v>
      </c>
      <c r="H32" s="18">
        <v>6348917</v>
      </c>
      <c r="I32" s="18">
        <f t="shared" si="0"/>
        <v>2146889.5000000005</v>
      </c>
      <c r="J32" s="18">
        <f t="shared" si="1"/>
        <v>3547580</v>
      </c>
      <c r="K32" s="18">
        <f t="shared" si="6"/>
        <v>6815806.4999999981</v>
      </c>
      <c r="L32" s="5"/>
      <c r="M32" s="5">
        <f t="shared" si="2"/>
        <v>146511</v>
      </c>
      <c r="N32" s="5">
        <f t="shared" si="7"/>
        <v>161162.1</v>
      </c>
      <c r="O32" s="5">
        <f t="shared" si="8"/>
        <v>58604.399999999994</v>
      </c>
      <c r="P32" s="20">
        <f t="shared" si="9"/>
        <v>14651.1</v>
      </c>
      <c r="Q32" s="5">
        <v>840000</v>
      </c>
      <c r="R32" s="18">
        <v>1680000</v>
      </c>
      <c r="S32" s="5">
        <f t="shared" si="10"/>
        <v>1424463.9590029716</v>
      </c>
      <c r="T32">
        <v>0.24261370088788364</v>
      </c>
      <c r="U32">
        <f t="shared" si="3"/>
        <v>2613779.0000000009</v>
      </c>
      <c r="V32">
        <f t="shared" si="4"/>
        <v>12.446566667846664</v>
      </c>
    </row>
    <row r="33" spans="1:22">
      <c r="A33" s="5">
        <v>178176</v>
      </c>
      <c r="B33" s="3">
        <v>43027</v>
      </c>
      <c r="C33" s="2">
        <v>23.38</v>
      </c>
      <c r="D33" s="2">
        <v>14.03</v>
      </c>
      <c r="E33" s="2">
        <f t="shared" si="5"/>
        <v>7</v>
      </c>
      <c r="F33" s="2">
        <v>1.4</v>
      </c>
      <c r="G33" s="2">
        <v>2.34</v>
      </c>
      <c r="H33" s="18">
        <v>6493977</v>
      </c>
      <c r="I33" s="18">
        <f t="shared" si="0"/>
        <v>2161395.5000000005</v>
      </c>
      <c r="J33" s="18">
        <f t="shared" si="1"/>
        <v>3605604</v>
      </c>
      <c r="K33" s="18">
        <f t="shared" si="6"/>
        <v>6975372.4999999981</v>
      </c>
      <c r="L33" s="5"/>
      <c r="M33" s="5">
        <f t="shared" si="2"/>
        <v>145060</v>
      </c>
      <c r="N33" s="5">
        <f t="shared" si="7"/>
        <v>159566</v>
      </c>
      <c r="O33" s="5">
        <f t="shared" si="8"/>
        <v>58024</v>
      </c>
      <c r="P33" s="20">
        <f t="shared" si="9"/>
        <v>14506</v>
      </c>
      <c r="Q33" s="5">
        <v>840000</v>
      </c>
      <c r="R33" s="18">
        <v>1680000</v>
      </c>
      <c r="S33" s="5">
        <f t="shared" si="10"/>
        <v>1438421.3380848502</v>
      </c>
      <c r="T33">
        <v>0.24054493109538261</v>
      </c>
      <c r="U33">
        <f t="shared" si="3"/>
        <v>2642791.0000000009</v>
      </c>
      <c r="V33">
        <f t="shared" si="4"/>
        <v>12.584719048812143</v>
      </c>
    </row>
    <row r="34" spans="1:22">
      <c r="A34" s="5">
        <v>184320</v>
      </c>
      <c r="B34" s="3">
        <v>43048</v>
      </c>
      <c r="C34" s="2">
        <v>23.14</v>
      </c>
      <c r="D34" s="2">
        <v>13.89</v>
      </c>
      <c r="E34" s="2">
        <f t="shared" si="5"/>
        <v>6.9499999999999993</v>
      </c>
      <c r="F34" s="2">
        <v>1.39</v>
      </c>
      <c r="G34" s="2">
        <v>2.31</v>
      </c>
      <c r="H34" s="18">
        <v>6637601</v>
      </c>
      <c r="I34" s="18">
        <f t="shared" si="0"/>
        <v>2175757.9000000004</v>
      </c>
      <c r="J34" s="18">
        <f t="shared" si="1"/>
        <v>3663053.6</v>
      </c>
      <c r="K34" s="18">
        <f t="shared" si="6"/>
        <v>7133358.8999999985</v>
      </c>
      <c r="L34" s="5"/>
      <c r="M34" s="5">
        <f t="shared" si="2"/>
        <v>143624</v>
      </c>
      <c r="N34" s="5">
        <f t="shared" si="7"/>
        <v>157986.4</v>
      </c>
      <c r="O34" s="5">
        <f t="shared" si="8"/>
        <v>57449.599999999999</v>
      </c>
      <c r="P34" s="20">
        <f t="shared" si="9"/>
        <v>14362.400000000001</v>
      </c>
      <c r="Q34" s="5">
        <v>840000</v>
      </c>
      <c r="R34" s="18">
        <v>1680000</v>
      </c>
      <c r="S34" s="5">
        <f t="shared" si="10"/>
        <v>1452127.9925791111</v>
      </c>
      <c r="T34">
        <v>0.23858572547521306</v>
      </c>
      <c r="U34">
        <f t="shared" si="3"/>
        <v>2671515.8000000007</v>
      </c>
      <c r="V34">
        <f t="shared" si="4"/>
        <v>12.721503810729873</v>
      </c>
    </row>
    <row r="35" spans="1:22">
      <c r="A35" s="5">
        <v>190464</v>
      </c>
      <c r="B35" s="3">
        <v>43070</v>
      </c>
      <c r="C35" s="2">
        <v>22.92</v>
      </c>
      <c r="D35" s="2">
        <v>13.75</v>
      </c>
      <c r="E35" s="2">
        <f t="shared" si="5"/>
        <v>6.8500000000000005</v>
      </c>
      <c r="F35" s="2">
        <v>1.37</v>
      </c>
      <c r="G35" s="2">
        <v>2.29</v>
      </c>
      <c r="H35" s="18">
        <v>6779803</v>
      </c>
      <c r="I35" s="18">
        <f t="shared" si="0"/>
        <v>2189978.1000000006</v>
      </c>
      <c r="J35" s="18">
        <f t="shared" si="1"/>
        <v>3719934.4</v>
      </c>
      <c r="K35" s="18">
        <f t="shared" si="6"/>
        <v>7289781.0999999987</v>
      </c>
      <c r="L35" s="5"/>
      <c r="M35" s="5">
        <f t="shared" si="2"/>
        <v>142202</v>
      </c>
      <c r="N35" s="5">
        <f t="shared" si="7"/>
        <v>156422.20000000001</v>
      </c>
      <c r="O35" s="5">
        <f t="shared" si="8"/>
        <v>56880.800000000003</v>
      </c>
      <c r="P35" s="20">
        <f t="shared" si="9"/>
        <v>14220.2</v>
      </c>
      <c r="Q35" s="5">
        <v>840000</v>
      </c>
      <c r="R35" s="18">
        <v>1680000</v>
      </c>
      <c r="S35" s="5">
        <f t="shared" si="10"/>
        <v>1465593.2533640808</v>
      </c>
      <c r="T35">
        <v>0.23672769695520646</v>
      </c>
      <c r="U35">
        <f t="shared" si="3"/>
        <v>2699956.2000000007</v>
      </c>
      <c r="V35">
        <f t="shared" si="4"/>
        <v>12.856934286933186</v>
      </c>
    </row>
    <row r="36" spans="1:22">
      <c r="A36" s="5">
        <v>196608</v>
      </c>
      <c r="B36" s="3">
        <v>43091</v>
      </c>
      <c r="C36" s="2">
        <v>22.69</v>
      </c>
      <c r="D36" s="2">
        <v>13.61</v>
      </c>
      <c r="E36" s="2">
        <f t="shared" si="5"/>
        <v>6.8000000000000007</v>
      </c>
      <c r="F36" s="2">
        <v>1.36</v>
      </c>
      <c r="G36" s="2">
        <v>2.27</v>
      </c>
      <c r="H36" s="18">
        <v>6920597</v>
      </c>
      <c r="I36" s="18">
        <f t="shared" si="0"/>
        <v>2204057.5000000005</v>
      </c>
      <c r="J36" s="18">
        <f t="shared" si="1"/>
        <v>3776252</v>
      </c>
      <c r="K36" s="18">
        <f t="shared" si="6"/>
        <v>7444654.4999999991</v>
      </c>
      <c r="L36" s="5"/>
      <c r="M36" s="5">
        <f t="shared" si="2"/>
        <v>140794</v>
      </c>
      <c r="N36" s="5">
        <f t="shared" si="7"/>
        <v>154873.4</v>
      </c>
      <c r="O36" s="5">
        <f t="shared" si="8"/>
        <v>56317.599999999999</v>
      </c>
      <c r="P36" s="20">
        <f t="shared" si="9"/>
        <v>14079.400000000001</v>
      </c>
      <c r="Q36" s="5">
        <v>840000</v>
      </c>
      <c r="R36" s="18">
        <v>1680000</v>
      </c>
      <c r="S36" s="5">
        <f t="shared" si="10"/>
        <v>1478825.8220273044</v>
      </c>
      <c r="T36">
        <v>0.23496329146170478</v>
      </c>
      <c r="U36">
        <f t="shared" si="3"/>
        <v>2728115.0000000005</v>
      </c>
      <c r="V36">
        <f t="shared" si="4"/>
        <v>12.991023810755422</v>
      </c>
    </row>
    <row r="37" spans="1:22">
      <c r="A37" s="5">
        <v>202752</v>
      </c>
      <c r="B37" s="3">
        <v>43112</v>
      </c>
      <c r="C37" s="2">
        <v>22.46</v>
      </c>
      <c r="D37" s="2">
        <v>13.48</v>
      </c>
      <c r="E37" s="2">
        <f t="shared" si="5"/>
        <v>6.75</v>
      </c>
      <c r="F37" s="2">
        <v>1.35</v>
      </c>
      <c r="G37" s="2">
        <v>2.25</v>
      </c>
      <c r="H37" s="18">
        <v>7059997</v>
      </c>
      <c r="I37" s="18">
        <f t="shared" si="0"/>
        <v>2217997.5000000005</v>
      </c>
      <c r="J37" s="18">
        <f t="shared" si="1"/>
        <v>3832012</v>
      </c>
      <c r="K37" s="18">
        <f t="shared" si="6"/>
        <v>7597994.4999999991</v>
      </c>
      <c r="L37" s="5"/>
      <c r="M37" s="5">
        <f t="shared" si="2"/>
        <v>139400</v>
      </c>
      <c r="N37" s="5">
        <f t="shared" si="7"/>
        <v>153340</v>
      </c>
      <c r="O37" s="5">
        <f t="shared" si="8"/>
        <v>55760</v>
      </c>
      <c r="P37" s="20">
        <f t="shared" si="9"/>
        <v>13940</v>
      </c>
      <c r="Q37" s="5">
        <v>840000</v>
      </c>
      <c r="R37" s="18">
        <v>1680000</v>
      </c>
      <c r="S37" s="5">
        <f t="shared" si="10"/>
        <v>1491833.831931558</v>
      </c>
      <c r="T37">
        <v>0.23328568694859214</v>
      </c>
      <c r="U37">
        <f t="shared" si="3"/>
        <v>2755995.0000000005</v>
      </c>
      <c r="V37">
        <f t="shared" si="4"/>
        <v>13.123785715529914</v>
      </c>
    </row>
    <row r="38" spans="1:22">
      <c r="A38" s="5">
        <v>208896</v>
      </c>
      <c r="B38" s="3">
        <v>43134</v>
      </c>
      <c r="C38" s="2">
        <v>22.24</v>
      </c>
      <c r="D38" s="2">
        <v>13.35</v>
      </c>
      <c r="E38" s="2">
        <f t="shared" si="5"/>
        <v>6.65</v>
      </c>
      <c r="F38" s="2">
        <v>1.33</v>
      </c>
      <c r="G38" s="2">
        <v>2.2200000000000002</v>
      </c>
      <c r="H38" s="18">
        <v>7198017</v>
      </c>
      <c r="I38" s="18">
        <f t="shared" si="0"/>
        <v>2231799.5000000005</v>
      </c>
      <c r="J38" s="18">
        <f t="shared" si="1"/>
        <v>3887220</v>
      </c>
      <c r="K38" s="18">
        <f t="shared" si="6"/>
        <v>7749816.4999999991</v>
      </c>
      <c r="L38" s="5"/>
      <c r="M38" s="5">
        <f t="shared" si="2"/>
        <v>138020</v>
      </c>
      <c r="N38" s="5">
        <f t="shared" si="7"/>
        <v>151822</v>
      </c>
      <c r="O38" s="5">
        <f t="shared" si="8"/>
        <v>55208</v>
      </c>
      <c r="P38" s="20">
        <f t="shared" si="9"/>
        <v>13802</v>
      </c>
      <c r="Q38" s="5">
        <v>840000</v>
      </c>
      <c r="R38" s="18">
        <v>1680000</v>
      </c>
      <c r="S38" s="5">
        <f t="shared" si="10"/>
        <v>1504624.9020546211</v>
      </c>
      <c r="T38">
        <v>0.23168870676465472</v>
      </c>
      <c r="U38">
        <f t="shared" si="3"/>
        <v>2783599.0000000005</v>
      </c>
      <c r="V38">
        <f t="shared" si="4"/>
        <v>13.255233334589994</v>
      </c>
    </row>
    <row r="39" spans="1:22">
      <c r="A39" s="5">
        <v>215040</v>
      </c>
      <c r="B39" s="3">
        <v>43155</v>
      </c>
      <c r="C39" s="2">
        <v>22.02</v>
      </c>
      <c r="D39" s="2">
        <v>13.21</v>
      </c>
      <c r="E39" s="2">
        <f t="shared" si="5"/>
        <v>6.6000000000000005</v>
      </c>
      <c r="F39" s="2">
        <v>1.32</v>
      </c>
      <c r="G39" s="2">
        <v>2.2000000000000002</v>
      </c>
      <c r="H39" s="18">
        <v>7334670</v>
      </c>
      <c r="I39" s="18">
        <f t="shared" si="0"/>
        <v>2245464.8000000003</v>
      </c>
      <c r="J39" s="18">
        <f t="shared" si="1"/>
        <v>3941881.2</v>
      </c>
      <c r="K39" s="18">
        <f t="shared" si="6"/>
        <v>7900134.7999999989</v>
      </c>
      <c r="L39" s="5"/>
      <c r="M39" s="5">
        <f t="shared" si="2"/>
        <v>136653</v>
      </c>
      <c r="N39" s="5">
        <f t="shared" si="7"/>
        <v>150318.29999999999</v>
      </c>
      <c r="O39" s="5">
        <f t="shared" si="8"/>
        <v>54661.200000000004</v>
      </c>
      <c r="P39" s="20">
        <f t="shared" si="9"/>
        <v>13665.300000000001</v>
      </c>
      <c r="Q39" s="5">
        <v>840000</v>
      </c>
      <c r="R39" s="18">
        <v>1680000</v>
      </c>
      <c r="S39" s="5">
        <f t="shared" si="10"/>
        <v>1517206.0931359704</v>
      </c>
      <c r="T39">
        <v>0.23016675596857114</v>
      </c>
      <c r="U39">
        <f t="shared" si="3"/>
        <v>2810929.6000000006</v>
      </c>
      <c r="V39">
        <f t="shared" si="4"/>
        <v>13.385379048888046</v>
      </c>
    </row>
    <row r="40" spans="1:22">
      <c r="A40" s="5">
        <v>221184</v>
      </c>
      <c r="B40" s="3">
        <v>43176</v>
      </c>
      <c r="C40" s="2">
        <v>21.8</v>
      </c>
      <c r="D40" s="2">
        <v>13.08</v>
      </c>
      <c r="E40" s="2">
        <f t="shared" si="5"/>
        <v>6.5500000000000007</v>
      </c>
      <c r="F40" s="2">
        <v>1.31</v>
      </c>
      <c r="G40" s="2">
        <v>2.1800000000000002</v>
      </c>
      <c r="H40" s="18">
        <v>7469971</v>
      </c>
      <c r="I40" s="18">
        <f t="shared" si="0"/>
        <v>2258994.9000000004</v>
      </c>
      <c r="J40" s="18">
        <f t="shared" si="1"/>
        <v>3996001.6</v>
      </c>
      <c r="K40" s="18">
        <f t="shared" si="6"/>
        <v>8048965.8999999985</v>
      </c>
      <c r="L40" s="5"/>
      <c r="M40" s="5">
        <f t="shared" si="2"/>
        <v>135301</v>
      </c>
      <c r="N40" s="5">
        <f t="shared" si="7"/>
        <v>148831.1</v>
      </c>
      <c r="O40" s="5">
        <f t="shared" si="8"/>
        <v>54120.399999999994</v>
      </c>
      <c r="P40" s="20">
        <f t="shared" si="9"/>
        <v>13530.1</v>
      </c>
      <c r="Q40" s="5">
        <v>840000</v>
      </c>
      <c r="R40" s="18">
        <v>1680000</v>
      </c>
      <c r="S40" s="5">
        <f t="shared" si="10"/>
        <v>1529584.2254445083</v>
      </c>
      <c r="T40">
        <v>0.22871472325662304</v>
      </c>
      <c r="U40">
        <f t="shared" si="3"/>
        <v>2837989.8000000007</v>
      </c>
      <c r="V40">
        <f t="shared" si="4"/>
        <v>13.514237144138361</v>
      </c>
    </row>
    <row r="41" spans="1:22">
      <c r="A41" s="5">
        <v>227328</v>
      </c>
      <c r="B41" s="3">
        <v>43198</v>
      </c>
      <c r="C41" s="2">
        <v>21.59</v>
      </c>
      <c r="D41" s="2">
        <v>12.95</v>
      </c>
      <c r="E41" s="2">
        <f t="shared" si="5"/>
        <v>6.5</v>
      </c>
      <c r="F41" s="2">
        <v>1.3</v>
      </c>
      <c r="G41" s="2">
        <v>2.16</v>
      </c>
      <c r="H41" s="18">
        <v>7603932</v>
      </c>
      <c r="I41" s="18">
        <f t="shared" si="0"/>
        <v>2272391.0000000005</v>
      </c>
      <c r="J41" s="18">
        <f t="shared" si="1"/>
        <v>4049586</v>
      </c>
      <c r="K41" s="18">
        <f t="shared" si="6"/>
        <v>8196322.9999999981</v>
      </c>
      <c r="L41" s="5"/>
      <c r="M41" s="5">
        <f t="shared" si="2"/>
        <v>133961</v>
      </c>
      <c r="N41" s="5">
        <f t="shared" si="7"/>
        <v>147357.1</v>
      </c>
      <c r="O41" s="5">
        <f t="shared" si="8"/>
        <v>53584.399999999994</v>
      </c>
      <c r="P41" s="20">
        <f t="shared" si="9"/>
        <v>13396.1</v>
      </c>
      <c r="Q41" s="5">
        <v>840000</v>
      </c>
      <c r="R41" s="18">
        <v>1680000</v>
      </c>
      <c r="S41" s="5">
        <f t="shared" si="10"/>
        <v>1541765.4588446228</v>
      </c>
      <c r="T41">
        <v>0.22732797978729946</v>
      </c>
      <c r="U41">
        <f t="shared" si="3"/>
        <v>2864782.0000000009</v>
      </c>
      <c r="V41">
        <f t="shared" si="4"/>
        <v>13.64181904891236</v>
      </c>
    </row>
    <row r="42" spans="1:22">
      <c r="A42" s="5">
        <v>233472</v>
      </c>
      <c r="B42" s="3">
        <v>43219</v>
      </c>
      <c r="C42" s="2">
        <v>21.37</v>
      </c>
      <c r="D42" s="2">
        <v>12.82</v>
      </c>
      <c r="E42" s="2">
        <f t="shared" si="5"/>
        <v>6.4</v>
      </c>
      <c r="F42" s="2">
        <v>1.28</v>
      </c>
      <c r="G42" s="2">
        <v>2.14</v>
      </c>
      <c r="H42" s="18">
        <v>7736566</v>
      </c>
      <c r="I42" s="18">
        <f t="shared" si="0"/>
        <v>2285654.4000000004</v>
      </c>
      <c r="J42" s="18">
        <f t="shared" si="1"/>
        <v>4102639.6</v>
      </c>
      <c r="K42" s="18">
        <f t="shared" si="6"/>
        <v>8342220.3999999985</v>
      </c>
      <c r="L42" s="5"/>
      <c r="M42" s="5">
        <f t="shared" si="2"/>
        <v>132634</v>
      </c>
      <c r="N42" s="5">
        <f t="shared" si="7"/>
        <v>145897.4</v>
      </c>
      <c r="O42" s="5">
        <f t="shared" si="8"/>
        <v>53053.599999999999</v>
      </c>
      <c r="P42" s="20">
        <f t="shared" si="9"/>
        <v>13263.400000000001</v>
      </c>
      <c r="Q42" s="5">
        <v>840000</v>
      </c>
      <c r="R42" s="18">
        <v>1680000</v>
      </c>
      <c r="S42" s="5">
        <f t="shared" si="10"/>
        <v>1553755.6937128783</v>
      </c>
      <c r="T42">
        <v>0.22600228576864717</v>
      </c>
      <c r="U42">
        <f t="shared" si="3"/>
        <v>2891308.8000000007</v>
      </c>
      <c r="V42">
        <f t="shared" si="4"/>
        <v>13.768137144162433</v>
      </c>
    </row>
    <row r="43" spans="1:22">
      <c r="A43" s="5">
        <v>239616</v>
      </c>
      <c r="B43" s="3">
        <v>43240</v>
      </c>
      <c r="C43" s="2">
        <v>21.16</v>
      </c>
      <c r="D43" s="2">
        <v>12.7</v>
      </c>
      <c r="E43" s="2">
        <f t="shared" si="5"/>
        <v>6.35</v>
      </c>
      <c r="F43" s="2">
        <v>1.27</v>
      </c>
      <c r="G43" s="2">
        <v>2.12</v>
      </c>
      <c r="H43" s="18">
        <v>7867887</v>
      </c>
      <c r="I43" s="18">
        <f t="shared" si="0"/>
        <v>2298786.5000000005</v>
      </c>
      <c r="J43" s="18">
        <f t="shared" si="1"/>
        <v>4155168</v>
      </c>
      <c r="K43" s="18">
        <f t="shared" si="6"/>
        <v>8486673.4999999981</v>
      </c>
      <c r="L43" s="5"/>
      <c r="M43" s="5">
        <f t="shared" si="2"/>
        <v>131321</v>
      </c>
      <c r="N43" s="5">
        <f t="shared" si="7"/>
        <v>144453.1</v>
      </c>
      <c r="O43" s="5">
        <f t="shared" si="8"/>
        <v>52528.399999999994</v>
      </c>
      <c r="P43" s="20">
        <f t="shared" si="9"/>
        <v>13132.1</v>
      </c>
      <c r="Q43" s="5">
        <v>840000</v>
      </c>
      <c r="R43" s="18">
        <v>1680000</v>
      </c>
      <c r="S43" s="5">
        <f t="shared" si="10"/>
        <v>1565560.5980258025</v>
      </c>
      <c r="T43">
        <v>0.22473374998903767</v>
      </c>
      <c r="U43">
        <f t="shared" si="3"/>
        <v>2917573.0000000009</v>
      </c>
      <c r="V43">
        <f t="shared" si="4"/>
        <v>13.893204763221908</v>
      </c>
    </row>
    <row r="44" spans="1:22">
      <c r="A44" s="5">
        <v>245760</v>
      </c>
      <c r="B44" s="3">
        <v>43262</v>
      </c>
      <c r="C44" s="2">
        <v>20.95</v>
      </c>
      <c r="D44" s="2">
        <v>12.57</v>
      </c>
      <c r="E44" s="2">
        <f t="shared" si="5"/>
        <v>6.3</v>
      </c>
      <c r="F44" s="2">
        <v>1.26</v>
      </c>
      <c r="G44" s="2">
        <v>2.1</v>
      </c>
      <c r="H44" s="18">
        <v>7997908</v>
      </c>
      <c r="I44" s="18">
        <f t="shared" si="0"/>
        <v>2311788.6000000006</v>
      </c>
      <c r="J44" s="18">
        <f t="shared" si="1"/>
        <v>4207176.4000000004</v>
      </c>
      <c r="K44" s="18">
        <f t="shared" si="6"/>
        <v>8629696.5999999978</v>
      </c>
      <c r="L44" s="5"/>
      <c r="M44" s="5">
        <f t="shared" si="2"/>
        <v>130021</v>
      </c>
      <c r="N44" s="5">
        <f t="shared" si="7"/>
        <v>143023.09999999998</v>
      </c>
      <c r="O44" s="5">
        <f t="shared" si="8"/>
        <v>52008.399999999994</v>
      </c>
      <c r="P44" s="20">
        <f t="shared" si="9"/>
        <v>13002.1</v>
      </c>
      <c r="Q44" s="5">
        <v>840000</v>
      </c>
      <c r="R44" s="18">
        <v>1680000</v>
      </c>
      <c r="S44" s="5">
        <f t="shared" si="10"/>
        <v>1577185.4538426436</v>
      </c>
      <c r="T44">
        <v>0.22351881266951301</v>
      </c>
      <c r="U44">
        <f t="shared" si="3"/>
        <v>2943577.2000000011</v>
      </c>
      <c r="V44">
        <f t="shared" si="4"/>
        <v>14.017034287043174</v>
      </c>
    </row>
    <row r="45" spans="1:22">
      <c r="A45" s="5">
        <v>251904</v>
      </c>
      <c r="B45" s="3">
        <v>43283</v>
      </c>
      <c r="C45" s="2">
        <v>20.75</v>
      </c>
      <c r="D45" s="2">
        <v>12.45</v>
      </c>
      <c r="E45" s="2">
        <f t="shared" si="5"/>
        <v>6.2</v>
      </c>
      <c r="F45" s="2">
        <v>1.24</v>
      </c>
      <c r="G45" s="2">
        <v>2.0699999999999998</v>
      </c>
      <c r="H45" s="18">
        <v>8126642</v>
      </c>
      <c r="I45" s="18">
        <f t="shared" si="0"/>
        <v>2324662.0000000005</v>
      </c>
      <c r="J45" s="18">
        <f t="shared" si="1"/>
        <v>4258670</v>
      </c>
      <c r="K45" s="18">
        <f t="shared" si="6"/>
        <v>8771303.9999999981</v>
      </c>
      <c r="L45" s="5"/>
      <c r="M45" s="5">
        <f t="shared" si="2"/>
        <v>128734</v>
      </c>
      <c r="N45" s="5">
        <f t="shared" si="7"/>
        <v>141607.4</v>
      </c>
      <c r="O45" s="5">
        <f t="shared" si="8"/>
        <v>51493.599999999999</v>
      </c>
      <c r="P45" s="20">
        <f t="shared" si="9"/>
        <v>12873.400000000001</v>
      </c>
      <c r="Q45" s="5">
        <v>840000</v>
      </c>
      <c r="R45" s="18">
        <v>1680000</v>
      </c>
      <c r="S45" s="5">
        <f t="shared" si="10"/>
        <v>1588635.2721987125</v>
      </c>
      <c r="T45">
        <v>0.2223542023876528</v>
      </c>
      <c r="U45">
        <f t="shared" si="3"/>
        <v>2969324.0000000009</v>
      </c>
      <c r="V45">
        <f t="shared" si="4"/>
        <v>14.139638096578604</v>
      </c>
    </row>
    <row r="46" spans="1:22">
      <c r="A46" s="5">
        <v>258048</v>
      </c>
      <c r="B46" s="3">
        <v>43304</v>
      </c>
      <c r="C46" s="2">
        <v>20.54</v>
      </c>
      <c r="D46" s="2">
        <v>12.32</v>
      </c>
      <c r="E46" s="2">
        <f t="shared" si="5"/>
        <v>6.15</v>
      </c>
      <c r="F46" s="2">
        <v>1.23</v>
      </c>
      <c r="G46" s="2">
        <v>2.0499999999999998</v>
      </c>
      <c r="H46" s="18">
        <v>8254101</v>
      </c>
      <c r="I46" s="18">
        <f t="shared" si="0"/>
        <v>2337407.9000000004</v>
      </c>
      <c r="J46" s="18">
        <f t="shared" si="1"/>
        <v>4309653.5999999996</v>
      </c>
      <c r="K46" s="18">
        <f t="shared" si="6"/>
        <v>8911508.8999999985</v>
      </c>
      <c r="L46" s="5"/>
      <c r="M46" s="5">
        <f t="shared" si="2"/>
        <v>127459</v>
      </c>
      <c r="N46" s="5">
        <f t="shared" si="7"/>
        <v>140204.9</v>
      </c>
      <c r="O46" s="5">
        <f t="shared" si="8"/>
        <v>50983.6</v>
      </c>
      <c r="P46" s="20">
        <f t="shared" si="9"/>
        <v>12745.900000000001</v>
      </c>
      <c r="Q46" s="5">
        <v>840000</v>
      </c>
      <c r="R46" s="18">
        <v>1680000</v>
      </c>
      <c r="S46" s="5">
        <f t="shared" si="10"/>
        <v>1599914.7266318069</v>
      </c>
      <c r="T46">
        <v>0.2212369160493674</v>
      </c>
      <c r="U46">
        <f t="shared" si="3"/>
        <v>2994815.8000000007</v>
      </c>
      <c r="V46">
        <f t="shared" si="4"/>
        <v>14.261027620399636</v>
      </c>
    </row>
    <row r="47" spans="1:22" s="11" customFormat="1">
      <c r="A47" s="8">
        <v>264192</v>
      </c>
      <c r="B47" s="9">
        <v>43326</v>
      </c>
      <c r="C47" s="10">
        <v>20.34</v>
      </c>
      <c r="D47" s="10">
        <v>12.2</v>
      </c>
      <c r="E47" s="10">
        <f t="shared" si="5"/>
        <v>6.1</v>
      </c>
      <c r="F47" s="10">
        <v>1.22</v>
      </c>
      <c r="G47" s="10">
        <v>2.0299999999999998</v>
      </c>
      <c r="H47" s="19">
        <v>8380298</v>
      </c>
      <c r="I47" s="18">
        <f t="shared" si="0"/>
        <v>2350027.6000000006</v>
      </c>
      <c r="J47" s="18">
        <f t="shared" si="1"/>
        <v>4360132.3999999994</v>
      </c>
      <c r="K47" s="18">
        <f t="shared" si="6"/>
        <v>9050325.5999999978</v>
      </c>
      <c r="L47" s="8"/>
      <c r="M47" s="5">
        <f t="shared" si="2"/>
        <v>126197</v>
      </c>
      <c r="N47" s="5">
        <f t="shared" si="7"/>
        <v>138816.70000000001</v>
      </c>
      <c r="O47" s="5">
        <f t="shared" si="8"/>
        <v>50478.8</v>
      </c>
      <c r="P47" s="20">
        <f t="shared" si="9"/>
        <v>12619.7</v>
      </c>
      <c r="Q47" s="5">
        <v>840000</v>
      </c>
      <c r="R47" s="18">
        <v>1680000</v>
      </c>
      <c r="S47" s="5">
        <f t="shared" si="10"/>
        <v>1611028.3500163597</v>
      </c>
      <c r="T47">
        <v>0.22016417554602469</v>
      </c>
      <c r="U47">
        <f t="shared" si="3"/>
        <v>3020055.2000000007</v>
      </c>
      <c r="V47">
        <f t="shared" si="4"/>
        <v>14.381215239458648</v>
      </c>
    </row>
    <row r="48" spans="1:22">
      <c r="A48" s="5">
        <v>270336</v>
      </c>
      <c r="B48" s="3">
        <v>43347</v>
      </c>
      <c r="C48" s="2">
        <v>20.14</v>
      </c>
      <c r="D48" s="2">
        <v>12.08</v>
      </c>
      <c r="E48" s="2">
        <f t="shared" si="5"/>
        <v>6.05</v>
      </c>
      <c r="F48" s="2">
        <v>1.21</v>
      </c>
      <c r="G48" s="2">
        <v>2.0099999999999998</v>
      </c>
      <c r="H48" s="18">
        <v>8505245</v>
      </c>
      <c r="I48" s="18">
        <f t="shared" si="0"/>
        <v>2362522.3000000007</v>
      </c>
      <c r="J48" s="18">
        <f t="shared" si="1"/>
        <v>4410111.1999999993</v>
      </c>
      <c r="K48" s="18">
        <f t="shared" si="6"/>
        <v>9187767.299999997</v>
      </c>
      <c r="L48" s="5"/>
      <c r="M48" s="5">
        <f t="shared" si="2"/>
        <v>124947</v>
      </c>
      <c r="N48" s="5">
        <f t="shared" si="7"/>
        <v>137441.70000000001</v>
      </c>
      <c r="O48" s="5">
        <f t="shared" si="8"/>
        <v>49978.8</v>
      </c>
      <c r="P48" s="20">
        <f t="shared" si="9"/>
        <v>12494.7</v>
      </c>
      <c r="Q48" s="5">
        <v>840000</v>
      </c>
      <c r="R48" s="18">
        <v>1680000</v>
      </c>
      <c r="S48" s="5">
        <f t="shared" si="10"/>
        <v>1621980.3755360078</v>
      </c>
      <c r="T48">
        <v>0.21913342296430025</v>
      </c>
      <c r="U48">
        <f t="shared" si="3"/>
        <v>3045044.6000000006</v>
      </c>
      <c r="V48">
        <f t="shared" si="4"/>
        <v>14.500212382327071</v>
      </c>
    </row>
    <row r="49" spans="1:22">
      <c r="A49" s="5">
        <v>276480</v>
      </c>
      <c r="B49" s="3">
        <v>43368</v>
      </c>
      <c r="C49" s="2">
        <v>19.940000000000001</v>
      </c>
      <c r="D49" s="2">
        <v>11.96</v>
      </c>
      <c r="E49" s="2">
        <f t="shared" si="5"/>
        <v>6</v>
      </c>
      <c r="F49" s="2">
        <v>1.2</v>
      </c>
      <c r="G49" s="2">
        <v>1.99</v>
      </c>
      <c r="H49" s="18">
        <v>8628956</v>
      </c>
      <c r="I49" s="18">
        <f t="shared" si="0"/>
        <v>2374893.4000000008</v>
      </c>
      <c r="J49" s="18">
        <f t="shared" si="1"/>
        <v>4459595.5999999996</v>
      </c>
      <c r="K49" s="18">
        <f t="shared" si="6"/>
        <v>9323849.3999999966</v>
      </c>
      <c r="L49" s="5"/>
      <c r="M49" s="5">
        <f t="shared" si="2"/>
        <v>123711</v>
      </c>
      <c r="N49" s="5">
        <f t="shared" si="7"/>
        <v>136082.09999999998</v>
      </c>
      <c r="O49" s="5">
        <f t="shared" si="8"/>
        <v>49484.399999999994</v>
      </c>
      <c r="P49" s="20">
        <f t="shared" si="9"/>
        <v>12371.1</v>
      </c>
      <c r="Q49" s="5">
        <v>840000</v>
      </c>
      <c r="R49" s="18">
        <v>1680000</v>
      </c>
      <c r="S49" s="5">
        <f t="shared" si="10"/>
        <v>1632775.0151707956</v>
      </c>
      <c r="T49">
        <v>0.21814227584426199</v>
      </c>
      <c r="U49">
        <f t="shared" si="3"/>
        <v>3069786.8000000007</v>
      </c>
      <c r="V49">
        <f t="shared" si="4"/>
        <v>14.618032382338242</v>
      </c>
    </row>
    <row r="50" spans="1:22">
      <c r="A50" s="5">
        <v>282624</v>
      </c>
      <c r="B50" s="3">
        <v>43390</v>
      </c>
      <c r="C50" s="2">
        <v>19.739999999999998</v>
      </c>
      <c r="D50" s="2">
        <v>11.84</v>
      </c>
      <c r="E50" s="2">
        <f t="shared" si="5"/>
        <v>5.8999999999999995</v>
      </c>
      <c r="F50" s="2">
        <v>1.18</v>
      </c>
      <c r="G50" s="2">
        <v>1.97</v>
      </c>
      <c r="H50" s="18">
        <v>8751442</v>
      </c>
      <c r="I50" s="18">
        <f t="shared" si="0"/>
        <v>2387142.0000000009</v>
      </c>
      <c r="J50" s="18">
        <f t="shared" si="1"/>
        <v>4508590</v>
      </c>
      <c r="K50" s="18">
        <f t="shared" si="6"/>
        <v>9458583.9999999963</v>
      </c>
      <c r="L50" s="5"/>
      <c r="M50" s="5">
        <f t="shared" si="2"/>
        <v>122486</v>
      </c>
      <c r="N50" s="5">
        <f t="shared" si="7"/>
        <v>134734.59999999998</v>
      </c>
      <c r="O50" s="5">
        <f t="shared" si="8"/>
        <v>48994.399999999994</v>
      </c>
      <c r="P50" s="20">
        <f t="shared" si="9"/>
        <v>12248.6</v>
      </c>
      <c r="Q50" s="5">
        <v>840000</v>
      </c>
      <c r="R50" s="18">
        <v>1680000</v>
      </c>
      <c r="S50" s="5">
        <f t="shared" si="10"/>
        <v>1643416.037873934</v>
      </c>
      <c r="T50">
        <v>0.21718855018407246</v>
      </c>
      <c r="U50">
        <f t="shared" si="3"/>
        <v>3094284.0000000009</v>
      </c>
      <c r="V50">
        <f t="shared" si="4"/>
        <v>14.734685715682636</v>
      </c>
    </row>
    <row r="51" spans="1:22">
      <c r="A51" s="5">
        <v>288768</v>
      </c>
      <c r="B51" s="3">
        <v>43411</v>
      </c>
      <c r="C51" s="2">
        <v>19.54</v>
      </c>
      <c r="D51" s="2">
        <v>11.73</v>
      </c>
      <c r="E51" s="2">
        <f t="shared" si="5"/>
        <v>5.85</v>
      </c>
      <c r="F51" s="2">
        <v>1.17</v>
      </c>
      <c r="G51" s="2">
        <v>1.95</v>
      </c>
      <c r="H51" s="18">
        <v>8872715</v>
      </c>
      <c r="I51" s="18">
        <f t="shared" si="0"/>
        <v>2399269.3000000007</v>
      </c>
      <c r="J51" s="18">
        <f t="shared" si="1"/>
        <v>4557099.2</v>
      </c>
      <c r="K51" s="18">
        <f t="shared" si="6"/>
        <v>9591984.299999997</v>
      </c>
      <c r="L51" s="5"/>
      <c r="M51" s="5">
        <f t="shared" si="2"/>
        <v>121273</v>
      </c>
      <c r="N51" s="5">
        <f t="shared" si="7"/>
        <v>133400.29999999999</v>
      </c>
      <c r="O51" s="5">
        <f t="shared" si="8"/>
        <v>48509.200000000004</v>
      </c>
      <c r="P51" s="20">
        <f t="shared" si="9"/>
        <v>12127.300000000001</v>
      </c>
      <c r="Q51" s="5">
        <v>840000</v>
      </c>
      <c r="R51" s="18">
        <v>1680000</v>
      </c>
      <c r="S51" s="5">
        <f t="shared" si="10"/>
        <v>1653907.132819657</v>
      </c>
      <c r="T51">
        <v>0.21627021154178844</v>
      </c>
      <c r="U51">
        <f t="shared" si="3"/>
        <v>3118538.600000001</v>
      </c>
      <c r="V51">
        <f t="shared" si="4"/>
        <v>14.850183810931682</v>
      </c>
    </row>
    <row r="52" spans="1:22">
      <c r="A52" s="5">
        <v>294912</v>
      </c>
      <c r="B52" s="3">
        <v>43432</v>
      </c>
      <c r="C52" s="2">
        <v>19.350000000000001</v>
      </c>
      <c r="D52" s="2">
        <v>11.61</v>
      </c>
      <c r="E52" s="2">
        <f t="shared" si="5"/>
        <v>5.8</v>
      </c>
      <c r="F52" s="2">
        <v>1.1599999999999999</v>
      </c>
      <c r="G52" s="2">
        <v>1.93</v>
      </c>
      <c r="H52" s="18">
        <v>8992787</v>
      </c>
      <c r="I52" s="18">
        <f t="shared" si="0"/>
        <v>2411276.5000000009</v>
      </c>
      <c r="J52" s="18">
        <f t="shared" si="1"/>
        <v>4605128</v>
      </c>
      <c r="K52" s="18">
        <f t="shared" si="6"/>
        <v>9724063.4999999963</v>
      </c>
      <c r="L52" s="5"/>
      <c r="M52" s="5">
        <f t="shared" si="2"/>
        <v>120072</v>
      </c>
      <c r="N52" s="5">
        <f t="shared" si="7"/>
        <v>132079.20000000001</v>
      </c>
      <c r="O52" s="5">
        <f t="shared" si="8"/>
        <v>48028.800000000003</v>
      </c>
      <c r="P52" s="20">
        <f t="shared" si="9"/>
        <v>12007.2</v>
      </c>
      <c r="Q52" s="5">
        <v>840000</v>
      </c>
      <c r="R52" s="18">
        <v>1680000</v>
      </c>
      <c r="S52" s="5">
        <f t="shared" si="10"/>
        <v>1664251.8336498667</v>
      </c>
      <c r="T52">
        <v>0.21538536940772637</v>
      </c>
      <c r="U52">
        <f t="shared" si="3"/>
        <v>3142553.0000000009</v>
      </c>
      <c r="V52">
        <f t="shared" si="4"/>
        <v>14.96453809665681</v>
      </c>
    </row>
    <row r="53" spans="1:22">
      <c r="A53" s="5">
        <v>301056</v>
      </c>
      <c r="B53" s="3">
        <v>43454</v>
      </c>
      <c r="C53" s="2">
        <v>19.16</v>
      </c>
      <c r="D53" s="2">
        <v>11.49</v>
      </c>
      <c r="E53" s="2">
        <f t="shared" si="5"/>
        <v>5.75</v>
      </c>
      <c r="F53" s="2">
        <v>1.1499999999999999</v>
      </c>
      <c r="G53" s="2">
        <v>1.92</v>
      </c>
      <c r="H53" s="18">
        <v>9111670</v>
      </c>
      <c r="I53" s="18">
        <f t="shared" si="0"/>
        <v>2423164.8000000007</v>
      </c>
      <c r="J53" s="18">
        <f t="shared" si="1"/>
        <v>4652681.2</v>
      </c>
      <c r="K53" s="18">
        <f t="shared" si="6"/>
        <v>9854834.799999997</v>
      </c>
      <c r="L53" s="5"/>
      <c r="M53" s="5">
        <f t="shared" si="2"/>
        <v>118883</v>
      </c>
      <c r="N53" s="5">
        <f t="shared" si="7"/>
        <v>130771.3</v>
      </c>
      <c r="O53" s="5">
        <f t="shared" si="8"/>
        <v>47553.200000000004</v>
      </c>
      <c r="P53" s="20">
        <f t="shared" si="9"/>
        <v>11888.300000000001</v>
      </c>
      <c r="Q53" s="5">
        <v>840000</v>
      </c>
      <c r="R53" s="18">
        <v>1680000</v>
      </c>
      <c r="S53" s="5">
        <f t="shared" si="10"/>
        <v>1674453.5293380381</v>
      </c>
      <c r="T53">
        <v>0.21453226466717951</v>
      </c>
      <c r="U53">
        <f t="shared" si="3"/>
        <v>3166329.600000001</v>
      </c>
      <c r="V53">
        <f t="shared" si="4"/>
        <v>15.077760001429446</v>
      </c>
    </row>
    <row r="54" spans="1:22">
      <c r="A54" s="5">
        <v>307200</v>
      </c>
      <c r="B54" s="3">
        <v>43475</v>
      </c>
      <c r="C54" s="2">
        <v>18.97</v>
      </c>
      <c r="D54" s="2">
        <v>11.38</v>
      </c>
      <c r="E54" s="2">
        <f t="shared" si="5"/>
        <v>5.6999999999999993</v>
      </c>
      <c r="F54" s="2">
        <v>1.1399999999999999</v>
      </c>
      <c r="G54" s="2">
        <v>1.9</v>
      </c>
      <c r="H54" s="18">
        <v>9229376</v>
      </c>
      <c r="I54" s="18">
        <f t="shared" si="0"/>
        <v>2434935.4000000008</v>
      </c>
      <c r="J54" s="18">
        <f t="shared" si="1"/>
        <v>4699763.6000000006</v>
      </c>
      <c r="K54" s="18">
        <f t="shared" si="6"/>
        <v>9984311.3999999966</v>
      </c>
      <c r="L54" s="5"/>
      <c r="M54" s="5">
        <f t="shared" si="2"/>
        <v>117706</v>
      </c>
      <c r="N54" s="5">
        <f t="shared" si="7"/>
        <v>129476.59999999999</v>
      </c>
      <c r="O54" s="5">
        <f t="shared" si="8"/>
        <v>47082.399999999994</v>
      </c>
      <c r="P54" s="20">
        <f t="shared" si="9"/>
        <v>11770.6</v>
      </c>
      <c r="Q54" s="5">
        <v>840000</v>
      </c>
      <c r="R54" s="18">
        <v>1680000</v>
      </c>
      <c r="S54" s="5">
        <f t="shared" si="10"/>
        <v>1684515.4741234104</v>
      </c>
      <c r="T54">
        <v>0.21370925835072702</v>
      </c>
      <c r="U54">
        <f t="shared" si="3"/>
        <v>3189870.8000000012</v>
      </c>
      <c r="V54">
        <f t="shared" si="4"/>
        <v>15.189860953821031</v>
      </c>
    </row>
    <row r="55" spans="1:22">
      <c r="A55" s="5">
        <v>313344</v>
      </c>
      <c r="B55" s="3">
        <v>43496</v>
      </c>
      <c r="C55" s="2">
        <v>18.78</v>
      </c>
      <c r="D55" s="2">
        <v>11.27</v>
      </c>
      <c r="E55" s="2">
        <f t="shared" si="5"/>
        <v>5.6499999999999995</v>
      </c>
      <c r="F55" s="2">
        <v>1.1299999999999999</v>
      </c>
      <c r="G55" s="2">
        <v>1.88</v>
      </c>
      <c r="H55" s="18">
        <v>9345917</v>
      </c>
      <c r="I55" s="18">
        <f t="shared" si="0"/>
        <v>2446589.5000000009</v>
      </c>
      <c r="J55" s="18">
        <f t="shared" si="1"/>
        <v>4746380.0000000009</v>
      </c>
      <c r="K55" s="18">
        <f t="shared" si="6"/>
        <v>10112506.499999996</v>
      </c>
      <c r="L55" s="5"/>
      <c r="M55" s="5">
        <f t="shared" si="2"/>
        <v>116541</v>
      </c>
      <c r="N55" s="5">
        <f t="shared" si="7"/>
        <v>128195.09999999999</v>
      </c>
      <c r="O55" s="5">
        <f t="shared" si="8"/>
        <v>46616.399999999994</v>
      </c>
      <c r="P55" s="20">
        <f t="shared" si="9"/>
        <v>11654.1</v>
      </c>
      <c r="Q55" s="5">
        <v>840000</v>
      </c>
      <c r="R55" s="18">
        <v>1680000</v>
      </c>
      <c r="S55" s="5">
        <f t="shared" si="10"/>
        <v>1694440.7966093365</v>
      </c>
      <c r="T55">
        <v>0.2129148215204564</v>
      </c>
      <c r="U55">
        <f t="shared" si="3"/>
        <v>3213179.0000000014</v>
      </c>
      <c r="V55">
        <f t="shared" si="4"/>
        <v>15.300852382402979</v>
      </c>
    </row>
    <row r="56" spans="1:22">
      <c r="A56" s="5">
        <v>319488</v>
      </c>
      <c r="B56" s="3">
        <v>43518</v>
      </c>
      <c r="C56" s="2">
        <v>18.59</v>
      </c>
      <c r="D56" s="2">
        <v>11.16</v>
      </c>
      <c r="E56" s="2">
        <f t="shared" si="5"/>
        <v>5.6000000000000005</v>
      </c>
      <c r="F56" s="2">
        <v>1.1200000000000001</v>
      </c>
      <c r="G56" s="2">
        <v>1.86</v>
      </c>
      <c r="H56" s="18">
        <v>9461304</v>
      </c>
      <c r="I56" s="18">
        <f t="shared" si="0"/>
        <v>2458128.2000000011</v>
      </c>
      <c r="J56" s="18">
        <f t="shared" si="1"/>
        <v>4792534.8000000007</v>
      </c>
      <c r="K56" s="18">
        <f t="shared" si="6"/>
        <v>10239432.199999996</v>
      </c>
      <c r="L56" s="5"/>
      <c r="M56" s="5">
        <f t="shared" si="2"/>
        <v>115387</v>
      </c>
      <c r="N56" s="5">
        <f t="shared" si="7"/>
        <v>126925.7</v>
      </c>
      <c r="O56" s="5">
        <f t="shared" si="8"/>
        <v>46154.8</v>
      </c>
      <c r="P56" s="20">
        <f t="shared" si="9"/>
        <v>11538.7</v>
      </c>
      <c r="Q56" s="5">
        <v>840000</v>
      </c>
      <c r="R56" s="18">
        <v>1680000</v>
      </c>
      <c r="S56" s="5">
        <f t="shared" si="10"/>
        <v>1704232.4235529418</v>
      </c>
      <c r="T56">
        <v>0.21214753272910367</v>
      </c>
      <c r="U56">
        <f t="shared" si="3"/>
        <v>3236256.4000000013</v>
      </c>
      <c r="V56">
        <f t="shared" si="4"/>
        <v>15.410744763365781</v>
      </c>
    </row>
    <row r="57" spans="1:22">
      <c r="A57" s="5">
        <v>325632</v>
      </c>
      <c r="B57" s="3">
        <v>43539</v>
      </c>
      <c r="C57" s="2">
        <v>18.41</v>
      </c>
      <c r="D57" s="2">
        <v>11.05</v>
      </c>
      <c r="E57" s="2">
        <f t="shared" si="5"/>
        <v>5.5</v>
      </c>
      <c r="F57" s="2">
        <v>1.1000000000000001</v>
      </c>
      <c r="G57" s="2">
        <v>1.84</v>
      </c>
      <c r="H57" s="18">
        <v>9575549</v>
      </c>
      <c r="I57" s="18">
        <f t="shared" si="0"/>
        <v>2469552.7000000011</v>
      </c>
      <c r="J57" s="18">
        <f t="shared" si="1"/>
        <v>4838232.8000000007</v>
      </c>
      <c r="K57" s="18">
        <f t="shared" si="6"/>
        <v>10365101.699999996</v>
      </c>
      <c r="L57" s="5"/>
      <c r="M57" s="5">
        <f t="shared" si="2"/>
        <v>114245</v>
      </c>
      <c r="N57" s="5">
        <f t="shared" si="7"/>
        <v>125669.5</v>
      </c>
      <c r="O57" s="5">
        <f t="shared" si="8"/>
        <v>45698</v>
      </c>
      <c r="P57" s="20">
        <f t="shared" si="9"/>
        <v>11424.5</v>
      </c>
      <c r="Q57" s="5">
        <v>840000</v>
      </c>
      <c r="R57" s="18">
        <v>1680000</v>
      </c>
      <c r="S57" s="5">
        <f t="shared" si="10"/>
        <v>1713893.2575089792</v>
      </c>
      <c r="T57">
        <v>0.21140605619583788</v>
      </c>
      <c r="U57">
        <f t="shared" si="3"/>
        <v>3259105.4000000013</v>
      </c>
      <c r="V57">
        <f t="shared" si="4"/>
        <v>15.519549525280857</v>
      </c>
    </row>
    <row r="58" spans="1:22">
      <c r="A58" s="5">
        <v>331776</v>
      </c>
      <c r="B58" s="3">
        <v>43560</v>
      </c>
      <c r="C58" s="2">
        <v>18.23</v>
      </c>
      <c r="D58" s="2">
        <v>10.94</v>
      </c>
      <c r="E58" s="2">
        <f t="shared" si="5"/>
        <v>5.45</v>
      </c>
      <c r="F58" s="2">
        <v>1.0900000000000001</v>
      </c>
      <c r="G58" s="2">
        <v>1.82</v>
      </c>
      <c r="H58" s="18">
        <v>9688662</v>
      </c>
      <c r="I58" s="18">
        <f t="shared" si="0"/>
        <v>2480864.0000000009</v>
      </c>
      <c r="J58" s="18">
        <f t="shared" si="1"/>
        <v>4883478.0000000009</v>
      </c>
      <c r="K58" s="18">
        <f t="shared" si="6"/>
        <v>10489525.999999996</v>
      </c>
      <c r="L58" s="5"/>
      <c r="M58" s="5">
        <f t="shared" si="2"/>
        <v>113113</v>
      </c>
      <c r="N58" s="5">
        <f t="shared" si="7"/>
        <v>124424.3</v>
      </c>
      <c r="O58" s="5">
        <f t="shared" si="8"/>
        <v>45245.200000000004</v>
      </c>
      <c r="P58" s="20">
        <f t="shared" si="9"/>
        <v>11311.300000000001</v>
      </c>
      <c r="Q58" s="5">
        <v>840000</v>
      </c>
      <c r="R58" s="18">
        <v>1680000</v>
      </c>
      <c r="S58" s="5">
        <f t="shared" si="10"/>
        <v>1723425.930418737</v>
      </c>
      <c r="T58">
        <v>0.21068915398225257</v>
      </c>
      <c r="U58">
        <f t="shared" si="3"/>
        <v>3281728.0000000014</v>
      </c>
      <c r="V58">
        <f t="shared" si="4"/>
        <v>15.627276191957737</v>
      </c>
    </row>
    <row r="59" spans="1:22">
      <c r="A59" s="5">
        <v>337920</v>
      </c>
      <c r="B59" s="3">
        <v>43582</v>
      </c>
      <c r="C59" s="2">
        <v>18.05</v>
      </c>
      <c r="D59" s="2">
        <v>10.83</v>
      </c>
      <c r="E59" s="2">
        <f t="shared" si="5"/>
        <v>5.4</v>
      </c>
      <c r="F59" s="2">
        <v>1.08</v>
      </c>
      <c r="G59" s="2">
        <v>1.8</v>
      </c>
      <c r="H59" s="18">
        <v>9800656</v>
      </c>
      <c r="I59" s="18">
        <f t="shared" si="0"/>
        <v>2492063.4000000008</v>
      </c>
      <c r="J59" s="18">
        <f t="shared" si="1"/>
        <v>4928275.6000000006</v>
      </c>
      <c r="K59" s="18">
        <f t="shared" si="6"/>
        <v>10612719.399999997</v>
      </c>
      <c r="L59" s="5"/>
      <c r="M59" s="5">
        <f t="shared" si="2"/>
        <v>111994</v>
      </c>
      <c r="N59" s="5">
        <f t="shared" si="7"/>
        <v>123193.4</v>
      </c>
      <c r="O59" s="5">
        <f t="shared" si="8"/>
        <v>44797.599999999999</v>
      </c>
      <c r="P59" s="20">
        <f t="shared" si="9"/>
        <v>11199.400000000001</v>
      </c>
      <c r="Q59" s="5">
        <v>840000</v>
      </c>
      <c r="R59" s="18">
        <v>1680000</v>
      </c>
      <c r="S59" s="5">
        <f t="shared" si="10"/>
        <v>1732833.2314250942</v>
      </c>
      <c r="T59">
        <v>0.20999564723014452</v>
      </c>
      <c r="U59">
        <f t="shared" si="3"/>
        <v>3304126.8000000012</v>
      </c>
      <c r="V59">
        <f t="shared" si="4"/>
        <v>15.733937144348801</v>
      </c>
    </row>
    <row r="60" spans="1:22">
      <c r="A60" s="5">
        <v>344064</v>
      </c>
      <c r="B60" s="3">
        <v>43603</v>
      </c>
      <c r="C60" s="2">
        <v>17.87</v>
      </c>
      <c r="D60" s="2">
        <v>10.72</v>
      </c>
      <c r="E60" s="2">
        <f t="shared" si="5"/>
        <v>5.3500000000000005</v>
      </c>
      <c r="F60" s="2">
        <v>1.07</v>
      </c>
      <c r="G60" s="2">
        <v>1.79</v>
      </c>
      <c r="H60" s="18">
        <v>9911540</v>
      </c>
      <c r="I60" s="18">
        <f t="shared" si="0"/>
        <v>2503151.8000000007</v>
      </c>
      <c r="J60" s="18">
        <f t="shared" si="1"/>
        <v>4972629.2</v>
      </c>
      <c r="K60" s="18">
        <f t="shared" si="6"/>
        <v>10734691.799999997</v>
      </c>
      <c r="L60" s="5"/>
      <c r="M60" s="5">
        <f t="shared" si="2"/>
        <v>110884</v>
      </c>
      <c r="N60" s="5">
        <f t="shared" si="7"/>
        <v>121972.4</v>
      </c>
      <c r="O60" s="5">
        <f t="shared" si="8"/>
        <v>44353.599999999999</v>
      </c>
      <c r="P60" s="20">
        <f t="shared" si="9"/>
        <v>11088.400000000001</v>
      </c>
      <c r="Q60" s="5">
        <v>840000</v>
      </c>
      <c r="R60" s="18">
        <v>1680000</v>
      </c>
      <c r="S60" s="5">
        <f t="shared" si="10"/>
        <v>1742117.5245334022</v>
      </c>
      <c r="T60">
        <v>0.20932445412115569</v>
      </c>
      <c r="U60">
        <f t="shared" si="3"/>
        <v>3326303.600000001</v>
      </c>
      <c r="V60">
        <f t="shared" si="4"/>
        <v>15.839540953882622</v>
      </c>
    </row>
    <row r="61" spans="1:22">
      <c r="A61" s="5">
        <v>350208</v>
      </c>
      <c r="B61" s="3">
        <v>43624</v>
      </c>
      <c r="C61" s="2">
        <v>17.690000000000001</v>
      </c>
      <c r="D61" s="2">
        <v>10.62</v>
      </c>
      <c r="E61" s="2">
        <f t="shared" si="5"/>
        <v>5.3000000000000007</v>
      </c>
      <c r="F61" s="2">
        <v>1.06</v>
      </c>
      <c r="G61" s="2">
        <v>1.77</v>
      </c>
      <c r="H61" s="18">
        <v>10021327</v>
      </c>
      <c r="I61" s="18">
        <f t="shared" si="0"/>
        <v>2514130.5000000009</v>
      </c>
      <c r="J61" s="18">
        <f t="shared" si="1"/>
        <v>5016544</v>
      </c>
      <c r="K61" s="18">
        <f t="shared" si="6"/>
        <v>10855457.499999996</v>
      </c>
      <c r="L61" s="5"/>
      <c r="M61" s="5">
        <f t="shared" si="2"/>
        <v>109787</v>
      </c>
      <c r="N61" s="5">
        <f t="shared" si="7"/>
        <v>120765.7</v>
      </c>
      <c r="O61" s="5">
        <f t="shared" si="8"/>
        <v>43914.8</v>
      </c>
      <c r="P61" s="20">
        <f t="shared" si="9"/>
        <v>10978.7</v>
      </c>
      <c r="Q61" s="5">
        <v>840000</v>
      </c>
      <c r="R61" s="18">
        <v>1680000</v>
      </c>
      <c r="S61" s="5">
        <f t="shared" si="10"/>
        <v>1751281.4249950976</v>
      </c>
      <c r="T61">
        <v>0.20867453481959022</v>
      </c>
      <c r="U61">
        <f t="shared" si="3"/>
        <v>3348261.0000000009</v>
      </c>
      <c r="V61">
        <f t="shared" si="4"/>
        <v>15.944100001511579</v>
      </c>
    </row>
    <row r="62" spans="1:22">
      <c r="A62" s="5">
        <v>356352</v>
      </c>
      <c r="B62" s="3">
        <v>43646</v>
      </c>
      <c r="C62" s="2">
        <v>17.52</v>
      </c>
      <c r="D62" s="2">
        <v>10.51</v>
      </c>
      <c r="E62" s="2">
        <f t="shared" si="5"/>
        <v>5.25</v>
      </c>
      <c r="F62" s="2">
        <v>1.05</v>
      </c>
      <c r="G62" s="2">
        <v>1.75</v>
      </c>
      <c r="H62" s="18">
        <v>10130027</v>
      </c>
      <c r="I62" s="18">
        <f t="shared" si="0"/>
        <v>2525000.5000000009</v>
      </c>
      <c r="J62" s="18">
        <f t="shared" si="1"/>
        <v>5060024</v>
      </c>
      <c r="K62" s="18">
        <f t="shared" si="6"/>
        <v>10975027.499999996</v>
      </c>
      <c r="L62" s="5"/>
      <c r="M62" s="5">
        <f t="shared" si="2"/>
        <v>108700</v>
      </c>
      <c r="N62" s="5">
        <f t="shared" si="7"/>
        <v>119570</v>
      </c>
      <c r="O62" s="5">
        <f t="shared" si="8"/>
        <v>43480</v>
      </c>
      <c r="P62" s="20">
        <f t="shared" si="9"/>
        <v>10870</v>
      </c>
      <c r="Q62" s="5">
        <v>840000</v>
      </c>
      <c r="R62" s="18">
        <v>1680000</v>
      </c>
      <c r="S62" s="5">
        <f t="shared" si="10"/>
        <v>1760327.2185166746</v>
      </c>
      <c r="T62">
        <v>0.20804492919910278</v>
      </c>
      <c r="U62">
        <f t="shared" si="3"/>
        <v>3370001.0000000009</v>
      </c>
      <c r="V62">
        <f t="shared" si="4"/>
        <v>16.047623811045206</v>
      </c>
    </row>
    <row r="63" spans="1:22">
      <c r="A63" s="5">
        <v>362496</v>
      </c>
      <c r="B63" s="3">
        <v>43667</v>
      </c>
      <c r="C63" s="2">
        <v>17.34</v>
      </c>
      <c r="D63" s="2">
        <v>10.41</v>
      </c>
      <c r="E63" s="2">
        <f t="shared" si="5"/>
        <v>5.2</v>
      </c>
      <c r="F63" s="2">
        <v>1.04</v>
      </c>
      <c r="G63" s="2">
        <v>1.73</v>
      </c>
      <c r="H63" s="18">
        <v>10237651</v>
      </c>
      <c r="I63" s="18">
        <f t="shared" si="0"/>
        <v>2535762.9000000008</v>
      </c>
      <c r="J63" s="18">
        <f t="shared" si="1"/>
        <v>5103073.5999999996</v>
      </c>
      <c r="K63" s="18">
        <f t="shared" si="6"/>
        <v>11093413.899999997</v>
      </c>
      <c r="L63" s="5"/>
      <c r="M63" s="5">
        <f t="shared" si="2"/>
        <v>107624</v>
      </c>
      <c r="N63" s="5">
        <f t="shared" si="7"/>
        <v>118386.4</v>
      </c>
      <c r="O63" s="5">
        <f t="shared" si="8"/>
        <v>43049.599999999999</v>
      </c>
      <c r="P63" s="20">
        <f t="shared" si="9"/>
        <v>10762.400000000001</v>
      </c>
      <c r="Q63" s="5">
        <v>840000</v>
      </c>
      <c r="R63" s="18">
        <v>1680000</v>
      </c>
      <c r="S63" s="5">
        <f t="shared" si="10"/>
        <v>1769257.2005808961</v>
      </c>
      <c r="T63">
        <v>0.20743472794686982</v>
      </c>
      <c r="U63">
        <f t="shared" si="3"/>
        <v>3391525.8000000007</v>
      </c>
      <c r="V63">
        <f t="shared" si="4"/>
        <v>16.150122858673967</v>
      </c>
    </row>
    <row r="64" spans="1:22">
      <c r="A64" s="5">
        <v>368640</v>
      </c>
      <c r="B64" s="3">
        <v>43688</v>
      </c>
      <c r="C64" s="2">
        <v>17.170000000000002</v>
      </c>
      <c r="D64" s="2">
        <v>10.3</v>
      </c>
      <c r="E64" s="2">
        <f t="shared" si="5"/>
        <v>5.15</v>
      </c>
      <c r="F64" s="2">
        <v>1.03</v>
      </c>
      <c r="G64" s="2">
        <v>1.72</v>
      </c>
      <c r="H64" s="18">
        <v>10344209</v>
      </c>
      <c r="I64" s="18">
        <f t="shared" si="0"/>
        <v>2546418.7000000007</v>
      </c>
      <c r="J64" s="18">
        <f t="shared" si="1"/>
        <v>5145696.8</v>
      </c>
      <c r="K64" s="18">
        <f t="shared" si="6"/>
        <v>11210627.699999997</v>
      </c>
      <c r="L64" s="5"/>
      <c r="M64" s="5">
        <f t="shared" si="2"/>
        <v>106558</v>
      </c>
      <c r="N64" s="5">
        <f t="shared" si="7"/>
        <v>117213.8</v>
      </c>
      <c r="O64" s="5">
        <f t="shared" si="8"/>
        <v>42623.199999999997</v>
      </c>
      <c r="P64" s="20">
        <f t="shared" si="9"/>
        <v>10655.800000000001</v>
      </c>
      <c r="Q64" s="5">
        <v>840000</v>
      </c>
      <c r="R64" s="18">
        <v>1680000</v>
      </c>
      <c r="S64" s="5">
        <f t="shared" si="10"/>
        <v>1778073.5145494905</v>
      </c>
      <c r="T64">
        <v>0.20684308002670865</v>
      </c>
      <c r="U64">
        <f t="shared" si="3"/>
        <v>3412837.4000000008</v>
      </c>
      <c r="V64">
        <f t="shared" si="4"/>
        <v>16.251606668207401</v>
      </c>
    </row>
    <row r="65" spans="1:22">
      <c r="A65" s="5">
        <v>374784</v>
      </c>
      <c r="B65" s="3">
        <v>43710</v>
      </c>
      <c r="C65" s="2">
        <v>17</v>
      </c>
      <c r="D65" s="2">
        <v>10.199999999999999</v>
      </c>
      <c r="E65" s="2">
        <f t="shared" si="5"/>
        <v>5.0999999999999996</v>
      </c>
      <c r="F65" s="2">
        <v>1.02</v>
      </c>
      <c r="G65" s="2">
        <v>1.7</v>
      </c>
      <c r="H65" s="18">
        <v>10449711</v>
      </c>
      <c r="I65" s="18">
        <f t="shared" si="0"/>
        <v>2556968.9000000008</v>
      </c>
      <c r="J65" s="18">
        <f t="shared" si="1"/>
        <v>5187897.5999999996</v>
      </c>
      <c r="K65" s="18">
        <f t="shared" si="6"/>
        <v>11326679.899999997</v>
      </c>
      <c r="L65" s="5"/>
      <c r="M65" s="5">
        <f t="shared" si="2"/>
        <v>105502</v>
      </c>
      <c r="N65" s="5">
        <f t="shared" si="7"/>
        <v>116052.2</v>
      </c>
      <c r="O65" s="5">
        <f t="shared" si="8"/>
        <v>42200.800000000003</v>
      </c>
      <c r="P65" s="20">
        <f t="shared" si="9"/>
        <v>10550.2</v>
      </c>
      <c r="Q65" s="5">
        <v>840000</v>
      </c>
      <c r="R65" s="18">
        <v>1680000</v>
      </c>
      <c r="S65" s="5">
        <f t="shared" si="10"/>
        <v>1786778.2390851912</v>
      </c>
      <c r="T65">
        <v>0.20626918294678193</v>
      </c>
      <c r="U65">
        <f t="shared" si="3"/>
        <v>3433937.8000000007</v>
      </c>
      <c r="V65">
        <f t="shared" si="4"/>
        <v>16.352084763455021</v>
      </c>
    </row>
    <row r="66" spans="1:22">
      <c r="A66" s="5">
        <v>380928</v>
      </c>
      <c r="B66" s="3">
        <v>43731</v>
      </c>
      <c r="C66" s="2">
        <v>16.829999999999998</v>
      </c>
      <c r="D66" s="2">
        <v>10.1</v>
      </c>
      <c r="E66" s="2">
        <f t="shared" si="5"/>
        <v>5.05</v>
      </c>
      <c r="F66" s="2">
        <v>1.01</v>
      </c>
      <c r="G66" s="2">
        <v>1.68</v>
      </c>
      <c r="H66" s="18">
        <v>10554170</v>
      </c>
      <c r="I66" s="18">
        <f t="shared" si="0"/>
        <v>2567414.8000000007</v>
      </c>
      <c r="J66" s="18">
        <f t="shared" si="1"/>
        <v>5229681.1999999993</v>
      </c>
      <c r="K66" s="18">
        <f t="shared" si="6"/>
        <v>11441584.799999997</v>
      </c>
      <c r="L66" s="5"/>
      <c r="M66" s="5">
        <f t="shared" si="2"/>
        <v>104459</v>
      </c>
      <c r="N66" s="5">
        <f t="shared" si="7"/>
        <v>114904.9</v>
      </c>
      <c r="O66" s="5">
        <f t="shared" si="8"/>
        <v>41783.599999999999</v>
      </c>
      <c r="P66" s="20">
        <f t="shared" si="9"/>
        <v>10445.900000000001</v>
      </c>
      <c r="Q66" s="5">
        <v>840000</v>
      </c>
      <c r="R66" s="18">
        <v>1680000</v>
      </c>
      <c r="S66" s="5">
        <f t="shared" si="10"/>
        <v>1795373.6380181173</v>
      </c>
      <c r="T66">
        <v>0.20571226349395544</v>
      </c>
      <c r="U66">
        <f t="shared" si="3"/>
        <v>3454829.6000000006</v>
      </c>
      <c r="V66">
        <f t="shared" si="4"/>
        <v>16.451569525369216</v>
      </c>
    </row>
    <row r="67" spans="1:22">
      <c r="A67" s="5">
        <v>387072</v>
      </c>
      <c r="B67" s="3">
        <v>43752</v>
      </c>
      <c r="C67" s="2">
        <v>16.670000000000002</v>
      </c>
      <c r="D67" s="2">
        <v>10</v>
      </c>
      <c r="E67" s="2">
        <f t="shared" si="5"/>
        <v>5</v>
      </c>
      <c r="F67" s="2">
        <v>1</v>
      </c>
      <c r="G67" s="2">
        <v>1.67</v>
      </c>
      <c r="H67" s="18">
        <v>10657594</v>
      </c>
      <c r="I67" s="18">
        <f t="shared" si="0"/>
        <v>2577757.2000000007</v>
      </c>
      <c r="J67" s="18">
        <f t="shared" si="1"/>
        <v>5271050.7999999989</v>
      </c>
      <c r="K67" s="18">
        <f t="shared" si="6"/>
        <v>11555351.199999997</v>
      </c>
      <c r="L67" s="5"/>
      <c r="M67" s="5">
        <f t="shared" si="2"/>
        <v>103424</v>
      </c>
      <c r="N67" s="5">
        <f t="shared" si="7"/>
        <v>113766.39999999999</v>
      </c>
      <c r="O67" s="5">
        <f t="shared" si="8"/>
        <v>41369.599999999999</v>
      </c>
      <c r="P67" s="20">
        <f t="shared" si="9"/>
        <v>10342.400000000001</v>
      </c>
      <c r="Q67" s="5">
        <v>840000</v>
      </c>
      <c r="R67" s="18">
        <v>1680000</v>
      </c>
      <c r="S67" s="5">
        <f t="shared" si="10"/>
        <v>1803861.5057668493</v>
      </c>
      <c r="T67">
        <v>0.2051716175339387</v>
      </c>
      <c r="U67">
        <f t="shared" si="3"/>
        <v>3475514.4000000004</v>
      </c>
      <c r="V67">
        <f t="shared" si="4"/>
        <v>16.550068572997599</v>
      </c>
    </row>
    <row r="68" spans="1:22">
      <c r="A68" s="5">
        <v>393216</v>
      </c>
      <c r="B68" s="3">
        <v>43774</v>
      </c>
      <c r="C68" s="2">
        <v>16.5</v>
      </c>
      <c r="D68" s="2">
        <v>9.9</v>
      </c>
      <c r="E68" s="2">
        <f t="shared" si="5"/>
        <v>4.95</v>
      </c>
      <c r="F68" s="2">
        <v>0.99</v>
      </c>
      <c r="G68" s="2">
        <v>1.65</v>
      </c>
      <c r="H68" s="18">
        <v>10759994</v>
      </c>
      <c r="I68" s="18">
        <f t="shared" si="0"/>
        <v>2587997.2000000007</v>
      </c>
      <c r="J68" s="18">
        <f t="shared" si="1"/>
        <v>5312010.7999999989</v>
      </c>
      <c r="K68" s="18">
        <f t="shared" si="6"/>
        <v>11667991.199999997</v>
      </c>
      <c r="L68" s="5"/>
      <c r="M68" s="5">
        <f t="shared" ref="M68:M131" si="11">H68-H67</f>
        <v>102400</v>
      </c>
      <c r="N68" s="5">
        <f t="shared" si="7"/>
        <v>112640</v>
      </c>
      <c r="O68" s="5">
        <f t="shared" si="8"/>
        <v>40960</v>
      </c>
      <c r="P68" s="20">
        <f t="shared" si="9"/>
        <v>10240</v>
      </c>
      <c r="Q68" s="5">
        <v>840000</v>
      </c>
      <c r="R68" s="18">
        <v>1680000</v>
      </c>
      <c r="S68" s="5">
        <f t="shared" si="10"/>
        <v>1812243.8290253938</v>
      </c>
      <c r="T68">
        <v>0.20464656392931072</v>
      </c>
      <c r="U68">
        <f t="shared" ref="U68:U131" si="12">U67+(O68*0.5)</f>
        <v>3495994.4000000004</v>
      </c>
      <c r="V68">
        <f t="shared" ref="V68:V131" si="13">(U68/20999999.9980091)*100</f>
        <v>16.647592382530654</v>
      </c>
    </row>
    <row r="69" spans="1:22">
      <c r="A69" s="5">
        <v>399360</v>
      </c>
      <c r="B69" s="3">
        <v>43795</v>
      </c>
      <c r="C69" s="2">
        <v>16.34</v>
      </c>
      <c r="D69" s="2">
        <v>9.8000000000000007</v>
      </c>
      <c r="E69" s="2">
        <f t="shared" ref="E69:E132" si="14">F69*5</f>
        <v>4.9000000000000004</v>
      </c>
      <c r="F69" s="2">
        <v>0.98</v>
      </c>
      <c r="G69" s="2">
        <v>1.63</v>
      </c>
      <c r="H69" s="18">
        <v>10861380</v>
      </c>
      <c r="I69" s="18">
        <f t="shared" ref="I69:I132" si="15">I68+P69</f>
        <v>2598135.8000000007</v>
      </c>
      <c r="J69" s="18">
        <f t="shared" ref="J69:J132" si="16">J68+O69</f>
        <v>5352565.1999999993</v>
      </c>
      <c r="K69" s="18">
        <f t="shared" ref="K69:K132" si="17">K68+N69</f>
        <v>11779515.799999997</v>
      </c>
      <c r="L69" s="5"/>
      <c r="M69" s="5">
        <f t="shared" si="11"/>
        <v>101386</v>
      </c>
      <c r="N69" s="5">
        <f t="shared" ref="N69:N132" si="18">(M69*0.6)+O69+P69</f>
        <v>111524.6</v>
      </c>
      <c r="O69" s="5">
        <f t="shared" ref="O69:O132" si="19">(M69*0.3)+P69</f>
        <v>40554.400000000001</v>
      </c>
      <c r="P69" s="20">
        <f t="shared" ref="P69:P132" si="20">M69*0.1</f>
        <v>10138.6</v>
      </c>
      <c r="Q69" s="5">
        <v>840000</v>
      </c>
      <c r="R69" s="18">
        <v>1680000</v>
      </c>
      <c r="S69" s="5">
        <f t="shared" ref="S69:S132" si="21">(S68)+O69*T69</f>
        <v>1820522.4608135533</v>
      </c>
      <c r="T69">
        <v>0.20413646332234023</v>
      </c>
      <c r="U69">
        <f t="shared" si="12"/>
        <v>3516271.6000000006</v>
      </c>
      <c r="V69">
        <f t="shared" si="13"/>
        <v>16.744150477777904</v>
      </c>
    </row>
    <row r="70" spans="1:22">
      <c r="A70" s="5">
        <v>405504</v>
      </c>
      <c r="B70" s="3">
        <v>43816</v>
      </c>
      <c r="C70" s="2">
        <v>16.18</v>
      </c>
      <c r="D70" s="2">
        <v>9.7100000000000009</v>
      </c>
      <c r="E70" s="2">
        <f t="shared" si="14"/>
        <v>4.8499999999999996</v>
      </c>
      <c r="F70" s="2">
        <v>0.97</v>
      </c>
      <c r="G70" s="2">
        <v>1.62</v>
      </c>
      <c r="H70" s="18">
        <v>10961763</v>
      </c>
      <c r="I70" s="18">
        <f t="shared" si="15"/>
        <v>2608174.1000000006</v>
      </c>
      <c r="J70" s="18">
        <f t="shared" si="16"/>
        <v>5392718.3999999994</v>
      </c>
      <c r="K70" s="18">
        <f t="shared" si="17"/>
        <v>11889937.099999998</v>
      </c>
      <c r="L70" s="5"/>
      <c r="M70" s="5">
        <f t="shared" si="11"/>
        <v>100383</v>
      </c>
      <c r="N70" s="5">
        <f t="shared" si="18"/>
        <v>110421.3</v>
      </c>
      <c r="O70" s="5">
        <f t="shared" si="19"/>
        <v>40153.199999999997</v>
      </c>
      <c r="P70" s="20">
        <f t="shared" si="20"/>
        <v>10038.300000000001</v>
      </c>
      <c r="Q70" s="5">
        <v>840000</v>
      </c>
      <c r="R70" s="18">
        <v>1680000</v>
      </c>
      <c r="S70" s="5">
        <f t="shared" si="21"/>
        <v>1828699.2867865451</v>
      </c>
      <c r="T70">
        <v>0.20364070542302365</v>
      </c>
      <c r="U70">
        <f t="shared" si="12"/>
        <v>3536348.2000000007</v>
      </c>
      <c r="V70">
        <f t="shared" si="13"/>
        <v>16.839753334929824</v>
      </c>
    </row>
    <row r="71" spans="1:22">
      <c r="A71" s="5">
        <v>411648</v>
      </c>
      <c r="B71" s="3">
        <v>43838</v>
      </c>
      <c r="C71" s="2">
        <v>16.02</v>
      </c>
      <c r="D71" s="2">
        <v>9.61</v>
      </c>
      <c r="E71" s="2">
        <f t="shared" si="14"/>
        <v>4.8</v>
      </c>
      <c r="F71" s="2">
        <v>0.96</v>
      </c>
      <c r="G71" s="2">
        <v>1.6</v>
      </c>
      <c r="H71" s="18">
        <v>11061151</v>
      </c>
      <c r="I71" s="18">
        <f t="shared" si="15"/>
        <v>2618112.9000000004</v>
      </c>
      <c r="J71" s="18">
        <f t="shared" si="16"/>
        <v>5432473.5999999996</v>
      </c>
      <c r="K71" s="18">
        <f t="shared" si="17"/>
        <v>11999263.899999999</v>
      </c>
      <c r="L71" s="5"/>
      <c r="M71" s="5">
        <f t="shared" si="11"/>
        <v>99388</v>
      </c>
      <c r="N71" s="5">
        <f t="shared" si="18"/>
        <v>109326.8</v>
      </c>
      <c r="O71" s="5">
        <f t="shared" si="19"/>
        <v>39755.199999999997</v>
      </c>
      <c r="P71" s="20">
        <f t="shared" si="20"/>
        <v>9938.8000000000011</v>
      </c>
      <c r="Q71" s="5">
        <v>840000</v>
      </c>
      <c r="R71" s="18">
        <v>1680000</v>
      </c>
      <c r="S71" s="5">
        <f t="shared" si="21"/>
        <v>1836775.9025874794</v>
      </c>
      <c r="T71">
        <v>0.2031587264291031</v>
      </c>
      <c r="U71">
        <f t="shared" si="12"/>
        <v>3556225.8000000007</v>
      </c>
      <c r="V71">
        <f t="shared" si="13"/>
        <v>16.934408573034037</v>
      </c>
    </row>
    <row r="72" spans="1:22">
      <c r="A72" s="5">
        <v>417792</v>
      </c>
      <c r="B72" s="3">
        <v>43859</v>
      </c>
      <c r="C72" s="2">
        <v>15.86</v>
      </c>
      <c r="D72" s="2">
        <v>9.51</v>
      </c>
      <c r="E72" s="2">
        <f t="shared" si="14"/>
        <v>4.75</v>
      </c>
      <c r="F72" s="2">
        <v>0.95</v>
      </c>
      <c r="G72" s="2">
        <v>1.59</v>
      </c>
      <c r="H72" s="18">
        <v>11159556</v>
      </c>
      <c r="I72" s="18">
        <f t="shared" si="15"/>
        <v>2627953.4000000004</v>
      </c>
      <c r="J72" s="18">
        <f t="shared" si="16"/>
        <v>5471835.5999999996</v>
      </c>
      <c r="K72" s="18">
        <f t="shared" si="17"/>
        <v>12107509.399999999</v>
      </c>
      <c r="L72" s="5"/>
      <c r="M72" s="5">
        <f t="shared" si="11"/>
        <v>98405</v>
      </c>
      <c r="N72" s="5">
        <f t="shared" si="18"/>
        <v>108245.5</v>
      </c>
      <c r="O72" s="5">
        <f t="shared" si="19"/>
        <v>39362</v>
      </c>
      <c r="P72" s="20">
        <f t="shared" si="20"/>
        <v>9840.5</v>
      </c>
      <c r="Q72" s="5">
        <v>840000</v>
      </c>
      <c r="R72" s="18">
        <v>1680000</v>
      </c>
      <c r="S72" s="5">
        <f t="shared" si="21"/>
        <v>1844754.1852894255</v>
      </c>
      <c r="T72">
        <v>0.2026899726118136</v>
      </c>
      <c r="U72">
        <f t="shared" si="12"/>
        <v>3575906.8000000007</v>
      </c>
      <c r="V72">
        <f t="shared" si="13"/>
        <v>17.028127620661969</v>
      </c>
    </row>
    <row r="73" spans="1:22">
      <c r="A73" s="5">
        <v>423936</v>
      </c>
      <c r="B73" s="3">
        <v>43880</v>
      </c>
      <c r="C73" s="2">
        <v>15.7</v>
      </c>
      <c r="D73" s="2">
        <v>9.42</v>
      </c>
      <c r="E73" s="2">
        <f t="shared" si="14"/>
        <v>4.6999999999999993</v>
      </c>
      <c r="F73" s="2">
        <v>0.94</v>
      </c>
      <c r="G73" s="2">
        <v>1.57</v>
      </c>
      <c r="H73" s="18">
        <v>11256986</v>
      </c>
      <c r="I73" s="18">
        <f t="shared" si="15"/>
        <v>2637696.4000000004</v>
      </c>
      <c r="J73" s="18">
        <f t="shared" si="16"/>
        <v>5510807.5999999996</v>
      </c>
      <c r="K73" s="18">
        <f t="shared" si="17"/>
        <v>12214682.399999999</v>
      </c>
      <c r="L73" s="5"/>
      <c r="M73" s="5">
        <f t="shared" si="11"/>
        <v>97430</v>
      </c>
      <c r="N73" s="5">
        <f t="shared" si="18"/>
        <v>107173</v>
      </c>
      <c r="O73" s="5">
        <f t="shared" si="19"/>
        <v>38972</v>
      </c>
      <c r="P73" s="20">
        <f t="shared" si="20"/>
        <v>9743</v>
      </c>
      <c r="Q73" s="5">
        <v>840000</v>
      </c>
      <c r="R73" s="18">
        <v>1680000</v>
      </c>
      <c r="S73" s="5">
        <f t="shared" si="21"/>
        <v>1852635.6462907274</v>
      </c>
      <c r="T73">
        <v>0.20223393721907446</v>
      </c>
      <c r="U73">
        <f t="shared" si="12"/>
        <v>3595392.8000000007</v>
      </c>
      <c r="V73">
        <f t="shared" si="13"/>
        <v>17.120918096861242</v>
      </c>
    </row>
    <row r="74" spans="1:22">
      <c r="A74" s="5">
        <v>430080</v>
      </c>
      <c r="B74" s="3">
        <v>43902</v>
      </c>
      <c r="C74" s="2">
        <v>15.55</v>
      </c>
      <c r="D74" s="2">
        <v>9.33</v>
      </c>
      <c r="E74" s="2">
        <f t="shared" si="14"/>
        <v>4.6500000000000004</v>
      </c>
      <c r="F74" s="2">
        <v>0.93</v>
      </c>
      <c r="G74" s="2">
        <v>1.55</v>
      </c>
      <c r="H74" s="18">
        <v>11353452</v>
      </c>
      <c r="I74" s="18">
        <f t="shared" si="15"/>
        <v>2647343.0000000005</v>
      </c>
      <c r="J74" s="18">
        <f t="shared" si="16"/>
        <v>5549394</v>
      </c>
      <c r="K74" s="18">
        <f t="shared" si="17"/>
        <v>12320794.999999998</v>
      </c>
      <c r="L74" s="5"/>
      <c r="M74" s="5">
        <f t="shared" si="11"/>
        <v>96466</v>
      </c>
      <c r="N74" s="5">
        <f t="shared" si="18"/>
        <v>106112.6</v>
      </c>
      <c r="O74" s="5">
        <f t="shared" si="19"/>
        <v>38586.400000000001</v>
      </c>
      <c r="P74" s="20">
        <f t="shared" si="20"/>
        <v>9646.6</v>
      </c>
      <c r="Q74" s="5">
        <v>840000</v>
      </c>
      <c r="R74" s="18">
        <v>1680000</v>
      </c>
      <c r="S74" s="5">
        <f t="shared" si="21"/>
        <v>1860422.0007759361</v>
      </c>
      <c r="T74">
        <v>0.20179012515312522</v>
      </c>
      <c r="U74">
        <f t="shared" si="12"/>
        <v>3614686.0000000009</v>
      </c>
      <c r="V74">
        <f t="shared" si="13"/>
        <v>17.212790477822335</v>
      </c>
    </row>
    <row r="75" spans="1:22">
      <c r="A75" s="5">
        <v>436224</v>
      </c>
      <c r="B75" s="3">
        <v>43923</v>
      </c>
      <c r="C75" s="2">
        <v>15.39</v>
      </c>
      <c r="D75" s="2">
        <v>9.23</v>
      </c>
      <c r="E75" s="2">
        <f t="shared" si="14"/>
        <v>4.6000000000000005</v>
      </c>
      <c r="F75" s="2">
        <v>0.92</v>
      </c>
      <c r="G75" s="2">
        <v>1.54</v>
      </c>
      <c r="H75" s="18">
        <v>11448962</v>
      </c>
      <c r="I75" s="18">
        <f t="shared" si="15"/>
        <v>2656894.0000000005</v>
      </c>
      <c r="J75" s="18">
        <f t="shared" si="16"/>
        <v>5587598</v>
      </c>
      <c r="K75" s="18">
        <f t="shared" si="17"/>
        <v>12425855.999999998</v>
      </c>
      <c r="L75" s="5"/>
      <c r="M75" s="5">
        <f t="shared" si="11"/>
        <v>95510</v>
      </c>
      <c r="N75" s="5">
        <f t="shared" si="18"/>
        <v>105061</v>
      </c>
      <c r="O75" s="5">
        <f t="shared" si="19"/>
        <v>38204</v>
      </c>
      <c r="P75" s="20">
        <f t="shared" si="20"/>
        <v>9551</v>
      </c>
      <c r="Q75" s="5">
        <v>840000</v>
      </c>
      <c r="R75" s="18">
        <v>1680000</v>
      </c>
      <c r="S75" s="5">
        <f t="shared" si="21"/>
        <v>1868114.6848431905</v>
      </c>
      <c r="T75">
        <v>0.20135807944859979</v>
      </c>
      <c r="U75">
        <f t="shared" si="12"/>
        <v>3633788.0000000009</v>
      </c>
      <c r="V75">
        <f t="shared" si="13"/>
        <v>17.303752382592862</v>
      </c>
    </row>
    <row r="76" spans="1:22">
      <c r="A76" s="5">
        <v>442368</v>
      </c>
      <c r="B76" s="3">
        <v>43944</v>
      </c>
      <c r="C76" s="2">
        <v>15.24</v>
      </c>
      <c r="D76" s="2">
        <v>9.14</v>
      </c>
      <c r="E76" s="2">
        <f t="shared" si="14"/>
        <v>4.55</v>
      </c>
      <c r="F76" s="2">
        <v>0.91</v>
      </c>
      <c r="G76" s="2">
        <v>1.52</v>
      </c>
      <c r="H76" s="18">
        <v>11543527</v>
      </c>
      <c r="I76" s="18">
        <f t="shared" si="15"/>
        <v>2666350.5000000005</v>
      </c>
      <c r="J76" s="18">
        <f t="shared" si="16"/>
        <v>5625424</v>
      </c>
      <c r="K76" s="18">
        <f t="shared" si="17"/>
        <v>12529877.499999998</v>
      </c>
      <c r="L76" s="5"/>
      <c r="M76" s="5">
        <f t="shared" si="11"/>
        <v>94565</v>
      </c>
      <c r="N76" s="5">
        <f t="shared" si="18"/>
        <v>104021.5</v>
      </c>
      <c r="O76" s="5">
        <f t="shared" si="19"/>
        <v>37826</v>
      </c>
      <c r="P76" s="20">
        <f t="shared" si="20"/>
        <v>9456.5</v>
      </c>
      <c r="Q76" s="5">
        <v>840000</v>
      </c>
      <c r="R76" s="18">
        <v>1680000</v>
      </c>
      <c r="S76" s="5">
        <f t="shared" si="21"/>
        <v>1875715.3411261013</v>
      </c>
      <c r="T76">
        <v>0.20093735216281816</v>
      </c>
      <c r="U76">
        <f t="shared" si="12"/>
        <v>3652701.0000000009</v>
      </c>
      <c r="V76">
        <f t="shared" si="13"/>
        <v>17.393814287363305</v>
      </c>
    </row>
    <row r="77" spans="1:22">
      <c r="A77" s="5">
        <v>448512</v>
      </c>
      <c r="B77" s="3">
        <v>43966</v>
      </c>
      <c r="C77" s="2">
        <v>15.09</v>
      </c>
      <c r="D77" s="2">
        <v>9.0500000000000007</v>
      </c>
      <c r="E77" s="2">
        <f t="shared" si="14"/>
        <v>4.55</v>
      </c>
      <c r="F77" s="2">
        <v>0.91</v>
      </c>
      <c r="G77" s="2">
        <v>1.51</v>
      </c>
      <c r="H77" s="18">
        <v>11637155</v>
      </c>
      <c r="I77" s="18">
        <f t="shared" si="15"/>
        <v>2675713.3000000003</v>
      </c>
      <c r="J77" s="18">
        <f t="shared" si="16"/>
        <v>5662875.2000000002</v>
      </c>
      <c r="K77" s="18">
        <f t="shared" si="17"/>
        <v>12632868.299999999</v>
      </c>
      <c r="L77" s="5"/>
      <c r="M77" s="5">
        <f t="shared" si="11"/>
        <v>93628</v>
      </c>
      <c r="N77" s="5">
        <f t="shared" si="18"/>
        <v>102990.8</v>
      </c>
      <c r="O77" s="5">
        <f t="shared" si="19"/>
        <v>37451.199999999997</v>
      </c>
      <c r="P77" s="20">
        <f t="shared" si="20"/>
        <v>9362.8000000000011</v>
      </c>
      <c r="Q77" s="5">
        <v>840000</v>
      </c>
      <c r="R77" s="18">
        <v>1680000</v>
      </c>
      <c r="S77" s="5">
        <f t="shared" si="21"/>
        <v>1883225.3377628601</v>
      </c>
      <c r="T77">
        <v>0.20052753013945421</v>
      </c>
      <c r="U77">
        <f t="shared" si="12"/>
        <v>3671426.600000001</v>
      </c>
      <c r="V77">
        <f t="shared" si="13"/>
        <v>17.482983811181285</v>
      </c>
    </row>
    <row r="78" spans="1:22">
      <c r="A78" s="5">
        <v>454656</v>
      </c>
      <c r="B78" s="3">
        <v>43987</v>
      </c>
      <c r="C78" s="2">
        <v>14.94</v>
      </c>
      <c r="D78" s="2">
        <v>8.9600000000000009</v>
      </c>
      <c r="E78" s="2">
        <f t="shared" si="14"/>
        <v>4.5</v>
      </c>
      <c r="F78" s="2">
        <v>0.9</v>
      </c>
      <c r="G78" s="2">
        <v>1.49</v>
      </c>
      <c r="H78" s="18">
        <v>11729857</v>
      </c>
      <c r="I78" s="18">
        <f t="shared" si="15"/>
        <v>2684983.5000000005</v>
      </c>
      <c r="J78" s="18">
        <f t="shared" si="16"/>
        <v>5699956</v>
      </c>
      <c r="K78" s="18">
        <f t="shared" si="17"/>
        <v>12734840.499999998</v>
      </c>
      <c r="L78" s="5"/>
      <c r="M78" s="5">
        <f t="shared" si="11"/>
        <v>92702</v>
      </c>
      <c r="N78" s="5">
        <f t="shared" si="18"/>
        <v>101972.2</v>
      </c>
      <c r="O78" s="5">
        <f t="shared" si="19"/>
        <v>37080.800000000003</v>
      </c>
      <c r="P78" s="20">
        <f t="shared" si="20"/>
        <v>9270.2000000000007</v>
      </c>
      <c r="Q78" s="5">
        <v>840000</v>
      </c>
      <c r="R78" s="18">
        <v>1680000</v>
      </c>
      <c r="S78" s="5">
        <f t="shared" si="21"/>
        <v>1890646.2517816925</v>
      </c>
      <c r="T78">
        <v>0.20012820701906256</v>
      </c>
      <c r="U78">
        <f t="shared" si="12"/>
        <v>3689967.0000000009</v>
      </c>
      <c r="V78">
        <f t="shared" si="13"/>
        <v>17.571271430237275</v>
      </c>
    </row>
    <row r="79" spans="1:22">
      <c r="A79" s="5">
        <v>460800</v>
      </c>
      <c r="B79" s="3">
        <v>44008</v>
      </c>
      <c r="C79" s="2">
        <v>14.79</v>
      </c>
      <c r="D79" s="2">
        <v>8.8699999999999992</v>
      </c>
      <c r="E79" s="2">
        <f t="shared" si="14"/>
        <v>4.45</v>
      </c>
      <c r="F79" s="2">
        <v>0.89</v>
      </c>
      <c r="G79" s="2">
        <v>1.48</v>
      </c>
      <c r="H79" s="18">
        <v>11821640</v>
      </c>
      <c r="I79" s="18">
        <f t="shared" si="15"/>
        <v>2694161.8000000003</v>
      </c>
      <c r="J79" s="18">
        <f t="shared" si="16"/>
        <v>5736669.2000000002</v>
      </c>
      <c r="K79" s="18">
        <f t="shared" si="17"/>
        <v>12835801.799999999</v>
      </c>
      <c r="L79" s="5"/>
      <c r="M79" s="5">
        <f t="shared" si="11"/>
        <v>91783</v>
      </c>
      <c r="N79" s="5">
        <f t="shared" si="18"/>
        <v>100961.3</v>
      </c>
      <c r="O79" s="5">
        <f t="shared" si="19"/>
        <v>36713.199999999997</v>
      </c>
      <c r="P79" s="20">
        <f t="shared" si="20"/>
        <v>9178.3000000000011</v>
      </c>
      <c r="Q79" s="5">
        <v>840000</v>
      </c>
      <c r="R79" s="18">
        <v>1680000</v>
      </c>
      <c r="S79" s="5">
        <f t="shared" si="21"/>
        <v>1897979.3100962446</v>
      </c>
      <c r="T79">
        <v>0.19973901252279719</v>
      </c>
      <c r="U79">
        <f t="shared" si="12"/>
        <v>3708323.600000001</v>
      </c>
      <c r="V79">
        <f t="shared" si="13"/>
        <v>17.658683811197943</v>
      </c>
    </row>
    <row r="80" spans="1:22">
      <c r="A80" s="5">
        <v>466944</v>
      </c>
      <c r="B80" s="3">
        <v>44030</v>
      </c>
      <c r="C80" s="2">
        <v>14.64</v>
      </c>
      <c r="D80" s="2">
        <v>8.7899999999999991</v>
      </c>
      <c r="E80" s="2">
        <f t="shared" si="14"/>
        <v>4.4000000000000004</v>
      </c>
      <c r="F80" s="2">
        <v>0.88</v>
      </c>
      <c r="G80" s="2">
        <v>1.46</v>
      </c>
      <c r="H80" s="18">
        <v>11912515</v>
      </c>
      <c r="I80" s="18">
        <f t="shared" si="15"/>
        <v>2703249.3000000003</v>
      </c>
      <c r="J80" s="18">
        <f t="shared" si="16"/>
        <v>5773019.2000000002</v>
      </c>
      <c r="K80" s="18">
        <f t="shared" si="17"/>
        <v>12935764.299999999</v>
      </c>
      <c r="L80" s="5"/>
      <c r="M80" s="5">
        <f t="shared" si="11"/>
        <v>90875</v>
      </c>
      <c r="N80" s="5">
        <f t="shared" si="18"/>
        <v>99962.5</v>
      </c>
      <c r="O80" s="5">
        <f t="shared" si="19"/>
        <v>36350</v>
      </c>
      <c r="P80" s="20">
        <f t="shared" si="20"/>
        <v>9087.5</v>
      </c>
      <c r="Q80" s="5">
        <v>840000</v>
      </c>
      <c r="R80" s="18">
        <v>1680000</v>
      </c>
      <c r="S80" s="5">
        <f t="shared" si="21"/>
        <v>1905226.0307159037</v>
      </c>
      <c r="T80">
        <v>0.19935957688195988</v>
      </c>
      <c r="U80">
        <f t="shared" si="12"/>
        <v>3726498.600000001</v>
      </c>
      <c r="V80">
        <f t="shared" si="13"/>
        <v>17.745231430253767</v>
      </c>
    </row>
    <row r="81" spans="1:22">
      <c r="A81" s="5">
        <v>473088</v>
      </c>
      <c r="B81" s="3">
        <v>44051</v>
      </c>
      <c r="C81" s="2">
        <v>14.5</v>
      </c>
      <c r="D81" s="2">
        <v>8.6999999999999993</v>
      </c>
      <c r="E81" s="2">
        <f t="shared" si="14"/>
        <v>4.3499999999999996</v>
      </c>
      <c r="F81" s="2">
        <v>0.87</v>
      </c>
      <c r="G81" s="2">
        <v>1.45</v>
      </c>
      <c r="H81" s="18">
        <v>12002490</v>
      </c>
      <c r="I81" s="18">
        <f t="shared" si="15"/>
        <v>2712246.8000000003</v>
      </c>
      <c r="J81" s="18">
        <f t="shared" si="16"/>
        <v>5809009.2000000002</v>
      </c>
      <c r="K81" s="18">
        <f t="shared" si="17"/>
        <v>13034736.799999999</v>
      </c>
      <c r="L81" s="5"/>
      <c r="M81" s="5">
        <f t="shared" si="11"/>
        <v>89975</v>
      </c>
      <c r="N81" s="5">
        <f t="shared" si="18"/>
        <v>98972.5</v>
      </c>
      <c r="O81" s="5">
        <f t="shared" si="19"/>
        <v>35990</v>
      </c>
      <c r="P81" s="20">
        <f t="shared" si="20"/>
        <v>8997.5</v>
      </c>
      <c r="Q81" s="5">
        <v>840000</v>
      </c>
      <c r="R81" s="18">
        <v>1680000</v>
      </c>
      <c r="S81" s="5">
        <f t="shared" si="21"/>
        <v>1912387.6649682964</v>
      </c>
      <c r="T81">
        <v>0.19898955966636925</v>
      </c>
      <c r="U81">
        <f t="shared" si="12"/>
        <v>3744493.600000001</v>
      </c>
      <c r="V81">
        <f t="shared" si="13"/>
        <v>17.830921906452364</v>
      </c>
    </row>
    <row r="82" spans="1:22">
      <c r="A82" s="5">
        <v>479232</v>
      </c>
      <c r="B82" s="3">
        <v>44072</v>
      </c>
      <c r="C82" s="2">
        <v>14.36</v>
      </c>
      <c r="D82" s="2">
        <v>8.61</v>
      </c>
      <c r="E82" s="2">
        <f t="shared" si="14"/>
        <v>4.3</v>
      </c>
      <c r="F82" s="2">
        <v>0.86</v>
      </c>
      <c r="G82" s="2">
        <v>1.44</v>
      </c>
      <c r="H82" s="18">
        <v>12091575</v>
      </c>
      <c r="I82" s="18">
        <f t="shared" si="15"/>
        <v>2721155.3000000003</v>
      </c>
      <c r="J82" s="18">
        <f t="shared" si="16"/>
        <v>5844643.2000000002</v>
      </c>
      <c r="K82" s="18">
        <f t="shared" si="17"/>
        <v>13132730.299999999</v>
      </c>
      <c r="L82" s="5"/>
      <c r="M82" s="5">
        <f t="shared" si="11"/>
        <v>89085</v>
      </c>
      <c r="N82" s="5">
        <f t="shared" si="18"/>
        <v>97993.5</v>
      </c>
      <c r="O82" s="5">
        <f t="shared" si="19"/>
        <v>35634</v>
      </c>
      <c r="P82" s="20">
        <f t="shared" si="20"/>
        <v>8908.5</v>
      </c>
      <c r="Q82" s="5">
        <v>840000</v>
      </c>
      <c r="R82" s="18">
        <v>1680000</v>
      </c>
      <c r="S82" s="5">
        <f t="shared" si="21"/>
        <v>1919465.5974907593</v>
      </c>
      <c r="T82">
        <v>0.19862862778422166</v>
      </c>
      <c r="U82">
        <f t="shared" si="12"/>
        <v>3762310.600000001</v>
      </c>
      <c r="V82">
        <f t="shared" si="13"/>
        <v>17.915764763603267</v>
      </c>
    </row>
    <row r="83" spans="1:22">
      <c r="A83" s="5">
        <v>485376</v>
      </c>
      <c r="B83" s="3">
        <v>44094</v>
      </c>
      <c r="C83" s="2">
        <v>14.21</v>
      </c>
      <c r="D83" s="2">
        <v>8.5299999999999994</v>
      </c>
      <c r="E83" s="2">
        <f t="shared" si="14"/>
        <v>4.25</v>
      </c>
      <c r="F83" s="2">
        <v>0.85</v>
      </c>
      <c r="G83" s="2">
        <v>1.42</v>
      </c>
      <c r="H83" s="18">
        <v>12179777</v>
      </c>
      <c r="I83" s="18">
        <f t="shared" si="15"/>
        <v>2729975.5000000005</v>
      </c>
      <c r="J83" s="18">
        <f t="shared" si="16"/>
        <v>5879924</v>
      </c>
      <c r="K83" s="18">
        <f t="shared" si="17"/>
        <v>13229752.499999998</v>
      </c>
      <c r="L83" s="5"/>
      <c r="M83" s="5">
        <f t="shared" si="11"/>
        <v>88202</v>
      </c>
      <c r="N83" s="5">
        <f t="shared" si="18"/>
        <v>97022.2</v>
      </c>
      <c r="O83" s="5">
        <f t="shared" si="19"/>
        <v>35280.800000000003</v>
      </c>
      <c r="P83" s="20">
        <f t="shared" si="20"/>
        <v>8820.2000000000007</v>
      </c>
      <c r="Q83" s="5">
        <v>840000</v>
      </c>
      <c r="R83" s="18">
        <v>1680000</v>
      </c>
      <c r="S83" s="5">
        <f t="shared" si="21"/>
        <v>1926460.9501503853</v>
      </c>
      <c r="T83">
        <v>0.19827647501263776</v>
      </c>
      <c r="U83">
        <f t="shared" si="12"/>
        <v>3779951.0000000009</v>
      </c>
      <c r="V83">
        <f t="shared" si="13"/>
        <v>17.999766668373134</v>
      </c>
    </row>
    <row r="84" spans="1:22">
      <c r="A84" s="5">
        <v>491520</v>
      </c>
      <c r="B84" s="3">
        <v>44115</v>
      </c>
      <c r="C84" s="2">
        <v>14.07</v>
      </c>
      <c r="D84" s="2">
        <v>8.44</v>
      </c>
      <c r="E84" s="2">
        <f t="shared" si="14"/>
        <v>4.2</v>
      </c>
      <c r="F84" s="2">
        <v>0.84</v>
      </c>
      <c r="G84" s="2">
        <v>1.41</v>
      </c>
      <c r="H84" s="18">
        <v>12267106</v>
      </c>
      <c r="I84" s="18">
        <f t="shared" si="15"/>
        <v>2738708.4000000004</v>
      </c>
      <c r="J84" s="18">
        <f t="shared" si="16"/>
        <v>5914855.5999999996</v>
      </c>
      <c r="K84" s="18">
        <f t="shared" si="17"/>
        <v>13325814.399999999</v>
      </c>
      <c r="L84" s="5"/>
      <c r="M84" s="5">
        <f t="shared" si="11"/>
        <v>87329</v>
      </c>
      <c r="N84" s="5">
        <f t="shared" si="18"/>
        <v>96061.9</v>
      </c>
      <c r="O84" s="5">
        <f t="shared" si="19"/>
        <v>34931.599999999999</v>
      </c>
      <c r="P84" s="20">
        <f t="shared" si="20"/>
        <v>8732.9</v>
      </c>
      <c r="Q84" s="5">
        <v>840000</v>
      </c>
      <c r="R84" s="18">
        <v>1680000</v>
      </c>
      <c r="S84" s="5">
        <f t="shared" si="21"/>
        <v>1933375.0594372994</v>
      </c>
      <c r="T84">
        <v>0.19793279686341669</v>
      </c>
      <c r="U84">
        <f t="shared" si="12"/>
        <v>3797416.8000000007</v>
      </c>
      <c r="V84">
        <f t="shared" si="13"/>
        <v>18.082937144571495</v>
      </c>
    </row>
    <row r="85" spans="1:22">
      <c r="A85" s="5">
        <v>497664</v>
      </c>
      <c r="B85" s="3">
        <v>44136</v>
      </c>
      <c r="C85" s="2">
        <v>13.93</v>
      </c>
      <c r="D85" s="2">
        <v>8.36</v>
      </c>
      <c r="E85" s="2">
        <f t="shared" si="14"/>
        <v>4.2</v>
      </c>
      <c r="F85" s="2">
        <v>0.84</v>
      </c>
      <c r="G85" s="2">
        <v>1.39</v>
      </c>
      <c r="H85" s="18">
        <v>12353570</v>
      </c>
      <c r="I85" s="18">
        <f t="shared" si="15"/>
        <v>2747354.8000000003</v>
      </c>
      <c r="J85" s="18">
        <f t="shared" si="16"/>
        <v>5949441.1999999993</v>
      </c>
      <c r="K85" s="18">
        <f t="shared" si="17"/>
        <v>13420924.799999999</v>
      </c>
      <c r="L85" s="5"/>
      <c r="M85" s="5">
        <f t="shared" si="11"/>
        <v>86464</v>
      </c>
      <c r="N85" s="5">
        <f t="shared" si="18"/>
        <v>95110.399999999994</v>
      </c>
      <c r="O85" s="5">
        <f t="shared" si="19"/>
        <v>34585.599999999999</v>
      </c>
      <c r="P85" s="20">
        <f t="shared" si="20"/>
        <v>8646.4</v>
      </c>
      <c r="Q85" s="5">
        <v>840000</v>
      </c>
      <c r="R85" s="18">
        <v>1680000</v>
      </c>
      <c r="S85" s="5">
        <f t="shared" si="21"/>
        <v>1940209.080959525</v>
      </c>
      <c r="T85">
        <v>0.1975973099274137</v>
      </c>
      <c r="U85">
        <f t="shared" si="12"/>
        <v>3814709.6000000006</v>
      </c>
      <c r="V85">
        <f t="shared" si="13"/>
        <v>18.165283811245967</v>
      </c>
    </row>
    <row r="86" spans="1:22">
      <c r="A86" s="5">
        <v>503808</v>
      </c>
      <c r="B86" s="3">
        <v>44158</v>
      </c>
      <c r="C86" s="2">
        <v>13.8</v>
      </c>
      <c r="D86" s="2">
        <v>8.2799999999999994</v>
      </c>
      <c r="E86" s="2">
        <f t="shared" si="14"/>
        <v>4.1499999999999995</v>
      </c>
      <c r="F86" s="2">
        <v>0.83</v>
      </c>
      <c r="G86" s="2">
        <v>1.38</v>
      </c>
      <c r="H86" s="18">
        <v>12439179</v>
      </c>
      <c r="I86" s="18">
        <f t="shared" si="15"/>
        <v>2755915.7</v>
      </c>
      <c r="J86" s="18">
        <f t="shared" si="16"/>
        <v>5983684.7999999989</v>
      </c>
      <c r="K86" s="18">
        <f t="shared" si="17"/>
        <v>13515094.699999999</v>
      </c>
      <c r="L86" s="5"/>
      <c r="M86" s="5">
        <f t="shared" si="11"/>
        <v>85609</v>
      </c>
      <c r="N86" s="5">
        <f t="shared" si="18"/>
        <v>94169.9</v>
      </c>
      <c r="O86" s="5">
        <f t="shared" si="19"/>
        <v>34243.599999999999</v>
      </c>
      <c r="P86" s="20">
        <f t="shared" si="20"/>
        <v>8560.9</v>
      </c>
      <c r="Q86" s="5">
        <v>840000</v>
      </c>
      <c r="R86" s="18">
        <v>1680000</v>
      </c>
      <c r="S86" s="5">
        <f t="shared" si="21"/>
        <v>1946964.3068708796</v>
      </c>
      <c r="T86">
        <v>0.19726973540617113</v>
      </c>
      <c r="U86">
        <f t="shared" si="12"/>
        <v>3831831.4000000004</v>
      </c>
      <c r="V86">
        <f t="shared" si="13"/>
        <v>18.246816192206079</v>
      </c>
    </row>
    <row r="87" spans="1:22">
      <c r="A87" s="5">
        <v>509952</v>
      </c>
      <c r="B87" s="3">
        <v>44179</v>
      </c>
      <c r="C87" s="2">
        <v>13.66</v>
      </c>
      <c r="D87" s="2">
        <v>8.1999999999999993</v>
      </c>
      <c r="E87" s="2">
        <f t="shared" si="14"/>
        <v>4.0999999999999996</v>
      </c>
      <c r="F87" s="2">
        <v>0.82</v>
      </c>
      <c r="G87" s="2">
        <v>1.37</v>
      </c>
      <c r="H87" s="18">
        <v>12523939</v>
      </c>
      <c r="I87" s="18">
        <f t="shared" si="15"/>
        <v>2764391.7</v>
      </c>
      <c r="J87" s="18">
        <f t="shared" si="16"/>
        <v>6017588.7999999989</v>
      </c>
      <c r="K87" s="18">
        <f t="shared" si="17"/>
        <v>13608330.699999999</v>
      </c>
      <c r="L87" s="5"/>
      <c r="M87" s="5">
        <f t="shared" si="11"/>
        <v>84760</v>
      </c>
      <c r="N87" s="5">
        <f t="shared" si="18"/>
        <v>93236</v>
      </c>
      <c r="O87" s="5">
        <f t="shared" si="19"/>
        <v>33904</v>
      </c>
      <c r="P87" s="20">
        <f t="shared" si="20"/>
        <v>8476</v>
      </c>
      <c r="Q87" s="5">
        <v>840000</v>
      </c>
      <c r="R87" s="18">
        <v>1680000</v>
      </c>
      <c r="S87" s="5">
        <f t="shared" si="21"/>
        <v>1953641.6936175893</v>
      </c>
      <c r="T87">
        <v>0.19694982145792952</v>
      </c>
      <c r="U87">
        <f t="shared" si="12"/>
        <v>3848783.4000000004</v>
      </c>
      <c r="V87">
        <f t="shared" si="13"/>
        <v>18.327540001737539</v>
      </c>
    </row>
    <row r="88" spans="1:22">
      <c r="A88" s="5">
        <v>516096</v>
      </c>
      <c r="B88" s="3">
        <v>44200</v>
      </c>
      <c r="C88" s="2">
        <v>13.52</v>
      </c>
      <c r="D88" s="2">
        <v>8.11</v>
      </c>
      <c r="E88" s="2">
        <f t="shared" si="14"/>
        <v>4.0500000000000007</v>
      </c>
      <c r="F88" s="2">
        <v>0.81</v>
      </c>
      <c r="G88" s="2">
        <v>1.35</v>
      </c>
      <c r="H88" s="18">
        <v>12607861</v>
      </c>
      <c r="I88" s="18">
        <f t="shared" si="15"/>
        <v>2772783.9000000004</v>
      </c>
      <c r="J88" s="18">
        <f t="shared" si="16"/>
        <v>6051157.5999999987</v>
      </c>
      <c r="K88" s="18">
        <f t="shared" si="17"/>
        <v>13700644.899999999</v>
      </c>
      <c r="L88" s="5"/>
      <c r="M88" s="5">
        <f t="shared" si="11"/>
        <v>83922</v>
      </c>
      <c r="N88" s="5">
        <f t="shared" si="18"/>
        <v>92314.2</v>
      </c>
      <c r="O88" s="5">
        <f t="shared" si="19"/>
        <v>33568.800000000003</v>
      </c>
      <c r="P88" s="20">
        <f t="shared" si="20"/>
        <v>8392.2000000000007</v>
      </c>
      <c r="Q88" s="5">
        <v>840000</v>
      </c>
      <c r="R88" s="18">
        <v>1680000</v>
      </c>
      <c r="S88" s="5">
        <f t="shared" si="21"/>
        <v>1960242.5720912241</v>
      </c>
      <c r="T88">
        <v>0.19663730826347151</v>
      </c>
      <c r="U88">
        <f t="shared" si="12"/>
        <v>3865567.8000000003</v>
      </c>
      <c r="V88">
        <f t="shared" si="13"/>
        <v>18.407465716030831</v>
      </c>
    </row>
    <row r="89" spans="1:22">
      <c r="A89" s="5">
        <v>522240</v>
      </c>
      <c r="B89" s="3">
        <v>44222</v>
      </c>
      <c r="C89" s="2">
        <v>13.39</v>
      </c>
      <c r="D89" s="2">
        <v>8.0299999999999994</v>
      </c>
      <c r="E89" s="2">
        <f t="shared" si="14"/>
        <v>4</v>
      </c>
      <c r="F89" s="2">
        <v>0.8</v>
      </c>
      <c r="G89" s="2">
        <v>1.34</v>
      </c>
      <c r="H89" s="18">
        <v>12690951</v>
      </c>
      <c r="I89" s="18">
        <f t="shared" si="15"/>
        <v>2781092.9000000004</v>
      </c>
      <c r="J89" s="18">
        <f t="shared" si="16"/>
        <v>6084393.5999999987</v>
      </c>
      <c r="K89" s="18">
        <f t="shared" si="17"/>
        <v>13792043.899999999</v>
      </c>
      <c r="L89" s="5"/>
      <c r="M89" s="5">
        <f t="shared" si="11"/>
        <v>83090</v>
      </c>
      <c r="N89" s="5">
        <f t="shared" si="18"/>
        <v>91399</v>
      </c>
      <c r="O89" s="5">
        <f t="shared" si="19"/>
        <v>33236</v>
      </c>
      <c r="P89" s="20">
        <f t="shared" si="20"/>
        <v>8309</v>
      </c>
      <c r="Q89" s="5">
        <v>840000</v>
      </c>
      <c r="R89" s="18">
        <v>1680000</v>
      </c>
      <c r="S89" s="5">
        <f t="shared" si="21"/>
        <v>1966767.8612863838</v>
      </c>
      <c r="T89">
        <v>0.19633196519315219</v>
      </c>
      <c r="U89">
        <f t="shared" si="12"/>
        <v>3882185.8000000003</v>
      </c>
      <c r="V89">
        <f t="shared" si="13"/>
        <v>18.486599049371666</v>
      </c>
    </row>
    <row r="90" spans="1:22">
      <c r="A90" s="5">
        <v>528384</v>
      </c>
      <c r="B90" s="3">
        <v>44243</v>
      </c>
      <c r="C90" s="2">
        <v>13.26</v>
      </c>
      <c r="D90" s="2">
        <v>7.95</v>
      </c>
      <c r="E90" s="2">
        <f t="shared" si="14"/>
        <v>4</v>
      </c>
      <c r="F90" s="2">
        <v>0.8</v>
      </c>
      <c r="G90" s="2">
        <v>1.33</v>
      </c>
      <c r="H90" s="18">
        <v>12773219</v>
      </c>
      <c r="I90" s="18">
        <f t="shared" si="15"/>
        <v>2789319.7</v>
      </c>
      <c r="J90" s="18">
        <f t="shared" si="16"/>
        <v>6117300.7999999989</v>
      </c>
      <c r="K90" s="18">
        <f t="shared" si="17"/>
        <v>13882538.699999999</v>
      </c>
      <c r="L90" s="5"/>
      <c r="M90" s="5">
        <f t="shared" si="11"/>
        <v>82268</v>
      </c>
      <c r="N90" s="5">
        <f t="shared" si="18"/>
        <v>90494.8</v>
      </c>
      <c r="O90" s="5">
        <f t="shared" si="19"/>
        <v>32907.199999999997</v>
      </c>
      <c r="P90" s="20">
        <f t="shared" si="20"/>
        <v>8226.8000000000011</v>
      </c>
      <c r="Q90" s="5">
        <v>840000</v>
      </c>
      <c r="R90" s="18">
        <v>1680000</v>
      </c>
      <c r="S90" s="5">
        <f t="shared" si="21"/>
        <v>1973218.7767406448</v>
      </c>
      <c r="T90">
        <v>0.19603355661560334</v>
      </c>
      <c r="U90">
        <f t="shared" si="12"/>
        <v>3898639.4000000004</v>
      </c>
      <c r="V90">
        <f t="shared" si="13"/>
        <v>18.56494952556957</v>
      </c>
    </row>
    <row r="91" spans="1:22">
      <c r="A91" s="5">
        <v>534528</v>
      </c>
      <c r="B91" s="3">
        <v>44264</v>
      </c>
      <c r="C91" s="2">
        <v>13.13</v>
      </c>
      <c r="D91" s="2">
        <v>7.88</v>
      </c>
      <c r="E91" s="2">
        <f t="shared" si="14"/>
        <v>3.95</v>
      </c>
      <c r="F91" s="2">
        <v>0.79</v>
      </c>
      <c r="G91" s="2">
        <v>1.31</v>
      </c>
      <c r="H91" s="18">
        <v>12854673</v>
      </c>
      <c r="I91" s="18">
        <f t="shared" si="15"/>
        <v>2797465.1</v>
      </c>
      <c r="J91" s="18">
        <f t="shared" si="16"/>
        <v>6149882.3999999985</v>
      </c>
      <c r="K91" s="18">
        <f t="shared" si="17"/>
        <v>13972138.1</v>
      </c>
      <c r="L91" s="5"/>
      <c r="M91" s="5">
        <f t="shared" si="11"/>
        <v>81454</v>
      </c>
      <c r="N91" s="5">
        <f t="shared" si="18"/>
        <v>89599.4</v>
      </c>
      <c r="O91" s="5">
        <f t="shared" si="19"/>
        <v>32581.600000000002</v>
      </c>
      <c r="P91" s="20">
        <f t="shared" si="20"/>
        <v>8145.4000000000005</v>
      </c>
      <c r="Q91" s="5">
        <v>840000</v>
      </c>
      <c r="R91" s="18">
        <v>1680000</v>
      </c>
      <c r="S91" s="5">
        <f t="shared" si="21"/>
        <v>1979596.3598462781</v>
      </c>
      <c r="T91">
        <v>0.19574186367867938</v>
      </c>
      <c r="U91">
        <f t="shared" si="12"/>
        <v>3914930.2</v>
      </c>
      <c r="V91">
        <f t="shared" si="13"/>
        <v>18.642524763672164</v>
      </c>
    </row>
    <row r="92" spans="1:22">
      <c r="A92" s="5">
        <v>540672</v>
      </c>
      <c r="B92" s="3">
        <v>44286</v>
      </c>
      <c r="C92" s="2">
        <v>13</v>
      </c>
      <c r="D92" s="2">
        <v>7.8</v>
      </c>
      <c r="E92" s="2">
        <f t="shared" si="14"/>
        <v>3.9000000000000004</v>
      </c>
      <c r="F92" s="2">
        <v>0.78</v>
      </c>
      <c r="G92" s="2">
        <v>1.3</v>
      </c>
      <c r="H92" s="18">
        <v>12935319</v>
      </c>
      <c r="I92" s="18">
        <f t="shared" si="15"/>
        <v>2805529.7</v>
      </c>
      <c r="J92" s="18">
        <f t="shared" si="16"/>
        <v>6182140.7999999989</v>
      </c>
      <c r="K92" s="18">
        <f t="shared" si="17"/>
        <v>14060848.699999999</v>
      </c>
      <c r="L92" s="5"/>
      <c r="M92" s="5">
        <f t="shared" si="11"/>
        <v>80646</v>
      </c>
      <c r="N92" s="5">
        <f t="shared" si="18"/>
        <v>88710.6</v>
      </c>
      <c r="O92" s="5">
        <f t="shared" si="19"/>
        <v>32258.400000000001</v>
      </c>
      <c r="P92" s="20">
        <f t="shared" si="20"/>
        <v>8064.6</v>
      </c>
      <c r="Q92" s="5">
        <v>840000</v>
      </c>
      <c r="R92" s="18">
        <v>1680000</v>
      </c>
      <c r="S92" s="5">
        <f t="shared" si="21"/>
        <v>1985901.4797209189</v>
      </c>
      <c r="T92">
        <v>0.19545668336436081</v>
      </c>
      <c r="U92">
        <f t="shared" si="12"/>
        <v>3931059.4000000004</v>
      </c>
      <c r="V92">
        <f t="shared" si="13"/>
        <v>18.719330477965158</v>
      </c>
    </row>
    <row r="93" spans="1:22">
      <c r="A93" s="5">
        <v>546816</v>
      </c>
      <c r="B93" s="3">
        <v>44307</v>
      </c>
      <c r="C93" s="2">
        <v>12.87</v>
      </c>
      <c r="D93" s="2">
        <v>7.72</v>
      </c>
      <c r="E93" s="2">
        <f t="shared" si="14"/>
        <v>3.85</v>
      </c>
      <c r="F93" s="2">
        <v>0.77</v>
      </c>
      <c r="G93" s="2">
        <v>1.29</v>
      </c>
      <c r="H93" s="18">
        <v>13015168</v>
      </c>
      <c r="I93" s="18">
        <f t="shared" si="15"/>
        <v>2813514.6</v>
      </c>
      <c r="J93" s="18">
        <f t="shared" si="16"/>
        <v>6214080.3999999985</v>
      </c>
      <c r="K93" s="18">
        <f t="shared" si="17"/>
        <v>14148682.6</v>
      </c>
      <c r="L93" s="5"/>
      <c r="M93" s="5">
        <f t="shared" si="11"/>
        <v>79849</v>
      </c>
      <c r="N93" s="5">
        <f t="shared" si="18"/>
        <v>87833.9</v>
      </c>
      <c r="O93" s="5">
        <f t="shared" si="19"/>
        <v>31939.600000000002</v>
      </c>
      <c r="P93" s="20">
        <f t="shared" si="20"/>
        <v>7984.9000000000005</v>
      </c>
      <c r="Q93" s="5">
        <v>840000</v>
      </c>
      <c r="R93" s="18">
        <v>1680000</v>
      </c>
      <c r="S93" s="5">
        <f t="shared" si="21"/>
        <v>1992135.3806876403</v>
      </c>
      <c r="T93">
        <v>0.19517780331379514</v>
      </c>
      <c r="U93">
        <f t="shared" si="12"/>
        <v>3947029.2</v>
      </c>
      <c r="V93">
        <f t="shared" si="13"/>
        <v>18.795377144639033</v>
      </c>
    </row>
    <row r="94" spans="1:22">
      <c r="A94" s="5">
        <v>552960</v>
      </c>
      <c r="B94" s="3">
        <v>44328</v>
      </c>
      <c r="C94" s="2">
        <v>12.74</v>
      </c>
      <c r="D94" s="2">
        <v>7.64</v>
      </c>
      <c r="E94" s="2">
        <f t="shared" si="14"/>
        <v>3.8</v>
      </c>
      <c r="F94" s="2">
        <v>0.76</v>
      </c>
      <c r="G94" s="2">
        <v>1.27</v>
      </c>
      <c r="H94" s="18">
        <v>13094226</v>
      </c>
      <c r="I94" s="18">
        <f t="shared" si="15"/>
        <v>2821420.4</v>
      </c>
      <c r="J94" s="18">
        <f t="shared" si="16"/>
        <v>6245703.5999999987</v>
      </c>
      <c r="K94" s="18">
        <f t="shared" si="17"/>
        <v>14235646.4</v>
      </c>
      <c r="L94" s="5"/>
      <c r="M94" s="5">
        <f t="shared" si="11"/>
        <v>79058</v>
      </c>
      <c r="N94" s="5">
        <f t="shared" si="18"/>
        <v>86963.8</v>
      </c>
      <c r="O94" s="5">
        <f t="shared" si="19"/>
        <v>31623.199999999997</v>
      </c>
      <c r="P94" s="20">
        <f t="shared" si="20"/>
        <v>7905.8</v>
      </c>
      <c r="Q94" s="5">
        <v>840000</v>
      </c>
      <c r="R94" s="18">
        <v>1680000</v>
      </c>
      <c r="S94" s="5">
        <f t="shared" si="21"/>
        <v>1998298.9016464141</v>
      </c>
      <c r="T94">
        <v>0.19490503676964188</v>
      </c>
      <c r="U94">
        <f t="shared" si="12"/>
        <v>3962840.8000000003</v>
      </c>
      <c r="V94">
        <f t="shared" si="13"/>
        <v>18.870670477979505</v>
      </c>
    </row>
    <row r="95" spans="1:22">
      <c r="A95" s="5">
        <v>559104</v>
      </c>
      <c r="B95" s="3">
        <v>44350</v>
      </c>
      <c r="C95" s="2">
        <v>12.61</v>
      </c>
      <c r="D95" s="2">
        <v>7.57</v>
      </c>
      <c r="E95" s="2">
        <f t="shared" si="14"/>
        <v>3.8</v>
      </c>
      <c r="F95" s="2">
        <v>0.76</v>
      </c>
      <c r="G95" s="2">
        <v>1.26</v>
      </c>
      <c r="H95" s="18">
        <v>13172501</v>
      </c>
      <c r="I95" s="18">
        <f t="shared" si="15"/>
        <v>2829247.9</v>
      </c>
      <c r="J95" s="18">
        <f t="shared" si="16"/>
        <v>6277013.5999999987</v>
      </c>
      <c r="K95" s="18">
        <f t="shared" si="17"/>
        <v>14321748.9</v>
      </c>
      <c r="L95" s="5"/>
      <c r="M95" s="5">
        <f t="shared" si="11"/>
        <v>78275</v>
      </c>
      <c r="N95" s="5">
        <f t="shared" si="18"/>
        <v>86102.5</v>
      </c>
      <c r="O95" s="5">
        <f t="shared" si="19"/>
        <v>31310</v>
      </c>
      <c r="P95" s="20">
        <f t="shared" si="20"/>
        <v>7827.5</v>
      </c>
      <c r="Q95" s="5">
        <v>840000</v>
      </c>
      <c r="R95" s="18">
        <v>1680000</v>
      </c>
      <c r="S95" s="5">
        <f t="shared" si="21"/>
        <v>2004393.0236072703</v>
      </c>
      <c r="T95">
        <v>0.19463819740837374</v>
      </c>
      <c r="U95">
        <f t="shared" si="12"/>
        <v>3978495.8000000003</v>
      </c>
      <c r="V95">
        <f t="shared" si="13"/>
        <v>18.945218097034193</v>
      </c>
    </row>
    <row r="96" spans="1:22">
      <c r="A96" s="5">
        <v>565248</v>
      </c>
      <c r="B96" s="3">
        <v>44371</v>
      </c>
      <c r="C96" s="2">
        <v>12.49</v>
      </c>
      <c r="D96" s="2">
        <v>7.49</v>
      </c>
      <c r="E96" s="2">
        <f t="shared" si="14"/>
        <v>3.75</v>
      </c>
      <c r="F96" s="2">
        <v>0.75</v>
      </c>
      <c r="G96" s="2">
        <v>1.25</v>
      </c>
      <c r="H96" s="18">
        <v>13250001</v>
      </c>
      <c r="I96" s="18">
        <f t="shared" si="15"/>
        <v>2836997.9</v>
      </c>
      <c r="J96" s="18">
        <f t="shared" si="16"/>
        <v>6308013.5999999987</v>
      </c>
      <c r="K96" s="18">
        <f t="shared" si="17"/>
        <v>14406998.9</v>
      </c>
      <c r="L96" s="5"/>
      <c r="M96" s="5">
        <f t="shared" si="11"/>
        <v>77500</v>
      </c>
      <c r="N96" s="5">
        <f t="shared" si="18"/>
        <v>85250</v>
      </c>
      <c r="O96" s="5">
        <f t="shared" si="19"/>
        <v>31000</v>
      </c>
      <c r="P96" s="20">
        <f t="shared" si="20"/>
        <v>7750</v>
      </c>
      <c r="Q96" s="5">
        <v>840000</v>
      </c>
      <c r="R96" s="18">
        <v>1680000</v>
      </c>
      <c r="S96" s="5">
        <f t="shared" si="21"/>
        <v>2010418.7138958974</v>
      </c>
      <c r="T96">
        <v>0.19437710608474676</v>
      </c>
      <c r="U96">
        <f t="shared" si="12"/>
        <v>3993995.8000000003</v>
      </c>
      <c r="V96">
        <f t="shared" si="13"/>
        <v>19.019027620850714</v>
      </c>
    </row>
    <row r="97" spans="1:22">
      <c r="A97" s="5">
        <v>571392</v>
      </c>
      <c r="B97" s="3">
        <v>44392</v>
      </c>
      <c r="C97" s="2">
        <v>12.37</v>
      </c>
      <c r="D97" s="2">
        <v>7.42</v>
      </c>
      <c r="E97" s="2">
        <f t="shared" si="14"/>
        <v>3.7</v>
      </c>
      <c r="F97" s="2">
        <v>0.74</v>
      </c>
      <c r="G97" s="2">
        <v>1.24</v>
      </c>
      <c r="H97" s="18">
        <v>13326733</v>
      </c>
      <c r="I97" s="18">
        <f t="shared" si="15"/>
        <v>2844671.1</v>
      </c>
      <c r="J97" s="18">
        <f t="shared" si="16"/>
        <v>6338706.3999999985</v>
      </c>
      <c r="K97" s="18">
        <f t="shared" si="17"/>
        <v>14491404.1</v>
      </c>
      <c r="L97" s="5"/>
      <c r="M97" s="5">
        <f t="shared" si="11"/>
        <v>76732</v>
      </c>
      <c r="N97" s="5">
        <f t="shared" si="18"/>
        <v>84405.2</v>
      </c>
      <c r="O97" s="5">
        <f t="shared" si="19"/>
        <v>30692.799999999999</v>
      </c>
      <c r="P97" s="20">
        <f t="shared" si="20"/>
        <v>7673.2000000000007</v>
      </c>
      <c r="Q97" s="5">
        <v>840000</v>
      </c>
      <c r="R97" s="18">
        <v>1680000</v>
      </c>
      <c r="S97" s="5">
        <f t="shared" si="21"/>
        <v>2016376.8491498355</v>
      </c>
      <c r="T97">
        <v>0.19412159379196689</v>
      </c>
      <c r="U97">
        <f t="shared" si="12"/>
        <v>4009342.2</v>
      </c>
      <c r="V97">
        <f t="shared" si="13"/>
        <v>19.092105716095737</v>
      </c>
    </row>
    <row r="98" spans="1:22">
      <c r="A98" s="5">
        <v>577536</v>
      </c>
      <c r="B98" s="3">
        <v>44414</v>
      </c>
      <c r="C98" s="2">
        <v>12.24</v>
      </c>
      <c r="D98" s="2">
        <v>7.35</v>
      </c>
      <c r="E98" s="2">
        <f t="shared" si="14"/>
        <v>3.65</v>
      </c>
      <c r="F98" s="2">
        <v>0.73</v>
      </c>
      <c r="G98" s="2">
        <v>1.22</v>
      </c>
      <c r="H98" s="18">
        <v>13402706</v>
      </c>
      <c r="I98" s="18">
        <f t="shared" si="15"/>
        <v>2852268.4</v>
      </c>
      <c r="J98" s="18">
        <f t="shared" si="16"/>
        <v>6369095.5999999987</v>
      </c>
      <c r="K98" s="18">
        <f t="shared" si="17"/>
        <v>14574974.4</v>
      </c>
      <c r="L98" s="5"/>
      <c r="M98" s="5">
        <f t="shared" si="11"/>
        <v>75973</v>
      </c>
      <c r="N98" s="5">
        <f t="shared" si="18"/>
        <v>83570.3</v>
      </c>
      <c r="O98" s="5">
        <f t="shared" si="19"/>
        <v>30389.199999999997</v>
      </c>
      <c r="P98" s="20">
        <f t="shared" si="20"/>
        <v>7597.3</v>
      </c>
      <c r="Q98" s="5">
        <v>840000</v>
      </c>
      <c r="R98" s="18">
        <v>1680000</v>
      </c>
      <c r="S98" s="5">
        <f t="shared" si="21"/>
        <v>2022268.4486739854</v>
      </c>
      <c r="T98">
        <v>0.19387149132421472</v>
      </c>
      <c r="U98">
        <f t="shared" si="12"/>
        <v>4024536.8000000003</v>
      </c>
      <c r="V98">
        <f t="shared" si="13"/>
        <v>19.164460954197835</v>
      </c>
    </row>
    <row r="99" spans="1:22">
      <c r="A99" s="5">
        <v>583680</v>
      </c>
      <c r="B99" s="3">
        <v>44435</v>
      </c>
      <c r="C99" s="2">
        <v>12.12</v>
      </c>
      <c r="D99" s="2">
        <v>7.27</v>
      </c>
      <c r="E99" s="2">
        <f t="shared" si="14"/>
        <v>3.65</v>
      </c>
      <c r="F99" s="2">
        <v>0.73</v>
      </c>
      <c r="G99" s="2">
        <v>1.21</v>
      </c>
      <c r="H99" s="18">
        <v>13477927</v>
      </c>
      <c r="I99" s="18">
        <f t="shared" si="15"/>
        <v>2859790.5</v>
      </c>
      <c r="J99" s="18">
        <f t="shared" si="16"/>
        <v>6399183.9999999991</v>
      </c>
      <c r="K99" s="18">
        <f t="shared" si="17"/>
        <v>14657717.5</v>
      </c>
      <c r="L99" s="5"/>
      <c r="M99" s="5">
        <f t="shared" si="11"/>
        <v>75221</v>
      </c>
      <c r="N99" s="5">
        <f t="shared" si="18"/>
        <v>82743.100000000006</v>
      </c>
      <c r="O99" s="5">
        <f t="shared" si="19"/>
        <v>30088.400000000001</v>
      </c>
      <c r="P99" s="20">
        <f t="shared" si="20"/>
        <v>7522.1</v>
      </c>
      <c r="Q99" s="5">
        <v>840000</v>
      </c>
      <c r="R99" s="18">
        <v>1680000</v>
      </c>
      <c r="S99" s="5">
        <f t="shared" si="21"/>
        <v>2028094.3645377753</v>
      </c>
      <c r="T99">
        <v>0.19362664228705204</v>
      </c>
      <c r="U99">
        <f t="shared" si="12"/>
        <v>4039581.0000000005</v>
      </c>
      <c r="V99">
        <f t="shared" si="13"/>
        <v>19.236100001823676</v>
      </c>
    </row>
    <row r="100" spans="1:22">
      <c r="A100" s="5">
        <v>589824</v>
      </c>
      <c r="B100" s="3">
        <v>44456</v>
      </c>
      <c r="C100" s="2">
        <v>12</v>
      </c>
      <c r="D100" s="2">
        <v>7.2</v>
      </c>
      <c r="E100" s="2">
        <f t="shared" si="14"/>
        <v>3.5999999999999996</v>
      </c>
      <c r="F100" s="2">
        <v>0.72</v>
      </c>
      <c r="G100" s="2">
        <v>1.2</v>
      </c>
      <c r="H100" s="18">
        <v>13552403</v>
      </c>
      <c r="I100" s="18">
        <f t="shared" si="15"/>
        <v>2867238.1</v>
      </c>
      <c r="J100" s="18">
        <f t="shared" si="16"/>
        <v>6428974.3999999994</v>
      </c>
      <c r="K100" s="18">
        <f t="shared" si="17"/>
        <v>14739641.1</v>
      </c>
      <c r="L100" s="5"/>
      <c r="M100" s="5">
        <f t="shared" si="11"/>
        <v>74476</v>
      </c>
      <c r="N100" s="5">
        <f t="shared" si="18"/>
        <v>81923.600000000006</v>
      </c>
      <c r="O100" s="5">
        <f t="shared" si="19"/>
        <v>29790.400000000001</v>
      </c>
      <c r="P100" s="20">
        <f t="shared" si="20"/>
        <v>7447.6</v>
      </c>
      <c r="Q100" s="5">
        <v>840000</v>
      </c>
      <c r="R100" s="18">
        <v>1680000</v>
      </c>
      <c r="S100" s="5">
        <f t="shared" si="21"/>
        <v>2033855.4375254484</v>
      </c>
      <c r="T100">
        <v>0.1933868960360757</v>
      </c>
      <c r="U100">
        <f t="shared" si="12"/>
        <v>4054476.2000000007</v>
      </c>
      <c r="V100">
        <f t="shared" si="13"/>
        <v>19.307029525639923</v>
      </c>
    </row>
    <row r="101" spans="1:22">
      <c r="A101" s="5">
        <v>595968</v>
      </c>
      <c r="B101" s="3">
        <v>44478</v>
      </c>
      <c r="C101" s="2">
        <v>11.88</v>
      </c>
      <c r="D101" s="2">
        <v>7.13</v>
      </c>
      <c r="E101" s="2">
        <f t="shared" si="14"/>
        <v>3.55</v>
      </c>
      <c r="F101" s="2">
        <v>0.71</v>
      </c>
      <c r="G101" s="2">
        <v>1.19</v>
      </c>
      <c r="H101" s="18">
        <v>13626142</v>
      </c>
      <c r="I101" s="18">
        <f t="shared" si="15"/>
        <v>2874612</v>
      </c>
      <c r="J101" s="18">
        <f t="shared" si="16"/>
        <v>6458469.9999999991</v>
      </c>
      <c r="K101" s="18">
        <f t="shared" si="17"/>
        <v>14820754</v>
      </c>
      <c r="L101" s="5"/>
      <c r="M101" s="5">
        <f t="shared" si="11"/>
        <v>73739</v>
      </c>
      <c r="N101" s="5">
        <f t="shared" si="18"/>
        <v>81112.899999999994</v>
      </c>
      <c r="O101" s="5">
        <f t="shared" si="19"/>
        <v>29495.600000000002</v>
      </c>
      <c r="P101" s="20">
        <f t="shared" si="20"/>
        <v>7373.9000000000005</v>
      </c>
      <c r="Q101" s="5">
        <v>840000</v>
      </c>
      <c r="R101" s="18">
        <v>1680000</v>
      </c>
      <c r="S101" s="5">
        <f t="shared" si="21"/>
        <v>2039552.5747313281</v>
      </c>
      <c r="T101">
        <v>0.19315210424197843</v>
      </c>
      <c r="U101">
        <f t="shared" si="12"/>
        <v>4069224.0000000005</v>
      </c>
      <c r="V101">
        <f t="shared" si="13"/>
        <v>19.377257144694202</v>
      </c>
    </row>
    <row r="102" spans="1:22">
      <c r="A102" s="5">
        <v>602112</v>
      </c>
      <c r="B102" s="3">
        <v>44499</v>
      </c>
      <c r="C102" s="2">
        <v>11.77</v>
      </c>
      <c r="D102" s="2">
        <v>7.06</v>
      </c>
      <c r="E102" s="2">
        <f t="shared" si="14"/>
        <v>3.55</v>
      </c>
      <c r="F102" s="2">
        <v>0.71</v>
      </c>
      <c r="G102" s="2">
        <v>1.18</v>
      </c>
      <c r="H102" s="18">
        <v>13699150</v>
      </c>
      <c r="I102" s="18">
        <f t="shared" si="15"/>
        <v>2881912.8</v>
      </c>
      <c r="J102" s="18">
        <f t="shared" si="16"/>
        <v>6487673.1999999993</v>
      </c>
      <c r="K102" s="18">
        <f t="shared" si="17"/>
        <v>14901062.800000001</v>
      </c>
      <c r="L102" s="5"/>
      <c r="M102" s="5">
        <f t="shared" si="11"/>
        <v>73008</v>
      </c>
      <c r="N102" s="5">
        <f t="shared" si="18"/>
        <v>80308.800000000003</v>
      </c>
      <c r="O102" s="5">
        <f t="shared" si="19"/>
        <v>29203.199999999997</v>
      </c>
      <c r="P102" s="20">
        <f t="shared" si="20"/>
        <v>7300.8</v>
      </c>
      <c r="Q102" s="5">
        <v>840000</v>
      </c>
      <c r="R102" s="18">
        <v>1680000</v>
      </c>
      <c r="S102" s="5">
        <f t="shared" si="21"/>
        <v>2045186.5182841353</v>
      </c>
      <c r="T102">
        <v>0.19292213020515875</v>
      </c>
      <c r="U102">
        <f t="shared" si="12"/>
        <v>4083825.6000000006</v>
      </c>
      <c r="V102">
        <f t="shared" si="13"/>
        <v>19.446788573272222</v>
      </c>
    </row>
    <row r="103" spans="1:22">
      <c r="A103" s="5">
        <v>608256</v>
      </c>
      <c r="B103" s="3">
        <v>44520</v>
      </c>
      <c r="C103" s="2">
        <v>11.65</v>
      </c>
      <c r="D103" s="2">
        <v>6.99</v>
      </c>
      <c r="E103" s="2">
        <f t="shared" si="14"/>
        <v>3.5</v>
      </c>
      <c r="F103" s="2">
        <v>0.7</v>
      </c>
      <c r="G103" s="2">
        <v>1.1599999999999999</v>
      </c>
      <c r="H103" s="18">
        <v>13771436</v>
      </c>
      <c r="I103" s="18">
        <f t="shared" si="15"/>
        <v>2889141.4</v>
      </c>
      <c r="J103" s="18">
        <f t="shared" si="16"/>
        <v>6516587.5999999996</v>
      </c>
      <c r="K103" s="18">
        <f t="shared" si="17"/>
        <v>14980577.4</v>
      </c>
      <c r="L103" s="5"/>
      <c r="M103" s="5">
        <f t="shared" si="11"/>
        <v>72286</v>
      </c>
      <c r="N103" s="5">
        <f t="shared" si="18"/>
        <v>79514.600000000006</v>
      </c>
      <c r="O103" s="5">
        <f t="shared" si="19"/>
        <v>28914.400000000001</v>
      </c>
      <c r="P103" s="20">
        <f t="shared" si="20"/>
        <v>7228.6</v>
      </c>
      <c r="Q103" s="5">
        <v>840000</v>
      </c>
      <c r="R103" s="18">
        <v>1680000</v>
      </c>
      <c r="S103" s="5">
        <f t="shared" si="21"/>
        <v>2050758.2315858011</v>
      </c>
      <c r="T103">
        <v>0.1926968327776421</v>
      </c>
      <c r="U103">
        <f t="shared" si="12"/>
        <v>4098282.8000000007</v>
      </c>
      <c r="V103">
        <f t="shared" si="13"/>
        <v>19.515632382802558</v>
      </c>
    </row>
    <row r="104" spans="1:22">
      <c r="A104" s="5">
        <v>614400</v>
      </c>
      <c r="B104" s="3">
        <v>44542</v>
      </c>
      <c r="C104" s="2">
        <v>11.53</v>
      </c>
      <c r="D104" s="2">
        <v>6.92</v>
      </c>
      <c r="E104" s="2">
        <f t="shared" si="14"/>
        <v>3.4499999999999997</v>
      </c>
      <c r="F104" s="2">
        <v>0.69</v>
      </c>
      <c r="G104" s="2">
        <v>1.1499999999999999</v>
      </c>
      <c r="H104" s="18">
        <v>13843006</v>
      </c>
      <c r="I104" s="18">
        <f t="shared" si="15"/>
        <v>2896298.4</v>
      </c>
      <c r="J104" s="18">
        <f t="shared" si="16"/>
        <v>6545215.5999999996</v>
      </c>
      <c r="K104" s="18">
        <f t="shared" si="17"/>
        <v>15059304.4</v>
      </c>
      <c r="L104" s="5"/>
      <c r="M104" s="5">
        <f t="shared" si="11"/>
        <v>71570</v>
      </c>
      <c r="N104" s="5">
        <f t="shared" si="18"/>
        <v>78727</v>
      </c>
      <c r="O104" s="5">
        <f t="shared" si="19"/>
        <v>28628</v>
      </c>
      <c r="P104" s="20">
        <f t="shared" si="20"/>
        <v>7157</v>
      </c>
      <c r="Q104" s="5">
        <v>840000</v>
      </c>
      <c r="R104" s="18">
        <v>1680000</v>
      </c>
      <c r="S104" s="5">
        <f t="shared" si="21"/>
        <v>2056268.4369481914</v>
      </c>
      <c r="T104">
        <v>0.1924760850352879</v>
      </c>
      <c r="U104">
        <f t="shared" si="12"/>
        <v>4112596.8000000007</v>
      </c>
      <c r="V104">
        <f t="shared" si="13"/>
        <v>19.583794287570928</v>
      </c>
    </row>
    <row r="105" spans="1:22">
      <c r="A105" s="5">
        <v>620544</v>
      </c>
      <c r="B105" s="3">
        <v>44563</v>
      </c>
      <c r="C105" s="2">
        <v>11.42</v>
      </c>
      <c r="D105" s="2">
        <v>6.85</v>
      </c>
      <c r="E105" s="2">
        <f t="shared" si="14"/>
        <v>3.4499999999999997</v>
      </c>
      <c r="F105" s="2">
        <v>0.69</v>
      </c>
      <c r="G105" s="2">
        <v>1.1399999999999999</v>
      </c>
      <c r="H105" s="18">
        <v>13913867</v>
      </c>
      <c r="I105" s="18">
        <f t="shared" si="15"/>
        <v>2903384.5</v>
      </c>
      <c r="J105" s="18">
        <f t="shared" si="16"/>
        <v>6573560</v>
      </c>
      <c r="K105" s="18">
        <f t="shared" si="17"/>
        <v>15137251.5</v>
      </c>
      <c r="L105" s="5"/>
      <c r="M105" s="5">
        <f t="shared" si="11"/>
        <v>70861</v>
      </c>
      <c r="N105" s="5">
        <f t="shared" si="18"/>
        <v>77947.100000000006</v>
      </c>
      <c r="O105" s="5">
        <f t="shared" si="19"/>
        <v>28344.400000000001</v>
      </c>
      <c r="P105" s="20">
        <f t="shared" si="20"/>
        <v>7086.1</v>
      </c>
      <c r="Q105" s="5">
        <v>840000</v>
      </c>
      <c r="R105" s="18">
        <v>1680000</v>
      </c>
      <c r="S105" s="5">
        <f t="shared" si="21"/>
        <v>2061717.9245300908</v>
      </c>
      <c r="T105">
        <v>0.19225976143080858</v>
      </c>
      <c r="U105">
        <f t="shared" si="12"/>
        <v>4126769.0000000009</v>
      </c>
      <c r="V105">
        <f t="shared" si="13"/>
        <v>19.65128095424399</v>
      </c>
    </row>
    <row r="106" spans="1:22">
      <c r="A106" s="5">
        <v>626688</v>
      </c>
      <c r="B106" s="3">
        <v>44584</v>
      </c>
      <c r="C106" s="2">
        <v>11.31</v>
      </c>
      <c r="D106" s="2">
        <v>6.78</v>
      </c>
      <c r="E106" s="2">
        <f t="shared" si="14"/>
        <v>3.4000000000000004</v>
      </c>
      <c r="F106" s="2">
        <v>0.68</v>
      </c>
      <c r="G106" s="2">
        <v>1.1299999999999999</v>
      </c>
      <c r="H106" s="18">
        <v>13984027</v>
      </c>
      <c r="I106" s="18">
        <f t="shared" si="15"/>
        <v>2910400.5</v>
      </c>
      <c r="J106" s="18">
        <f t="shared" si="16"/>
        <v>6601624</v>
      </c>
      <c r="K106" s="18">
        <f t="shared" si="17"/>
        <v>15214427.5</v>
      </c>
      <c r="L106" s="5"/>
      <c r="M106" s="5">
        <f t="shared" si="11"/>
        <v>70160</v>
      </c>
      <c r="N106" s="5">
        <f t="shared" si="18"/>
        <v>77176</v>
      </c>
      <c r="O106" s="5">
        <f t="shared" si="19"/>
        <v>28064</v>
      </c>
      <c r="P106" s="20">
        <f t="shared" si="20"/>
        <v>7016</v>
      </c>
      <c r="Q106" s="5">
        <v>840000</v>
      </c>
      <c r="R106" s="18">
        <v>1680000</v>
      </c>
      <c r="S106" s="5">
        <f t="shared" si="21"/>
        <v>2067107.552242337</v>
      </c>
      <c r="T106">
        <v>0.19204773775107847</v>
      </c>
      <c r="U106">
        <f t="shared" si="12"/>
        <v>4140801.0000000009</v>
      </c>
      <c r="V106">
        <f t="shared" si="13"/>
        <v>19.718100001869374</v>
      </c>
    </row>
    <row r="107" spans="1:22">
      <c r="A107" s="5">
        <v>632832</v>
      </c>
      <c r="B107" s="3">
        <v>44606</v>
      </c>
      <c r="C107" s="2">
        <v>11.19</v>
      </c>
      <c r="D107" s="2">
        <v>6.72</v>
      </c>
      <c r="E107" s="2">
        <f t="shared" si="14"/>
        <v>3.35</v>
      </c>
      <c r="F107" s="2">
        <v>0.67</v>
      </c>
      <c r="G107" s="2">
        <v>1.1200000000000001</v>
      </c>
      <c r="H107" s="18">
        <v>14053492</v>
      </c>
      <c r="I107" s="18">
        <f t="shared" si="15"/>
        <v>2917347</v>
      </c>
      <c r="J107" s="18">
        <f t="shared" si="16"/>
        <v>6629410</v>
      </c>
      <c r="K107" s="18">
        <f t="shared" si="17"/>
        <v>15290839</v>
      </c>
      <c r="L107" s="5"/>
      <c r="M107" s="5">
        <f t="shared" si="11"/>
        <v>69465</v>
      </c>
      <c r="N107" s="5">
        <f t="shared" si="18"/>
        <v>76411.5</v>
      </c>
      <c r="O107" s="5">
        <f t="shared" si="19"/>
        <v>27786</v>
      </c>
      <c r="P107" s="20">
        <f t="shared" si="20"/>
        <v>6946.5</v>
      </c>
      <c r="Q107" s="5">
        <v>840000</v>
      </c>
      <c r="R107" s="18">
        <v>1680000</v>
      </c>
      <c r="S107" s="5">
        <f t="shared" si="21"/>
        <v>2072438.0157038739</v>
      </c>
      <c r="T107">
        <v>0.19183990000492407</v>
      </c>
      <c r="U107">
        <f t="shared" si="12"/>
        <v>4154694.0000000009</v>
      </c>
      <c r="V107">
        <f t="shared" si="13"/>
        <v>19.784257144732788</v>
      </c>
    </row>
    <row r="108" spans="1:22">
      <c r="A108" s="5">
        <v>638976</v>
      </c>
      <c r="B108" s="3">
        <v>44627</v>
      </c>
      <c r="C108" s="2">
        <v>11.08</v>
      </c>
      <c r="D108" s="2">
        <v>6.65</v>
      </c>
      <c r="E108" s="2">
        <f t="shared" si="14"/>
        <v>3.35</v>
      </c>
      <c r="F108" s="2">
        <v>0.67</v>
      </c>
      <c r="G108" s="2">
        <v>1.1100000000000001</v>
      </c>
      <c r="H108" s="18">
        <v>14122270</v>
      </c>
      <c r="I108" s="18">
        <f t="shared" si="15"/>
        <v>2924224.8</v>
      </c>
      <c r="J108" s="18">
        <f t="shared" si="16"/>
        <v>6656921.2000000002</v>
      </c>
      <c r="K108" s="18">
        <f t="shared" si="17"/>
        <v>15366494.800000001</v>
      </c>
      <c r="L108" s="5"/>
      <c r="M108" s="5">
        <f t="shared" si="11"/>
        <v>68778</v>
      </c>
      <c r="N108" s="5">
        <f t="shared" si="18"/>
        <v>75655.8</v>
      </c>
      <c r="O108" s="5">
        <f t="shared" si="19"/>
        <v>27511.199999999997</v>
      </c>
      <c r="P108" s="20">
        <f t="shared" si="20"/>
        <v>6877.8</v>
      </c>
      <c r="Q108" s="5">
        <v>840000</v>
      </c>
      <c r="R108" s="18">
        <v>1680000</v>
      </c>
      <c r="S108" s="5">
        <f t="shared" si="21"/>
        <v>2077710.155662722</v>
      </c>
      <c r="T108">
        <v>0.19163613215155925</v>
      </c>
      <c r="U108">
        <f t="shared" si="12"/>
        <v>4168449.600000001</v>
      </c>
      <c r="V108">
        <f t="shared" si="13"/>
        <v>19.849760001881855</v>
      </c>
    </row>
    <row r="109" spans="1:22">
      <c r="A109" s="5">
        <v>645120</v>
      </c>
      <c r="B109" s="3">
        <v>44648</v>
      </c>
      <c r="C109" s="2">
        <v>10.97</v>
      </c>
      <c r="D109" s="2">
        <v>6.58</v>
      </c>
      <c r="E109" s="2">
        <f t="shared" si="14"/>
        <v>3.3000000000000003</v>
      </c>
      <c r="F109" s="2">
        <v>0.66</v>
      </c>
      <c r="G109" s="2">
        <v>1.1000000000000001</v>
      </c>
      <c r="H109" s="18">
        <v>14190366</v>
      </c>
      <c r="I109" s="18">
        <f t="shared" si="15"/>
        <v>2931034.4</v>
      </c>
      <c r="J109" s="18">
        <f t="shared" si="16"/>
        <v>6684159.6000000006</v>
      </c>
      <c r="K109" s="18">
        <f>K108+N109</f>
        <v>15441400.4</v>
      </c>
      <c r="L109" s="5"/>
      <c r="M109" s="5">
        <f t="shared" si="11"/>
        <v>68096</v>
      </c>
      <c r="N109" s="5">
        <f t="shared" si="18"/>
        <v>74905.600000000006</v>
      </c>
      <c r="O109" s="5">
        <f t="shared" si="19"/>
        <v>27238.400000000001</v>
      </c>
      <c r="P109" s="20">
        <f t="shared" si="20"/>
        <v>6809.6</v>
      </c>
      <c r="Q109" s="5">
        <v>840000</v>
      </c>
      <c r="R109" s="18">
        <v>1680000</v>
      </c>
      <c r="S109" s="5">
        <f t="shared" si="21"/>
        <v>2082924.5750160664</v>
      </c>
      <c r="T109">
        <v>0.19143633081768296</v>
      </c>
      <c r="U109">
        <f t="shared" si="12"/>
        <v>4182068.8000000012</v>
      </c>
      <c r="V109">
        <f t="shared" si="13"/>
        <v>19.91461333522134</v>
      </c>
    </row>
    <row r="110" spans="1:22">
      <c r="A110" s="5">
        <v>651264</v>
      </c>
      <c r="B110" s="3">
        <v>44670</v>
      </c>
      <c r="C110" s="2">
        <v>10.87</v>
      </c>
      <c r="D110" s="2">
        <v>6.52</v>
      </c>
      <c r="E110" s="2">
        <f t="shared" si="14"/>
        <v>3.25</v>
      </c>
      <c r="F110" s="2">
        <v>0.65</v>
      </c>
      <c r="G110" s="2">
        <v>1.0900000000000001</v>
      </c>
      <c r="H110" s="18">
        <v>14257788</v>
      </c>
      <c r="I110" s="18">
        <f t="shared" si="15"/>
        <v>2937776.6</v>
      </c>
      <c r="J110" s="18">
        <f t="shared" si="16"/>
        <v>6711128.4000000004</v>
      </c>
      <c r="K110" s="18">
        <f t="shared" si="17"/>
        <v>15515564.6</v>
      </c>
      <c r="L110" s="5"/>
      <c r="M110" s="5">
        <f t="shared" si="11"/>
        <v>67422</v>
      </c>
      <c r="N110" s="5">
        <f t="shared" si="18"/>
        <v>74164.2</v>
      </c>
      <c r="O110" s="5">
        <f t="shared" si="19"/>
        <v>26968.799999999999</v>
      </c>
      <c r="P110" s="20">
        <f t="shared" si="20"/>
        <v>6742.2000000000007</v>
      </c>
      <c r="Q110" s="5">
        <v>840000</v>
      </c>
      <c r="R110" s="18">
        <v>1680000</v>
      </c>
      <c r="S110" s="5">
        <f t="shared" si="21"/>
        <v>2088082.098774669</v>
      </c>
      <c r="T110">
        <v>0.19124038735882454</v>
      </c>
      <c r="U110">
        <f t="shared" si="12"/>
        <v>4195553.2000000011</v>
      </c>
      <c r="V110">
        <f t="shared" si="13"/>
        <v>19.978824763798855</v>
      </c>
    </row>
    <row r="111" spans="1:22">
      <c r="A111" s="5">
        <v>657408</v>
      </c>
      <c r="B111" s="3">
        <v>44691</v>
      </c>
      <c r="C111" s="2">
        <v>10.76</v>
      </c>
      <c r="D111" s="2">
        <v>6.45</v>
      </c>
      <c r="E111" s="2">
        <f t="shared" si="14"/>
        <v>3.25</v>
      </c>
      <c r="F111" s="2">
        <v>0.65</v>
      </c>
      <c r="G111" s="2">
        <v>1.08</v>
      </c>
      <c r="H111" s="18">
        <v>14324543</v>
      </c>
      <c r="I111" s="18">
        <f t="shared" si="15"/>
        <v>2944452.1</v>
      </c>
      <c r="J111" s="18">
        <f t="shared" si="16"/>
        <v>6737830.4000000004</v>
      </c>
      <c r="K111" s="18">
        <f t="shared" si="17"/>
        <v>15588995.1</v>
      </c>
      <c r="L111" s="5"/>
      <c r="M111" s="5">
        <f t="shared" si="11"/>
        <v>66755</v>
      </c>
      <c r="N111" s="5">
        <f t="shared" si="18"/>
        <v>73430.5</v>
      </c>
      <c r="O111" s="5">
        <f t="shared" si="19"/>
        <v>26702</v>
      </c>
      <c r="P111" s="20">
        <f t="shared" si="20"/>
        <v>6675.5</v>
      </c>
      <c r="Q111" s="5">
        <v>840000</v>
      </c>
      <c r="R111" s="18">
        <v>1680000</v>
      </c>
      <c r="S111" s="5">
        <f t="shared" si="21"/>
        <v>2093183.4677999357</v>
      </c>
      <c r="T111">
        <v>0.1910481995830513</v>
      </c>
      <c r="U111">
        <f t="shared" si="12"/>
        <v>4208904.2000000011</v>
      </c>
      <c r="V111">
        <f t="shared" si="13"/>
        <v>20.042400954281074</v>
      </c>
    </row>
    <row r="112" spans="1:22">
      <c r="A112" s="5">
        <v>663552</v>
      </c>
      <c r="B112" s="3">
        <v>44712</v>
      </c>
      <c r="C112" s="2">
        <v>10.65</v>
      </c>
      <c r="D112" s="2">
        <v>6.39</v>
      </c>
      <c r="E112" s="2">
        <f t="shared" si="14"/>
        <v>3.2</v>
      </c>
      <c r="F112" s="2">
        <v>0.64</v>
      </c>
      <c r="G112" s="2">
        <v>1.07</v>
      </c>
      <c r="H112" s="18">
        <v>14390637</v>
      </c>
      <c r="I112" s="18">
        <f t="shared" si="15"/>
        <v>2951061.5</v>
      </c>
      <c r="J112" s="18">
        <f t="shared" si="16"/>
        <v>6764268</v>
      </c>
      <c r="K112" s="18">
        <f t="shared" si="17"/>
        <v>15661698.5</v>
      </c>
      <c r="L112" s="5"/>
      <c r="M112" s="5">
        <f t="shared" si="11"/>
        <v>66094</v>
      </c>
      <c r="N112" s="5">
        <f t="shared" si="18"/>
        <v>72703.399999999994</v>
      </c>
      <c r="O112" s="5">
        <f t="shared" si="19"/>
        <v>26437.600000000002</v>
      </c>
      <c r="P112" s="20">
        <f t="shared" si="20"/>
        <v>6609.4000000000005</v>
      </c>
      <c r="Q112" s="5">
        <v>840000</v>
      </c>
      <c r="R112" s="18">
        <v>1680000</v>
      </c>
      <c r="S112" s="5">
        <f t="shared" si="21"/>
        <v>2098229.3394502732</v>
      </c>
      <c r="T112">
        <v>0.19085967146555086</v>
      </c>
      <c r="U112">
        <f t="shared" si="12"/>
        <v>4222123.0000000009</v>
      </c>
      <c r="V112">
        <f t="shared" si="13"/>
        <v>20.105347620953708</v>
      </c>
    </row>
    <row r="113" spans="1:22">
      <c r="A113" s="5">
        <v>669696</v>
      </c>
      <c r="B113" s="3">
        <v>44734</v>
      </c>
      <c r="C113" s="2">
        <v>10.55</v>
      </c>
      <c r="D113" s="2">
        <v>6.33</v>
      </c>
      <c r="E113" s="2">
        <f t="shared" si="14"/>
        <v>3.15</v>
      </c>
      <c r="F113" s="2">
        <v>0.63</v>
      </c>
      <c r="G113" s="2">
        <v>1.05</v>
      </c>
      <c r="H113" s="18">
        <v>14456076</v>
      </c>
      <c r="I113" s="18">
        <f t="shared" si="15"/>
        <v>2957605.4</v>
      </c>
      <c r="J113" s="18">
        <f t="shared" si="16"/>
        <v>6790443.5999999996</v>
      </c>
      <c r="K113" s="18">
        <f t="shared" si="17"/>
        <v>15733681.4</v>
      </c>
      <c r="L113" s="5"/>
      <c r="M113" s="5">
        <f t="shared" si="11"/>
        <v>65439</v>
      </c>
      <c r="N113" s="5">
        <f t="shared" si="18"/>
        <v>71982.899999999994</v>
      </c>
      <c r="O113" s="5">
        <f t="shared" si="19"/>
        <v>26175.600000000002</v>
      </c>
      <c r="P113" s="20">
        <f t="shared" si="20"/>
        <v>6543.9000000000005</v>
      </c>
      <c r="Q113" s="5">
        <v>840000</v>
      </c>
      <c r="R113" s="18">
        <v>1680000</v>
      </c>
      <c r="S113" s="5">
        <f t="shared" si="21"/>
        <v>2103220.3643910913</v>
      </c>
      <c r="T113">
        <v>0.19067471006654921</v>
      </c>
      <c r="U113">
        <f t="shared" si="12"/>
        <v>4235210.8000000007</v>
      </c>
      <c r="V113">
        <f t="shared" si="13"/>
        <v>20.167670478102469</v>
      </c>
    </row>
    <row r="114" spans="1:22">
      <c r="A114" s="5">
        <v>675840</v>
      </c>
      <c r="B114" s="3">
        <v>44755</v>
      </c>
      <c r="C114" s="2">
        <v>10.44</v>
      </c>
      <c r="D114" s="2">
        <v>6.26</v>
      </c>
      <c r="E114" s="2">
        <f t="shared" si="14"/>
        <v>3.15</v>
      </c>
      <c r="F114" s="2">
        <v>0.63</v>
      </c>
      <c r="G114" s="2">
        <v>1.04</v>
      </c>
      <c r="H114" s="18">
        <v>14520867</v>
      </c>
      <c r="I114" s="18">
        <f t="shared" si="15"/>
        <v>2964084.5</v>
      </c>
      <c r="J114" s="18">
        <f t="shared" si="16"/>
        <v>6816360</v>
      </c>
      <c r="K114" s="18">
        <f t="shared" si="17"/>
        <v>15804951.5</v>
      </c>
      <c r="L114" s="5"/>
      <c r="M114" s="5">
        <f t="shared" si="11"/>
        <v>64791</v>
      </c>
      <c r="N114" s="5">
        <f t="shared" si="18"/>
        <v>71270.100000000006</v>
      </c>
      <c r="O114" s="5">
        <f t="shared" si="19"/>
        <v>25916.400000000001</v>
      </c>
      <c r="P114" s="20">
        <f t="shared" si="20"/>
        <v>6479.1</v>
      </c>
      <c r="Q114" s="5">
        <v>840000</v>
      </c>
      <c r="R114" s="18">
        <v>1680000</v>
      </c>
      <c r="S114" s="5">
        <f t="shared" si="21"/>
        <v>2108157.2629456818</v>
      </c>
      <c r="T114">
        <v>0.19049322261542651</v>
      </c>
      <c r="U114">
        <f t="shared" si="12"/>
        <v>4248169.0000000009</v>
      </c>
      <c r="V114">
        <f t="shared" si="13"/>
        <v>20.229376192394035</v>
      </c>
    </row>
    <row r="115" spans="1:22">
      <c r="A115" s="5">
        <v>681984</v>
      </c>
      <c r="B115" s="3">
        <v>44776</v>
      </c>
      <c r="C115" s="2">
        <v>10.34</v>
      </c>
      <c r="D115" s="2">
        <v>6.2</v>
      </c>
      <c r="E115" s="2">
        <f t="shared" si="14"/>
        <v>3.1</v>
      </c>
      <c r="F115" s="2">
        <v>0.62</v>
      </c>
      <c r="G115" s="2">
        <v>1.03</v>
      </c>
      <c r="H115" s="18">
        <v>14585017</v>
      </c>
      <c r="I115" s="18">
        <f t="shared" si="15"/>
        <v>2970499.5</v>
      </c>
      <c r="J115" s="18">
        <f t="shared" si="16"/>
        <v>6842020</v>
      </c>
      <c r="K115" s="18">
        <f t="shared" si="17"/>
        <v>15875516.5</v>
      </c>
      <c r="L115" s="5"/>
      <c r="M115" s="5">
        <f t="shared" si="11"/>
        <v>64150</v>
      </c>
      <c r="N115" s="5">
        <f t="shared" si="18"/>
        <v>70565</v>
      </c>
      <c r="O115" s="5">
        <f t="shared" si="19"/>
        <v>25660</v>
      </c>
      <c r="P115" s="20">
        <f t="shared" si="20"/>
        <v>6415</v>
      </c>
      <c r="Q115" s="5">
        <v>840000</v>
      </c>
      <c r="R115" s="18">
        <v>1680000</v>
      </c>
      <c r="S115" s="5">
        <f t="shared" si="21"/>
        <v>2113040.7489063083</v>
      </c>
      <c r="T115">
        <v>0.19031511927617228</v>
      </c>
      <c r="U115">
        <f t="shared" si="12"/>
        <v>4260999.0000000009</v>
      </c>
      <c r="V115">
        <f t="shared" si="13"/>
        <v>20.290471430495067</v>
      </c>
    </row>
    <row r="116" spans="1:22">
      <c r="A116" s="5">
        <v>688128</v>
      </c>
      <c r="B116" s="3">
        <v>44798</v>
      </c>
      <c r="C116" s="2">
        <v>10.24</v>
      </c>
      <c r="D116" s="2">
        <v>6.14</v>
      </c>
      <c r="E116" s="2">
        <f t="shared" si="14"/>
        <v>3.05</v>
      </c>
      <c r="F116" s="2">
        <v>0.61</v>
      </c>
      <c r="G116" s="2">
        <v>1.02</v>
      </c>
      <c r="H116" s="18">
        <v>14648532</v>
      </c>
      <c r="I116" s="18">
        <f t="shared" si="15"/>
        <v>2976851</v>
      </c>
      <c r="J116" s="18">
        <f t="shared" si="16"/>
        <v>6867426</v>
      </c>
      <c r="K116" s="18">
        <f t="shared" si="17"/>
        <v>15945383</v>
      </c>
      <c r="L116" s="5"/>
      <c r="M116" s="5">
        <f t="shared" si="11"/>
        <v>63515</v>
      </c>
      <c r="N116" s="5">
        <f t="shared" si="18"/>
        <v>69866.5</v>
      </c>
      <c r="O116" s="5">
        <f t="shared" si="19"/>
        <v>25406</v>
      </c>
      <c r="P116" s="20">
        <f t="shared" si="20"/>
        <v>6351.5</v>
      </c>
      <c r="Q116" s="5">
        <v>840000</v>
      </c>
      <c r="R116" s="18">
        <v>1680000</v>
      </c>
      <c r="S116" s="5">
        <f t="shared" si="21"/>
        <v>2117871.4537686794</v>
      </c>
      <c r="T116">
        <v>0.19014031576679497</v>
      </c>
      <c r="U116">
        <f t="shared" si="12"/>
        <v>4273702.0000000009</v>
      </c>
      <c r="V116">
        <f t="shared" si="13"/>
        <v>20.350961906691275</v>
      </c>
    </row>
    <row r="117" spans="1:22">
      <c r="A117" s="5">
        <v>694272</v>
      </c>
      <c r="B117" s="3">
        <v>44819</v>
      </c>
      <c r="C117" s="2">
        <v>10.130000000000001</v>
      </c>
      <c r="D117" s="2">
        <v>6.08</v>
      </c>
      <c r="E117" s="2">
        <f t="shared" si="14"/>
        <v>3.05</v>
      </c>
      <c r="F117" s="2">
        <v>0.61</v>
      </c>
      <c r="G117" s="2">
        <v>1.01</v>
      </c>
      <c r="H117" s="18">
        <v>14711418</v>
      </c>
      <c r="I117" s="18">
        <f t="shared" si="15"/>
        <v>2983139.6</v>
      </c>
      <c r="J117" s="18">
        <f t="shared" si="16"/>
        <v>6892580.4000000004</v>
      </c>
      <c r="K117" s="18">
        <f t="shared" si="17"/>
        <v>16014557.6</v>
      </c>
      <c r="L117" s="5"/>
      <c r="M117" s="5">
        <f t="shared" si="11"/>
        <v>62886</v>
      </c>
      <c r="N117" s="5">
        <f t="shared" si="18"/>
        <v>69174.600000000006</v>
      </c>
      <c r="O117" s="5">
        <f t="shared" si="19"/>
        <v>25154.400000000001</v>
      </c>
      <c r="P117" s="20">
        <f t="shared" si="20"/>
        <v>6288.6</v>
      </c>
      <c r="Q117" s="5">
        <v>840000</v>
      </c>
      <c r="R117" s="18">
        <v>1680000</v>
      </c>
      <c r="S117" s="5">
        <f t="shared" si="21"/>
        <v>2122650.0032009203</v>
      </c>
      <c r="T117">
        <v>0.18996873041062393</v>
      </c>
      <c r="U117">
        <f t="shared" si="12"/>
        <v>4286279.2000000011</v>
      </c>
      <c r="V117">
        <f t="shared" si="13"/>
        <v>20.410853335268385</v>
      </c>
    </row>
    <row r="118" spans="1:22">
      <c r="A118" s="5">
        <v>700416</v>
      </c>
      <c r="B118" s="3">
        <v>44840</v>
      </c>
      <c r="C118" s="2">
        <v>10.029999999999999</v>
      </c>
      <c r="D118" s="2">
        <v>6.02</v>
      </c>
      <c r="E118" s="2">
        <f t="shared" si="14"/>
        <v>3</v>
      </c>
      <c r="F118" s="2">
        <v>0.6</v>
      </c>
      <c r="G118" s="2">
        <v>1</v>
      </c>
      <c r="H118" s="18">
        <v>14773681</v>
      </c>
      <c r="I118" s="18">
        <f t="shared" si="15"/>
        <v>2989365.9</v>
      </c>
      <c r="J118" s="18">
        <f t="shared" si="16"/>
        <v>6917485.6000000006</v>
      </c>
      <c r="K118" s="18">
        <f t="shared" si="17"/>
        <v>16083046.9</v>
      </c>
      <c r="L118" s="5"/>
      <c r="M118" s="5">
        <f t="shared" si="11"/>
        <v>62263</v>
      </c>
      <c r="N118" s="5">
        <f t="shared" si="18"/>
        <v>68489.299999999988</v>
      </c>
      <c r="O118" s="5">
        <f t="shared" si="19"/>
        <v>24905.199999999997</v>
      </c>
      <c r="P118" s="20">
        <f t="shared" si="20"/>
        <v>6226.3</v>
      </c>
      <c r="Q118" s="5">
        <v>840000</v>
      </c>
      <c r="R118" s="18">
        <v>1680000</v>
      </c>
      <c r="S118" s="5">
        <f t="shared" si="21"/>
        <v>2127377.0172347971</v>
      </c>
      <c r="T118">
        <v>0.18980028403212446</v>
      </c>
      <c r="U118">
        <f t="shared" si="12"/>
        <v>4298731.8000000007</v>
      </c>
      <c r="V118">
        <f t="shared" si="13"/>
        <v>20.4701514305121</v>
      </c>
    </row>
    <row r="119" spans="1:22">
      <c r="A119" s="5">
        <v>706560</v>
      </c>
      <c r="B119" s="3">
        <v>44862</v>
      </c>
      <c r="C119" s="2">
        <v>9.93</v>
      </c>
      <c r="D119" s="2">
        <v>5.96</v>
      </c>
      <c r="E119" s="2">
        <f t="shared" si="14"/>
        <v>3</v>
      </c>
      <c r="F119" s="2">
        <v>0.6</v>
      </c>
      <c r="G119" s="2">
        <v>0.99</v>
      </c>
      <c r="H119" s="18">
        <v>14835328</v>
      </c>
      <c r="I119" s="18">
        <f t="shared" si="15"/>
        <v>2995530.6</v>
      </c>
      <c r="J119" s="18">
        <f t="shared" si="16"/>
        <v>6942144.4000000004</v>
      </c>
      <c r="K119" s="18">
        <f t="shared" si="17"/>
        <v>16150858.6</v>
      </c>
      <c r="L119" s="5"/>
      <c r="M119" s="5">
        <f t="shared" si="11"/>
        <v>61647</v>
      </c>
      <c r="N119" s="5">
        <f t="shared" si="18"/>
        <v>67811.7</v>
      </c>
      <c r="O119" s="5">
        <f t="shared" si="19"/>
        <v>24658.799999999999</v>
      </c>
      <c r="P119" s="20">
        <f t="shared" si="20"/>
        <v>6164.7000000000007</v>
      </c>
      <c r="Q119" s="5">
        <v>840000</v>
      </c>
      <c r="R119" s="18">
        <v>1680000</v>
      </c>
      <c r="S119" s="5">
        <f t="shared" si="21"/>
        <v>2132053.1862375261</v>
      </c>
      <c r="T119">
        <v>0.18963489718596047</v>
      </c>
      <c r="U119">
        <f t="shared" si="12"/>
        <v>4311061.2000000011</v>
      </c>
      <c r="V119">
        <f t="shared" si="13"/>
        <v>20.528862859089095</v>
      </c>
    </row>
    <row r="120" spans="1:22">
      <c r="A120" s="5">
        <v>712704</v>
      </c>
      <c r="B120" s="3">
        <v>44883</v>
      </c>
      <c r="C120" s="2">
        <v>9.84</v>
      </c>
      <c r="D120" s="2">
        <v>5.9</v>
      </c>
      <c r="E120" s="2">
        <f t="shared" si="14"/>
        <v>2.9499999999999997</v>
      </c>
      <c r="F120" s="2">
        <v>0.59</v>
      </c>
      <c r="G120" s="2">
        <v>0.98</v>
      </c>
      <c r="H120" s="18">
        <v>14896364</v>
      </c>
      <c r="I120" s="18">
        <f t="shared" si="15"/>
        <v>3001634.2</v>
      </c>
      <c r="J120" s="18">
        <f t="shared" si="16"/>
        <v>6966558.8000000007</v>
      </c>
      <c r="K120" s="18">
        <f t="shared" si="17"/>
        <v>16217998.199999999</v>
      </c>
      <c r="L120" s="5"/>
      <c r="M120" s="5">
        <f t="shared" si="11"/>
        <v>61036</v>
      </c>
      <c r="N120" s="5">
        <f t="shared" si="18"/>
        <v>67139.600000000006</v>
      </c>
      <c r="O120" s="5">
        <f t="shared" si="19"/>
        <v>24414.400000000001</v>
      </c>
      <c r="P120" s="20">
        <f t="shared" si="20"/>
        <v>6103.6</v>
      </c>
      <c r="Q120" s="5">
        <v>840000</v>
      </c>
      <c r="R120" s="18">
        <v>1680000</v>
      </c>
      <c r="S120" s="5">
        <f t="shared" si="21"/>
        <v>2136679.0435956521</v>
      </c>
      <c r="T120">
        <v>0.18947249812101802</v>
      </c>
      <c r="U120">
        <f t="shared" si="12"/>
        <v>4323268.4000000013</v>
      </c>
      <c r="V120">
        <f t="shared" si="13"/>
        <v>20.586992382904132</v>
      </c>
    </row>
    <row r="121" spans="1:22">
      <c r="A121" s="5">
        <v>718848</v>
      </c>
      <c r="B121" s="3">
        <v>44904</v>
      </c>
      <c r="C121" s="2">
        <v>9.74</v>
      </c>
      <c r="D121" s="2">
        <v>5.84</v>
      </c>
      <c r="E121" s="2">
        <f t="shared" si="14"/>
        <v>2.9</v>
      </c>
      <c r="F121" s="2">
        <v>0.57999999999999996</v>
      </c>
      <c r="G121" s="2">
        <v>0.97</v>
      </c>
      <c r="H121" s="18">
        <v>14956796</v>
      </c>
      <c r="I121" s="18">
        <f t="shared" si="15"/>
        <v>3007677.4000000004</v>
      </c>
      <c r="J121" s="18">
        <f t="shared" si="16"/>
        <v>6990731.6000000006</v>
      </c>
      <c r="K121" s="18">
        <f t="shared" si="17"/>
        <v>16284473.399999999</v>
      </c>
      <c r="L121" s="5"/>
      <c r="M121" s="5">
        <f t="shared" si="11"/>
        <v>60432</v>
      </c>
      <c r="N121" s="5">
        <f t="shared" si="18"/>
        <v>66475.199999999997</v>
      </c>
      <c r="O121" s="5">
        <f t="shared" si="19"/>
        <v>24172.799999999999</v>
      </c>
      <c r="P121" s="20">
        <f t="shared" si="20"/>
        <v>6043.2000000000007</v>
      </c>
      <c r="Q121" s="5">
        <v>840000</v>
      </c>
      <c r="R121" s="18">
        <v>1680000</v>
      </c>
      <c r="S121" s="5">
        <f t="shared" si="21"/>
        <v>2141255.269171108</v>
      </c>
      <c r="T121">
        <v>0.18931301195790864</v>
      </c>
      <c r="U121">
        <f t="shared" si="12"/>
        <v>4335354.8000000017</v>
      </c>
      <c r="V121">
        <f t="shared" si="13"/>
        <v>20.644546668623875</v>
      </c>
    </row>
    <row r="122" spans="1:22">
      <c r="A122" s="5">
        <v>724992</v>
      </c>
      <c r="B122" s="3">
        <v>44926</v>
      </c>
      <c r="C122" s="2">
        <v>9.64</v>
      </c>
      <c r="D122" s="2">
        <v>5.79</v>
      </c>
      <c r="E122" s="2">
        <f t="shared" si="14"/>
        <v>2.9</v>
      </c>
      <c r="F122" s="2">
        <v>0.57999999999999996</v>
      </c>
      <c r="G122" s="2">
        <v>0.96</v>
      </c>
      <c r="H122" s="18">
        <v>15016630</v>
      </c>
      <c r="I122" s="18">
        <f t="shared" si="15"/>
        <v>3013660.8000000003</v>
      </c>
      <c r="J122" s="18">
        <f t="shared" si="16"/>
        <v>7014665.2000000002</v>
      </c>
      <c r="K122" s="18">
        <f t="shared" si="17"/>
        <v>16350290.799999999</v>
      </c>
      <c r="L122" s="5"/>
      <c r="M122" s="5">
        <f t="shared" si="11"/>
        <v>59834</v>
      </c>
      <c r="N122" s="5">
        <f t="shared" si="18"/>
        <v>65817.399999999994</v>
      </c>
      <c r="O122" s="5">
        <f t="shared" si="19"/>
        <v>23933.600000000002</v>
      </c>
      <c r="P122" s="20">
        <f t="shared" si="20"/>
        <v>5983.4000000000005</v>
      </c>
      <c r="Q122" s="5">
        <v>840000</v>
      </c>
      <c r="R122" s="18">
        <v>1680000</v>
      </c>
      <c r="S122" s="5">
        <f t="shared" si="21"/>
        <v>2145782.4620355736</v>
      </c>
      <c r="T122">
        <v>0.18915636863930191</v>
      </c>
      <c r="U122">
        <f t="shared" si="12"/>
        <v>4347321.6000000015</v>
      </c>
      <c r="V122">
        <f t="shared" si="13"/>
        <v>20.70153143053404</v>
      </c>
    </row>
    <row r="123" spans="1:22">
      <c r="A123" s="5">
        <v>731136</v>
      </c>
      <c r="B123" s="3">
        <v>44947</v>
      </c>
      <c r="C123" s="2">
        <v>9.5500000000000007</v>
      </c>
      <c r="D123" s="2">
        <v>5.73</v>
      </c>
      <c r="E123" s="2">
        <f t="shared" si="14"/>
        <v>2.8499999999999996</v>
      </c>
      <c r="F123" s="2">
        <v>0.56999999999999995</v>
      </c>
      <c r="G123" s="2">
        <v>0.95</v>
      </c>
      <c r="H123" s="18">
        <v>15075871</v>
      </c>
      <c r="I123" s="18">
        <f t="shared" si="15"/>
        <v>3019584.9000000004</v>
      </c>
      <c r="J123" s="18">
        <f t="shared" si="16"/>
        <v>7038361.6000000006</v>
      </c>
      <c r="K123" s="18">
        <f t="shared" si="17"/>
        <v>16415455.899999999</v>
      </c>
      <c r="L123" s="5"/>
      <c r="M123" s="5">
        <f t="shared" si="11"/>
        <v>59241</v>
      </c>
      <c r="N123" s="5">
        <f t="shared" si="18"/>
        <v>65165.1</v>
      </c>
      <c r="O123" s="5">
        <f t="shared" si="19"/>
        <v>23696.400000000001</v>
      </c>
      <c r="P123" s="20">
        <f t="shared" si="20"/>
        <v>5924.1</v>
      </c>
      <c r="Q123" s="5">
        <v>840000</v>
      </c>
      <c r="R123" s="18">
        <v>1680000</v>
      </c>
      <c r="S123" s="5">
        <f t="shared" si="21"/>
        <v>2150261.1409415249</v>
      </c>
      <c r="T123">
        <v>0.18900250274096933</v>
      </c>
      <c r="U123">
        <f t="shared" si="12"/>
        <v>4359169.8000000017</v>
      </c>
      <c r="V123">
        <f t="shared" si="13"/>
        <v>20.757951430539389</v>
      </c>
    </row>
    <row r="124" spans="1:22">
      <c r="A124" s="5">
        <v>737280</v>
      </c>
      <c r="B124" s="3">
        <v>44968</v>
      </c>
      <c r="C124" s="2">
        <v>9.4499999999999993</v>
      </c>
      <c r="D124" s="2">
        <v>5.67</v>
      </c>
      <c r="E124" s="2">
        <f t="shared" si="14"/>
        <v>2.8499999999999996</v>
      </c>
      <c r="F124" s="2">
        <v>0.56999999999999995</v>
      </c>
      <c r="G124" s="2">
        <v>0.95</v>
      </c>
      <c r="H124" s="18">
        <v>15134526</v>
      </c>
      <c r="I124" s="18">
        <f t="shared" si="15"/>
        <v>3025450.4000000004</v>
      </c>
      <c r="J124" s="18">
        <f t="shared" si="16"/>
        <v>7061823.6000000006</v>
      </c>
      <c r="K124" s="18">
        <f t="shared" si="17"/>
        <v>16479976.399999999</v>
      </c>
      <c r="L124" s="5"/>
      <c r="M124" s="5">
        <f t="shared" si="11"/>
        <v>58655</v>
      </c>
      <c r="N124" s="5">
        <f t="shared" si="18"/>
        <v>64520.5</v>
      </c>
      <c r="O124" s="5">
        <f t="shared" si="19"/>
        <v>23462</v>
      </c>
      <c r="P124" s="20">
        <f t="shared" si="20"/>
        <v>5865.5</v>
      </c>
      <c r="Q124" s="5">
        <v>840000</v>
      </c>
      <c r="R124" s="18">
        <v>1680000</v>
      </c>
      <c r="S124" s="5">
        <f t="shared" si="21"/>
        <v>2154691.9712118087</v>
      </c>
      <c r="T124">
        <v>0.18885134559219099</v>
      </c>
      <c r="U124">
        <f t="shared" si="12"/>
        <v>4370900.8000000017</v>
      </c>
      <c r="V124">
        <f t="shared" si="13"/>
        <v>20.813813335306588</v>
      </c>
    </row>
    <row r="125" spans="1:22">
      <c r="A125" s="5">
        <v>743424</v>
      </c>
      <c r="B125" s="3">
        <v>44990</v>
      </c>
      <c r="C125" s="2">
        <v>9.36</v>
      </c>
      <c r="D125" s="2">
        <v>5.62</v>
      </c>
      <c r="E125" s="2">
        <f t="shared" si="14"/>
        <v>2.8000000000000003</v>
      </c>
      <c r="F125" s="2">
        <v>0.56000000000000005</v>
      </c>
      <c r="G125" s="2">
        <v>0.94</v>
      </c>
      <c r="H125" s="18">
        <v>15192600</v>
      </c>
      <c r="I125" s="18">
        <f t="shared" si="15"/>
        <v>3031257.8000000003</v>
      </c>
      <c r="J125" s="18">
        <f t="shared" si="16"/>
        <v>7085053.2000000002</v>
      </c>
      <c r="K125" s="18">
        <f t="shared" si="17"/>
        <v>16543857.799999999</v>
      </c>
      <c r="L125" s="5"/>
      <c r="M125" s="5">
        <f t="shared" si="11"/>
        <v>58074</v>
      </c>
      <c r="N125" s="5">
        <f t="shared" si="18"/>
        <v>63881.4</v>
      </c>
      <c r="O125" s="5">
        <f t="shared" si="19"/>
        <v>23229.600000000002</v>
      </c>
      <c r="P125" s="20">
        <f t="shared" si="20"/>
        <v>5807.4000000000005</v>
      </c>
      <c r="Q125" s="5">
        <v>840000</v>
      </c>
      <c r="R125" s="18">
        <v>1680000</v>
      </c>
      <c r="S125" s="5">
        <f t="shared" si="21"/>
        <v>2159075.4626014535</v>
      </c>
      <c r="T125">
        <v>0.18870283559101142</v>
      </c>
      <c r="U125">
        <f t="shared" si="12"/>
        <v>4382515.6000000015</v>
      </c>
      <c r="V125">
        <f t="shared" si="13"/>
        <v>20.869121906740403</v>
      </c>
    </row>
    <row r="126" spans="1:22">
      <c r="A126" s="5">
        <v>749568</v>
      </c>
      <c r="B126" s="3">
        <v>45011</v>
      </c>
      <c r="C126" s="2">
        <v>9.27</v>
      </c>
      <c r="D126" s="2">
        <v>5.56</v>
      </c>
      <c r="E126" s="2">
        <f t="shared" si="14"/>
        <v>2.8000000000000003</v>
      </c>
      <c r="F126" s="2">
        <v>0.56000000000000005</v>
      </c>
      <c r="G126" s="2">
        <v>0.93</v>
      </c>
      <c r="H126" s="18">
        <v>15250099</v>
      </c>
      <c r="I126" s="18">
        <f t="shared" si="15"/>
        <v>3037007.7</v>
      </c>
      <c r="J126" s="18">
        <f t="shared" si="16"/>
        <v>7108052.7999999998</v>
      </c>
      <c r="K126" s="18">
        <f t="shared" si="17"/>
        <v>16607106.699999999</v>
      </c>
      <c r="L126" s="5"/>
      <c r="M126" s="5">
        <f t="shared" si="11"/>
        <v>57499</v>
      </c>
      <c r="N126" s="5">
        <f t="shared" si="18"/>
        <v>63248.9</v>
      </c>
      <c r="O126" s="5">
        <f t="shared" si="19"/>
        <v>22999.600000000002</v>
      </c>
      <c r="P126" s="20">
        <f t="shared" si="20"/>
        <v>5749.9000000000005</v>
      </c>
      <c r="Q126" s="5">
        <v>840000</v>
      </c>
      <c r="R126" s="18">
        <v>1680000</v>
      </c>
      <c r="S126" s="5">
        <f t="shared" si="21"/>
        <v>2163412.1961167823</v>
      </c>
      <c r="T126">
        <v>0.18855691035186067</v>
      </c>
      <c r="U126">
        <f t="shared" si="12"/>
        <v>4394015.4000000013</v>
      </c>
      <c r="V126">
        <f t="shared" si="13"/>
        <v>20.923882859126547</v>
      </c>
    </row>
    <row r="127" spans="1:22">
      <c r="A127" s="5">
        <v>755712</v>
      </c>
      <c r="B127" s="3">
        <v>45032</v>
      </c>
      <c r="C127" s="2">
        <v>9.17</v>
      </c>
      <c r="D127" s="2">
        <v>5.5</v>
      </c>
      <c r="E127" s="2">
        <f t="shared" si="14"/>
        <v>2.75</v>
      </c>
      <c r="F127" s="2">
        <v>0.55000000000000004</v>
      </c>
      <c r="G127" s="2">
        <v>0.92</v>
      </c>
      <c r="H127" s="18">
        <v>15307029</v>
      </c>
      <c r="I127" s="18">
        <f t="shared" si="15"/>
        <v>3042700.7</v>
      </c>
      <c r="J127" s="18">
        <f t="shared" si="16"/>
        <v>7130824.7999999998</v>
      </c>
      <c r="K127" s="18">
        <f t="shared" si="17"/>
        <v>16669729.699999999</v>
      </c>
      <c r="L127" s="5"/>
      <c r="M127" s="5">
        <f t="shared" si="11"/>
        <v>56930</v>
      </c>
      <c r="N127" s="5">
        <f t="shared" si="18"/>
        <v>62623</v>
      </c>
      <c r="O127" s="5">
        <f t="shared" si="19"/>
        <v>22772</v>
      </c>
      <c r="P127" s="20">
        <f t="shared" si="20"/>
        <v>5693</v>
      </c>
      <c r="Q127" s="5">
        <v>840000</v>
      </c>
      <c r="R127" s="18">
        <v>1680000</v>
      </c>
      <c r="S127" s="5">
        <f t="shared" si="21"/>
        <v>2167702.7485493021</v>
      </c>
      <c r="T127">
        <v>0.18841350924467448</v>
      </c>
      <c r="U127">
        <f t="shared" si="12"/>
        <v>4405401.4000000013</v>
      </c>
      <c r="V127">
        <f t="shared" si="13"/>
        <v>20.978101906750734</v>
      </c>
    </row>
    <row r="128" spans="1:22">
      <c r="A128" s="5">
        <v>761856</v>
      </c>
      <c r="B128" s="3">
        <v>45054</v>
      </c>
      <c r="C128" s="2">
        <v>9.08</v>
      </c>
      <c r="D128" s="2">
        <v>5.45</v>
      </c>
      <c r="E128" s="2">
        <f t="shared" si="14"/>
        <v>2.75</v>
      </c>
      <c r="F128" s="2">
        <v>0.55000000000000004</v>
      </c>
      <c r="G128" s="2">
        <v>0.91</v>
      </c>
      <c r="H128" s="18">
        <v>15363395</v>
      </c>
      <c r="I128" s="18">
        <f t="shared" si="15"/>
        <v>3048337.3000000003</v>
      </c>
      <c r="J128" s="18">
        <f t="shared" si="16"/>
        <v>7153371.2000000002</v>
      </c>
      <c r="K128" s="18">
        <f t="shared" si="17"/>
        <v>16731732.299999999</v>
      </c>
      <c r="L128" s="5"/>
      <c r="M128" s="5">
        <f t="shared" si="11"/>
        <v>56366</v>
      </c>
      <c r="N128" s="5">
        <f t="shared" si="18"/>
        <v>62002.6</v>
      </c>
      <c r="O128" s="5">
        <f t="shared" si="19"/>
        <v>22546.400000000001</v>
      </c>
      <c r="P128" s="20">
        <f t="shared" si="20"/>
        <v>5636.6</v>
      </c>
      <c r="Q128" s="5">
        <v>840000</v>
      </c>
      <c r="R128" s="18">
        <v>1680000</v>
      </c>
      <c r="S128" s="5">
        <f t="shared" si="21"/>
        <v>2171947.6173527846</v>
      </c>
      <c r="T128">
        <v>0.18827257582064383</v>
      </c>
      <c r="U128">
        <f t="shared" si="12"/>
        <v>4416674.6000000015</v>
      </c>
      <c r="V128">
        <f t="shared" si="13"/>
        <v>21.03178381151773</v>
      </c>
    </row>
    <row r="129" spans="1:22">
      <c r="A129" s="5">
        <v>768000</v>
      </c>
      <c r="B129" s="3">
        <v>45075</v>
      </c>
      <c r="C129" s="2">
        <v>8.99</v>
      </c>
      <c r="D129" s="2">
        <v>5.4</v>
      </c>
      <c r="E129" s="2">
        <f t="shared" si="14"/>
        <v>2.7</v>
      </c>
      <c r="F129" s="2">
        <v>0.54</v>
      </c>
      <c r="G129" s="2">
        <v>0.9</v>
      </c>
      <c r="H129" s="18">
        <v>15419203</v>
      </c>
      <c r="I129" s="18">
        <f t="shared" si="15"/>
        <v>3053918.1</v>
      </c>
      <c r="J129" s="18">
        <f t="shared" si="16"/>
        <v>7175694.4000000004</v>
      </c>
      <c r="K129" s="18">
        <f t="shared" si="17"/>
        <v>16793121.099999998</v>
      </c>
      <c r="L129" s="5"/>
      <c r="M129" s="5">
        <f t="shared" si="11"/>
        <v>55808</v>
      </c>
      <c r="N129" s="5">
        <f t="shared" si="18"/>
        <v>61388.799999999996</v>
      </c>
      <c r="O129" s="5">
        <f t="shared" si="19"/>
        <v>22323.199999999997</v>
      </c>
      <c r="P129" s="20">
        <f t="shared" si="20"/>
        <v>5580.8</v>
      </c>
      <c r="Q129" s="5">
        <v>840000</v>
      </c>
      <c r="R129" s="18">
        <v>1680000</v>
      </c>
      <c r="S129" s="5">
        <f t="shared" si="21"/>
        <v>2176147.3714383156</v>
      </c>
      <c r="T129">
        <v>0.18813405271336012</v>
      </c>
      <c r="U129">
        <f t="shared" si="12"/>
        <v>4427836.2000000011</v>
      </c>
      <c r="V129">
        <f t="shared" si="13"/>
        <v>21.084934287713242</v>
      </c>
    </row>
    <row r="130" spans="1:22">
      <c r="A130" s="5">
        <v>774144</v>
      </c>
      <c r="B130" s="3">
        <v>45096</v>
      </c>
      <c r="C130" s="2">
        <v>8.9</v>
      </c>
      <c r="D130" s="2">
        <v>5.34</v>
      </c>
      <c r="E130" s="2">
        <f t="shared" si="14"/>
        <v>2.6500000000000004</v>
      </c>
      <c r="F130" s="2">
        <v>0.53</v>
      </c>
      <c r="G130" s="2">
        <v>0.89</v>
      </c>
      <c r="H130" s="18">
        <v>15474459</v>
      </c>
      <c r="I130" s="18">
        <f t="shared" si="15"/>
        <v>3059443.7</v>
      </c>
      <c r="J130" s="18">
        <f t="shared" si="16"/>
        <v>7197796.8000000007</v>
      </c>
      <c r="K130" s="18">
        <f t="shared" si="17"/>
        <v>16853902.699999999</v>
      </c>
      <c r="L130" s="5"/>
      <c r="M130" s="5">
        <f t="shared" si="11"/>
        <v>55256</v>
      </c>
      <c r="N130" s="5">
        <f t="shared" si="18"/>
        <v>60781.599999999999</v>
      </c>
      <c r="O130" s="5">
        <f t="shared" si="19"/>
        <v>22102.400000000001</v>
      </c>
      <c r="P130" s="20">
        <f t="shared" si="20"/>
        <v>5525.6</v>
      </c>
      <c r="Q130" s="5">
        <v>840000</v>
      </c>
      <c r="R130" s="18">
        <v>1680000</v>
      </c>
      <c r="S130" s="5">
        <f t="shared" si="21"/>
        <v>2180302.5758724301</v>
      </c>
      <c r="T130">
        <v>0.18799788412635299</v>
      </c>
      <c r="U130">
        <f t="shared" si="12"/>
        <v>4438887.4000000013</v>
      </c>
      <c r="V130">
        <f t="shared" si="13"/>
        <v>21.137559049622993</v>
      </c>
    </row>
    <row r="131" spans="1:22">
      <c r="A131" s="5">
        <v>780288</v>
      </c>
      <c r="B131" s="3">
        <v>45118</v>
      </c>
      <c r="C131" s="2">
        <v>8.82</v>
      </c>
      <c r="D131" s="2">
        <v>5.29</v>
      </c>
      <c r="E131" s="2">
        <f t="shared" si="14"/>
        <v>2.6500000000000004</v>
      </c>
      <c r="F131" s="2">
        <v>0.53</v>
      </c>
      <c r="G131" s="2">
        <v>0.88</v>
      </c>
      <c r="H131" s="18">
        <v>15529167</v>
      </c>
      <c r="I131" s="18">
        <f t="shared" si="15"/>
        <v>3064914.5</v>
      </c>
      <c r="J131" s="18">
        <f t="shared" si="16"/>
        <v>7219680.0000000009</v>
      </c>
      <c r="K131" s="18">
        <f t="shared" si="17"/>
        <v>16914081.5</v>
      </c>
      <c r="L131" s="5"/>
      <c r="M131" s="5">
        <f t="shared" si="11"/>
        <v>54708</v>
      </c>
      <c r="N131" s="5">
        <f t="shared" si="18"/>
        <v>60178.799999999996</v>
      </c>
      <c r="O131" s="5">
        <f t="shared" si="19"/>
        <v>21883.199999999997</v>
      </c>
      <c r="P131" s="20">
        <f t="shared" si="20"/>
        <v>5470.8</v>
      </c>
      <c r="Q131" s="5">
        <v>840000</v>
      </c>
      <c r="R131" s="18">
        <v>1680000</v>
      </c>
      <c r="S131" s="5">
        <f t="shared" si="21"/>
        <v>2184413.6418091669</v>
      </c>
      <c r="T131">
        <v>0.18786402065223462</v>
      </c>
      <c r="U131">
        <f t="shared" si="12"/>
        <v>4449829.0000000009</v>
      </c>
      <c r="V131">
        <f t="shared" si="13"/>
        <v>21.189661906770791</v>
      </c>
    </row>
    <row r="132" spans="1:22">
      <c r="A132" s="5">
        <v>786432</v>
      </c>
      <c r="B132" s="3">
        <v>45139</v>
      </c>
      <c r="C132" s="2">
        <v>8.73</v>
      </c>
      <c r="D132" s="2">
        <v>5.24</v>
      </c>
      <c r="E132" s="2">
        <f t="shared" si="14"/>
        <v>2.6</v>
      </c>
      <c r="F132" s="2">
        <v>0.52</v>
      </c>
      <c r="G132" s="2">
        <v>0.87</v>
      </c>
      <c r="H132" s="18">
        <v>15583334</v>
      </c>
      <c r="I132" s="18">
        <f t="shared" si="15"/>
        <v>3070331.2</v>
      </c>
      <c r="J132" s="18">
        <f t="shared" si="16"/>
        <v>7241346.8000000007</v>
      </c>
      <c r="K132" s="18">
        <f t="shared" si="17"/>
        <v>16973665.199999999</v>
      </c>
      <c r="L132" s="5"/>
      <c r="M132" s="5">
        <f t="shared" ref="M132:M195" si="22">H132-H131</f>
        <v>54167</v>
      </c>
      <c r="N132" s="5">
        <f t="shared" si="18"/>
        <v>59583.7</v>
      </c>
      <c r="O132" s="5">
        <f t="shared" si="19"/>
        <v>21666.799999999999</v>
      </c>
      <c r="P132" s="20">
        <f t="shared" si="20"/>
        <v>5416.7000000000007</v>
      </c>
      <c r="Q132" s="5">
        <v>840000</v>
      </c>
      <c r="R132" s="18">
        <v>1680000</v>
      </c>
      <c r="S132" s="5">
        <f t="shared" si="21"/>
        <v>2188481.2023238963</v>
      </c>
      <c r="T132">
        <v>0.18773240694192914</v>
      </c>
      <c r="U132">
        <f t="shared" ref="U132:U195" si="23">U131+(O132*0.5)</f>
        <v>4460662.4000000013</v>
      </c>
      <c r="V132">
        <f t="shared" ref="V132:V195" si="24">(U132/20999999.9980091)*100</f>
        <v>21.241249525823299</v>
      </c>
    </row>
    <row r="133" spans="1:22">
      <c r="A133" s="5">
        <v>792576</v>
      </c>
      <c r="B133" s="3">
        <v>45160</v>
      </c>
      <c r="C133" s="2">
        <v>8.64</v>
      </c>
      <c r="D133" s="2">
        <v>5.19</v>
      </c>
      <c r="E133" s="2">
        <f t="shared" ref="E133:E196" si="25">F133*5</f>
        <v>2.6</v>
      </c>
      <c r="F133" s="2">
        <v>0.52</v>
      </c>
      <c r="G133" s="2">
        <v>0.86</v>
      </c>
      <c r="H133" s="18">
        <v>15636964</v>
      </c>
      <c r="I133" s="18">
        <f t="shared" ref="I133:I196" si="26">I132+P133</f>
        <v>3075694.2</v>
      </c>
      <c r="J133" s="18">
        <f t="shared" ref="J133:J196" si="27">J132+O133</f>
        <v>7262798.8000000007</v>
      </c>
      <c r="K133" s="18">
        <f t="shared" ref="K133:K196" si="28">K132+N133</f>
        <v>17032658.199999999</v>
      </c>
      <c r="L133" s="5"/>
      <c r="M133" s="5">
        <f t="shared" si="22"/>
        <v>53630</v>
      </c>
      <c r="N133" s="5">
        <f t="shared" ref="N133:N196" si="29">(M133*0.6)+O133+P133</f>
        <v>58993</v>
      </c>
      <c r="O133" s="5">
        <f t="shared" ref="O133:O196" si="30">(M133*0.3)+P133</f>
        <v>21452</v>
      </c>
      <c r="P133" s="20">
        <f t="shared" ref="P133:P196" si="31">M133*0.1</f>
        <v>5363</v>
      </c>
      <c r="Q133" s="5">
        <v>840000</v>
      </c>
      <c r="R133" s="18">
        <v>1680000</v>
      </c>
      <c r="S133" s="5">
        <f t="shared" ref="S133:S196" si="32">(S132)+O133*T133</f>
        <v>2192505.6618012986</v>
      </c>
      <c r="T133">
        <v>0.18760299633611743</v>
      </c>
      <c r="U133">
        <f t="shared" si="23"/>
        <v>4471388.4000000013</v>
      </c>
      <c r="V133">
        <f t="shared" si="24"/>
        <v>21.292325716304333</v>
      </c>
    </row>
    <row r="134" spans="1:22">
      <c r="A134" s="5">
        <v>798720</v>
      </c>
      <c r="B134" s="3">
        <v>45182</v>
      </c>
      <c r="C134" s="2">
        <v>8.56</v>
      </c>
      <c r="D134" s="2">
        <v>5.13</v>
      </c>
      <c r="E134" s="2">
        <f t="shared" si="25"/>
        <v>2.5499999999999998</v>
      </c>
      <c r="F134" s="2">
        <v>0.51</v>
      </c>
      <c r="G134" s="2">
        <v>0.86</v>
      </c>
      <c r="H134" s="18">
        <v>15690064</v>
      </c>
      <c r="I134" s="18">
        <f t="shared" si="26"/>
        <v>3081004.2</v>
      </c>
      <c r="J134" s="18">
        <f t="shared" si="27"/>
        <v>7284038.8000000007</v>
      </c>
      <c r="K134" s="18">
        <f t="shared" si="28"/>
        <v>17091068.199999999</v>
      </c>
      <c r="L134" s="5"/>
      <c r="M134" s="5">
        <f t="shared" si="22"/>
        <v>53100</v>
      </c>
      <c r="N134" s="5">
        <f t="shared" si="29"/>
        <v>58410</v>
      </c>
      <c r="O134" s="5">
        <f t="shared" si="30"/>
        <v>21240</v>
      </c>
      <c r="P134" s="20">
        <f t="shared" si="31"/>
        <v>5310</v>
      </c>
      <c r="Q134" s="5">
        <v>840000</v>
      </c>
      <c r="R134" s="18">
        <v>1680000</v>
      </c>
      <c r="S134" s="5">
        <f t="shared" si="32"/>
        <v>2196487.6464389646</v>
      </c>
      <c r="T134">
        <v>0.18747573623663996</v>
      </c>
      <c r="U134">
        <f t="shared" si="23"/>
        <v>4482008.4000000013</v>
      </c>
      <c r="V134">
        <f t="shared" si="24"/>
        <v>21.342897144880556</v>
      </c>
    </row>
    <row r="135" spans="1:22">
      <c r="A135" s="5">
        <v>804864</v>
      </c>
      <c r="B135" s="3">
        <v>45203</v>
      </c>
      <c r="C135" s="2">
        <v>8.4700000000000006</v>
      </c>
      <c r="D135" s="2">
        <v>5.08</v>
      </c>
      <c r="E135" s="2">
        <f t="shared" si="25"/>
        <v>2.5499999999999998</v>
      </c>
      <c r="F135" s="2">
        <v>0.51</v>
      </c>
      <c r="G135" s="2">
        <v>0.85</v>
      </c>
      <c r="H135" s="18">
        <v>15742637</v>
      </c>
      <c r="I135" s="18">
        <f t="shared" si="26"/>
        <v>3086261.5</v>
      </c>
      <c r="J135" s="18">
        <f t="shared" si="27"/>
        <v>7305068.0000000009</v>
      </c>
      <c r="K135" s="18">
        <f t="shared" si="28"/>
        <v>17148898.5</v>
      </c>
      <c r="L135" s="5"/>
      <c r="M135" s="5">
        <f t="shared" si="22"/>
        <v>52573</v>
      </c>
      <c r="N135" s="5">
        <f t="shared" si="29"/>
        <v>57830.3</v>
      </c>
      <c r="O135" s="5">
        <f t="shared" si="30"/>
        <v>21029.200000000001</v>
      </c>
      <c r="P135" s="20">
        <f t="shared" si="31"/>
        <v>5257.3</v>
      </c>
      <c r="Q135" s="5">
        <v>840000</v>
      </c>
      <c r="R135" s="18">
        <v>1680000</v>
      </c>
      <c r="S135" s="5">
        <f t="shared" si="32"/>
        <v>2200427.4793591863</v>
      </c>
      <c r="T135">
        <v>0.18735058491153678</v>
      </c>
      <c r="U135">
        <f t="shared" si="23"/>
        <v>4492523.0000000009</v>
      </c>
      <c r="V135">
        <f t="shared" si="24"/>
        <v>21.392966668694825</v>
      </c>
    </row>
    <row r="136" spans="1:22">
      <c r="A136" s="5">
        <v>811008</v>
      </c>
      <c r="B136" s="3">
        <v>45224</v>
      </c>
      <c r="C136" s="2">
        <v>8.39</v>
      </c>
      <c r="D136" s="2">
        <v>5.03</v>
      </c>
      <c r="E136" s="2">
        <f t="shared" si="25"/>
        <v>2.5</v>
      </c>
      <c r="F136" s="2">
        <v>0.5</v>
      </c>
      <c r="G136" s="2">
        <v>0.84</v>
      </c>
      <c r="H136" s="18">
        <v>15794690</v>
      </c>
      <c r="I136" s="18">
        <f t="shared" si="26"/>
        <v>3091466.8</v>
      </c>
      <c r="J136" s="18">
        <f t="shared" si="27"/>
        <v>7325889.2000000011</v>
      </c>
      <c r="K136" s="18">
        <f t="shared" si="28"/>
        <v>17206156.800000001</v>
      </c>
      <c r="L136" s="5"/>
      <c r="M136" s="5">
        <f t="shared" si="22"/>
        <v>52053</v>
      </c>
      <c r="N136" s="5">
        <f t="shared" si="29"/>
        <v>57258.3</v>
      </c>
      <c r="O136" s="5">
        <f t="shared" si="30"/>
        <v>20821.2</v>
      </c>
      <c r="P136" s="20">
        <f t="shared" si="31"/>
        <v>5205.3</v>
      </c>
      <c r="Q136" s="5">
        <v>840000</v>
      </c>
      <c r="R136" s="18">
        <v>1680000</v>
      </c>
      <c r="S136" s="5">
        <f t="shared" si="32"/>
        <v>2204325.7804213939</v>
      </c>
      <c r="T136">
        <v>0.18722749227746799</v>
      </c>
      <c r="U136">
        <f t="shared" si="23"/>
        <v>4502933.6000000006</v>
      </c>
      <c r="V136">
        <f t="shared" si="24"/>
        <v>21.442540954413811</v>
      </c>
    </row>
    <row r="137" spans="1:22">
      <c r="A137" s="5">
        <v>817152</v>
      </c>
      <c r="B137" s="3">
        <v>45246</v>
      </c>
      <c r="C137" s="2">
        <v>8.31</v>
      </c>
      <c r="D137" s="2">
        <v>4.9800000000000004</v>
      </c>
      <c r="E137" s="2">
        <f t="shared" si="25"/>
        <v>2.5</v>
      </c>
      <c r="F137" s="2">
        <v>0.5</v>
      </c>
      <c r="G137" s="2">
        <v>0.83</v>
      </c>
      <c r="H137" s="18">
        <v>15846228</v>
      </c>
      <c r="I137" s="18">
        <f t="shared" si="26"/>
        <v>3096620.5999999996</v>
      </c>
      <c r="J137" s="18">
        <f t="shared" si="27"/>
        <v>7346504.4000000013</v>
      </c>
      <c r="K137" s="18">
        <f t="shared" si="28"/>
        <v>17262848.600000001</v>
      </c>
      <c r="L137" s="5"/>
      <c r="M137" s="5">
        <f t="shared" si="22"/>
        <v>51538</v>
      </c>
      <c r="N137" s="5">
        <f t="shared" si="29"/>
        <v>56691.8</v>
      </c>
      <c r="O137" s="5">
        <f t="shared" si="30"/>
        <v>20615.2</v>
      </c>
      <c r="P137" s="20">
        <f t="shared" si="31"/>
        <v>5153.8</v>
      </c>
      <c r="Q137" s="5">
        <v>840000</v>
      </c>
      <c r="R137" s="18">
        <v>1680000</v>
      </c>
      <c r="S137" s="5">
        <f t="shared" si="32"/>
        <v>2208183.0165718319</v>
      </c>
      <c r="T137">
        <v>0.18710641422046942</v>
      </c>
      <c r="U137">
        <f t="shared" si="23"/>
        <v>4513241.2</v>
      </c>
      <c r="V137">
        <f t="shared" si="24"/>
        <v>21.491624763942273</v>
      </c>
    </row>
    <row r="138" spans="1:22">
      <c r="A138" s="5">
        <v>823296</v>
      </c>
      <c r="B138" s="3">
        <v>45267</v>
      </c>
      <c r="C138" s="2">
        <v>8.2200000000000006</v>
      </c>
      <c r="D138" s="2">
        <v>4.93</v>
      </c>
      <c r="E138" s="2">
        <f t="shared" si="25"/>
        <v>2.4500000000000002</v>
      </c>
      <c r="F138" s="2">
        <v>0.49</v>
      </c>
      <c r="G138" s="2">
        <v>0.82</v>
      </c>
      <c r="H138" s="18">
        <v>15897256</v>
      </c>
      <c r="I138" s="18">
        <f t="shared" si="26"/>
        <v>3101723.3999999994</v>
      </c>
      <c r="J138" s="18">
        <f t="shared" si="27"/>
        <v>7366915.6000000015</v>
      </c>
      <c r="K138" s="18">
        <f t="shared" si="28"/>
        <v>17318979.400000002</v>
      </c>
      <c r="L138" s="5"/>
      <c r="M138" s="5">
        <f t="shared" si="22"/>
        <v>51028</v>
      </c>
      <c r="N138" s="5">
        <f t="shared" si="29"/>
        <v>56130.8</v>
      </c>
      <c r="O138" s="5">
        <f t="shared" si="30"/>
        <v>20411.2</v>
      </c>
      <c r="P138" s="20">
        <f t="shared" si="31"/>
        <v>5102.8</v>
      </c>
      <c r="Q138" s="5">
        <v>840000</v>
      </c>
      <c r="R138" s="18">
        <v>1680000</v>
      </c>
      <c r="S138" s="5">
        <f t="shared" si="32"/>
        <v>2211999.6519077113</v>
      </c>
      <c r="T138">
        <v>0.18698730774669547</v>
      </c>
      <c r="U138">
        <f t="shared" si="23"/>
        <v>4523446.8</v>
      </c>
      <c r="V138">
        <f t="shared" si="24"/>
        <v>21.540222859184972</v>
      </c>
    </row>
    <row r="139" spans="1:22">
      <c r="A139" s="5">
        <v>829440</v>
      </c>
      <c r="B139" s="3">
        <v>45288</v>
      </c>
      <c r="C139" s="2">
        <v>8.14</v>
      </c>
      <c r="D139" s="2">
        <v>4.88</v>
      </c>
      <c r="E139" s="2">
        <f t="shared" si="25"/>
        <v>2.4500000000000002</v>
      </c>
      <c r="F139" s="2">
        <v>0.49</v>
      </c>
      <c r="G139" s="2">
        <v>0.81</v>
      </c>
      <c r="H139" s="18">
        <v>15947778</v>
      </c>
      <c r="I139" s="18">
        <f t="shared" si="26"/>
        <v>3106775.5999999996</v>
      </c>
      <c r="J139" s="18">
        <f t="shared" si="27"/>
        <v>7387124.4000000013</v>
      </c>
      <c r="K139" s="18">
        <f t="shared" si="28"/>
        <v>17374553.600000001</v>
      </c>
      <c r="L139" s="5"/>
      <c r="M139" s="5">
        <f t="shared" si="22"/>
        <v>50522</v>
      </c>
      <c r="N139" s="5">
        <f t="shared" si="29"/>
        <v>55574.2</v>
      </c>
      <c r="O139" s="5">
        <f t="shared" si="30"/>
        <v>20208.8</v>
      </c>
      <c r="P139" s="20">
        <f t="shared" si="31"/>
        <v>5052.2000000000007</v>
      </c>
      <c r="Q139" s="5">
        <v>840000</v>
      </c>
      <c r="R139" s="18">
        <v>1680000</v>
      </c>
      <c r="S139" s="5">
        <f t="shared" si="32"/>
        <v>2215776.0730566587</v>
      </c>
      <c r="T139">
        <v>0.18687013325618157</v>
      </c>
      <c r="U139">
        <f t="shared" si="23"/>
        <v>4533551.2</v>
      </c>
      <c r="V139">
        <f t="shared" si="24"/>
        <v>21.588339049665723</v>
      </c>
    </row>
    <row r="140" spans="1:22">
      <c r="A140" s="5">
        <v>835584</v>
      </c>
      <c r="B140" s="3">
        <v>45310</v>
      </c>
      <c r="C140" s="2">
        <v>8.06</v>
      </c>
      <c r="D140" s="2">
        <v>4.84</v>
      </c>
      <c r="E140" s="2">
        <f t="shared" si="25"/>
        <v>2.4</v>
      </c>
      <c r="F140" s="2">
        <v>0.48</v>
      </c>
      <c r="G140" s="2">
        <v>0.81</v>
      </c>
      <c r="H140" s="18">
        <v>15997800</v>
      </c>
      <c r="I140" s="18">
        <f t="shared" si="26"/>
        <v>3111777.8</v>
      </c>
      <c r="J140" s="18">
        <f t="shared" si="27"/>
        <v>7407133.2000000011</v>
      </c>
      <c r="K140" s="18">
        <f t="shared" si="28"/>
        <v>17429577.800000001</v>
      </c>
      <c r="L140" s="5"/>
      <c r="M140" s="5">
        <f t="shared" si="22"/>
        <v>50022</v>
      </c>
      <c r="N140" s="5">
        <f t="shared" si="29"/>
        <v>55024.2</v>
      </c>
      <c r="O140" s="5">
        <f t="shared" si="30"/>
        <v>20008.8</v>
      </c>
      <c r="P140" s="20">
        <f t="shared" si="31"/>
        <v>5002.2000000000007</v>
      </c>
      <c r="Q140" s="5">
        <v>840000</v>
      </c>
      <c r="R140" s="18">
        <v>1680000</v>
      </c>
      <c r="S140" s="5">
        <f t="shared" si="32"/>
        <v>2219512.8134501479</v>
      </c>
      <c r="T140">
        <v>0.18675484754153701</v>
      </c>
      <c r="U140">
        <f t="shared" si="23"/>
        <v>4543555.6000000006</v>
      </c>
      <c r="V140">
        <f t="shared" si="24"/>
        <v>21.635979049670244</v>
      </c>
    </row>
    <row r="141" spans="1:22">
      <c r="A141" s="5">
        <v>841728</v>
      </c>
      <c r="B141" s="3">
        <v>45331</v>
      </c>
      <c r="C141" s="2">
        <v>7.98</v>
      </c>
      <c r="D141" s="2">
        <v>4.79</v>
      </c>
      <c r="E141" s="2">
        <f t="shared" si="25"/>
        <v>2.4</v>
      </c>
      <c r="F141" s="2">
        <v>0.48</v>
      </c>
      <c r="G141" s="2">
        <v>0.8</v>
      </c>
      <c r="H141" s="18">
        <v>16047327</v>
      </c>
      <c r="I141" s="18">
        <f t="shared" si="26"/>
        <v>3116730.5</v>
      </c>
      <c r="J141" s="18">
        <f t="shared" si="27"/>
        <v>7426944.0000000009</v>
      </c>
      <c r="K141" s="18">
        <f t="shared" si="28"/>
        <v>17484057.5</v>
      </c>
      <c r="L141" s="5"/>
      <c r="M141" s="5">
        <f t="shared" si="22"/>
        <v>49527</v>
      </c>
      <c r="N141" s="5">
        <f t="shared" si="29"/>
        <v>54479.7</v>
      </c>
      <c r="O141" s="5">
        <f t="shared" si="30"/>
        <v>19810.8</v>
      </c>
      <c r="P141" s="20">
        <f t="shared" si="31"/>
        <v>4952.7000000000007</v>
      </c>
      <c r="Q141" s="5">
        <v>840000</v>
      </c>
      <c r="R141" s="18">
        <v>1680000</v>
      </c>
      <c r="S141" s="5">
        <f t="shared" si="32"/>
        <v>2223210.3291101763</v>
      </c>
      <c r="T141">
        <v>0.18664141074709828</v>
      </c>
      <c r="U141">
        <f t="shared" si="23"/>
        <v>4553461.0000000009</v>
      </c>
      <c r="V141">
        <f t="shared" si="24"/>
        <v>21.683147621103288</v>
      </c>
    </row>
    <row r="142" spans="1:22">
      <c r="A142" s="5">
        <v>847872</v>
      </c>
      <c r="B142" s="3">
        <v>45352</v>
      </c>
      <c r="C142" s="2">
        <v>7.9</v>
      </c>
      <c r="D142" s="2">
        <v>4.74</v>
      </c>
      <c r="E142" s="2">
        <f t="shared" si="25"/>
        <v>2.3499999999999996</v>
      </c>
      <c r="F142" s="2">
        <v>0.47</v>
      </c>
      <c r="G142" s="2">
        <v>0.79</v>
      </c>
      <c r="H142" s="18">
        <v>16096363</v>
      </c>
      <c r="I142" s="18">
        <f t="shared" si="26"/>
        <v>3121634.1</v>
      </c>
      <c r="J142" s="18">
        <f t="shared" si="27"/>
        <v>7446558.4000000013</v>
      </c>
      <c r="K142" s="18">
        <f t="shared" si="28"/>
        <v>17537997.100000001</v>
      </c>
      <c r="L142" s="5"/>
      <c r="M142" s="5">
        <f t="shared" si="22"/>
        <v>49036</v>
      </c>
      <c r="N142" s="5">
        <f t="shared" si="29"/>
        <v>53939.6</v>
      </c>
      <c r="O142" s="5">
        <f t="shared" si="30"/>
        <v>19614.400000000001</v>
      </c>
      <c r="P142" s="20">
        <f t="shared" si="31"/>
        <v>4903.6000000000004</v>
      </c>
      <c r="Q142" s="5">
        <v>840000</v>
      </c>
      <c r="R142" s="18">
        <v>1680000</v>
      </c>
      <c r="S142" s="5">
        <f t="shared" si="32"/>
        <v>2226868.9989498514</v>
      </c>
      <c r="T142">
        <v>0.18652978626289679</v>
      </c>
      <c r="U142">
        <f t="shared" si="23"/>
        <v>4563268.2000000011</v>
      </c>
      <c r="V142">
        <f t="shared" si="24"/>
        <v>21.72984857348867</v>
      </c>
    </row>
    <row r="143" spans="1:22">
      <c r="A143" s="5">
        <v>854016</v>
      </c>
      <c r="B143" s="3">
        <v>45374</v>
      </c>
      <c r="C143" s="2">
        <v>7.82</v>
      </c>
      <c r="D143" s="2">
        <v>4.6900000000000004</v>
      </c>
      <c r="E143" s="2">
        <f t="shared" si="25"/>
        <v>2.3499999999999996</v>
      </c>
      <c r="F143" s="2">
        <v>0.47</v>
      </c>
      <c r="G143" s="2">
        <v>0.78</v>
      </c>
      <c r="H143" s="18">
        <v>16144914</v>
      </c>
      <c r="I143" s="18">
        <f t="shared" si="26"/>
        <v>3126489.2</v>
      </c>
      <c r="J143" s="18">
        <f t="shared" si="27"/>
        <v>7465978.8000000017</v>
      </c>
      <c r="K143" s="18">
        <f t="shared" si="28"/>
        <v>17591403.200000003</v>
      </c>
      <c r="L143" s="5"/>
      <c r="M143" s="5">
        <f t="shared" si="22"/>
        <v>48551</v>
      </c>
      <c r="N143" s="5">
        <f t="shared" si="29"/>
        <v>53406.1</v>
      </c>
      <c r="O143" s="5">
        <f t="shared" si="30"/>
        <v>19420.400000000001</v>
      </c>
      <c r="P143" s="20">
        <f t="shared" si="31"/>
        <v>4855.1000000000004</v>
      </c>
      <c r="Q143" s="5">
        <v>840000</v>
      </c>
      <c r="R143" s="18">
        <v>1680000</v>
      </c>
      <c r="S143" s="5">
        <f t="shared" si="32"/>
        <v>2230489.3486333196</v>
      </c>
      <c r="T143">
        <v>0.18641993385656933</v>
      </c>
      <c r="U143">
        <f t="shared" si="23"/>
        <v>4572978.4000000013</v>
      </c>
      <c r="V143">
        <f t="shared" si="24"/>
        <v>21.776087621112101</v>
      </c>
    </row>
    <row r="144" spans="1:22">
      <c r="A144" s="5">
        <v>860160</v>
      </c>
      <c r="B144" s="3">
        <v>45395</v>
      </c>
      <c r="C144" s="2">
        <v>7.75</v>
      </c>
      <c r="D144" s="2">
        <v>4.6500000000000004</v>
      </c>
      <c r="E144" s="2">
        <f t="shared" si="25"/>
        <v>2.3000000000000003</v>
      </c>
      <c r="F144" s="2">
        <v>0.46</v>
      </c>
      <c r="G144" s="2">
        <v>0.77</v>
      </c>
      <c r="H144" s="18">
        <v>16192984</v>
      </c>
      <c r="I144" s="18">
        <f t="shared" si="26"/>
        <v>3131296.2</v>
      </c>
      <c r="J144" s="18">
        <f t="shared" si="27"/>
        <v>7485206.8000000017</v>
      </c>
      <c r="K144" s="18">
        <f t="shared" si="28"/>
        <v>17644280.200000003</v>
      </c>
      <c r="L144" s="5"/>
      <c r="M144" s="5">
        <f t="shared" si="22"/>
        <v>48070</v>
      </c>
      <c r="N144" s="5">
        <f t="shared" si="29"/>
        <v>52877</v>
      </c>
      <c r="O144" s="5">
        <f t="shared" si="30"/>
        <v>19228</v>
      </c>
      <c r="P144" s="20">
        <f t="shared" si="31"/>
        <v>4807</v>
      </c>
      <c r="Q144" s="5">
        <v>840000</v>
      </c>
      <c r="R144" s="18">
        <v>1680000</v>
      </c>
      <c r="S144" s="5">
        <f t="shared" si="32"/>
        <v>2234071.7522842092</v>
      </c>
      <c r="T144">
        <v>0.18631181874816899</v>
      </c>
      <c r="U144">
        <f t="shared" si="23"/>
        <v>4582592.4000000013</v>
      </c>
      <c r="V144">
        <f t="shared" si="24"/>
        <v>21.821868573497394</v>
      </c>
    </row>
    <row r="145" spans="1:22">
      <c r="A145" s="5">
        <v>866304</v>
      </c>
      <c r="B145" s="3">
        <v>45416</v>
      </c>
      <c r="C145" s="2">
        <v>7.67</v>
      </c>
      <c r="D145" s="2">
        <v>4.5999999999999996</v>
      </c>
      <c r="E145" s="2">
        <f t="shared" si="25"/>
        <v>2.3000000000000003</v>
      </c>
      <c r="F145" s="2">
        <v>0.46</v>
      </c>
      <c r="G145" s="2">
        <v>0.77</v>
      </c>
      <c r="H145" s="18">
        <v>16240579</v>
      </c>
      <c r="I145" s="18">
        <f t="shared" si="26"/>
        <v>3136055.7</v>
      </c>
      <c r="J145" s="18">
        <f t="shared" si="27"/>
        <v>7504244.8000000017</v>
      </c>
      <c r="K145" s="18">
        <f t="shared" si="28"/>
        <v>17696634.700000003</v>
      </c>
      <c r="L145" s="5"/>
      <c r="M145" s="5">
        <f t="shared" si="22"/>
        <v>47595</v>
      </c>
      <c r="N145" s="5">
        <f t="shared" si="29"/>
        <v>52354.5</v>
      </c>
      <c r="O145" s="5">
        <f t="shared" si="30"/>
        <v>19038</v>
      </c>
      <c r="P145" s="20">
        <f t="shared" si="31"/>
        <v>4759.5</v>
      </c>
      <c r="Q145" s="5">
        <v>840000</v>
      </c>
      <c r="R145" s="18">
        <v>1680000</v>
      </c>
      <c r="S145" s="5">
        <f t="shared" si="32"/>
        <v>2237616.7307375576</v>
      </c>
      <c r="T145">
        <v>0.18620540252906009</v>
      </c>
      <c r="U145">
        <f t="shared" si="23"/>
        <v>4592111.4000000013</v>
      </c>
      <c r="V145">
        <f t="shared" si="24"/>
        <v>21.867197144930262</v>
      </c>
    </row>
    <row r="146" spans="1:22">
      <c r="A146" s="5">
        <v>872448</v>
      </c>
      <c r="B146" s="3">
        <v>45438</v>
      </c>
      <c r="C146" s="2">
        <v>7.59</v>
      </c>
      <c r="D146" s="2">
        <v>4.5599999999999996</v>
      </c>
      <c r="E146" s="2">
        <f t="shared" si="25"/>
        <v>2.3000000000000003</v>
      </c>
      <c r="F146" s="2">
        <v>0.46</v>
      </c>
      <c r="G146" s="2">
        <v>0.76</v>
      </c>
      <c r="H146" s="18">
        <v>16287702</v>
      </c>
      <c r="I146" s="18">
        <f t="shared" si="26"/>
        <v>3140768</v>
      </c>
      <c r="J146" s="18">
        <f t="shared" si="27"/>
        <v>7523094.0000000019</v>
      </c>
      <c r="K146" s="18">
        <f t="shared" si="28"/>
        <v>17748470.000000004</v>
      </c>
      <c r="L146" s="5"/>
      <c r="M146" s="5">
        <f t="shared" si="22"/>
        <v>47123</v>
      </c>
      <c r="N146" s="5">
        <f t="shared" si="29"/>
        <v>51835.3</v>
      </c>
      <c r="O146" s="5">
        <f t="shared" si="30"/>
        <v>18849.2</v>
      </c>
      <c r="P146" s="20">
        <f t="shared" si="31"/>
        <v>4712.3</v>
      </c>
      <c r="Q146" s="5">
        <v>840000</v>
      </c>
      <c r="R146" s="18">
        <v>1680000</v>
      </c>
      <c r="S146" s="5">
        <f t="shared" si="32"/>
        <v>2241124.5791914649</v>
      </c>
      <c r="T146">
        <v>0.18610065434645112</v>
      </c>
      <c r="U146">
        <f t="shared" si="23"/>
        <v>4601536.0000000009</v>
      </c>
      <c r="V146">
        <f t="shared" si="24"/>
        <v>21.912076192553563</v>
      </c>
    </row>
    <row r="147" spans="1:22">
      <c r="A147" s="5">
        <v>878592</v>
      </c>
      <c r="B147" s="3">
        <v>45459</v>
      </c>
      <c r="C147" s="2">
        <v>7.52</v>
      </c>
      <c r="D147" s="2">
        <v>4.51</v>
      </c>
      <c r="E147" s="2">
        <f t="shared" si="25"/>
        <v>2.25</v>
      </c>
      <c r="F147" s="2">
        <v>0.45</v>
      </c>
      <c r="G147" s="2">
        <v>0.75</v>
      </c>
      <c r="H147" s="18">
        <v>16334358</v>
      </c>
      <c r="I147" s="18">
        <f t="shared" si="26"/>
        <v>3145433.6</v>
      </c>
      <c r="J147" s="18">
        <f t="shared" si="27"/>
        <v>7541756.4000000022</v>
      </c>
      <c r="K147" s="18">
        <f t="shared" si="28"/>
        <v>17799791.600000005</v>
      </c>
      <c r="L147" s="5"/>
      <c r="M147" s="5">
        <f t="shared" si="22"/>
        <v>46656</v>
      </c>
      <c r="N147" s="5">
        <f t="shared" si="29"/>
        <v>51321.599999999999</v>
      </c>
      <c r="O147" s="5">
        <f t="shared" si="30"/>
        <v>18662.400000000001</v>
      </c>
      <c r="P147" s="20">
        <f t="shared" si="31"/>
        <v>4665.6000000000004</v>
      </c>
      <c r="Q147" s="5">
        <v>840000</v>
      </c>
      <c r="R147" s="18">
        <v>1680000</v>
      </c>
      <c r="S147" s="5">
        <f t="shared" si="32"/>
        <v>2244595.7396757007</v>
      </c>
      <c r="T147">
        <v>0.18599753966455249</v>
      </c>
      <c r="U147">
        <f t="shared" si="23"/>
        <v>4610867.2000000011</v>
      </c>
      <c r="V147">
        <f t="shared" si="24"/>
        <v>21.956510478272062</v>
      </c>
    </row>
    <row r="148" spans="1:22">
      <c r="A148" s="5">
        <v>884736</v>
      </c>
      <c r="B148" s="3">
        <v>45480</v>
      </c>
      <c r="C148" s="2">
        <v>7.44</v>
      </c>
      <c r="D148" s="2">
        <v>4.47</v>
      </c>
      <c r="E148" s="2">
        <f t="shared" si="25"/>
        <v>2.25</v>
      </c>
      <c r="F148" s="2">
        <v>0.45</v>
      </c>
      <c r="G148" s="2">
        <v>0.74</v>
      </c>
      <c r="H148" s="18">
        <v>16380553</v>
      </c>
      <c r="I148" s="18">
        <f t="shared" si="26"/>
        <v>3150053.1</v>
      </c>
      <c r="J148" s="18">
        <f t="shared" si="27"/>
        <v>7560234.4000000022</v>
      </c>
      <c r="K148" s="18">
        <f t="shared" si="28"/>
        <v>17850606.100000005</v>
      </c>
      <c r="L148" s="5"/>
      <c r="M148" s="5">
        <f t="shared" si="22"/>
        <v>46195</v>
      </c>
      <c r="N148" s="5">
        <f t="shared" si="29"/>
        <v>50814.5</v>
      </c>
      <c r="O148" s="5">
        <f t="shared" si="30"/>
        <v>18478</v>
      </c>
      <c r="P148" s="20">
        <f t="shared" si="31"/>
        <v>4619.5</v>
      </c>
      <c r="Q148" s="5">
        <v>840000</v>
      </c>
      <c r="R148" s="18">
        <v>1680000</v>
      </c>
      <c r="S148" s="5">
        <f t="shared" si="32"/>
        <v>2248030.726380527</v>
      </c>
      <c r="T148">
        <v>0.18589602255796861</v>
      </c>
      <c r="U148">
        <f t="shared" si="23"/>
        <v>4620106.2000000011</v>
      </c>
      <c r="V148">
        <f t="shared" si="24"/>
        <v>22.000505716371471</v>
      </c>
    </row>
    <row r="149" spans="1:22">
      <c r="A149" s="5">
        <v>890880</v>
      </c>
      <c r="B149" s="3">
        <v>45502</v>
      </c>
      <c r="C149" s="2">
        <v>7.37</v>
      </c>
      <c r="D149" s="2">
        <v>4.42</v>
      </c>
      <c r="E149" s="2">
        <f t="shared" si="25"/>
        <v>2.2000000000000002</v>
      </c>
      <c r="F149" s="2">
        <v>0.44</v>
      </c>
      <c r="G149" s="2">
        <v>0.74</v>
      </c>
      <c r="H149" s="18">
        <v>16426290</v>
      </c>
      <c r="I149" s="18">
        <f t="shared" si="26"/>
        <v>3154626.8000000003</v>
      </c>
      <c r="J149" s="18">
        <f t="shared" si="27"/>
        <v>7578529.200000002</v>
      </c>
      <c r="K149" s="18">
        <f t="shared" si="28"/>
        <v>17900916.800000004</v>
      </c>
      <c r="L149" s="5"/>
      <c r="M149" s="5">
        <f t="shared" si="22"/>
        <v>45737</v>
      </c>
      <c r="N149" s="5">
        <f t="shared" si="29"/>
        <v>50310.7</v>
      </c>
      <c r="O149" s="5">
        <f t="shared" si="30"/>
        <v>18294.8</v>
      </c>
      <c r="P149" s="20">
        <f t="shared" si="31"/>
        <v>4573.7</v>
      </c>
      <c r="Q149" s="5">
        <v>840000</v>
      </c>
      <c r="R149" s="18">
        <v>1680000</v>
      </c>
      <c r="S149" s="5">
        <f t="shared" si="32"/>
        <v>2251429.8284036228</v>
      </c>
      <c r="T149">
        <v>0.18579607446355811</v>
      </c>
      <c r="U149">
        <f t="shared" si="23"/>
        <v>4629253.6000000015</v>
      </c>
      <c r="V149">
        <f t="shared" si="24"/>
        <v>22.044064763994651</v>
      </c>
    </row>
    <row r="150" spans="1:22">
      <c r="A150" s="5">
        <v>897024</v>
      </c>
      <c r="B150" s="3">
        <v>45523</v>
      </c>
      <c r="C150" s="2">
        <v>7.3</v>
      </c>
      <c r="D150" s="2">
        <v>4.38</v>
      </c>
      <c r="E150" s="2">
        <f t="shared" si="25"/>
        <v>2.2000000000000002</v>
      </c>
      <c r="F150" s="2">
        <v>0.44</v>
      </c>
      <c r="G150" s="2">
        <v>0.73</v>
      </c>
      <c r="H150" s="18">
        <v>16471574</v>
      </c>
      <c r="I150" s="18">
        <f t="shared" si="26"/>
        <v>3159155.2</v>
      </c>
      <c r="J150" s="18">
        <f t="shared" si="27"/>
        <v>7596642.8000000017</v>
      </c>
      <c r="K150" s="18">
        <f t="shared" si="28"/>
        <v>17950729.200000003</v>
      </c>
      <c r="L150" s="5"/>
      <c r="M150" s="5">
        <f t="shared" si="22"/>
        <v>45284</v>
      </c>
      <c r="N150" s="5">
        <f t="shared" si="29"/>
        <v>49812.4</v>
      </c>
      <c r="O150" s="5">
        <f t="shared" si="30"/>
        <v>18113.599999999999</v>
      </c>
      <c r="P150" s="20">
        <f t="shared" si="31"/>
        <v>4528.4000000000005</v>
      </c>
      <c r="Q150" s="5">
        <v>840000</v>
      </c>
      <c r="R150" s="18">
        <v>1680000</v>
      </c>
      <c r="S150" s="5">
        <f t="shared" si="32"/>
        <v>2254793.4815946342</v>
      </c>
      <c r="T150">
        <v>0.18569766313771838</v>
      </c>
      <c r="U150">
        <f t="shared" si="23"/>
        <v>4638310.4000000013</v>
      </c>
      <c r="V150">
        <f t="shared" si="24"/>
        <v>22.087192383046357</v>
      </c>
    </row>
    <row r="151" spans="1:22">
      <c r="A151" s="5">
        <v>903168</v>
      </c>
      <c r="B151" s="3">
        <v>45544</v>
      </c>
      <c r="C151" s="2">
        <v>7.23</v>
      </c>
      <c r="D151" s="2">
        <v>4.34</v>
      </c>
      <c r="E151" s="2">
        <f t="shared" si="25"/>
        <v>2.15</v>
      </c>
      <c r="F151" s="2">
        <v>0.43</v>
      </c>
      <c r="G151" s="2">
        <v>0.72</v>
      </c>
      <c r="H151" s="18">
        <v>16516410</v>
      </c>
      <c r="I151" s="18">
        <f t="shared" si="26"/>
        <v>3163638.8000000003</v>
      </c>
      <c r="J151" s="18">
        <f t="shared" si="27"/>
        <v>7614577.200000002</v>
      </c>
      <c r="K151" s="18">
        <f t="shared" si="28"/>
        <v>18000048.800000004</v>
      </c>
      <c r="L151" s="5"/>
      <c r="M151" s="5">
        <f t="shared" si="22"/>
        <v>44836</v>
      </c>
      <c r="N151" s="5">
        <f t="shared" si="29"/>
        <v>49319.6</v>
      </c>
      <c r="O151" s="5">
        <f t="shared" si="30"/>
        <v>17934.400000000001</v>
      </c>
      <c r="P151" s="20">
        <f t="shared" si="31"/>
        <v>4483.6000000000004</v>
      </c>
      <c r="Q151" s="5">
        <v>840000</v>
      </c>
      <c r="R151" s="18">
        <v>1680000</v>
      </c>
      <c r="S151" s="5">
        <f t="shared" si="32"/>
        <v>2258122.1198121454</v>
      </c>
      <c r="T151">
        <v>0.18560075706524604</v>
      </c>
      <c r="U151">
        <f t="shared" si="23"/>
        <v>4647277.6000000015</v>
      </c>
      <c r="V151">
        <f t="shared" si="24"/>
        <v>22.129893335431358</v>
      </c>
    </row>
    <row r="152" spans="1:22">
      <c r="A152" s="5">
        <v>909312</v>
      </c>
      <c r="B152" s="3">
        <v>45566</v>
      </c>
      <c r="C152" s="2">
        <v>7.15</v>
      </c>
      <c r="D152" s="2">
        <v>4.29</v>
      </c>
      <c r="E152" s="2">
        <f t="shared" si="25"/>
        <v>2.15</v>
      </c>
      <c r="F152" s="2">
        <v>0.43</v>
      </c>
      <c r="G152" s="2">
        <v>0.72</v>
      </c>
      <c r="H152" s="18">
        <v>16560802</v>
      </c>
      <c r="I152" s="18">
        <f t="shared" si="26"/>
        <v>3168078.0000000005</v>
      </c>
      <c r="J152" s="18">
        <f t="shared" si="27"/>
        <v>7632334.0000000019</v>
      </c>
      <c r="K152" s="18">
        <f t="shared" si="28"/>
        <v>18048880.000000004</v>
      </c>
      <c r="L152" s="5"/>
      <c r="M152" s="5">
        <f t="shared" si="22"/>
        <v>44392</v>
      </c>
      <c r="N152" s="5">
        <f t="shared" si="29"/>
        <v>48831.199999999997</v>
      </c>
      <c r="O152" s="5">
        <f t="shared" si="30"/>
        <v>17756.8</v>
      </c>
      <c r="P152" s="20">
        <f t="shared" si="31"/>
        <v>4439.2</v>
      </c>
      <c r="Q152" s="5">
        <v>840000</v>
      </c>
      <c r="R152" s="18">
        <v>1680000</v>
      </c>
      <c r="S152" s="5">
        <f t="shared" si="32"/>
        <v>2261416.1008129204</v>
      </c>
      <c r="T152">
        <v>0.18550532758014981</v>
      </c>
      <c r="U152">
        <f t="shared" si="23"/>
        <v>4656156.0000000019</v>
      </c>
      <c r="V152">
        <f t="shared" si="24"/>
        <v>22.172171430673465</v>
      </c>
    </row>
    <row r="153" spans="1:22">
      <c r="A153" s="5">
        <v>915456</v>
      </c>
      <c r="B153" s="3">
        <v>45587</v>
      </c>
      <c r="C153" s="2">
        <v>7.08</v>
      </c>
      <c r="D153" s="2">
        <v>4.25</v>
      </c>
      <c r="E153" s="2">
        <f t="shared" si="25"/>
        <v>2.1</v>
      </c>
      <c r="F153" s="2">
        <v>0.42</v>
      </c>
      <c r="G153" s="2">
        <v>0.71</v>
      </c>
      <c r="H153" s="18">
        <v>16604755</v>
      </c>
      <c r="I153" s="18">
        <f t="shared" si="26"/>
        <v>3172473.3000000003</v>
      </c>
      <c r="J153" s="18">
        <f t="shared" si="27"/>
        <v>7649915.200000002</v>
      </c>
      <c r="K153" s="18">
        <f t="shared" si="28"/>
        <v>18097228.300000004</v>
      </c>
      <c r="L153" s="5"/>
      <c r="M153" s="5">
        <f t="shared" si="22"/>
        <v>43953</v>
      </c>
      <c r="N153" s="5">
        <f t="shared" si="29"/>
        <v>48348.3</v>
      </c>
      <c r="O153" s="5">
        <f t="shared" si="30"/>
        <v>17581.2</v>
      </c>
      <c r="P153" s="20">
        <f t="shared" si="31"/>
        <v>4395.3</v>
      </c>
      <c r="Q153" s="5">
        <v>840000</v>
      </c>
      <c r="R153" s="18">
        <v>1680000</v>
      </c>
      <c r="S153" s="5">
        <f t="shared" si="32"/>
        <v>2264675.8547432218</v>
      </c>
      <c r="T153">
        <v>0.18541134452149399</v>
      </c>
      <c r="U153">
        <f t="shared" si="23"/>
        <v>4664946.6000000015</v>
      </c>
      <c r="V153">
        <f t="shared" si="24"/>
        <v>22.21403143067743</v>
      </c>
    </row>
    <row r="154" spans="1:22">
      <c r="A154" s="5">
        <v>921600</v>
      </c>
      <c r="B154" s="3">
        <v>45608</v>
      </c>
      <c r="C154" s="2">
        <v>7.01</v>
      </c>
      <c r="D154" s="2">
        <v>4.21</v>
      </c>
      <c r="E154" s="2">
        <f t="shared" si="25"/>
        <v>2.1</v>
      </c>
      <c r="F154" s="2">
        <v>0.42</v>
      </c>
      <c r="G154" s="2">
        <v>0.7</v>
      </c>
      <c r="H154" s="18">
        <v>16648272</v>
      </c>
      <c r="I154" s="18">
        <f t="shared" si="26"/>
        <v>3176825.0000000005</v>
      </c>
      <c r="J154" s="18">
        <f t="shared" si="27"/>
        <v>7667322.0000000019</v>
      </c>
      <c r="K154" s="18">
        <f t="shared" si="28"/>
        <v>18145097.000000004</v>
      </c>
      <c r="L154" s="5"/>
      <c r="M154" s="5">
        <f t="shared" si="22"/>
        <v>43517</v>
      </c>
      <c r="N154" s="5">
        <f t="shared" si="29"/>
        <v>47868.7</v>
      </c>
      <c r="O154" s="5">
        <f t="shared" si="30"/>
        <v>17406.8</v>
      </c>
      <c r="P154" s="20">
        <f t="shared" si="31"/>
        <v>4351.7</v>
      </c>
      <c r="Q154" s="5">
        <v>840000</v>
      </c>
      <c r="R154" s="18">
        <v>1680000</v>
      </c>
      <c r="S154" s="5">
        <f t="shared" si="32"/>
        <v>2267901.6617287756</v>
      </c>
      <c r="T154">
        <v>0.18531878263401752</v>
      </c>
      <c r="U154">
        <f t="shared" si="23"/>
        <v>4673650.0000000019</v>
      </c>
      <c r="V154">
        <f t="shared" si="24"/>
        <v>22.255476192586123</v>
      </c>
    </row>
    <row r="155" spans="1:22">
      <c r="A155" s="5">
        <v>927744</v>
      </c>
      <c r="B155" s="3">
        <v>45630</v>
      </c>
      <c r="C155" s="2">
        <v>6.94</v>
      </c>
      <c r="D155" s="2">
        <v>4.17</v>
      </c>
      <c r="E155" s="2">
        <f t="shared" si="25"/>
        <v>2.1</v>
      </c>
      <c r="F155" s="2">
        <v>0.42</v>
      </c>
      <c r="G155" s="2">
        <v>0.69</v>
      </c>
      <c r="H155" s="18">
        <v>16691358</v>
      </c>
      <c r="I155" s="18">
        <f t="shared" si="26"/>
        <v>3181133.6000000006</v>
      </c>
      <c r="J155" s="18">
        <f t="shared" si="27"/>
        <v>7684556.4000000022</v>
      </c>
      <c r="K155" s="18">
        <f t="shared" si="28"/>
        <v>18192491.600000005</v>
      </c>
      <c r="L155" s="5"/>
      <c r="M155" s="5">
        <f t="shared" si="22"/>
        <v>43086</v>
      </c>
      <c r="N155" s="5">
        <f t="shared" si="29"/>
        <v>47394.6</v>
      </c>
      <c r="O155" s="5">
        <f t="shared" si="30"/>
        <v>17234.400000000001</v>
      </c>
      <c r="P155" s="20">
        <f t="shared" si="31"/>
        <v>4308.6000000000004</v>
      </c>
      <c r="Q155" s="5">
        <v>840000</v>
      </c>
      <c r="R155" s="18">
        <v>1680000</v>
      </c>
      <c r="S155" s="5">
        <f t="shared" si="32"/>
        <v>2271093.9485021923</v>
      </c>
      <c r="T155">
        <v>0.18522761299589882</v>
      </c>
      <c r="U155">
        <f t="shared" si="23"/>
        <v>4682267.200000002</v>
      </c>
      <c r="V155">
        <f t="shared" si="24"/>
        <v>22.296510478304302</v>
      </c>
    </row>
    <row r="156" spans="1:22">
      <c r="A156" s="5">
        <v>933888</v>
      </c>
      <c r="B156" s="3">
        <v>45651</v>
      </c>
      <c r="C156" s="2">
        <v>6.87</v>
      </c>
      <c r="D156" s="2">
        <v>4.12</v>
      </c>
      <c r="E156" s="2">
        <f t="shared" si="25"/>
        <v>2.0499999999999998</v>
      </c>
      <c r="F156" s="2">
        <v>0.41</v>
      </c>
      <c r="G156" s="2">
        <v>0.69</v>
      </c>
      <c r="H156" s="18">
        <v>16734018</v>
      </c>
      <c r="I156" s="18">
        <f t="shared" si="26"/>
        <v>3185399.6000000006</v>
      </c>
      <c r="J156" s="18">
        <f t="shared" si="27"/>
        <v>7701620.4000000022</v>
      </c>
      <c r="K156" s="18">
        <f t="shared" si="28"/>
        <v>18239417.600000005</v>
      </c>
      <c r="L156" s="5"/>
      <c r="M156" s="5">
        <f t="shared" si="22"/>
        <v>42660</v>
      </c>
      <c r="N156" s="5">
        <f t="shared" si="29"/>
        <v>46926</v>
      </c>
      <c r="O156" s="5">
        <f t="shared" si="30"/>
        <v>17064</v>
      </c>
      <c r="P156" s="20">
        <f t="shared" si="31"/>
        <v>4266</v>
      </c>
      <c r="Q156" s="5">
        <v>840000</v>
      </c>
      <c r="R156" s="18">
        <v>1680000</v>
      </c>
      <c r="S156" s="5">
        <f t="shared" si="32"/>
        <v>2274253.1400461239</v>
      </c>
      <c r="T156">
        <v>0.18513780730963716</v>
      </c>
      <c r="U156">
        <f t="shared" si="23"/>
        <v>4690799.200000002</v>
      </c>
      <c r="V156">
        <f t="shared" si="24"/>
        <v>22.337139049736724</v>
      </c>
    </row>
    <row r="157" spans="1:22">
      <c r="A157" s="5">
        <v>940032</v>
      </c>
      <c r="B157" s="3">
        <v>45672</v>
      </c>
      <c r="C157" s="2">
        <v>6.81</v>
      </c>
      <c r="D157" s="2">
        <v>4.08</v>
      </c>
      <c r="E157" s="2">
        <f t="shared" si="25"/>
        <v>2.0499999999999998</v>
      </c>
      <c r="F157" s="2">
        <v>0.41</v>
      </c>
      <c r="G157" s="2">
        <v>0.68</v>
      </c>
      <c r="H157" s="18">
        <v>16776256</v>
      </c>
      <c r="I157" s="18">
        <f t="shared" si="26"/>
        <v>3189623.4000000004</v>
      </c>
      <c r="J157" s="18">
        <f t="shared" si="27"/>
        <v>7718515.6000000024</v>
      </c>
      <c r="K157" s="18">
        <f t="shared" si="28"/>
        <v>18285879.400000006</v>
      </c>
      <c r="L157" s="5"/>
      <c r="M157" s="5">
        <f t="shared" si="22"/>
        <v>42238</v>
      </c>
      <c r="N157" s="5">
        <f t="shared" si="29"/>
        <v>46461.8</v>
      </c>
      <c r="O157" s="5">
        <f t="shared" si="30"/>
        <v>16895.2</v>
      </c>
      <c r="P157" s="20">
        <f t="shared" si="31"/>
        <v>4223.8</v>
      </c>
      <c r="Q157" s="5">
        <v>840000</v>
      </c>
      <c r="R157" s="18">
        <v>1680000</v>
      </c>
      <c r="S157" s="5">
        <f t="shared" si="32"/>
        <v>2277379.5856548175</v>
      </c>
      <c r="T157">
        <v>0.18504933997192222</v>
      </c>
      <c r="U157">
        <f t="shared" si="23"/>
        <v>4699246.8000000017</v>
      </c>
      <c r="V157">
        <f t="shared" si="24"/>
        <v>22.377365716407201</v>
      </c>
    </row>
    <row r="158" spans="1:22">
      <c r="A158" s="5">
        <v>946176</v>
      </c>
      <c r="B158" s="3">
        <v>45694</v>
      </c>
      <c r="C158" s="2">
        <v>6.74</v>
      </c>
      <c r="D158" s="2">
        <v>4.04</v>
      </c>
      <c r="E158" s="2">
        <f t="shared" si="25"/>
        <v>2</v>
      </c>
      <c r="F158" s="2">
        <v>0.4</v>
      </c>
      <c r="G158" s="2">
        <v>0.67</v>
      </c>
      <c r="H158" s="18">
        <v>16818075</v>
      </c>
      <c r="I158" s="18">
        <f t="shared" si="26"/>
        <v>3193805.3000000003</v>
      </c>
      <c r="J158" s="18">
        <f t="shared" si="27"/>
        <v>7735243.200000002</v>
      </c>
      <c r="K158" s="18">
        <f t="shared" si="28"/>
        <v>18331880.300000004</v>
      </c>
      <c r="L158" s="5"/>
      <c r="M158" s="5">
        <f t="shared" si="22"/>
        <v>41819</v>
      </c>
      <c r="N158" s="5">
        <f t="shared" si="29"/>
        <v>46000.9</v>
      </c>
      <c r="O158" s="5">
        <f t="shared" si="30"/>
        <v>16727.599999999999</v>
      </c>
      <c r="P158" s="20">
        <f t="shared" si="31"/>
        <v>4181.9000000000005</v>
      </c>
      <c r="Q158" s="5">
        <v>840000</v>
      </c>
      <c r="R158" s="18">
        <v>1680000</v>
      </c>
      <c r="S158" s="5">
        <f t="shared" si="32"/>
        <v>2280473.5591508579</v>
      </c>
      <c r="T158">
        <v>0.18496218800308598</v>
      </c>
      <c r="U158">
        <f t="shared" si="23"/>
        <v>4707610.6000000015</v>
      </c>
      <c r="V158">
        <f t="shared" si="24"/>
        <v>22.417193335458595</v>
      </c>
    </row>
    <row r="159" spans="1:22">
      <c r="A159" s="5">
        <v>952320</v>
      </c>
      <c r="B159" s="3">
        <v>45715</v>
      </c>
      <c r="C159" s="2">
        <v>6.67</v>
      </c>
      <c r="D159" s="2">
        <v>4</v>
      </c>
      <c r="E159" s="2">
        <f t="shared" si="25"/>
        <v>2</v>
      </c>
      <c r="F159" s="2">
        <v>0.4</v>
      </c>
      <c r="G159" s="2">
        <v>0.67</v>
      </c>
      <c r="H159" s="18">
        <v>16859480</v>
      </c>
      <c r="I159" s="18">
        <f t="shared" si="26"/>
        <v>3197945.8000000003</v>
      </c>
      <c r="J159" s="18">
        <f t="shared" si="27"/>
        <v>7751805.200000002</v>
      </c>
      <c r="K159" s="18">
        <f t="shared" si="28"/>
        <v>18377425.800000004</v>
      </c>
      <c r="L159" s="5"/>
      <c r="M159" s="5">
        <f t="shared" si="22"/>
        <v>41405</v>
      </c>
      <c r="N159" s="5">
        <f t="shared" si="29"/>
        <v>45545.5</v>
      </c>
      <c r="O159" s="5">
        <f t="shared" si="30"/>
        <v>16562</v>
      </c>
      <c r="P159" s="20">
        <f t="shared" si="31"/>
        <v>4140.5</v>
      </c>
      <c r="Q159" s="5">
        <v>840000</v>
      </c>
      <c r="R159" s="18">
        <v>1680000</v>
      </c>
      <c r="S159" s="5">
        <f t="shared" si="32"/>
        <v>2283535.4808417642</v>
      </c>
      <c r="T159">
        <v>0.18487632477395508</v>
      </c>
      <c r="U159">
        <f t="shared" si="23"/>
        <v>4715891.6000000015</v>
      </c>
      <c r="V159">
        <f t="shared" si="24"/>
        <v>22.456626668795668</v>
      </c>
    </row>
    <row r="160" spans="1:22">
      <c r="A160" s="5">
        <v>958464</v>
      </c>
      <c r="B160" s="3">
        <v>45736</v>
      </c>
      <c r="C160" s="2">
        <v>6.61</v>
      </c>
      <c r="D160" s="2">
        <v>3.96</v>
      </c>
      <c r="E160" s="2">
        <f t="shared" si="25"/>
        <v>2</v>
      </c>
      <c r="F160" s="2">
        <v>0.4</v>
      </c>
      <c r="G160" s="2">
        <v>0.66</v>
      </c>
      <c r="H160" s="18">
        <v>16900476</v>
      </c>
      <c r="I160" s="18">
        <f t="shared" si="26"/>
        <v>3202045.4000000004</v>
      </c>
      <c r="J160" s="18">
        <f t="shared" si="27"/>
        <v>7768203.6000000024</v>
      </c>
      <c r="K160" s="18">
        <f t="shared" si="28"/>
        <v>18422521.400000006</v>
      </c>
      <c r="L160" s="5"/>
      <c r="M160" s="5">
        <f t="shared" si="22"/>
        <v>40996</v>
      </c>
      <c r="N160" s="5">
        <f t="shared" si="29"/>
        <v>45095.6</v>
      </c>
      <c r="O160" s="5">
        <f t="shared" si="30"/>
        <v>16398.400000000001</v>
      </c>
      <c r="P160" s="20">
        <f t="shared" si="31"/>
        <v>4099.6000000000004</v>
      </c>
      <c r="Q160" s="5">
        <v>840000</v>
      </c>
      <c r="R160" s="18">
        <v>1680000</v>
      </c>
      <c r="S160" s="5">
        <f t="shared" si="32"/>
        <v>2286565.7694520401</v>
      </c>
      <c r="T160">
        <v>0.18479172420942463</v>
      </c>
      <c r="U160">
        <f t="shared" si="23"/>
        <v>4724090.8000000017</v>
      </c>
      <c r="V160">
        <f t="shared" si="24"/>
        <v>22.495670478323181</v>
      </c>
    </row>
    <row r="161" spans="1:22">
      <c r="A161" s="5">
        <v>964608</v>
      </c>
      <c r="B161" s="3">
        <v>45758</v>
      </c>
      <c r="C161" s="2">
        <v>6.54</v>
      </c>
      <c r="D161" s="2">
        <v>3.92</v>
      </c>
      <c r="E161" s="2">
        <f t="shared" si="25"/>
        <v>1.9500000000000002</v>
      </c>
      <c r="F161" s="2">
        <v>0.39</v>
      </c>
      <c r="G161" s="2">
        <v>0.65</v>
      </c>
      <c r="H161" s="18">
        <v>16941065</v>
      </c>
      <c r="I161" s="18">
        <f t="shared" si="26"/>
        <v>3206104.3000000003</v>
      </c>
      <c r="J161" s="18">
        <f t="shared" si="27"/>
        <v>7784439.200000002</v>
      </c>
      <c r="K161" s="18">
        <f t="shared" si="28"/>
        <v>18467169.300000004</v>
      </c>
      <c r="L161" s="5"/>
      <c r="M161" s="5">
        <f t="shared" si="22"/>
        <v>40589</v>
      </c>
      <c r="N161" s="5">
        <f t="shared" si="29"/>
        <v>44647.9</v>
      </c>
      <c r="O161" s="5">
        <f t="shared" si="30"/>
        <v>16235.599999999999</v>
      </c>
      <c r="P161" s="20">
        <f t="shared" si="31"/>
        <v>4058.9</v>
      </c>
      <c r="Q161" s="5">
        <v>840000</v>
      </c>
      <c r="R161" s="18">
        <v>1680000</v>
      </c>
      <c r="S161" s="5">
        <f t="shared" si="32"/>
        <v>2289564.6206139722</v>
      </c>
      <c r="T161">
        <v>0.18470836691790038</v>
      </c>
      <c r="U161">
        <f t="shared" si="23"/>
        <v>4732208.6000000015</v>
      </c>
      <c r="V161">
        <f t="shared" si="24"/>
        <v>22.534326668803033</v>
      </c>
    </row>
    <row r="162" spans="1:22">
      <c r="A162" s="5">
        <v>970752</v>
      </c>
      <c r="B162" s="3">
        <v>45779</v>
      </c>
      <c r="C162" s="2">
        <v>6.48</v>
      </c>
      <c r="D162" s="2">
        <v>3.89</v>
      </c>
      <c r="E162" s="2">
        <f t="shared" si="25"/>
        <v>1.9500000000000002</v>
      </c>
      <c r="F162" s="2">
        <v>0.39</v>
      </c>
      <c r="G162" s="2">
        <v>0.65</v>
      </c>
      <c r="H162" s="18">
        <v>16981253</v>
      </c>
      <c r="I162" s="18">
        <f t="shared" si="26"/>
        <v>3210123.1</v>
      </c>
      <c r="J162" s="18">
        <f t="shared" si="27"/>
        <v>7800514.4000000022</v>
      </c>
      <c r="K162" s="18">
        <f t="shared" si="28"/>
        <v>18511376.100000005</v>
      </c>
      <c r="L162" s="5"/>
      <c r="M162" s="5">
        <f t="shared" si="22"/>
        <v>40188</v>
      </c>
      <c r="N162" s="5">
        <f t="shared" si="29"/>
        <v>44206.8</v>
      </c>
      <c r="O162" s="5">
        <f t="shared" si="30"/>
        <v>16075.2</v>
      </c>
      <c r="P162" s="20">
        <f t="shared" si="31"/>
        <v>4018.8</v>
      </c>
      <c r="Q162" s="5">
        <v>840000</v>
      </c>
      <c r="R162" s="18">
        <v>1680000</v>
      </c>
      <c r="S162" s="5">
        <f t="shared" si="32"/>
        <v>2292532.524118247</v>
      </c>
      <c r="T162">
        <v>0.18462622575613238</v>
      </c>
      <c r="U162">
        <f t="shared" si="23"/>
        <v>4740246.2000000011</v>
      </c>
      <c r="V162">
        <f t="shared" si="24"/>
        <v>22.572600954520947</v>
      </c>
    </row>
    <row r="163" spans="1:22">
      <c r="A163" s="5">
        <v>976896</v>
      </c>
      <c r="B163" s="3">
        <v>45800</v>
      </c>
      <c r="C163" s="2">
        <v>6.41</v>
      </c>
      <c r="D163" s="2">
        <v>3.85</v>
      </c>
      <c r="E163" s="2">
        <f t="shared" si="25"/>
        <v>1.9</v>
      </c>
      <c r="F163" s="2">
        <v>0.38</v>
      </c>
      <c r="G163" s="2">
        <v>0.64</v>
      </c>
      <c r="H163" s="18">
        <v>17021042</v>
      </c>
      <c r="I163" s="18">
        <f t="shared" si="26"/>
        <v>3214102</v>
      </c>
      <c r="J163" s="18">
        <f t="shared" si="27"/>
        <v>7816430.0000000019</v>
      </c>
      <c r="K163" s="18">
        <f t="shared" si="28"/>
        <v>18555144.000000004</v>
      </c>
      <c r="L163" s="5"/>
      <c r="M163" s="5">
        <f t="shared" si="22"/>
        <v>39789</v>
      </c>
      <c r="N163" s="5">
        <f t="shared" si="29"/>
        <v>43767.9</v>
      </c>
      <c r="O163" s="5">
        <f t="shared" si="30"/>
        <v>15915.599999999999</v>
      </c>
      <c r="P163" s="20">
        <f t="shared" si="31"/>
        <v>3978.9</v>
      </c>
      <c r="Q163" s="5">
        <v>840000</v>
      </c>
      <c r="R163" s="18">
        <v>1680000</v>
      </c>
      <c r="S163" s="5">
        <f t="shared" si="32"/>
        <v>2295469.6730123512</v>
      </c>
      <c r="T163">
        <v>0.18454528224535258</v>
      </c>
      <c r="U163">
        <f t="shared" si="23"/>
        <v>4748204.0000000009</v>
      </c>
      <c r="V163">
        <f t="shared" si="24"/>
        <v>22.610495240238823</v>
      </c>
    </row>
    <row r="164" spans="1:22">
      <c r="A164" s="5">
        <v>983040</v>
      </c>
      <c r="B164" s="3">
        <v>45822</v>
      </c>
      <c r="C164" s="2">
        <v>6.35</v>
      </c>
      <c r="D164" s="2">
        <v>3.81</v>
      </c>
      <c r="E164" s="2">
        <f t="shared" si="25"/>
        <v>1.9</v>
      </c>
      <c r="F164" s="2">
        <v>0.38</v>
      </c>
      <c r="G164" s="2">
        <v>0.63</v>
      </c>
      <c r="H164" s="18">
        <v>17060438</v>
      </c>
      <c r="I164" s="18">
        <f t="shared" si="26"/>
        <v>3218041.6</v>
      </c>
      <c r="J164" s="18">
        <f t="shared" si="27"/>
        <v>7832188.4000000022</v>
      </c>
      <c r="K164" s="18">
        <f t="shared" si="28"/>
        <v>18598479.600000005</v>
      </c>
      <c r="L164" s="5"/>
      <c r="M164" s="5">
        <f t="shared" si="22"/>
        <v>39396</v>
      </c>
      <c r="N164" s="5">
        <f t="shared" si="29"/>
        <v>43335.6</v>
      </c>
      <c r="O164" s="5">
        <f t="shared" si="30"/>
        <v>15758.4</v>
      </c>
      <c r="P164" s="20">
        <f t="shared" si="31"/>
        <v>3939.6000000000004</v>
      </c>
      <c r="Q164" s="5">
        <v>840000</v>
      </c>
      <c r="R164" s="18">
        <v>1680000</v>
      </c>
      <c r="S164" s="5">
        <f t="shared" si="32"/>
        <v>2298376.5543083739</v>
      </c>
      <c r="T164">
        <v>0.18446551020554106</v>
      </c>
      <c r="U164">
        <f t="shared" si="23"/>
        <v>4756083.2000000011</v>
      </c>
      <c r="V164">
        <f t="shared" si="24"/>
        <v>22.648015240242383</v>
      </c>
    </row>
    <row r="165" spans="1:22">
      <c r="A165" s="5">
        <v>989184</v>
      </c>
      <c r="B165" s="3">
        <v>45843</v>
      </c>
      <c r="C165" s="2">
        <v>6.29</v>
      </c>
      <c r="D165" s="2">
        <v>3.77</v>
      </c>
      <c r="E165" s="2">
        <f t="shared" si="25"/>
        <v>1.9</v>
      </c>
      <c r="F165" s="2">
        <v>0.38</v>
      </c>
      <c r="G165" s="2">
        <v>0.63</v>
      </c>
      <c r="H165" s="18">
        <v>17099444</v>
      </c>
      <c r="I165" s="18">
        <f t="shared" si="26"/>
        <v>3221942.2</v>
      </c>
      <c r="J165" s="18">
        <f t="shared" si="27"/>
        <v>7847790.8000000026</v>
      </c>
      <c r="K165" s="18">
        <f t="shared" si="28"/>
        <v>18641386.200000007</v>
      </c>
      <c r="L165" s="5"/>
      <c r="M165" s="5">
        <f t="shared" si="22"/>
        <v>39006</v>
      </c>
      <c r="N165" s="5">
        <f t="shared" si="29"/>
        <v>42906.6</v>
      </c>
      <c r="O165" s="5">
        <f t="shared" si="30"/>
        <v>15602.4</v>
      </c>
      <c r="P165" s="20">
        <f t="shared" si="31"/>
        <v>3900.6000000000004</v>
      </c>
      <c r="Q165" s="5">
        <v>840000</v>
      </c>
      <c r="R165" s="18">
        <v>1680000</v>
      </c>
      <c r="S165" s="5">
        <f t="shared" si="32"/>
        <v>2301253.4323210111</v>
      </c>
      <c r="T165">
        <v>0.18438689000648209</v>
      </c>
      <c r="U165">
        <f t="shared" si="23"/>
        <v>4763884.4000000013</v>
      </c>
      <c r="V165">
        <f t="shared" si="24"/>
        <v>22.685163811674478</v>
      </c>
    </row>
    <row r="166" spans="1:22">
      <c r="A166" s="5">
        <v>995328</v>
      </c>
      <c r="B166" s="3">
        <v>45864</v>
      </c>
      <c r="C166" s="2">
        <v>6.22</v>
      </c>
      <c r="D166" s="2">
        <v>3.73</v>
      </c>
      <c r="E166" s="2">
        <f t="shared" si="25"/>
        <v>1.85</v>
      </c>
      <c r="F166" s="2">
        <v>0.37</v>
      </c>
      <c r="G166" s="2">
        <v>0.62</v>
      </c>
      <c r="H166" s="18">
        <v>17138063</v>
      </c>
      <c r="I166" s="18">
        <f t="shared" si="26"/>
        <v>3225804.1</v>
      </c>
      <c r="J166" s="18">
        <f t="shared" si="27"/>
        <v>7863238.4000000022</v>
      </c>
      <c r="K166" s="18">
        <f t="shared" si="28"/>
        <v>18683867.100000005</v>
      </c>
      <c r="L166" s="5"/>
      <c r="M166" s="5">
        <f t="shared" si="22"/>
        <v>38619</v>
      </c>
      <c r="N166" s="5">
        <f t="shared" si="29"/>
        <v>42480.9</v>
      </c>
      <c r="O166" s="5">
        <f t="shared" si="30"/>
        <v>15447.599999999999</v>
      </c>
      <c r="P166" s="20">
        <f t="shared" si="31"/>
        <v>3861.9</v>
      </c>
      <c r="Q166" s="5">
        <v>840000</v>
      </c>
      <c r="R166" s="18">
        <v>1680000</v>
      </c>
      <c r="S166" s="5">
        <f t="shared" si="32"/>
        <v>2304100.5702456846</v>
      </c>
      <c r="T166">
        <v>0.18430940241029575</v>
      </c>
      <c r="U166">
        <f t="shared" si="23"/>
        <v>4771608.2000000011</v>
      </c>
      <c r="V166">
        <f t="shared" si="24"/>
        <v>22.721943811677964</v>
      </c>
    </row>
    <row r="167" spans="1:22">
      <c r="A167" s="5">
        <v>1001472</v>
      </c>
      <c r="B167" s="3">
        <v>45886</v>
      </c>
      <c r="C167" s="2">
        <v>6.16</v>
      </c>
      <c r="D167" s="2">
        <v>3.7</v>
      </c>
      <c r="E167" s="2">
        <f t="shared" si="25"/>
        <v>1.85</v>
      </c>
      <c r="F167" s="2">
        <v>0.37</v>
      </c>
      <c r="G167" s="2">
        <v>0.62</v>
      </c>
      <c r="H167" s="18">
        <v>17176300</v>
      </c>
      <c r="I167" s="18">
        <f t="shared" si="26"/>
        <v>3229627.8000000003</v>
      </c>
      <c r="J167" s="18">
        <f t="shared" si="27"/>
        <v>7878533.200000002</v>
      </c>
      <c r="K167" s="18">
        <f t="shared" si="28"/>
        <v>18725927.800000004</v>
      </c>
      <c r="L167" s="5"/>
      <c r="M167" s="5">
        <f t="shared" si="22"/>
        <v>38237</v>
      </c>
      <c r="N167" s="5">
        <f t="shared" si="29"/>
        <v>42060.7</v>
      </c>
      <c r="O167" s="5">
        <f t="shared" si="30"/>
        <v>15294.800000000001</v>
      </c>
      <c r="P167" s="20">
        <f t="shared" si="31"/>
        <v>3823.7000000000003</v>
      </c>
      <c r="Q167" s="5">
        <v>840000</v>
      </c>
      <c r="R167" s="18">
        <v>1680000</v>
      </c>
      <c r="S167" s="5">
        <f t="shared" si="32"/>
        <v>2306918.3775099474</v>
      </c>
      <c r="T167">
        <v>0.18423302457455915</v>
      </c>
      <c r="U167">
        <f t="shared" si="23"/>
        <v>4779255.6000000015</v>
      </c>
      <c r="V167">
        <f t="shared" si="24"/>
        <v>22.758360002157609</v>
      </c>
    </row>
    <row r="168" spans="1:22">
      <c r="A168" s="5">
        <v>1007616</v>
      </c>
      <c r="B168" s="3">
        <v>45907</v>
      </c>
      <c r="C168" s="2">
        <v>6.1</v>
      </c>
      <c r="D168" s="2">
        <v>3.66</v>
      </c>
      <c r="E168" s="2">
        <f t="shared" si="25"/>
        <v>1.85</v>
      </c>
      <c r="F168" s="2">
        <v>0.37</v>
      </c>
      <c r="G168" s="2">
        <v>0.61</v>
      </c>
      <c r="H168" s="18">
        <v>17214158</v>
      </c>
      <c r="I168" s="18">
        <f t="shared" si="26"/>
        <v>3233413.6</v>
      </c>
      <c r="J168" s="18">
        <f t="shared" si="27"/>
        <v>7893676.4000000022</v>
      </c>
      <c r="K168" s="18">
        <f t="shared" si="28"/>
        <v>18767571.600000005</v>
      </c>
      <c r="L168" s="5"/>
      <c r="M168" s="5">
        <f t="shared" si="22"/>
        <v>37858</v>
      </c>
      <c r="N168" s="5">
        <f t="shared" si="29"/>
        <v>41643.800000000003</v>
      </c>
      <c r="O168" s="5">
        <f t="shared" si="30"/>
        <v>15143.2</v>
      </c>
      <c r="P168" s="20">
        <f t="shared" si="31"/>
        <v>3785.8</v>
      </c>
      <c r="Q168" s="5">
        <v>840000</v>
      </c>
      <c r="R168" s="18">
        <v>1680000</v>
      </c>
      <c r="S168" s="5">
        <f t="shared" si="32"/>
        <v>2309707.1149690365</v>
      </c>
      <c r="T168">
        <v>0.18415773806653804</v>
      </c>
      <c r="U168">
        <f t="shared" si="23"/>
        <v>4786827.2000000011</v>
      </c>
      <c r="V168">
        <f t="shared" si="24"/>
        <v>22.79441524025626</v>
      </c>
    </row>
    <row r="169" spans="1:22">
      <c r="A169" s="5">
        <v>1013760</v>
      </c>
      <c r="B169" s="3">
        <v>45928</v>
      </c>
      <c r="C169" s="2">
        <v>6.04</v>
      </c>
      <c r="D169" s="2">
        <v>3.62</v>
      </c>
      <c r="E169" s="2">
        <f t="shared" si="25"/>
        <v>1.7999999999999998</v>
      </c>
      <c r="F169" s="2">
        <v>0.36</v>
      </c>
      <c r="G169" s="2">
        <v>0.6</v>
      </c>
      <c r="H169" s="18">
        <v>17251642</v>
      </c>
      <c r="I169" s="18">
        <f t="shared" si="26"/>
        <v>3237162</v>
      </c>
      <c r="J169" s="18">
        <f t="shared" si="27"/>
        <v>7908670.0000000019</v>
      </c>
      <c r="K169" s="18">
        <f t="shared" si="28"/>
        <v>18808804.000000004</v>
      </c>
      <c r="L169" s="5"/>
      <c r="M169" s="5">
        <f t="shared" si="22"/>
        <v>37484</v>
      </c>
      <c r="N169" s="5">
        <f t="shared" si="29"/>
        <v>41232.400000000001</v>
      </c>
      <c r="O169" s="5">
        <f t="shared" si="30"/>
        <v>14993.599999999999</v>
      </c>
      <c r="P169" s="20">
        <f t="shared" si="31"/>
        <v>3748.4</v>
      </c>
      <c r="Q169" s="5">
        <v>840000</v>
      </c>
      <c r="R169" s="18">
        <v>1680000</v>
      </c>
      <c r="S169" s="5">
        <f t="shared" si="32"/>
        <v>2312467.1896474236</v>
      </c>
      <c r="T169">
        <v>0.18408352086137658</v>
      </c>
      <c r="U169">
        <f t="shared" si="23"/>
        <v>4794324.0000000009</v>
      </c>
      <c r="V169">
        <f t="shared" si="24"/>
        <v>22.830114287878693</v>
      </c>
    </row>
    <row r="170" spans="1:22">
      <c r="A170" s="5">
        <v>1019904</v>
      </c>
      <c r="B170" s="3">
        <v>45950</v>
      </c>
      <c r="C170" s="2">
        <v>5.98</v>
      </c>
      <c r="D170" s="2">
        <v>3.59</v>
      </c>
      <c r="E170" s="2">
        <f t="shared" si="25"/>
        <v>1.7999999999999998</v>
      </c>
      <c r="F170" s="2">
        <v>0.36</v>
      </c>
      <c r="G170" s="2">
        <v>0.6</v>
      </c>
      <c r="H170" s="18">
        <v>17288755</v>
      </c>
      <c r="I170" s="18">
        <f t="shared" si="26"/>
        <v>3240873.3</v>
      </c>
      <c r="J170" s="18">
        <f t="shared" si="27"/>
        <v>7923515.200000002</v>
      </c>
      <c r="K170" s="18">
        <f t="shared" si="28"/>
        <v>18849628.300000004</v>
      </c>
      <c r="L170" s="5"/>
      <c r="M170" s="5">
        <f t="shared" si="22"/>
        <v>37113</v>
      </c>
      <c r="N170" s="5">
        <f t="shared" si="29"/>
        <v>40824.300000000003</v>
      </c>
      <c r="O170" s="5">
        <f t="shared" si="30"/>
        <v>14845.2</v>
      </c>
      <c r="P170" s="20">
        <f t="shared" si="31"/>
        <v>3711.3</v>
      </c>
      <c r="Q170" s="5">
        <v>840000</v>
      </c>
      <c r="R170" s="18">
        <v>1680000</v>
      </c>
      <c r="S170" s="5">
        <f t="shared" si="32"/>
        <v>2315198.860173713</v>
      </c>
      <c r="T170">
        <v>0.18401035528584914</v>
      </c>
      <c r="U170">
        <f t="shared" si="23"/>
        <v>4801746.6000000006</v>
      </c>
      <c r="V170">
        <f t="shared" si="24"/>
        <v>22.865460002167755</v>
      </c>
    </row>
    <row r="171" spans="1:22">
      <c r="A171" s="5">
        <v>1026048</v>
      </c>
      <c r="B171" s="3">
        <v>45971</v>
      </c>
      <c r="C171" s="2">
        <v>5.92</v>
      </c>
      <c r="D171" s="2">
        <v>3.55</v>
      </c>
      <c r="E171" s="2">
        <f t="shared" si="25"/>
        <v>1.7999999999999998</v>
      </c>
      <c r="F171" s="2">
        <v>0.36</v>
      </c>
      <c r="G171" s="2">
        <v>0.59</v>
      </c>
      <c r="H171" s="18">
        <v>17325500</v>
      </c>
      <c r="I171" s="18">
        <f t="shared" si="26"/>
        <v>3244547.8</v>
      </c>
      <c r="J171" s="18">
        <f t="shared" si="27"/>
        <v>7938213.200000002</v>
      </c>
      <c r="K171" s="18">
        <f t="shared" si="28"/>
        <v>18890047.800000004</v>
      </c>
      <c r="L171" s="5"/>
      <c r="M171" s="5">
        <f t="shared" si="22"/>
        <v>36745</v>
      </c>
      <c r="N171" s="5">
        <f t="shared" si="29"/>
        <v>40419.5</v>
      </c>
      <c r="O171" s="5">
        <f t="shared" si="30"/>
        <v>14698</v>
      </c>
      <c r="P171" s="20">
        <f t="shared" si="31"/>
        <v>3674.5</v>
      </c>
      <c r="Q171" s="5">
        <v>840000</v>
      </c>
      <c r="R171" s="18">
        <v>1680000</v>
      </c>
      <c r="S171" s="5">
        <f t="shared" si="32"/>
        <v>2317902.3841901398</v>
      </c>
      <c r="T171">
        <v>0.18393822400507925</v>
      </c>
      <c r="U171">
        <f t="shared" si="23"/>
        <v>4809095.6000000006</v>
      </c>
      <c r="V171">
        <f t="shared" si="24"/>
        <v>22.900455240266311</v>
      </c>
    </row>
    <row r="172" spans="1:22">
      <c r="A172" s="5">
        <v>1032192</v>
      </c>
      <c r="B172" s="3">
        <v>45992</v>
      </c>
      <c r="C172" s="2">
        <v>5.86</v>
      </c>
      <c r="D172" s="2">
        <v>3.52</v>
      </c>
      <c r="E172" s="2">
        <f t="shared" si="25"/>
        <v>1.75</v>
      </c>
      <c r="F172" s="2">
        <v>0.35</v>
      </c>
      <c r="G172" s="2">
        <v>0.59</v>
      </c>
      <c r="H172" s="18">
        <v>17361881</v>
      </c>
      <c r="I172" s="18">
        <f t="shared" si="26"/>
        <v>3248185.9</v>
      </c>
      <c r="J172" s="18">
        <f t="shared" si="27"/>
        <v>7952765.6000000024</v>
      </c>
      <c r="K172" s="18">
        <f t="shared" si="28"/>
        <v>18930066.900000006</v>
      </c>
      <c r="L172" s="5"/>
      <c r="M172" s="5">
        <f t="shared" si="22"/>
        <v>36381</v>
      </c>
      <c r="N172" s="5">
        <f t="shared" si="29"/>
        <v>40019.1</v>
      </c>
      <c r="O172" s="5">
        <f t="shared" si="30"/>
        <v>14552.4</v>
      </c>
      <c r="P172" s="20">
        <f t="shared" si="31"/>
        <v>3638.1000000000004</v>
      </c>
      <c r="Q172" s="5">
        <v>840000</v>
      </c>
      <c r="R172" s="18">
        <v>1680000</v>
      </c>
      <c r="S172" s="5">
        <f t="shared" si="32"/>
        <v>2320578.0918935123</v>
      </c>
      <c r="T172">
        <v>0.18386710806277273</v>
      </c>
      <c r="U172">
        <f t="shared" si="23"/>
        <v>4816371.8000000007</v>
      </c>
      <c r="V172">
        <f t="shared" si="24"/>
        <v>22.93510381169817</v>
      </c>
    </row>
    <row r="173" spans="1:22">
      <c r="A173" s="5">
        <v>1038336</v>
      </c>
      <c r="B173" s="3">
        <v>46014</v>
      </c>
      <c r="C173" s="2">
        <v>5.8</v>
      </c>
      <c r="D173" s="2">
        <v>3.48</v>
      </c>
      <c r="E173" s="2">
        <f t="shared" si="25"/>
        <v>1.75</v>
      </c>
      <c r="F173" s="2">
        <v>0.35</v>
      </c>
      <c r="G173" s="2">
        <v>0.57999999999999996</v>
      </c>
      <c r="H173" s="18">
        <v>17397902</v>
      </c>
      <c r="I173" s="18">
        <f t="shared" si="26"/>
        <v>3251788</v>
      </c>
      <c r="J173" s="18">
        <f t="shared" si="27"/>
        <v>7967174.0000000028</v>
      </c>
      <c r="K173" s="18">
        <f t="shared" si="28"/>
        <v>18969690.000000007</v>
      </c>
      <c r="L173" s="5"/>
      <c r="M173" s="5">
        <f t="shared" si="22"/>
        <v>36021</v>
      </c>
      <c r="N173" s="5">
        <f t="shared" si="29"/>
        <v>39623.1</v>
      </c>
      <c r="O173" s="5">
        <f t="shared" si="30"/>
        <v>14408.4</v>
      </c>
      <c r="P173" s="20">
        <f t="shared" si="31"/>
        <v>3602.1000000000004</v>
      </c>
      <c r="Q173" s="5">
        <v>840000</v>
      </c>
      <c r="R173" s="18">
        <v>1680000</v>
      </c>
      <c r="S173" s="5">
        <f t="shared" si="32"/>
        <v>2323226.3124277354</v>
      </c>
      <c r="T173">
        <v>0.18379698885532292</v>
      </c>
      <c r="U173">
        <f t="shared" si="23"/>
        <v>4823576.0000000009</v>
      </c>
      <c r="V173">
        <f t="shared" si="24"/>
        <v>22.969409525987135</v>
      </c>
    </row>
    <row r="174" spans="1:22">
      <c r="A174" s="5">
        <v>1044480</v>
      </c>
      <c r="B174" s="3">
        <v>46035</v>
      </c>
      <c r="C174" s="2">
        <v>5.75</v>
      </c>
      <c r="D174" s="2">
        <v>3.45</v>
      </c>
      <c r="E174" s="2">
        <f t="shared" si="25"/>
        <v>1.7000000000000002</v>
      </c>
      <c r="F174" s="2">
        <v>0.34</v>
      </c>
      <c r="G174" s="2">
        <v>0.56999999999999995</v>
      </c>
      <c r="H174" s="18">
        <v>17433566</v>
      </c>
      <c r="I174" s="18">
        <f t="shared" si="26"/>
        <v>3255354.4</v>
      </c>
      <c r="J174" s="18">
        <f t="shared" si="27"/>
        <v>7981439.6000000024</v>
      </c>
      <c r="K174" s="18">
        <f t="shared" si="28"/>
        <v>19008920.400000006</v>
      </c>
      <c r="L174" s="5"/>
      <c r="M174" s="5">
        <f t="shared" si="22"/>
        <v>35664</v>
      </c>
      <c r="N174" s="5">
        <f t="shared" si="29"/>
        <v>39230.400000000001</v>
      </c>
      <c r="O174" s="5">
        <f t="shared" si="30"/>
        <v>14265.599999999999</v>
      </c>
      <c r="P174" s="20">
        <f t="shared" si="31"/>
        <v>3566.4</v>
      </c>
      <c r="Q174" s="5">
        <v>840000</v>
      </c>
      <c r="R174" s="18">
        <v>1680000</v>
      </c>
      <c r="S174" s="5">
        <f t="shared" si="32"/>
        <v>2325847.3004455031</v>
      </c>
      <c r="T174">
        <v>0.18372785005660922</v>
      </c>
      <c r="U174">
        <f t="shared" si="23"/>
        <v>4830708.8000000007</v>
      </c>
      <c r="V174">
        <f t="shared" si="24"/>
        <v>23.003375240276071</v>
      </c>
    </row>
    <row r="175" spans="1:22">
      <c r="A175" s="5">
        <v>1050624</v>
      </c>
      <c r="B175" s="3">
        <v>46056</v>
      </c>
      <c r="C175" s="2">
        <v>5.69</v>
      </c>
      <c r="D175" s="2">
        <v>3.41</v>
      </c>
      <c r="E175" s="2">
        <f t="shared" si="25"/>
        <v>1.7000000000000002</v>
      </c>
      <c r="F175" s="2">
        <v>0.34</v>
      </c>
      <c r="G175" s="2">
        <v>0.56999999999999995</v>
      </c>
      <c r="H175" s="18">
        <v>17468878</v>
      </c>
      <c r="I175" s="18">
        <f t="shared" si="26"/>
        <v>3258885.6</v>
      </c>
      <c r="J175" s="18">
        <f t="shared" si="27"/>
        <v>7995564.4000000022</v>
      </c>
      <c r="K175" s="18">
        <f t="shared" si="28"/>
        <v>19047763.600000005</v>
      </c>
      <c r="L175" s="5"/>
      <c r="M175" s="5">
        <f t="shared" si="22"/>
        <v>35312</v>
      </c>
      <c r="N175" s="5">
        <f t="shared" si="29"/>
        <v>38843.199999999997</v>
      </c>
      <c r="O175" s="5">
        <f t="shared" si="30"/>
        <v>14124.800000000001</v>
      </c>
      <c r="P175" s="20">
        <f t="shared" si="31"/>
        <v>3531.2000000000003</v>
      </c>
      <c r="Q175" s="5">
        <v>840000</v>
      </c>
      <c r="R175" s="18">
        <v>1680000</v>
      </c>
      <c r="S175" s="5">
        <f t="shared" si="32"/>
        <v>2328441.4565775865</v>
      </c>
      <c r="T175">
        <v>0.18365967178888079</v>
      </c>
      <c r="U175">
        <f t="shared" si="23"/>
        <v>4837771.2000000011</v>
      </c>
      <c r="V175">
        <f t="shared" si="24"/>
        <v>23.037005716469736</v>
      </c>
    </row>
    <row r="176" spans="1:22">
      <c r="A176" s="5">
        <v>1056768</v>
      </c>
      <c r="B176" s="3">
        <v>46078</v>
      </c>
      <c r="C176" s="2">
        <v>5.63</v>
      </c>
      <c r="D176" s="2">
        <v>3.38</v>
      </c>
      <c r="E176" s="2">
        <f t="shared" si="25"/>
        <v>1.7000000000000002</v>
      </c>
      <c r="F176" s="2">
        <v>0.34</v>
      </c>
      <c r="G176" s="2">
        <v>0.56000000000000005</v>
      </c>
      <c r="H176" s="18">
        <v>17503839</v>
      </c>
      <c r="I176" s="18">
        <f t="shared" si="26"/>
        <v>3262381.7</v>
      </c>
      <c r="J176" s="18">
        <f t="shared" si="27"/>
        <v>8009548.8000000026</v>
      </c>
      <c r="K176" s="18">
        <f t="shared" si="28"/>
        <v>19086220.700000007</v>
      </c>
      <c r="L176" s="5"/>
      <c r="M176" s="5">
        <f t="shared" si="22"/>
        <v>34961</v>
      </c>
      <c r="N176" s="5">
        <f t="shared" si="29"/>
        <v>38457.1</v>
      </c>
      <c r="O176" s="5">
        <f t="shared" si="30"/>
        <v>13984.4</v>
      </c>
      <c r="P176" s="20">
        <f t="shared" si="31"/>
        <v>3496.1000000000004</v>
      </c>
      <c r="Q176" s="5">
        <v>840000</v>
      </c>
      <c r="R176" s="18">
        <v>1680000</v>
      </c>
      <c r="S176" s="5">
        <f t="shared" si="32"/>
        <v>2331008.8867263794</v>
      </c>
      <c r="T176">
        <v>0.18359244220653539</v>
      </c>
      <c r="U176">
        <f t="shared" si="23"/>
        <v>4844763.4000000013</v>
      </c>
      <c r="V176">
        <f t="shared" si="24"/>
        <v>23.070301906949084</v>
      </c>
    </row>
    <row r="177" spans="1:22">
      <c r="A177" s="5">
        <v>1062912</v>
      </c>
      <c r="B177" s="3">
        <v>46099</v>
      </c>
      <c r="C177" s="2">
        <v>5.58</v>
      </c>
      <c r="D177" s="2">
        <v>3.35</v>
      </c>
      <c r="E177" s="2">
        <f t="shared" si="25"/>
        <v>1.6500000000000001</v>
      </c>
      <c r="F177" s="2">
        <v>0.33</v>
      </c>
      <c r="G177" s="2">
        <v>0.56000000000000005</v>
      </c>
      <c r="H177" s="18">
        <v>17538455</v>
      </c>
      <c r="I177" s="18">
        <f t="shared" si="26"/>
        <v>3265843.3000000003</v>
      </c>
      <c r="J177" s="18">
        <f t="shared" si="27"/>
        <v>8023395.200000003</v>
      </c>
      <c r="K177" s="18">
        <f t="shared" si="28"/>
        <v>19124298.300000008</v>
      </c>
      <c r="L177" s="5"/>
      <c r="M177" s="5">
        <f t="shared" si="22"/>
        <v>34616</v>
      </c>
      <c r="N177" s="5">
        <f t="shared" si="29"/>
        <v>38077.599999999999</v>
      </c>
      <c r="O177" s="5">
        <f t="shared" si="30"/>
        <v>13846.4</v>
      </c>
      <c r="P177" s="20">
        <f t="shared" si="31"/>
        <v>3461.6000000000004</v>
      </c>
      <c r="Q177" s="5">
        <v>840000</v>
      </c>
      <c r="R177" s="18">
        <v>1680000</v>
      </c>
      <c r="S177" s="5">
        <f t="shared" si="32"/>
        <v>2333550.0630730805</v>
      </c>
      <c r="T177">
        <v>0.18352614013035928</v>
      </c>
      <c r="U177">
        <f t="shared" si="23"/>
        <v>4851686.6000000015</v>
      </c>
      <c r="V177">
        <f t="shared" si="24"/>
        <v>23.103269525999831</v>
      </c>
    </row>
    <row r="178" spans="1:22">
      <c r="A178" s="5">
        <v>1069056</v>
      </c>
      <c r="B178" s="3">
        <v>46120</v>
      </c>
      <c r="C178" s="2">
        <v>5.52</v>
      </c>
      <c r="D178" s="2">
        <v>3.31</v>
      </c>
      <c r="E178" s="2">
        <f t="shared" si="25"/>
        <v>1.6500000000000001</v>
      </c>
      <c r="F178" s="2">
        <v>0.33</v>
      </c>
      <c r="G178" s="2">
        <v>0.55000000000000004</v>
      </c>
      <c r="H178" s="18">
        <v>17572728</v>
      </c>
      <c r="I178" s="18">
        <f t="shared" si="26"/>
        <v>3269270.6</v>
      </c>
      <c r="J178" s="18">
        <f t="shared" si="27"/>
        <v>8037104.4000000032</v>
      </c>
      <c r="K178" s="18">
        <f t="shared" si="28"/>
        <v>19161998.600000009</v>
      </c>
      <c r="L178" s="5"/>
      <c r="M178" s="5">
        <f t="shared" si="22"/>
        <v>34273</v>
      </c>
      <c r="N178" s="5">
        <f t="shared" si="29"/>
        <v>37700.300000000003</v>
      </c>
      <c r="O178" s="5">
        <f t="shared" si="30"/>
        <v>13709.2</v>
      </c>
      <c r="P178" s="20">
        <f t="shared" si="31"/>
        <v>3427.3</v>
      </c>
      <c r="Q178" s="5">
        <v>840000</v>
      </c>
      <c r="R178" s="18">
        <v>1680000</v>
      </c>
      <c r="S178" s="5">
        <f t="shared" si="32"/>
        <v>2336065.1632194142</v>
      </c>
      <c r="T178">
        <v>0.18346075236582507</v>
      </c>
      <c r="U178">
        <f t="shared" si="23"/>
        <v>4858541.2000000011</v>
      </c>
      <c r="V178">
        <f t="shared" si="24"/>
        <v>23.135910478383874</v>
      </c>
    </row>
    <row r="179" spans="1:22">
      <c r="A179" s="5">
        <v>1075200</v>
      </c>
      <c r="B179" s="3">
        <v>46142</v>
      </c>
      <c r="C179" s="2">
        <v>5.47</v>
      </c>
      <c r="D179" s="2">
        <v>3.28</v>
      </c>
      <c r="E179" s="2">
        <f t="shared" si="25"/>
        <v>1.6500000000000001</v>
      </c>
      <c r="F179" s="2">
        <v>0.33</v>
      </c>
      <c r="G179" s="2">
        <v>0.55000000000000004</v>
      </c>
      <c r="H179" s="18">
        <v>17606661</v>
      </c>
      <c r="I179" s="18">
        <f t="shared" si="26"/>
        <v>3272663.9</v>
      </c>
      <c r="J179" s="18">
        <f t="shared" si="27"/>
        <v>8050677.6000000034</v>
      </c>
      <c r="K179" s="18">
        <f t="shared" si="28"/>
        <v>19199324.90000001</v>
      </c>
      <c r="L179" s="5"/>
      <c r="M179" s="5">
        <f t="shared" si="22"/>
        <v>33933</v>
      </c>
      <c r="N179" s="5">
        <f t="shared" si="29"/>
        <v>37326.300000000003</v>
      </c>
      <c r="O179" s="5">
        <f t="shared" si="30"/>
        <v>13573.2</v>
      </c>
      <c r="P179" s="20">
        <f t="shared" si="31"/>
        <v>3393.3</v>
      </c>
      <c r="Q179" s="5">
        <v>840000</v>
      </c>
      <c r="R179" s="18">
        <v>1680000</v>
      </c>
      <c r="S179" s="5">
        <f t="shared" si="32"/>
        <v>2338554.4373907759</v>
      </c>
      <c r="T179">
        <v>0.1833962640616526</v>
      </c>
      <c r="U179">
        <f t="shared" si="23"/>
        <v>4865327.8000000007</v>
      </c>
      <c r="V179">
        <f t="shared" si="24"/>
        <v>23.168227621244082</v>
      </c>
    </row>
    <row r="180" spans="1:22">
      <c r="A180" s="5">
        <v>1081344</v>
      </c>
      <c r="B180" s="3">
        <v>46163</v>
      </c>
      <c r="C180" s="2">
        <v>5.41</v>
      </c>
      <c r="D180" s="2">
        <v>3.25</v>
      </c>
      <c r="E180" s="2">
        <f t="shared" si="25"/>
        <v>1.6</v>
      </c>
      <c r="F180" s="2">
        <v>0.32</v>
      </c>
      <c r="G180" s="2">
        <v>0.54</v>
      </c>
      <c r="H180" s="18">
        <v>17640258</v>
      </c>
      <c r="I180" s="18">
        <f t="shared" si="26"/>
        <v>3276023.6</v>
      </c>
      <c r="J180" s="18">
        <f t="shared" si="27"/>
        <v>8064116.4000000032</v>
      </c>
      <c r="K180" s="18">
        <f t="shared" si="28"/>
        <v>19236281.600000009</v>
      </c>
      <c r="L180" s="5"/>
      <c r="M180" s="5">
        <f t="shared" si="22"/>
        <v>33597</v>
      </c>
      <c r="N180" s="5">
        <f t="shared" si="29"/>
        <v>36956.699999999997</v>
      </c>
      <c r="O180" s="5">
        <f t="shared" si="30"/>
        <v>13438.800000000001</v>
      </c>
      <c r="P180" s="20">
        <f t="shared" si="31"/>
        <v>3359.7000000000003</v>
      </c>
      <c r="Q180" s="5">
        <v>840000</v>
      </c>
      <c r="R180" s="18">
        <v>1680000</v>
      </c>
      <c r="S180" s="5">
        <f t="shared" si="32"/>
        <v>2341018.2083250512</v>
      </c>
      <c r="T180">
        <v>0.18333265874002524</v>
      </c>
      <c r="U180">
        <f t="shared" si="23"/>
        <v>4872047.2000000011</v>
      </c>
      <c r="V180">
        <f t="shared" si="24"/>
        <v>23.200224764104256</v>
      </c>
    </row>
    <row r="181" spans="1:22">
      <c r="A181" s="5">
        <v>1087488</v>
      </c>
      <c r="B181" s="3">
        <v>46184</v>
      </c>
      <c r="C181" s="2">
        <v>5.36</v>
      </c>
      <c r="D181" s="2">
        <v>3.22</v>
      </c>
      <c r="E181" s="2">
        <f t="shared" si="25"/>
        <v>1.6</v>
      </c>
      <c r="F181" s="2">
        <v>0.32</v>
      </c>
      <c r="G181" s="2">
        <v>0.54</v>
      </c>
      <c r="H181" s="18">
        <v>17673523</v>
      </c>
      <c r="I181" s="18">
        <f t="shared" si="26"/>
        <v>3279350.1</v>
      </c>
      <c r="J181" s="18">
        <f t="shared" si="27"/>
        <v>8077422.4000000032</v>
      </c>
      <c r="K181" s="18">
        <f t="shared" si="28"/>
        <v>19272873.100000009</v>
      </c>
      <c r="L181" s="5"/>
      <c r="M181" s="5">
        <f t="shared" si="22"/>
        <v>33265</v>
      </c>
      <c r="N181" s="5">
        <f t="shared" si="29"/>
        <v>36591.5</v>
      </c>
      <c r="O181" s="5">
        <f t="shared" si="30"/>
        <v>13306</v>
      </c>
      <c r="P181" s="20">
        <f t="shared" si="31"/>
        <v>3326.5</v>
      </c>
      <c r="Q181" s="5">
        <v>840000</v>
      </c>
      <c r="R181" s="18">
        <v>1680000</v>
      </c>
      <c r="S181" s="5">
        <f t="shared" si="32"/>
        <v>2343456.7978833355</v>
      </c>
      <c r="T181">
        <v>0.1832699202077594</v>
      </c>
      <c r="U181">
        <f t="shared" si="23"/>
        <v>4878700.2000000011</v>
      </c>
      <c r="V181">
        <f t="shared" si="24"/>
        <v>23.231905716488214</v>
      </c>
    </row>
    <row r="182" spans="1:22">
      <c r="A182" s="5">
        <v>1093632</v>
      </c>
      <c r="B182" s="3">
        <v>46206</v>
      </c>
      <c r="C182" s="2">
        <v>5.31</v>
      </c>
      <c r="D182" s="2">
        <v>3.18</v>
      </c>
      <c r="E182" s="2">
        <f t="shared" si="25"/>
        <v>1.6</v>
      </c>
      <c r="F182" s="2">
        <v>0.32</v>
      </c>
      <c r="G182" s="2">
        <v>0.53</v>
      </c>
      <c r="H182" s="18">
        <v>17706459</v>
      </c>
      <c r="I182" s="18">
        <f t="shared" si="26"/>
        <v>3282643.7</v>
      </c>
      <c r="J182" s="18">
        <f t="shared" si="27"/>
        <v>8090596.8000000035</v>
      </c>
      <c r="K182" s="18">
        <f t="shared" si="28"/>
        <v>19309102.70000001</v>
      </c>
      <c r="L182" s="5"/>
      <c r="M182" s="5">
        <f t="shared" si="22"/>
        <v>32936</v>
      </c>
      <c r="N182" s="5">
        <f t="shared" si="29"/>
        <v>36229.599999999999</v>
      </c>
      <c r="O182" s="5">
        <f t="shared" si="30"/>
        <v>13174.4</v>
      </c>
      <c r="P182" s="20">
        <f t="shared" si="31"/>
        <v>3293.6000000000004</v>
      </c>
      <c r="Q182" s="5">
        <v>840000</v>
      </c>
      <c r="R182" s="18">
        <v>1680000</v>
      </c>
      <c r="S182" s="5">
        <f t="shared" si="32"/>
        <v>2345870.4538120516</v>
      </c>
      <c r="T182">
        <v>0.18320803442404832</v>
      </c>
      <c r="U182">
        <f t="shared" si="23"/>
        <v>4885287.4000000013</v>
      </c>
      <c r="V182">
        <f t="shared" si="24"/>
        <v>23.263273335538809</v>
      </c>
    </row>
    <row r="183" spans="1:22">
      <c r="A183" s="5">
        <v>1099776</v>
      </c>
      <c r="B183" s="3">
        <v>46227</v>
      </c>
      <c r="C183" s="2">
        <v>5.25</v>
      </c>
      <c r="D183" s="2">
        <v>3.15</v>
      </c>
      <c r="E183" s="2">
        <f t="shared" si="25"/>
        <v>1.6</v>
      </c>
      <c r="F183" s="2">
        <v>0.32</v>
      </c>
      <c r="G183" s="2">
        <v>0.53</v>
      </c>
      <c r="H183" s="18">
        <v>17739068</v>
      </c>
      <c r="I183" s="18">
        <f t="shared" si="26"/>
        <v>3285904.6</v>
      </c>
      <c r="J183" s="18">
        <f t="shared" si="27"/>
        <v>8103640.4000000032</v>
      </c>
      <c r="K183" s="18">
        <f t="shared" si="28"/>
        <v>19344972.600000009</v>
      </c>
      <c r="L183" s="5"/>
      <c r="M183" s="5">
        <f t="shared" si="22"/>
        <v>32609</v>
      </c>
      <c r="N183" s="5">
        <f t="shared" si="29"/>
        <v>35869.899999999994</v>
      </c>
      <c r="O183" s="5">
        <f t="shared" si="30"/>
        <v>13043.599999999999</v>
      </c>
      <c r="P183" s="20">
        <f t="shared" si="31"/>
        <v>3260.9</v>
      </c>
      <c r="Q183" s="5">
        <v>840000</v>
      </c>
      <c r="R183" s="18">
        <v>1680000</v>
      </c>
      <c r="S183" s="5">
        <f t="shared" si="32"/>
        <v>2348259.3498837529</v>
      </c>
      <c r="T183">
        <v>0.18314698945852173</v>
      </c>
      <c r="U183">
        <f t="shared" si="23"/>
        <v>4891809.2000000011</v>
      </c>
      <c r="V183">
        <f t="shared" si="24"/>
        <v>23.294329526017943</v>
      </c>
    </row>
    <row r="184" spans="1:22">
      <c r="A184" s="5">
        <v>1105920</v>
      </c>
      <c r="B184" s="3">
        <v>46248</v>
      </c>
      <c r="C184" s="2">
        <v>5.2</v>
      </c>
      <c r="D184" s="2">
        <v>3.12</v>
      </c>
      <c r="E184" s="2">
        <f t="shared" si="25"/>
        <v>1.55</v>
      </c>
      <c r="F184" s="2">
        <v>0.31</v>
      </c>
      <c r="G184" s="2">
        <v>0.52</v>
      </c>
      <c r="H184" s="18">
        <v>17771355</v>
      </c>
      <c r="I184" s="18">
        <f t="shared" si="26"/>
        <v>3289133.3000000003</v>
      </c>
      <c r="J184" s="18">
        <f t="shared" si="27"/>
        <v>8116555.200000003</v>
      </c>
      <c r="K184" s="18">
        <f t="shared" si="28"/>
        <v>19380488.300000008</v>
      </c>
      <c r="L184" s="5"/>
      <c r="M184" s="5">
        <f t="shared" si="22"/>
        <v>32287</v>
      </c>
      <c r="N184" s="5">
        <f t="shared" si="29"/>
        <v>35515.699999999997</v>
      </c>
      <c r="O184" s="5">
        <f t="shared" si="30"/>
        <v>12914.800000000001</v>
      </c>
      <c r="P184" s="20">
        <f t="shared" si="31"/>
        <v>3228.7000000000003</v>
      </c>
      <c r="Q184" s="5">
        <v>840000</v>
      </c>
      <c r="R184" s="18">
        <v>1680000</v>
      </c>
      <c r="S184" s="5">
        <f t="shared" si="32"/>
        <v>2350623.8788751699</v>
      </c>
      <c r="T184">
        <v>0.18308676800390292</v>
      </c>
      <c r="U184">
        <f t="shared" si="23"/>
        <v>4898266.6000000015</v>
      </c>
      <c r="V184">
        <f t="shared" si="24"/>
        <v>23.325079049830382</v>
      </c>
    </row>
    <row r="185" spans="1:22">
      <c r="A185" s="5">
        <v>1112064</v>
      </c>
      <c r="B185" s="3">
        <v>46270</v>
      </c>
      <c r="C185" s="2">
        <v>5.15</v>
      </c>
      <c r="D185" s="2">
        <v>3.09</v>
      </c>
      <c r="E185" s="2">
        <f t="shared" si="25"/>
        <v>1.55</v>
      </c>
      <c r="F185" s="2">
        <v>0.31</v>
      </c>
      <c r="G185" s="2">
        <v>0.52</v>
      </c>
      <c r="H185" s="18">
        <v>17803321</v>
      </c>
      <c r="I185" s="18">
        <f t="shared" si="26"/>
        <v>3292329.9000000004</v>
      </c>
      <c r="J185" s="18">
        <f t="shared" si="27"/>
        <v>8129341.6000000034</v>
      </c>
      <c r="K185" s="18">
        <f t="shared" si="28"/>
        <v>19415650.90000001</v>
      </c>
      <c r="L185" s="5"/>
      <c r="M185" s="5">
        <f t="shared" si="22"/>
        <v>31966</v>
      </c>
      <c r="N185" s="5">
        <f t="shared" si="29"/>
        <v>35162.6</v>
      </c>
      <c r="O185" s="5">
        <f t="shared" si="30"/>
        <v>12786.4</v>
      </c>
      <c r="P185" s="20">
        <f t="shared" si="31"/>
        <v>3196.6000000000004</v>
      </c>
      <c r="Q185" s="5">
        <v>840000</v>
      </c>
      <c r="R185" s="18">
        <v>1680000</v>
      </c>
      <c r="S185" s="5">
        <f t="shared" si="32"/>
        <v>2352964.1399169182</v>
      </c>
      <c r="T185">
        <v>0.18302736045707427</v>
      </c>
      <c r="U185">
        <f t="shared" si="23"/>
        <v>4904659.8000000017</v>
      </c>
      <c r="V185">
        <f t="shared" si="24"/>
        <v>23.355522859357077</v>
      </c>
    </row>
    <row r="186" spans="1:22">
      <c r="A186" s="5">
        <v>1118208</v>
      </c>
      <c r="B186" s="3">
        <v>46291</v>
      </c>
      <c r="C186" s="2">
        <v>5.0999999999999996</v>
      </c>
      <c r="D186" s="2">
        <v>3.06</v>
      </c>
      <c r="E186" s="2">
        <f t="shared" si="25"/>
        <v>1.55</v>
      </c>
      <c r="F186" s="2">
        <v>0.31</v>
      </c>
      <c r="G186" s="2">
        <v>0.51</v>
      </c>
      <c r="H186" s="18">
        <v>17834972</v>
      </c>
      <c r="I186" s="18">
        <f t="shared" si="26"/>
        <v>3295495.0000000005</v>
      </c>
      <c r="J186" s="18">
        <f t="shared" si="27"/>
        <v>8142002.0000000037</v>
      </c>
      <c r="K186" s="18">
        <f t="shared" si="28"/>
        <v>19450467.000000011</v>
      </c>
      <c r="L186" s="5"/>
      <c r="M186" s="5">
        <f t="shared" si="22"/>
        <v>31651</v>
      </c>
      <c r="N186" s="5">
        <f t="shared" si="29"/>
        <v>34816.1</v>
      </c>
      <c r="O186" s="5">
        <f t="shared" si="30"/>
        <v>12660.4</v>
      </c>
      <c r="P186" s="20">
        <f t="shared" si="31"/>
        <v>3165.1000000000004</v>
      </c>
      <c r="Q186" s="5">
        <v>840000</v>
      </c>
      <c r="R186" s="18">
        <v>1680000</v>
      </c>
      <c r="S186" s="5">
        <f t="shared" si="32"/>
        <v>2355280.5974559039</v>
      </c>
      <c r="T186">
        <v>0.18296874814269404</v>
      </c>
      <c r="U186">
        <f t="shared" si="23"/>
        <v>4910990.0000000019</v>
      </c>
      <c r="V186">
        <f t="shared" si="24"/>
        <v>23.385666668883747</v>
      </c>
    </row>
    <row r="187" spans="1:22">
      <c r="A187" s="5">
        <v>1124352</v>
      </c>
      <c r="B187" s="3">
        <v>46312</v>
      </c>
      <c r="C187" s="2">
        <v>5.05</v>
      </c>
      <c r="D187" s="2">
        <v>3.03</v>
      </c>
      <c r="E187" s="2">
        <f t="shared" si="25"/>
        <v>1.5</v>
      </c>
      <c r="F187" s="2">
        <v>0.3</v>
      </c>
      <c r="G187" s="2">
        <v>0.5</v>
      </c>
      <c r="H187" s="18">
        <v>17866309</v>
      </c>
      <c r="I187" s="18">
        <f t="shared" si="26"/>
        <v>3298628.7000000007</v>
      </c>
      <c r="J187" s="18">
        <f t="shared" si="27"/>
        <v>8154536.8000000035</v>
      </c>
      <c r="K187" s="18">
        <f t="shared" si="28"/>
        <v>19484937.70000001</v>
      </c>
      <c r="L187" s="5"/>
      <c r="M187" s="5">
        <f t="shared" si="22"/>
        <v>31337</v>
      </c>
      <c r="N187" s="5">
        <f t="shared" si="29"/>
        <v>34470.699999999997</v>
      </c>
      <c r="O187" s="5">
        <f t="shared" si="30"/>
        <v>12534.800000000001</v>
      </c>
      <c r="P187" s="20">
        <f t="shared" si="31"/>
        <v>3133.7000000000003</v>
      </c>
      <c r="Q187" s="5">
        <v>840000</v>
      </c>
      <c r="R187" s="18">
        <v>1680000</v>
      </c>
      <c r="S187" s="5">
        <f t="shared" si="32"/>
        <v>2357573.3492796374</v>
      </c>
      <c r="T187">
        <v>0.18291092189214905</v>
      </c>
      <c r="U187">
        <f t="shared" si="23"/>
        <v>4917257.4000000022</v>
      </c>
      <c r="V187">
        <f t="shared" si="24"/>
        <v>23.415511430791341</v>
      </c>
    </row>
    <row r="188" spans="1:22">
      <c r="A188" s="5">
        <v>1130496</v>
      </c>
      <c r="B188" s="3">
        <v>46334</v>
      </c>
      <c r="C188" s="2">
        <v>5</v>
      </c>
      <c r="D188" s="2">
        <v>3</v>
      </c>
      <c r="E188" s="2">
        <f t="shared" si="25"/>
        <v>1.5</v>
      </c>
      <c r="F188" s="2">
        <v>0.3</v>
      </c>
      <c r="G188" s="2">
        <v>0.5</v>
      </c>
      <c r="H188" s="18">
        <v>17897335</v>
      </c>
      <c r="I188" s="18">
        <f t="shared" si="26"/>
        <v>3301731.3000000007</v>
      </c>
      <c r="J188" s="18">
        <f t="shared" si="27"/>
        <v>8166947.2000000039</v>
      </c>
      <c r="K188" s="18">
        <f t="shared" si="28"/>
        <v>19519066.300000012</v>
      </c>
      <c r="L188" s="5"/>
      <c r="M188" s="5">
        <f t="shared" si="22"/>
        <v>31026</v>
      </c>
      <c r="N188" s="5">
        <f t="shared" si="29"/>
        <v>34128.6</v>
      </c>
      <c r="O188" s="5">
        <f t="shared" si="30"/>
        <v>12410.4</v>
      </c>
      <c r="P188" s="20">
        <f t="shared" si="31"/>
        <v>3102.6000000000004</v>
      </c>
      <c r="Q188" s="5">
        <v>840000</v>
      </c>
      <c r="R188" s="18">
        <v>1680000</v>
      </c>
      <c r="S188" s="5">
        <f t="shared" si="32"/>
        <v>2359842.6389357946</v>
      </c>
      <c r="T188">
        <v>0.1828538690257516</v>
      </c>
      <c r="U188">
        <f t="shared" si="23"/>
        <v>4923462.6000000024</v>
      </c>
      <c r="V188">
        <f t="shared" si="24"/>
        <v>23.445060002222714</v>
      </c>
    </row>
    <row r="189" spans="1:22">
      <c r="A189" s="5">
        <v>1136640</v>
      </c>
      <c r="B189" s="3">
        <v>46355</v>
      </c>
      <c r="C189" s="2">
        <v>4.95</v>
      </c>
      <c r="D189" s="2">
        <v>2.97</v>
      </c>
      <c r="E189" s="2">
        <f t="shared" si="25"/>
        <v>1.5</v>
      </c>
      <c r="F189" s="2">
        <v>0.3</v>
      </c>
      <c r="G189" s="2">
        <v>0.5</v>
      </c>
      <c r="H189" s="18">
        <v>17928055</v>
      </c>
      <c r="I189" s="18">
        <f t="shared" si="26"/>
        <v>3304803.3000000007</v>
      </c>
      <c r="J189" s="18">
        <f t="shared" si="27"/>
        <v>8179235.2000000039</v>
      </c>
      <c r="K189" s="18">
        <f t="shared" si="28"/>
        <v>19552858.300000012</v>
      </c>
      <c r="L189" s="5"/>
      <c r="M189" s="5">
        <f t="shared" si="22"/>
        <v>30720</v>
      </c>
      <c r="N189" s="5">
        <f t="shared" si="29"/>
        <v>33792</v>
      </c>
      <c r="O189" s="5">
        <f t="shared" si="30"/>
        <v>12288</v>
      </c>
      <c r="P189" s="20">
        <f t="shared" si="31"/>
        <v>3072</v>
      </c>
      <c r="Q189" s="5">
        <v>840000</v>
      </c>
      <c r="R189" s="18">
        <v>1680000</v>
      </c>
      <c r="S189" s="5">
        <f t="shared" si="32"/>
        <v>2362088.8555178833</v>
      </c>
      <c r="T189">
        <v>0.18279757341217437</v>
      </c>
      <c r="U189">
        <f t="shared" si="23"/>
        <v>4929606.6000000024</v>
      </c>
      <c r="V189">
        <f t="shared" si="24"/>
        <v>23.474317145082633</v>
      </c>
    </row>
    <row r="190" spans="1:22">
      <c r="A190" s="5">
        <v>1142784</v>
      </c>
      <c r="B190" s="3">
        <v>46376</v>
      </c>
      <c r="C190" s="2">
        <v>4.9000000000000004</v>
      </c>
      <c r="D190" s="2">
        <v>2.94</v>
      </c>
      <c r="E190" s="2">
        <f t="shared" si="25"/>
        <v>1.45</v>
      </c>
      <c r="F190" s="2">
        <v>0.28999999999999998</v>
      </c>
      <c r="G190" s="2">
        <v>0.49</v>
      </c>
      <c r="H190" s="18">
        <v>17958470</v>
      </c>
      <c r="I190" s="18">
        <f t="shared" si="26"/>
        <v>3307844.8000000007</v>
      </c>
      <c r="J190" s="18">
        <f t="shared" si="27"/>
        <v>8191401.2000000039</v>
      </c>
      <c r="K190" s="18">
        <f t="shared" si="28"/>
        <v>19586314.800000012</v>
      </c>
      <c r="L190" s="5"/>
      <c r="M190" s="5">
        <f t="shared" si="22"/>
        <v>30415</v>
      </c>
      <c r="N190" s="5">
        <f t="shared" si="29"/>
        <v>33456.5</v>
      </c>
      <c r="O190" s="5">
        <f t="shared" si="30"/>
        <v>12166</v>
      </c>
      <c r="P190" s="20">
        <f t="shared" si="31"/>
        <v>3041.5</v>
      </c>
      <c r="Q190" s="5">
        <v>840000</v>
      </c>
      <c r="R190" s="18">
        <v>1680000</v>
      </c>
      <c r="S190" s="5">
        <f t="shared" si="32"/>
        <v>2364312.095011849</v>
      </c>
      <c r="T190">
        <v>0.18274202646439255</v>
      </c>
      <c r="U190">
        <f t="shared" si="23"/>
        <v>4935689.6000000024</v>
      </c>
      <c r="V190">
        <f t="shared" si="24"/>
        <v>23.503283811752045</v>
      </c>
    </row>
    <row r="191" spans="1:22">
      <c r="A191" s="5">
        <v>1148928</v>
      </c>
      <c r="B191" s="3">
        <v>46398</v>
      </c>
      <c r="C191" s="2">
        <v>4.8499999999999996</v>
      </c>
      <c r="D191" s="2">
        <v>2.91</v>
      </c>
      <c r="E191" s="2">
        <f t="shared" si="25"/>
        <v>1.45</v>
      </c>
      <c r="F191" s="2">
        <v>0.28999999999999998</v>
      </c>
      <c r="G191" s="2">
        <v>0.49</v>
      </c>
      <c r="H191" s="18">
        <v>17988585</v>
      </c>
      <c r="I191" s="18">
        <f t="shared" si="26"/>
        <v>3310856.3000000007</v>
      </c>
      <c r="J191" s="18">
        <f t="shared" si="27"/>
        <v>8203447.2000000039</v>
      </c>
      <c r="K191" s="18">
        <f t="shared" si="28"/>
        <v>19619441.300000012</v>
      </c>
      <c r="L191" s="5"/>
      <c r="M191" s="5">
        <f t="shared" si="22"/>
        <v>30115</v>
      </c>
      <c r="N191" s="5">
        <f t="shared" si="29"/>
        <v>33126.5</v>
      </c>
      <c r="O191" s="5">
        <f t="shared" si="30"/>
        <v>12046</v>
      </c>
      <c r="P191" s="20">
        <f t="shared" si="31"/>
        <v>3011.5</v>
      </c>
      <c r="Q191" s="5">
        <v>840000</v>
      </c>
      <c r="R191" s="18">
        <v>1680000</v>
      </c>
      <c r="S191" s="5">
        <f t="shared" si="32"/>
        <v>2366512.7451733095</v>
      </c>
      <c r="T191">
        <v>0.18268721247391051</v>
      </c>
      <c r="U191">
        <f t="shared" si="23"/>
        <v>4941712.6000000024</v>
      </c>
      <c r="V191">
        <f t="shared" si="24"/>
        <v>23.531964764135715</v>
      </c>
    </row>
    <row r="192" spans="1:22">
      <c r="A192" s="5">
        <v>1155072</v>
      </c>
      <c r="B192" s="3">
        <v>46419</v>
      </c>
      <c r="C192" s="2">
        <v>4.8</v>
      </c>
      <c r="D192" s="2">
        <v>2.88</v>
      </c>
      <c r="E192" s="2">
        <f t="shared" si="25"/>
        <v>1.45</v>
      </c>
      <c r="F192" s="2">
        <v>0.28999999999999998</v>
      </c>
      <c r="G192" s="2">
        <v>0.48</v>
      </c>
      <c r="H192" s="18">
        <v>18018401</v>
      </c>
      <c r="I192" s="18">
        <f t="shared" si="26"/>
        <v>3313837.9000000008</v>
      </c>
      <c r="J192" s="18">
        <f t="shared" si="27"/>
        <v>8215373.6000000043</v>
      </c>
      <c r="K192" s="18">
        <f t="shared" si="28"/>
        <v>19652238.900000013</v>
      </c>
      <c r="L192" s="5"/>
      <c r="M192" s="5">
        <f t="shared" si="22"/>
        <v>29816</v>
      </c>
      <c r="N192" s="5">
        <f t="shared" si="29"/>
        <v>32797.599999999999</v>
      </c>
      <c r="O192" s="5">
        <f t="shared" si="30"/>
        <v>11926.4</v>
      </c>
      <c r="P192" s="20">
        <f t="shared" si="31"/>
        <v>2981.6000000000004</v>
      </c>
      <c r="Q192" s="5">
        <v>840000</v>
      </c>
      <c r="R192" s="18">
        <v>1680000</v>
      </c>
      <c r="S192" s="5">
        <f t="shared" si="32"/>
        <v>2368690.9008540404</v>
      </c>
      <c r="T192">
        <v>0.18263312321664946</v>
      </c>
      <c r="U192">
        <f t="shared" si="23"/>
        <v>4947675.8000000026</v>
      </c>
      <c r="V192">
        <f t="shared" si="24"/>
        <v>23.560360954614598</v>
      </c>
    </row>
    <row r="193" spans="1:22">
      <c r="A193" s="5">
        <v>1161216</v>
      </c>
      <c r="B193" s="3">
        <v>46440</v>
      </c>
      <c r="C193" s="2">
        <v>4.76</v>
      </c>
      <c r="D193" s="2">
        <v>2.85</v>
      </c>
      <c r="E193" s="2">
        <f t="shared" si="25"/>
        <v>1.45</v>
      </c>
      <c r="F193" s="2">
        <v>0.28999999999999998</v>
      </c>
      <c r="G193" s="2">
        <v>0.48</v>
      </c>
      <c r="H193" s="18">
        <v>18047921</v>
      </c>
      <c r="I193" s="18">
        <f t="shared" si="26"/>
        <v>3316789.9000000008</v>
      </c>
      <c r="J193" s="18">
        <f t="shared" si="27"/>
        <v>8227181.6000000043</v>
      </c>
      <c r="K193" s="18">
        <f t="shared" si="28"/>
        <v>19684710.900000013</v>
      </c>
      <c r="L193" s="5"/>
      <c r="M193" s="5">
        <f t="shared" si="22"/>
        <v>29520</v>
      </c>
      <c r="N193" s="5">
        <f t="shared" si="29"/>
        <v>32472</v>
      </c>
      <c r="O193" s="5">
        <f t="shared" si="30"/>
        <v>11808</v>
      </c>
      <c r="P193" s="20">
        <f t="shared" si="31"/>
        <v>2952</v>
      </c>
      <c r="Q193" s="5">
        <v>840000</v>
      </c>
      <c r="R193" s="18">
        <v>1680000</v>
      </c>
      <c r="S193" s="5">
        <f t="shared" si="32"/>
        <v>2370846.8025065796</v>
      </c>
      <c r="T193">
        <v>0.18257974699689786</v>
      </c>
      <c r="U193">
        <f t="shared" si="23"/>
        <v>4953579.8000000026</v>
      </c>
      <c r="V193">
        <f t="shared" si="24"/>
        <v>23.588475240331551</v>
      </c>
    </row>
    <row r="194" spans="1:22">
      <c r="A194" s="5">
        <v>1167360</v>
      </c>
      <c r="B194" s="3">
        <v>46462</v>
      </c>
      <c r="C194" s="2">
        <v>4.71</v>
      </c>
      <c r="D194" s="2">
        <v>2.83</v>
      </c>
      <c r="E194" s="2">
        <f t="shared" si="25"/>
        <v>1.4000000000000001</v>
      </c>
      <c r="F194" s="2">
        <v>0.28000000000000003</v>
      </c>
      <c r="G194" s="2">
        <v>0.47</v>
      </c>
      <c r="H194" s="18">
        <v>18077150</v>
      </c>
      <c r="I194" s="18">
        <f t="shared" si="26"/>
        <v>3319712.8000000007</v>
      </c>
      <c r="J194" s="18">
        <f t="shared" si="27"/>
        <v>8238873.2000000039</v>
      </c>
      <c r="K194" s="18">
        <f t="shared" si="28"/>
        <v>19716862.800000012</v>
      </c>
      <c r="L194" s="5"/>
      <c r="M194" s="5">
        <f t="shared" si="22"/>
        <v>29229</v>
      </c>
      <c r="N194" s="5">
        <f t="shared" si="29"/>
        <v>32151.899999999998</v>
      </c>
      <c r="O194" s="5">
        <f t="shared" si="30"/>
        <v>11691.599999999999</v>
      </c>
      <c r="P194" s="20">
        <f t="shared" si="31"/>
        <v>2922.9</v>
      </c>
      <c r="Q194" s="5">
        <v>840000</v>
      </c>
      <c r="R194" s="18">
        <v>1680000</v>
      </c>
      <c r="S194" s="5">
        <f t="shared" si="32"/>
        <v>2372980.8359830244</v>
      </c>
      <c r="T194">
        <v>0.18252706870275456</v>
      </c>
      <c r="U194">
        <f t="shared" si="23"/>
        <v>4959425.6000000024</v>
      </c>
      <c r="V194">
        <f t="shared" si="24"/>
        <v>23.616312383191332</v>
      </c>
    </row>
    <row r="195" spans="1:22">
      <c r="A195" s="5">
        <v>1173504</v>
      </c>
      <c r="B195" s="3">
        <v>46483</v>
      </c>
      <c r="C195" s="2">
        <v>4.66</v>
      </c>
      <c r="D195" s="2">
        <v>2.8</v>
      </c>
      <c r="E195" s="2">
        <f t="shared" si="25"/>
        <v>1.4000000000000001</v>
      </c>
      <c r="F195" s="2">
        <v>0.28000000000000003</v>
      </c>
      <c r="G195" s="2">
        <v>0.47</v>
      </c>
      <c r="H195" s="18">
        <v>18106089</v>
      </c>
      <c r="I195" s="18">
        <f t="shared" si="26"/>
        <v>3322606.7000000007</v>
      </c>
      <c r="J195" s="18">
        <f t="shared" si="27"/>
        <v>8250448.8000000035</v>
      </c>
      <c r="K195" s="18">
        <f t="shared" si="28"/>
        <v>19748695.70000001</v>
      </c>
      <c r="L195" s="5"/>
      <c r="M195" s="5">
        <f t="shared" si="22"/>
        <v>28939</v>
      </c>
      <c r="N195" s="5">
        <f t="shared" si="29"/>
        <v>31832.899999999998</v>
      </c>
      <c r="O195" s="5">
        <f t="shared" si="30"/>
        <v>11575.599999999999</v>
      </c>
      <c r="P195" s="20">
        <f t="shared" si="31"/>
        <v>2893.9</v>
      </c>
      <c r="Q195" s="5">
        <v>840000</v>
      </c>
      <c r="R195" s="18">
        <v>1680000</v>
      </c>
      <c r="S195" s="5">
        <f t="shared" si="32"/>
        <v>2375093.0945262569</v>
      </c>
      <c r="T195">
        <v>0.18247508062066853</v>
      </c>
      <c r="U195">
        <f t="shared" si="23"/>
        <v>4965213.4000000022</v>
      </c>
      <c r="V195">
        <f t="shared" si="24"/>
        <v>23.643873335574895</v>
      </c>
    </row>
    <row r="196" spans="1:22">
      <c r="A196" s="5">
        <v>1179648</v>
      </c>
      <c r="B196" s="3">
        <v>46504</v>
      </c>
      <c r="C196" s="2">
        <v>4.62</v>
      </c>
      <c r="D196" s="2">
        <v>2.77</v>
      </c>
      <c r="E196" s="2">
        <f t="shared" si="25"/>
        <v>1.4000000000000001</v>
      </c>
      <c r="F196" s="2">
        <v>0.28000000000000003</v>
      </c>
      <c r="G196" s="2">
        <v>0.46</v>
      </c>
      <c r="H196" s="18">
        <v>18134742</v>
      </c>
      <c r="I196" s="18">
        <f t="shared" si="26"/>
        <v>3325472.0000000005</v>
      </c>
      <c r="J196" s="18">
        <f t="shared" si="27"/>
        <v>8261910.0000000037</v>
      </c>
      <c r="K196" s="18">
        <f t="shared" si="28"/>
        <v>19780214.000000011</v>
      </c>
      <c r="L196" s="5"/>
      <c r="M196" s="5">
        <f t="shared" ref="M196:M259" si="33">H196-H195</f>
        <v>28653</v>
      </c>
      <c r="N196" s="5">
        <f t="shared" si="29"/>
        <v>31518.3</v>
      </c>
      <c r="O196" s="5">
        <f t="shared" si="30"/>
        <v>11461.2</v>
      </c>
      <c r="P196" s="20">
        <f t="shared" si="31"/>
        <v>2865.3</v>
      </c>
      <c r="Q196" s="5">
        <v>840000</v>
      </c>
      <c r="R196" s="18">
        <v>1680000</v>
      </c>
      <c r="S196" s="5">
        <f t="shared" si="32"/>
        <v>2377183.8898366946</v>
      </c>
      <c r="T196">
        <v>0.18242376980052982</v>
      </c>
      <c r="U196">
        <f t="shared" ref="U196:U259" si="34">U195+(O196*0.5)</f>
        <v>4970944.0000000019</v>
      </c>
      <c r="V196">
        <f t="shared" ref="V196:V259" si="35">(U196/20999999.9980091)*100</f>
        <v>23.671161907006052</v>
      </c>
    </row>
    <row r="197" spans="1:22">
      <c r="A197" s="5">
        <v>1185792</v>
      </c>
      <c r="B197" s="3">
        <v>46526</v>
      </c>
      <c r="C197" s="2">
        <v>4.57</v>
      </c>
      <c r="D197" s="2">
        <v>2.74</v>
      </c>
      <c r="E197" s="2">
        <f t="shared" ref="E197:E260" si="36">F197*5</f>
        <v>1.35</v>
      </c>
      <c r="F197" s="2">
        <v>0.27</v>
      </c>
      <c r="G197" s="2">
        <v>0.46</v>
      </c>
      <c r="H197" s="18">
        <v>18163111</v>
      </c>
      <c r="I197" s="18">
        <f t="shared" ref="I197:I260" si="37">I196+P197</f>
        <v>3328308.9000000004</v>
      </c>
      <c r="J197" s="18">
        <f t="shared" ref="J197:J260" si="38">J196+O197</f>
        <v>8273257.6000000034</v>
      </c>
      <c r="K197" s="18">
        <f t="shared" ref="K197:K260" si="39">K196+N197</f>
        <v>19811419.90000001</v>
      </c>
      <c r="L197" s="5"/>
      <c r="M197" s="5">
        <f t="shared" si="33"/>
        <v>28369</v>
      </c>
      <c r="N197" s="5">
        <f t="shared" ref="N197:N260" si="40">(M197*0.6)+O197+P197</f>
        <v>31205.899999999998</v>
      </c>
      <c r="O197" s="5">
        <f t="shared" ref="O197:O260" si="41">(M197*0.3)+P197</f>
        <v>11347.599999999999</v>
      </c>
      <c r="P197" s="20">
        <f t="shared" ref="P197:P260" si="42">M197*0.1</f>
        <v>2836.9</v>
      </c>
      <c r="Q197" s="5">
        <v>840000</v>
      </c>
      <c r="R197" s="18">
        <v>1680000</v>
      </c>
      <c r="S197" s="5">
        <f t="shared" ref="S197:S260" si="43">(S196)+O197*T197</f>
        <v>2379253.3871331909</v>
      </c>
      <c r="T197">
        <v>0.18237312704855463</v>
      </c>
      <c r="U197">
        <f t="shared" si="34"/>
        <v>4976617.8000000017</v>
      </c>
      <c r="V197">
        <f t="shared" si="35"/>
        <v>23.698180002246708</v>
      </c>
    </row>
    <row r="198" spans="1:22">
      <c r="A198" s="5">
        <v>1191936</v>
      </c>
      <c r="B198" s="3">
        <v>46547</v>
      </c>
      <c r="C198" s="2">
        <v>4.53</v>
      </c>
      <c r="D198" s="2">
        <v>2.72</v>
      </c>
      <c r="E198" s="2">
        <f t="shared" si="36"/>
        <v>1.35</v>
      </c>
      <c r="F198" s="2">
        <v>0.27</v>
      </c>
      <c r="G198" s="2">
        <v>0.45</v>
      </c>
      <c r="H198" s="18">
        <v>18191199</v>
      </c>
      <c r="I198" s="18">
        <f t="shared" si="37"/>
        <v>3331117.7</v>
      </c>
      <c r="J198" s="18">
        <f t="shared" si="38"/>
        <v>8284492.8000000035</v>
      </c>
      <c r="K198" s="18">
        <f t="shared" si="39"/>
        <v>19842316.70000001</v>
      </c>
      <c r="L198" s="5"/>
      <c r="M198" s="5">
        <f t="shared" si="33"/>
        <v>28088</v>
      </c>
      <c r="N198" s="5">
        <f t="shared" si="40"/>
        <v>30896.799999999999</v>
      </c>
      <c r="O198" s="5">
        <f t="shared" si="41"/>
        <v>11235.2</v>
      </c>
      <c r="P198" s="20">
        <f t="shared" si="42"/>
        <v>2808.8</v>
      </c>
      <c r="Q198" s="5">
        <v>840000</v>
      </c>
      <c r="R198" s="18">
        <v>1680000</v>
      </c>
      <c r="S198" s="5">
        <f t="shared" si="43"/>
        <v>2381301.8240929847</v>
      </c>
      <c r="T198">
        <v>0.18232314153673984</v>
      </c>
      <c r="U198">
        <f t="shared" si="34"/>
        <v>4982235.4000000013</v>
      </c>
      <c r="V198">
        <f t="shared" si="35"/>
        <v>23.724930478439717</v>
      </c>
    </row>
    <row r="199" spans="1:22">
      <c r="A199" s="5">
        <v>1198080</v>
      </c>
      <c r="B199" s="3">
        <v>46568</v>
      </c>
      <c r="C199" s="2">
        <v>4.4800000000000004</v>
      </c>
      <c r="D199" s="2">
        <v>2.69</v>
      </c>
      <c r="E199" s="2">
        <f t="shared" si="36"/>
        <v>1.35</v>
      </c>
      <c r="F199" s="2">
        <v>0.27</v>
      </c>
      <c r="G199" s="2">
        <v>0.45</v>
      </c>
      <c r="H199" s="18">
        <v>18219009</v>
      </c>
      <c r="I199" s="18">
        <f t="shared" si="37"/>
        <v>3333898.7</v>
      </c>
      <c r="J199" s="18">
        <f t="shared" si="38"/>
        <v>8295616.8000000035</v>
      </c>
      <c r="K199" s="18">
        <f t="shared" si="39"/>
        <v>19872907.70000001</v>
      </c>
      <c r="L199" s="5"/>
      <c r="M199" s="5">
        <f t="shared" si="33"/>
        <v>27810</v>
      </c>
      <c r="N199" s="5">
        <f t="shared" si="40"/>
        <v>30591</v>
      </c>
      <c r="O199" s="5">
        <f t="shared" si="41"/>
        <v>11124</v>
      </c>
      <c r="P199" s="20">
        <f t="shared" si="42"/>
        <v>2781</v>
      </c>
      <c r="Q199" s="5">
        <v>840000</v>
      </c>
      <c r="R199" s="18">
        <v>1680000</v>
      </c>
      <c r="S199" s="5">
        <f t="shared" si="43"/>
        <v>2383329.4378730864</v>
      </c>
      <c r="T199">
        <v>0.18227380259815451</v>
      </c>
      <c r="U199">
        <f t="shared" si="34"/>
        <v>4987797.4000000013</v>
      </c>
      <c r="V199">
        <f t="shared" si="35"/>
        <v>23.751416192727941</v>
      </c>
    </row>
    <row r="200" spans="1:22">
      <c r="A200" s="5">
        <v>1204224</v>
      </c>
      <c r="B200" s="3">
        <v>46590</v>
      </c>
      <c r="C200" s="2">
        <v>4.4400000000000004</v>
      </c>
      <c r="D200" s="2">
        <v>2.66</v>
      </c>
      <c r="E200" s="2">
        <f t="shared" si="36"/>
        <v>1.35</v>
      </c>
      <c r="F200" s="2">
        <v>0.27</v>
      </c>
      <c r="G200" s="2">
        <v>0.44</v>
      </c>
      <c r="H200" s="18">
        <v>18246543</v>
      </c>
      <c r="I200" s="18">
        <f t="shared" si="37"/>
        <v>3336652.1</v>
      </c>
      <c r="J200" s="18">
        <f t="shared" si="38"/>
        <v>8306630.4000000032</v>
      </c>
      <c r="K200" s="18">
        <f t="shared" si="39"/>
        <v>19903195.100000009</v>
      </c>
      <c r="L200" s="5"/>
      <c r="M200" s="5">
        <f t="shared" si="33"/>
        <v>27534</v>
      </c>
      <c r="N200" s="5">
        <f t="shared" si="40"/>
        <v>30287.399999999998</v>
      </c>
      <c r="O200" s="5">
        <f t="shared" si="41"/>
        <v>11013.599999999999</v>
      </c>
      <c r="P200" s="20">
        <f t="shared" si="42"/>
        <v>2753.4</v>
      </c>
      <c r="Q200" s="5">
        <v>840000</v>
      </c>
      <c r="R200" s="18">
        <v>1680000</v>
      </c>
      <c r="S200" s="5">
        <f t="shared" si="43"/>
        <v>2385336.3922508466</v>
      </c>
      <c r="T200">
        <v>0.18222510148908758</v>
      </c>
      <c r="U200">
        <f t="shared" si="34"/>
        <v>4993304.2000000011</v>
      </c>
      <c r="V200">
        <f t="shared" si="35"/>
        <v>23.777639049873287</v>
      </c>
    </row>
    <row r="201" spans="1:22">
      <c r="A201" s="5">
        <v>1210368</v>
      </c>
      <c r="B201" s="3">
        <v>46611</v>
      </c>
      <c r="C201" s="2">
        <v>4.3899999999999997</v>
      </c>
      <c r="D201" s="2">
        <v>2.64</v>
      </c>
      <c r="E201" s="2">
        <f t="shared" si="36"/>
        <v>1.3</v>
      </c>
      <c r="F201" s="2">
        <v>0.26</v>
      </c>
      <c r="G201" s="2">
        <v>0.44</v>
      </c>
      <c r="H201" s="18">
        <v>18273805</v>
      </c>
      <c r="I201" s="18">
        <f t="shared" si="37"/>
        <v>3339378.3000000003</v>
      </c>
      <c r="J201" s="18">
        <f t="shared" si="38"/>
        <v>8317535.200000003</v>
      </c>
      <c r="K201" s="18">
        <f t="shared" si="39"/>
        <v>19933183.300000008</v>
      </c>
      <c r="L201" s="5"/>
      <c r="M201" s="5">
        <f t="shared" si="33"/>
        <v>27262</v>
      </c>
      <c r="N201" s="5">
        <f t="shared" si="40"/>
        <v>29988.2</v>
      </c>
      <c r="O201" s="5">
        <f t="shared" si="41"/>
        <v>10904.8</v>
      </c>
      <c r="P201" s="20">
        <f t="shared" si="42"/>
        <v>2726.2000000000003</v>
      </c>
      <c r="Q201" s="5">
        <v>840000</v>
      </c>
      <c r="R201" s="18">
        <v>1680000</v>
      </c>
      <c r="S201" s="5">
        <f t="shared" si="43"/>
        <v>2387322.9962848043</v>
      </c>
      <c r="T201">
        <v>0.18217702607639735</v>
      </c>
      <c r="U201">
        <f t="shared" si="34"/>
        <v>4998756.6000000015</v>
      </c>
      <c r="V201">
        <f t="shared" si="35"/>
        <v>23.803602859399557</v>
      </c>
    </row>
    <row r="202" spans="1:22">
      <c r="A202" s="5">
        <v>1216512</v>
      </c>
      <c r="B202" s="3">
        <v>46632</v>
      </c>
      <c r="C202" s="2">
        <v>4.3499999999999996</v>
      </c>
      <c r="D202" s="2">
        <v>2.61</v>
      </c>
      <c r="E202" s="2">
        <f t="shared" si="36"/>
        <v>1.3</v>
      </c>
      <c r="F202" s="2">
        <v>0.26</v>
      </c>
      <c r="G202" s="2">
        <v>0.43</v>
      </c>
      <c r="H202" s="18">
        <v>18300797</v>
      </c>
      <c r="I202" s="18">
        <f t="shared" si="37"/>
        <v>3342077.5000000005</v>
      </c>
      <c r="J202" s="18">
        <f t="shared" si="38"/>
        <v>8328332.0000000028</v>
      </c>
      <c r="K202" s="18">
        <f t="shared" si="39"/>
        <v>19962874.500000007</v>
      </c>
      <c r="L202" s="5"/>
      <c r="M202" s="5">
        <f t="shared" si="33"/>
        <v>26992</v>
      </c>
      <c r="N202" s="5">
        <f t="shared" si="40"/>
        <v>29691.200000000001</v>
      </c>
      <c r="O202" s="5">
        <f t="shared" si="41"/>
        <v>10796.8</v>
      </c>
      <c r="P202" s="20">
        <f t="shared" si="42"/>
        <v>2699.2000000000003</v>
      </c>
      <c r="Q202" s="5">
        <v>840000</v>
      </c>
      <c r="R202" s="18">
        <v>1680000</v>
      </c>
      <c r="S202" s="5">
        <f t="shared" si="43"/>
        <v>2389289.4128036038</v>
      </c>
      <c r="T202">
        <v>0.18212956790898233</v>
      </c>
      <c r="U202">
        <f t="shared" si="34"/>
        <v>5004155.0000000019</v>
      </c>
      <c r="V202">
        <f t="shared" si="35"/>
        <v>23.829309526068666</v>
      </c>
    </row>
    <row r="203" spans="1:22">
      <c r="A203" s="5">
        <v>1222656</v>
      </c>
      <c r="B203" s="3">
        <v>46654</v>
      </c>
      <c r="C203" s="2">
        <v>4.3099999999999996</v>
      </c>
      <c r="D203" s="2">
        <v>2.58</v>
      </c>
      <c r="E203" s="2">
        <f t="shared" si="36"/>
        <v>1.3</v>
      </c>
      <c r="F203" s="2">
        <v>0.26</v>
      </c>
      <c r="G203" s="2">
        <v>0.43</v>
      </c>
      <c r="H203" s="18">
        <v>18327522</v>
      </c>
      <c r="I203" s="18">
        <f t="shared" si="37"/>
        <v>3344750.0000000005</v>
      </c>
      <c r="J203" s="18">
        <f t="shared" si="38"/>
        <v>8339022.0000000028</v>
      </c>
      <c r="K203" s="18">
        <f t="shared" si="39"/>
        <v>19992272.000000007</v>
      </c>
      <c r="L203" s="5"/>
      <c r="M203" s="5">
        <f t="shared" si="33"/>
        <v>26725</v>
      </c>
      <c r="N203" s="5">
        <f t="shared" si="40"/>
        <v>29397.5</v>
      </c>
      <c r="O203" s="5">
        <f t="shared" si="41"/>
        <v>10690</v>
      </c>
      <c r="P203" s="20">
        <f t="shared" si="42"/>
        <v>2672.5</v>
      </c>
      <c r="Q203" s="5">
        <v>840000</v>
      </c>
      <c r="R203" s="18">
        <v>1680000</v>
      </c>
      <c r="S203" s="5">
        <f t="shared" si="43"/>
        <v>2391235.877047379</v>
      </c>
      <c r="T203">
        <v>0.18208271691066583</v>
      </c>
      <c r="U203">
        <f t="shared" si="34"/>
        <v>5009500.0000000019</v>
      </c>
      <c r="V203">
        <f t="shared" si="35"/>
        <v>23.854761907023459</v>
      </c>
    </row>
    <row r="204" spans="1:22">
      <c r="A204" s="5">
        <v>1228800</v>
      </c>
      <c r="B204" s="3">
        <v>46675</v>
      </c>
      <c r="C204" s="2">
        <v>4.26</v>
      </c>
      <c r="D204" s="2">
        <v>2.56</v>
      </c>
      <c r="E204" s="2">
        <f t="shared" si="36"/>
        <v>1.3</v>
      </c>
      <c r="F204" s="2">
        <v>0.26</v>
      </c>
      <c r="G204" s="2">
        <v>0.43</v>
      </c>
      <c r="H204" s="18">
        <v>18353982</v>
      </c>
      <c r="I204" s="18">
        <f t="shared" si="37"/>
        <v>3347396.0000000005</v>
      </c>
      <c r="J204" s="18">
        <f t="shared" si="38"/>
        <v>8349606.0000000028</v>
      </c>
      <c r="K204" s="18">
        <f t="shared" si="39"/>
        <v>20021378.000000007</v>
      </c>
      <c r="L204" s="5"/>
      <c r="M204" s="5">
        <f t="shared" si="33"/>
        <v>26460</v>
      </c>
      <c r="N204" s="5">
        <f t="shared" si="40"/>
        <v>29106</v>
      </c>
      <c r="O204" s="5">
        <f t="shared" si="41"/>
        <v>10584</v>
      </c>
      <c r="P204" s="20">
        <f t="shared" si="42"/>
        <v>2646</v>
      </c>
      <c r="Q204" s="5">
        <v>840000</v>
      </c>
      <c r="R204" s="18">
        <v>1680000</v>
      </c>
      <c r="S204" s="5">
        <f t="shared" si="43"/>
        <v>2393162.5509918123</v>
      </c>
      <c r="T204">
        <v>0.18203646489355824</v>
      </c>
      <c r="U204">
        <f t="shared" si="34"/>
        <v>5014792.0000000019</v>
      </c>
      <c r="V204">
        <f t="shared" si="35"/>
        <v>23.879961907025848</v>
      </c>
    </row>
    <row r="205" spans="1:22">
      <c r="A205" s="5">
        <v>1234944</v>
      </c>
      <c r="B205" s="3">
        <v>46696</v>
      </c>
      <c r="C205" s="2">
        <v>4.22</v>
      </c>
      <c r="D205" s="2">
        <v>2.5299999999999998</v>
      </c>
      <c r="E205" s="2">
        <f t="shared" si="36"/>
        <v>1.25</v>
      </c>
      <c r="F205" s="2">
        <v>0.25</v>
      </c>
      <c r="G205" s="2">
        <v>0.42</v>
      </c>
      <c r="H205" s="18">
        <v>18380181</v>
      </c>
      <c r="I205" s="18">
        <f t="shared" si="37"/>
        <v>3350015.9000000004</v>
      </c>
      <c r="J205" s="18">
        <f t="shared" si="38"/>
        <v>8360085.6000000024</v>
      </c>
      <c r="K205" s="18">
        <f t="shared" si="39"/>
        <v>20050196.900000006</v>
      </c>
      <c r="L205" s="5"/>
      <c r="M205" s="5">
        <f t="shared" si="33"/>
        <v>26199</v>
      </c>
      <c r="N205" s="5">
        <f t="shared" si="40"/>
        <v>28818.9</v>
      </c>
      <c r="O205" s="5">
        <f t="shared" si="41"/>
        <v>10479.6</v>
      </c>
      <c r="P205" s="20">
        <f t="shared" si="42"/>
        <v>2619.9</v>
      </c>
      <c r="Q205" s="5">
        <v>840000</v>
      </c>
      <c r="R205" s="18">
        <v>1680000</v>
      </c>
      <c r="S205" s="5">
        <f t="shared" si="43"/>
        <v>2395069.7417827225</v>
      </c>
      <c r="T205">
        <v>0.18199080030822332</v>
      </c>
      <c r="U205">
        <f t="shared" si="34"/>
        <v>5020031.8000000017</v>
      </c>
      <c r="V205">
        <f t="shared" si="35"/>
        <v>23.904913335599641</v>
      </c>
    </row>
    <row r="206" spans="1:22">
      <c r="A206" s="5">
        <v>1241088</v>
      </c>
      <c r="B206" s="3">
        <v>46718</v>
      </c>
      <c r="C206" s="2">
        <v>4.18</v>
      </c>
      <c r="D206" s="2">
        <v>2.5099999999999998</v>
      </c>
      <c r="E206" s="2">
        <f t="shared" si="36"/>
        <v>1.25</v>
      </c>
      <c r="F206" s="2">
        <v>0.25</v>
      </c>
      <c r="G206" s="2">
        <v>0.42</v>
      </c>
      <c r="H206" s="18">
        <v>18406120</v>
      </c>
      <c r="I206" s="18">
        <f t="shared" si="37"/>
        <v>3352609.8000000003</v>
      </c>
      <c r="J206" s="18">
        <f t="shared" si="38"/>
        <v>8370461.200000002</v>
      </c>
      <c r="K206" s="18">
        <f t="shared" si="39"/>
        <v>20078729.800000004</v>
      </c>
      <c r="L206" s="5"/>
      <c r="M206" s="5">
        <f t="shared" si="33"/>
        <v>25939</v>
      </c>
      <c r="N206" s="5">
        <f t="shared" si="40"/>
        <v>28532.9</v>
      </c>
      <c r="O206" s="5">
        <f t="shared" si="41"/>
        <v>10375.6</v>
      </c>
      <c r="P206" s="20">
        <f t="shared" si="42"/>
        <v>2593.9</v>
      </c>
      <c r="Q206" s="5">
        <v>840000</v>
      </c>
      <c r="R206" s="18">
        <v>1680000</v>
      </c>
      <c r="S206" s="5">
        <f t="shared" si="43"/>
        <v>2396957.5377636962</v>
      </c>
      <c r="T206">
        <v>0.18194571696805195</v>
      </c>
      <c r="U206">
        <f t="shared" si="34"/>
        <v>5025219.6000000015</v>
      </c>
      <c r="V206">
        <f t="shared" si="35"/>
        <v>23.929617145125793</v>
      </c>
    </row>
    <row r="207" spans="1:22">
      <c r="A207" s="5">
        <v>1247232</v>
      </c>
      <c r="B207" s="3">
        <v>46739</v>
      </c>
      <c r="C207" s="2">
        <v>4.1399999999999997</v>
      </c>
      <c r="D207" s="2">
        <v>2.48</v>
      </c>
      <c r="E207" s="2">
        <f t="shared" si="36"/>
        <v>1.25</v>
      </c>
      <c r="F207" s="2">
        <v>0.25</v>
      </c>
      <c r="G207" s="2">
        <v>0.41</v>
      </c>
      <c r="H207" s="18">
        <v>18431802</v>
      </c>
      <c r="I207" s="18">
        <f t="shared" si="37"/>
        <v>3355178.0000000005</v>
      </c>
      <c r="J207" s="18">
        <f t="shared" si="38"/>
        <v>8380734.0000000019</v>
      </c>
      <c r="K207" s="18">
        <f t="shared" si="39"/>
        <v>20106980.000000004</v>
      </c>
      <c r="L207" s="5"/>
      <c r="M207" s="5">
        <f t="shared" si="33"/>
        <v>25682</v>
      </c>
      <c r="N207" s="5">
        <f t="shared" si="40"/>
        <v>28250.2</v>
      </c>
      <c r="O207" s="5">
        <f t="shared" si="41"/>
        <v>10272.799999999999</v>
      </c>
      <c r="P207" s="20">
        <f t="shared" si="42"/>
        <v>2568.2000000000003</v>
      </c>
      <c r="Q207" s="5">
        <v>840000</v>
      </c>
      <c r="R207" s="18">
        <v>1680000</v>
      </c>
      <c r="S207" s="5">
        <f t="shared" si="43"/>
        <v>2398826.1724656965</v>
      </c>
      <c r="T207">
        <v>0.18190120531893736</v>
      </c>
      <c r="U207">
        <f t="shared" si="34"/>
        <v>5030356.0000000019</v>
      </c>
      <c r="V207">
        <f t="shared" si="35"/>
        <v>23.954076192747159</v>
      </c>
    </row>
    <row r="208" spans="1:22">
      <c r="A208" s="5">
        <v>1253376</v>
      </c>
      <c r="B208" s="3">
        <v>46760</v>
      </c>
      <c r="C208" s="2">
        <v>4.0999999999999996</v>
      </c>
      <c r="D208" s="2">
        <v>2.46</v>
      </c>
      <c r="E208" s="2">
        <f t="shared" si="36"/>
        <v>1.25</v>
      </c>
      <c r="F208" s="2">
        <v>0.25</v>
      </c>
      <c r="G208" s="2">
        <v>0.41</v>
      </c>
      <c r="H208" s="18">
        <v>18457229</v>
      </c>
      <c r="I208" s="18">
        <f t="shared" si="37"/>
        <v>3357720.7000000007</v>
      </c>
      <c r="J208" s="18">
        <f t="shared" si="38"/>
        <v>8390904.8000000026</v>
      </c>
      <c r="K208" s="18">
        <f t="shared" si="39"/>
        <v>20134949.700000003</v>
      </c>
      <c r="L208" s="5"/>
      <c r="M208" s="5">
        <f t="shared" si="33"/>
        <v>25427</v>
      </c>
      <c r="N208" s="5">
        <f t="shared" si="40"/>
        <v>27969.7</v>
      </c>
      <c r="O208" s="5">
        <f t="shared" si="41"/>
        <v>10170.799999999999</v>
      </c>
      <c r="P208" s="20">
        <f t="shared" si="42"/>
        <v>2542.7000000000003</v>
      </c>
      <c r="Q208" s="5">
        <v>840000</v>
      </c>
      <c r="R208" s="18">
        <v>1680000</v>
      </c>
      <c r="S208" s="5">
        <f t="shared" si="43"/>
        <v>2400675.8062619362</v>
      </c>
      <c r="T208">
        <v>0.18185725766310856</v>
      </c>
      <c r="U208">
        <f t="shared" si="34"/>
        <v>5035441.4000000022</v>
      </c>
      <c r="V208">
        <f t="shared" si="35"/>
        <v>23.978292383225646</v>
      </c>
    </row>
    <row r="209" spans="1:22">
      <c r="A209" s="5">
        <v>1259520</v>
      </c>
      <c r="B209" s="3">
        <v>46782</v>
      </c>
      <c r="C209" s="2">
        <v>4.0599999999999996</v>
      </c>
      <c r="D209" s="2">
        <v>2.4300000000000002</v>
      </c>
      <c r="E209" s="2">
        <f t="shared" si="36"/>
        <v>1.2</v>
      </c>
      <c r="F209" s="2">
        <v>0.24</v>
      </c>
      <c r="G209" s="2">
        <v>0.41</v>
      </c>
      <c r="H209" s="18">
        <v>18482405</v>
      </c>
      <c r="I209" s="18">
        <f t="shared" si="37"/>
        <v>3360238.3000000007</v>
      </c>
      <c r="J209" s="18">
        <f t="shared" si="38"/>
        <v>8400975.200000003</v>
      </c>
      <c r="K209" s="18">
        <f t="shared" si="39"/>
        <v>20162643.300000004</v>
      </c>
      <c r="L209" s="5"/>
      <c r="M209" s="5">
        <f t="shared" si="33"/>
        <v>25176</v>
      </c>
      <c r="N209" s="5">
        <f t="shared" si="40"/>
        <v>27693.599999999999</v>
      </c>
      <c r="O209" s="5">
        <f t="shared" si="41"/>
        <v>10070.4</v>
      </c>
      <c r="P209" s="20">
        <f t="shared" si="42"/>
        <v>2517.6000000000004</v>
      </c>
      <c r="Q209" s="5">
        <v>840000</v>
      </c>
      <c r="R209" s="18">
        <v>1680000</v>
      </c>
      <c r="S209" s="5">
        <f t="shared" si="43"/>
        <v>2402506.7445875751</v>
      </c>
      <c r="T209">
        <v>0.18181386296859092</v>
      </c>
      <c r="U209">
        <f t="shared" si="34"/>
        <v>5040476.6000000024</v>
      </c>
      <c r="V209">
        <f t="shared" si="35"/>
        <v>24.002269526085065</v>
      </c>
    </row>
    <row r="210" spans="1:22">
      <c r="A210" s="5">
        <v>1265664</v>
      </c>
      <c r="B210" s="3">
        <v>46803</v>
      </c>
      <c r="C210" s="2">
        <v>4.0199999999999996</v>
      </c>
      <c r="D210" s="2">
        <v>2.41</v>
      </c>
      <c r="E210" s="2">
        <f t="shared" si="36"/>
        <v>1.2</v>
      </c>
      <c r="F210" s="2">
        <v>0.24</v>
      </c>
      <c r="G210" s="2">
        <v>0.4</v>
      </c>
      <c r="H210" s="18">
        <v>18507332</v>
      </c>
      <c r="I210" s="18">
        <f t="shared" si="37"/>
        <v>3362731.0000000009</v>
      </c>
      <c r="J210" s="18">
        <f t="shared" si="38"/>
        <v>8410946.0000000037</v>
      </c>
      <c r="K210" s="18">
        <f t="shared" si="39"/>
        <v>20190063.000000004</v>
      </c>
      <c r="L210" s="5"/>
      <c r="M210" s="5">
        <f t="shared" si="33"/>
        <v>24927</v>
      </c>
      <c r="N210" s="5">
        <f t="shared" si="40"/>
        <v>27419.7</v>
      </c>
      <c r="O210" s="5">
        <f t="shared" si="41"/>
        <v>9970.7999999999993</v>
      </c>
      <c r="P210" s="20">
        <f t="shared" si="42"/>
        <v>2492.7000000000003</v>
      </c>
      <c r="Q210" s="5">
        <v>840000</v>
      </c>
      <c r="R210" s="18">
        <v>1680000</v>
      </c>
      <c r="S210" s="5">
        <f t="shared" si="43"/>
        <v>2404319.1470117709</v>
      </c>
      <c r="T210">
        <v>0.18177101377983598</v>
      </c>
      <c r="U210">
        <f t="shared" si="34"/>
        <v>5045462.0000000028</v>
      </c>
      <c r="V210">
        <f t="shared" si="35"/>
        <v>24.026009526087318</v>
      </c>
    </row>
    <row r="211" spans="1:22">
      <c r="A211" s="5">
        <v>1271808</v>
      </c>
      <c r="B211" s="3">
        <v>46824</v>
      </c>
      <c r="C211" s="2">
        <v>3.98</v>
      </c>
      <c r="D211" s="2">
        <v>2.39</v>
      </c>
      <c r="E211" s="2">
        <f t="shared" si="36"/>
        <v>1.2</v>
      </c>
      <c r="F211" s="2">
        <v>0.24</v>
      </c>
      <c r="G211" s="2">
        <v>0.4</v>
      </c>
      <c r="H211" s="18">
        <v>18532012</v>
      </c>
      <c r="I211" s="18">
        <f t="shared" si="37"/>
        <v>3365199.0000000009</v>
      </c>
      <c r="J211" s="18">
        <f t="shared" si="38"/>
        <v>8420818.0000000037</v>
      </c>
      <c r="K211" s="18">
        <f t="shared" si="39"/>
        <v>20217211.000000004</v>
      </c>
      <c r="L211" s="5"/>
      <c r="M211" s="5">
        <f t="shared" si="33"/>
        <v>24680</v>
      </c>
      <c r="N211" s="5">
        <f t="shared" si="40"/>
        <v>27148</v>
      </c>
      <c r="O211" s="5">
        <f t="shared" si="41"/>
        <v>9872</v>
      </c>
      <c r="P211" s="20">
        <f t="shared" si="42"/>
        <v>2468</v>
      </c>
      <c r="Q211" s="5">
        <v>840000</v>
      </c>
      <c r="R211" s="18">
        <v>1680000</v>
      </c>
      <c r="S211" s="5">
        <f t="shared" si="43"/>
        <v>2406113.1727652615</v>
      </c>
      <c r="T211">
        <v>0.18172870274420283</v>
      </c>
      <c r="U211">
        <f t="shared" si="34"/>
        <v>5050398.0000000028</v>
      </c>
      <c r="V211">
        <f t="shared" si="35"/>
        <v>24.049514287994306</v>
      </c>
    </row>
    <row r="212" spans="1:22">
      <c r="A212" s="5">
        <v>1277952</v>
      </c>
      <c r="B212" s="3">
        <v>46846</v>
      </c>
      <c r="C212" s="2">
        <v>3.94</v>
      </c>
      <c r="D212" s="2">
        <v>2.36</v>
      </c>
      <c r="E212" s="2">
        <f t="shared" si="36"/>
        <v>1.2</v>
      </c>
      <c r="F212" s="2">
        <v>0.24</v>
      </c>
      <c r="G212" s="2">
        <v>0.39</v>
      </c>
      <c r="H212" s="18">
        <v>18556448</v>
      </c>
      <c r="I212" s="18">
        <f t="shared" si="37"/>
        <v>3367642.600000001</v>
      </c>
      <c r="J212" s="18">
        <f t="shared" si="38"/>
        <v>8430592.4000000041</v>
      </c>
      <c r="K212" s="18">
        <f t="shared" si="39"/>
        <v>20244090.600000005</v>
      </c>
      <c r="L212" s="5"/>
      <c r="M212" s="5">
        <f t="shared" si="33"/>
        <v>24436</v>
      </c>
      <c r="N212" s="5">
        <f t="shared" si="40"/>
        <v>26879.599999999999</v>
      </c>
      <c r="O212" s="5">
        <f t="shared" si="41"/>
        <v>9774.4</v>
      </c>
      <c r="P212" s="20">
        <f t="shared" si="42"/>
        <v>2443.6</v>
      </c>
      <c r="Q212" s="5">
        <v>840000</v>
      </c>
      <c r="R212" s="18">
        <v>1680000</v>
      </c>
      <c r="S212" s="5">
        <f t="shared" si="43"/>
        <v>2407889.0534049268</v>
      </c>
      <c r="T212">
        <v>0.18168692090210364</v>
      </c>
      <c r="U212">
        <f t="shared" si="34"/>
        <v>5055285.200000003</v>
      </c>
      <c r="V212">
        <f t="shared" si="35"/>
        <v>24.072786668948893</v>
      </c>
    </row>
    <row r="213" spans="1:22">
      <c r="A213" s="5">
        <v>1284096</v>
      </c>
      <c r="B213" s="3">
        <v>46867</v>
      </c>
      <c r="C213" s="2">
        <v>3.9</v>
      </c>
      <c r="D213" s="2">
        <v>2.34</v>
      </c>
      <c r="E213" s="2">
        <f t="shared" si="36"/>
        <v>1.1500000000000001</v>
      </c>
      <c r="F213" s="2">
        <v>0.23</v>
      </c>
      <c r="G213" s="2">
        <v>0.39</v>
      </c>
      <c r="H213" s="18">
        <v>18580641</v>
      </c>
      <c r="I213" s="18">
        <f t="shared" si="37"/>
        <v>3370061.9000000008</v>
      </c>
      <c r="J213" s="18">
        <f t="shared" si="38"/>
        <v>8440269.6000000034</v>
      </c>
      <c r="K213" s="18">
        <f t="shared" si="39"/>
        <v>20270702.900000006</v>
      </c>
      <c r="L213" s="5"/>
      <c r="M213" s="5">
        <f t="shared" si="33"/>
        <v>24193</v>
      </c>
      <c r="N213" s="5">
        <f t="shared" si="40"/>
        <v>26612.3</v>
      </c>
      <c r="O213" s="5">
        <f t="shared" si="41"/>
        <v>9677.2000000000007</v>
      </c>
      <c r="P213" s="20">
        <f t="shared" si="42"/>
        <v>2419.3000000000002</v>
      </c>
      <c r="Q213" s="5">
        <v>840000</v>
      </c>
      <c r="R213" s="18">
        <v>1680000</v>
      </c>
      <c r="S213" s="5">
        <f t="shared" si="43"/>
        <v>2409646.8748131343</v>
      </c>
      <c r="T213">
        <v>0.18164566281647654</v>
      </c>
      <c r="U213">
        <f t="shared" si="34"/>
        <v>5060123.8000000026</v>
      </c>
      <c r="V213">
        <f t="shared" si="35"/>
        <v>24.095827621332031</v>
      </c>
    </row>
    <row r="214" spans="1:22">
      <c r="A214" s="5">
        <v>1290240</v>
      </c>
      <c r="B214" s="3">
        <v>46888</v>
      </c>
      <c r="C214" s="2">
        <v>3.86</v>
      </c>
      <c r="D214" s="2">
        <v>2.3199999999999998</v>
      </c>
      <c r="E214" s="2">
        <f t="shared" si="36"/>
        <v>1.1500000000000001</v>
      </c>
      <c r="F214" s="2">
        <v>0.23</v>
      </c>
      <c r="G214" s="2">
        <v>0.39</v>
      </c>
      <c r="H214" s="18">
        <v>18604595</v>
      </c>
      <c r="I214" s="18">
        <f t="shared" si="37"/>
        <v>3372457.3000000007</v>
      </c>
      <c r="J214" s="18">
        <f t="shared" si="38"/>
        <v>8449851.200000003</v>
      </c>
      <c r="K214" s="18">
        <f t="shared" si="39"/>
        <v>20297052.300000004</v>
      </c>
      <c r="L214" s="5"/>
      <c r="M214" s="5">
        <f t="shared" si="33"/>
        <v>23954</v>
      </c>
      <c r="N214" s="5">
        <f t="shared" si="40"/>
        <v>26349.4</v>
      </c>
      <c r="O214" s="5">
        <f t="shared" si="41"/>
        <v>9581.6</v>
      </c>
      <c r="P214" s="20">
        <f t="shared" si="42"/>
        <v>2395.4</v>
      </c>
      <c r="Q214" s="5">
        <v>840000</v>
      </c>
      <c r="R214" s="18">
        <v>1680000</v>
      </c>
      <c r="S214" s="5">
        <f t="shared" si="43"/>
        <v>2411386.9404957532</v>
      </c>
      <c r="T214">
        <v>0.1816049180323463</v>
      </c>
      <c r="U214">
        <f t="shared" si="34"/>
        <v>5064914.6000000024</v>
      </c>
      <c r="V214">
        <f t="shared" si="35"/>
        <v>24.118640954667526</v>
      </c>
    </row>
    <row r="215" spans="1:22">
      <c r="A215" s="5">
        <v>1296384</v>
      </c>
      <c r="B215" s="3">
        <v>46910</v>
      </c>
      <c r="C215" s="2">
        <v>3.82</v>
      </c>
      <c r="D215" s="2">
        <v>2.29</v>
      </c>
      <c r="E215" s="2">
        <f t="shared" si="36"/>
        <v>1.1500000000000001</v>
      </c>
      <c r="F215" s="2">
        <v>0.23</v>
      </c>
      <c r="G215" s="2">
        <v>0.38</v>
      </c>
      <c r="H215" s="18">
        <v>18628312</v>
      </c>
      <c r="I215" s="18">
        <f t="shared" si="37"/>
        <v>3374829.0000000009</v>
      </c>
      <c r="J215" s="18">
        <f t="shared" si="38"/>
        <v>8459338.0000000037</v>
      </c>
      <c r="K215" s="18">
        <f t="shared" si="39"/>
        <v>20323141.000000004</v>
      </c>
      <c r="L215" s="5"/>
      <c r="M215" s="5">
        <f t="shared" si="33"/>
        <v>23717</v>
      </c>
      <c r="N215" s="5">
        <f t="shared" si="40"/>
        <v>26088.7</v>
      </c>
      <c r="O215" s="5">
        <f t="shared" si="41"/>
        <v>9486.7999999999993</v>
      </c>
      <c r="P215" s="20">
        <f t="shared" si="42"/>
        <v>2371.7000000000003</v>
      </c>
      <c r="Q215" s="5">
        <v>840000</v>
      </c>
      <c r="R215" s="18">
        <v>1680000</v>
      </c>
      <c r="S215" s="5">
        <f t="shared" si="43"/>
        <v>2413109.4082983001</v>
      </c>
      <c r="T215">
        <v>0.1815646796124093</v>
      </c>
      <c r="U215">
        <f t="shared" si="34"/>
        <v>5069658.0000000028</v>
      </c>
      <c r="V215">
        <f t="shared" si="35"/>
        <v>24.141228573717289</v>
      </c>
    </row>
    <row r="216" spans="1:22">
      <c r="A216" s="5">
        <v>1302528</v>
      </c>
      <c r="B216" s="3">
        <v>46931</v>
      </c>
      <c r="C216" s="2">
        <v>3.78</v>
      </c>
      <c r="D216" s="2">
        <v>2.27</v>
      </c>
      <c r="E216" s="2">
        <f t="shared" si="36"/>
        <v>1.1500000000000001</v>
      </c>
      <c r="F216" s="2">
        <v>0.23</v>
      </c>
      <c r="G216" s="2">
        <v>0.38</v>
      </c>
      <c r="H216" s="18">
        <v>18651794</v>
      </c>
      <c r="I216" s="18">
        <f t="shared" si="37"/>
        <v>3377177.2000000011</v>
      </c>
      <c r="J216" s="18">
        <f t="shared" si="38"/>
        <v>8468730.8000000045</v>
      </c>
      <c r="K216" s="18">
        <f t="shared" si="39"/>
        <v>20348971.200000003</v>
      </c>
      <c r="L216" s="5"/>
      <c r="M216" s="5">
        <f t="shared" si="33"/>
        <v>23482</v>
      </c>
      <c r="N216" s="5">
        <f t="shared" si="40"/>
        <v>25830.2</v>
      </c>
      <c r="O216" s="5">
        <f t="shared" si="41"/>
        <v>9392.7999999999993</v>
      </c>
      <c r="P216" s="20">
        <f t="shared" si="42"/>
        <v>2348.2000000000003</v>
      </c>
      <c r="Q216" s="5">
        <v>840000</v>
      </c>
      <c r="R216" s="18">
        <v>1680000</v>
      </c>
      <c r="S216" s="5">
        <f t="shared" si="43"/>
        <v>2414814.4357614084</v>
      </c>
      <c r="T216">
        <v>0.181524940710797</v>
      </c>
      <c r="U216">
        <f t="shared" si="34"/>
        <v>5074354.4000000032</v>
      </c>
      <c r="V216">
        <f t="shared" si="35"/>
        <v>24.16359238324322</v>
      </c>
    </row>
    <row r="217" spans="1:22">
      <c r="A217" s="5">
        <v>1308672</v>
      </c>
      <c r="B217" s="3">
        <v>46952</v>
      </c>
      <c r="C217" s="2">
        <v>3.75</v>
      </c>
      <c r="D217" s="2">
        <v>2.25</v>
      </c>
      <c r="E217" s="2">
        <f t="shared" si="36"/>
        <v>1.1000000000000001</v>
      </c>
      <c r="F217" s="2">
        <v>0.22</v>
      </c>
      <c r="G217" s="2">
        <v>0.37</v>
      </c>
      <c r="H217" s="18">
        <v>18675044</v>
      </c>
      <c r="I217" s="18">
        <f t="shared" si="37"/>
        <v>3379502.2000000011</v>
      </c>
      <c r="J217" s="18">
        <f t="shared" si="38"/>
        <v>8478030.8000000045</v>
      </c>
      <c r="K217" s="18">
        <f t="shared" si="39"/>
        <v>20374546.200000003</v>
      </c>
      <c r="L217" s="5"/>
      <c r="M217" s="5">
        <f t="shared" si="33"/>
        <v>23250</v>
      </c>
      <c r="N217" s="5">
        <f t="shared" si="40"/>
        <v>25575</v>
      </c>
      <c r="O217" s="5">
        <f t="shared" si="41"/>
        <v>9300</v>
      </c>
      <c r="P217" s="20">
        <f t="shared" si="42"/>
        <v>2325</v>
      </c>
      <c r="Q217" s="5">
        <v>840000</v>
      </c>
      <c r="R217" s="18">
        <v>1680000</v>
      </c>
      <c r="S217" s="5">
        <f t="shared" si="43"/>
        <v>2416502.2527052402</v>
      </c>
      <c r="T217">
        <v>0.18148569288511446</v>
      </c>
      <c r="U217">
        <f t="shared" si="34"/>
        <v>5079004.4000000032</v>
      </c>
      <c r="V217">
        <f t="shared" si="35"/>
        <v>24.185735240388176</v>
      </c>
    </row>
    <row r="218" spans="1:22">
      <c r="A218" s="5">
        <v>1314816</v>
      </c>
      <c r="B218" s="3">
        <v>46974</v>
      </c>
      <c r="C218" s="2">
        <v>3.71</v>
      </c>
      <c r="D218" s="2">
        <v>2.23</v>
      </c>
      <c r="E218" s="2">
        <f t="shared" si="36"/>
        <v>1.1000000000000001</v>
      </c>
      <c r="F218" s="2">
        <v>0.22</v>
      </c>
      <c r="G218" s="2">
        <v>0.37</v>
      </c>
      <c r="H218" s="18">
        <v>18698063</v>
      </c>
      <c r="I218" s="18">
        <f t="shared" si="37"/>
        <v>3381804.100000001</v>
      </c>
      <c r="J218" s="18">
        <f t="shared" si="38"/>
        <v>8487238.4000000041</v>
      </c>
      <c r="K218" s="18">
        <f t="shared" si="39"/>
        <v>20399867.100000001</v>
      </c>
      <c r="L218" s="5"/>
      <c r="M218" s="5">
        <f t="shared" si="33"/>
        <v>23019</v>
      </c>
      <c r="N218" s="5">
        <f t="shared" si="40"/>
        <v>25320.9</v>
      </c>
      <c r="O218" s="5">
        <f t="shared" si="41"/>
        <v>9207.6</v>
      </c>
      <c r="P218" s="20">
        <f t="shared" si="42"/>
        <v>2301.9</v>
      </c>
      <c r="Q218" s="5">
        <v>840000</v>
      </c>
      <c r="R218" s="18">
        <v>1680000</v>
      </c>
      <c r="S218" s="5">
        <f t="shared" si="43"/>
        <v>2418172.9434685959</v>
      </c>
      <c r="T218">
        <v>0.18144693116073035</v>
      </c>
      <c r="U218">
        <f t="shared" si="34"/>
        <v>5083608.200000003</v>
      </c>
      <c r="V218">
        <f t="shared" si="35"/>
        <v>24.207658097533109</v>
      </c>
    </row>
    <row r="219" spans="1:22">
      <c r="A219" s="5">
        <v>1320960</v>
      </c>
      <c r="B219" s="3">
        <v>46995</v>
      </c>
      <c r="C219" s="2">
        <v>3.67</v>
      </c>
      <c r="D219" s="2">
        <v>2.2000000000000002</v>
      </c>
      <c r="E219" s="2">
        <f t="shared" si="36"/>
        <v>1.1000000000000001</v>
      </c>
      <c r="F219" s="2">
        <v>0.22</v>
      </c>
      <c r="G219" s="2">
        <v>0.37</v>
      </c>
      <c r="H219" s="18">
        <v>18720855</v>
      </c>
      <c r="I219" s="18">
        <f t="shared" si="37"/>
        <v>3384083.3000000012</v>
      </c>
      <c r="J219" s="18">
        <f t="shared" si="38"/>
        <v>8496355.2000000048</v>
      </c>
      <c r="K219" s="18">
        <f t="shared" si="39"/>
        <v>20424938.300000001</v>
      </c>
      <c r="L219" s="5"/>
      <c r="M219" s="5">
        <f t="shared" si="33"/>
        <v>22792</v>
      </c>
      <c r="N219" s="5">
        <f t="shared" si="40"/>
        <v>25071.200000000001</v>
      </c>
      <c r="O219" s="5">
        <f t="shared" si="41"/>
        <v>9116.7999999999993</v>
      </c>
      <c r="P219" s="20">
        <f t="shared" si="42"/>
        <v>2279.2000000000003</v>
      </c>
      <c r="Q219" s="5">
        <v>840000</v>
      </c>
      <c r="R219" s="18">
        <v>1680000</v>
      </c>
      <c r="S219" s="5">
        <f t="shared" si="43"/>
        <v>2419826.8098087902</v>
      </c>
      <c r="T219">
        <v>0.18140864559871861</v>
      </c>
      <c r="U219">
        <f t="shared" si="34"/>
        <v>5088166.6000000034</v>
      </c>
      <c r="V219">
        <f t="shared" si="35"/>
        <v>24.229364764201836</v>
      </c>
    </row>
    <row r="220" spans="1:22">
      <c r="A220" s="5">
        <v>1327104</v>
      </c>
      <c r="B220" s="3">
        <v>47016</v>
      </c>
      <c r="C220" s="2">
        <v>3.64</v>
      </c>
      <c r="D220" s="2">
        <v>2.1800000000000002</v>
      </c>
      <c r="E220" s="2">
        <f t="shared" si="36"/>
        <v>1.1000000000000001</v>
      </c>
      <c r="F220" s="2">
        <v>0.22</v>
      </c>
      <c r="G220" s="2">
        <v>0.36</v>
      </c>
      <c r="H220" s="18">
        <v>18743421</v>
      </c>
      <c r="I220" s="18">
        <f t="shared" si="37"/>
        <v>3386339.9000000013</v>
      </c>
      <c r="J220" s="18">
        <f t="shared" si="38"/>
        <v>8505381.6000000052</v>
      </c>
      <c r="K220" s="18">
        <f t="shared" si="39"/>
        <v>20449760.900000002</v>
      </c>
      <c r="L220" s="5"/>
      <c r="M220" s="5">
        <f t="shared" si="33"/>
        <v>22566</v>
      </c>
      <c r="N220" s="5">
        <f t="shared" si="40"/>
        <v>24822.6</v>
      </c>
      <c r="O220" s="5">
        <f t="shared" si="41"/>
        <v>9026.4</v>
      </c>
      <c r="P220" s="20">
        <f t="shared" si="42"/>
        <v>2256.6</v>
      </c>
      <c r="Q220" s="5">
        <v>840000</v>
      </c>
      <c r="R220" s="18">
        <v>1680000</v>
      </c>
      <c r="S220" s="5">
        <f t="shared" si="43"/>
        <v>2421463.935481315</v>
      </c>
      <c r="T220">
        <v>0.18137083139732066</v>
      </c>
      <c r="U220">
        <f t="shared" si="34"/>
        <v>5092679.8000000035</v>
      </c>
      <c r="V220">
        <f t="shared" si="35"/>
        <v>24.250856192775302</v>
      </c>
    </row>
    <row r="221" spans="1:22">
      <c r="A221" s="5">
        <v>1333248</v>
      </c>
      <c r="B221" s="3">
        <v>47038</v>
      </c>
      <c r="C221" s="2">
        <v>3.6</v>
      </c>
      <c r="D221" s="2">
        <v>2.16</v>
      </c>
      <c r="E221" s="2">
        <f t="shared" si="36"/>
        <v>1.1000000000000001</v>
      </c>
      <c r="F221" s="2">
        <v>0.22</v>
      </c>
      <c r="G221" s="2">
        <v>0.36</v>
      </c>
      <c r="H221" s="18">
        <v>18765763</v>
      </c>
      <c r="I221" s="18">
        <f t="shared" si="37"/>
        <v>3388574.1000000015</v>
      </c>
      <c r="J221" s="18">
        <f t="shared" si="38"/>
        <v>8514318.400000006</v>
      </c>
      <c r="K221" s="18">
        <f t="shared" si="39"/>
        <v>20474337.100000001</v>
      </c>
      <c r="L221" s="5"/>
      <c r="M221" s="5">
        <f t="shared" si="33"/>
        <v>22342</v>
      </c>
      <c r="N221" s="5">
        <f t="shared" si="40"/>
        <v>24576.2</v>
      </c>
      <c r="O221" s="5">
        <f t="shared" si="41"/>
        <v>8936.7999999999993</v>
      </c>
      <c r="P221" s="20">
        <f t="shared" si="42"/>
        <v>2234.2000000000003</v>
      </c>
      <c r="Q221" s="5">
        <v>840000</v>
      </c>
      <c r="R221" s="18">
        <v>1680000</v>
      </c>
      <c r="S221" s="5">
        <f t="shared" si="43"/>
        <v>2423084.4765445972</v>
      </c>
      <c r="T221">
        <v>0.18133348215044595</v>
      </c>
      <c r="U221">
        <f t="shared" si="34"/>
        <v>5097148.2000000039</v>
      </c>
      <c r="V221">
        <f t="shared" si="35"/>
        <v>24.272134288015419</v>
      </c>
    </row>
    <row r="222" spans="1:22">
      <c r="A222" s="5">
        <v>1339392</v>
      </c>
      <c r="B222" s="3">
        <v>47059</v>
      </c>
      <c r="C222" s="2">
        <v>3.56</v>
      </c>
      <c r="D222" s="2">
        <v>2.14</v>
      </c>
      <c r="E222" s="2">
        <f t="shared" si="36"/>
        <v>1.05</v>
      </c>
      <c r="F222" s="2">
        <v>0.21</v>
      </c>
      <c r="G222" s="2">
        <v>0.36</v>
      </c>
      <c r="H222" s="18">
        <v>18787884</v>
      </c>
      <c r="I222" s="18">
        <f t="shared" si="37"/>
        <v>3390786.2000000016</v>
      </c>
      <c r="J222" s="18">
        <f t="shared" si="38"/>
        <v>8523166.8000000063</v>
      </c>
      <c r="K222" s="18">
        <f t="shared" si="39"/>
        <v>20498670.200000003</v>
      </c>
      <c r="L222" s="5"/>
      <c r="M222" s="5">
        <f t="shared" si="33"/>
        <v>22121</v>
      </c>
      <c r="N222" s="5">
        <f t="shared" si="40"/>
        <v>24333.1</v>
      </c>
      <c r="O222" s="5">
        <f t="shared" si="41"/>
        <v>8848.4</v>
      </c>
      <c r="P222" s="20">
        <f t="shared" si="42"/>
        <v>2212.1</v>
      </c>
      <c r="Q222" s="5">
        <v>840000</v>
      </c>
      <c r="R222" s="18">
        <v>1680000</v>
      </c>
      <c r="S222" s="5">
        <f t="shared" si="43"/>
        <v>2424688.6612903685</v>
      </c>
      <c r="T222">
        <v>0.18129658986610728</v>
      </c>
      <c r="U222">
        <f t="shared" si="34"/>
        <v>5101572.4000000041</v>
      </c>
      <c r="V222">
        <f t="shared" si="35"/>
        <v>24.293201907065036</v>
      </c>
    </row>
    <row r="223" spans="1:22">
      <c r="A223" s="5">
        <v>1345536</v>
      </c>
      <c r="B223" s="3">
        <v>47080</v>
      </c>
      <c r="C223" s="2">
        <v>3.53</v>
      </c>
      <c r="D223" s="2">
        <v>2.12</v>
      </c>
      <c r="E223" s="2">
        <f t="shared" si="36"/>
        <v>1.05</v>
      </c>
      <c r="F223" s="2">
        <v>0.21</v>
      </c>
      <c r="G223" s="2">
        <v>0.35</v>
      </c>
      <c r="H223" s="18">
        <v>18809787</v>
      </c>
      <c r="I223" s="18">
        <f t="shared" si="37"/>
        <v>3392976.5000000014</v>
      </c>
      <c r="J223" s="18">
        <f t="shared" si="38"/>
        <v>8531928.0000000056</v>
      </c>
      <c r="K223" s="18">
        <f t="shared" si="39"/>
        <v>20522763.500000004</v>
      </c>
      <c r="L223" s="5"/>
      <c r="M223" s="5">
        <f t="shared" si="33"/>
        <v>21903</v>
      </c>
      <c r="N223" s="5">
        <f t="shared" si="40"/>
        <v>24093.3</v>
      </c>
      <c r="O223" s="5">
        <f t="shared" si="41"/>
        <v>8761.2000000000007</v>
      </c>
      <c r="P223" s="20">
        <f t="shared" si="42"/>
        <v>2190.3000000000002</v>
      </c>
      <c r="Q223" s="5">
        <v>840000</v>
      </c>
      <c r="R223" s="18">
        <v>1680000</v>
      </c>
      <c r="S223" s="5">
        <f t="shared" si="43"/>
        <v>2426276.7176871635</v>
      </c>
      <c r="T223">
        <v>0.18126014664599865</v>
      </c>
      <c r="U223">
        <f t="shared" si="34"/>
        <v>5105953.0000000037</v>
      </c>
      <c r="V223">
        <f t="shared" si="35"/>
        <v>24.314061907067011</v>
      </c>
    </row>
    <row r="224" spans="1:22">
      <c r="A224" s="5">
        <v>1351680</v>
      </c>
      <c r="B224" s="3">
        <v>47102</v>
      </c>
      <c r="C224" s="2">
        <v>3.49</v>
      </c>
      <c r="D224" s="2">
        <v>2.1</v>
      </c>
      <c r="E224" s="2">
        <f t="shared" si="36"/>
        <v>1.05</v>
      </c>
      <c r="F224" s="2">
        <v>0.21</v>
      </c>
      <c r="G224" s="2">
        <v>0.35</v>
      </c>
      <c r="H224" s="18">
        <v>18831472</v>
      </c>
      <c r="I224" s="18">
        <f t="shared" si="37"/>
        <v>3395145.0000000014</v>
      </c>
      <c r="J224" s="18">
        <f t="shared" si="38"/>
        <v>8540602.0000000056</v>
      </c>
      <c r="K224" s="18">
        <f t="shared" si="39"/>
        <v>20546617.000000004</v>
      </c>
      <c r="L224" s="5"/>
      <c r="M224" s="5">
        <f t="shared" si="33"/>
        <v>21685</v>
      </c>
      <c r="N224" s="5">
        <f t="shared" si="40"/>
        <v>23853.5</v>
      </c>
      <c r="O224" s="5">
        <f t="shared" si="41"/>
        <v>8674</v>
      </c>
      <c r="P224" s="20">
        <f t="shared" si="42"/>
        <v>2168.5</v>
      </c>
      <c r="Q224" s="5">
        <v>840000</v>
      </c>
      <c r="R224" s="18">
        <v>1680000</v>
      </c>
      <c r="S224" s="5">
        <f t="shared" si="43"/>
        <v>2427848.6559612933</v>
      </c>
      <c r="T224">
        <v>0.18122414965755196</v>
      </c>
      <c r="U224">
        <f t="shared" si="34"/>
        <v>5110290.0000000037</v>
      </c>
      <c r="V224">
        <f t="shared" si="35"/>
        <v>24.334714288021349</v>
      </c>
    </row>
    <row r="225" spans="1:22">
      <c r="A225" s="5">
        <v>1357824</v>
      </c>
      <c r="B225" s="3">
        <v>47123</v>
      </c>
      <c r="C225" s="2">
        <v>3.46</v>
      </c>
      <c r="D225" s="2">
        <v>2.08</v>
      </c>
      <c r="E225" s="2">
        <f t="shared" si="36"/>
        <v>1.05</v>
      </c>
      <c r="F225" s="2">
        <v>0.21</v>
      </c>
      <c r="G225" s="2">
        <v>0.35</v>
      </c>
      <c r="H225" s="18">
        <v>18852943</v>
      </c>
      <c r="I225" s="18">
        <f t="shared" si="37"/>
        <v>3397292.1000000015</v>
      </c>
      <c r="J225" s="18">
        <f t="shared" si="38"/>
        <v>8549190.400000006</v>
      </c>
      <c r="K225" s="18">
        <f t="shared" si="39"/>
        <v>20570235.100000005</v>
      </c>
      <c r="L225" s="5"/>
      <c r="M225" s="5">
        <f t="shared" si="33"/>
        <v>21471</v>
      </c>
      <c r="N225" s="5">
        <f t="shared" si="40"/>
        <v>23618.1</v>
      </c>
      <c r="O225" s="5">
        <f t="shared" si="41"/>
        <v>8588.4</v>
      </c>
      <c r="P225" s="20">
        <f t="shared" si="42"/>
        <v>2147.1</v>
      </c>
      <c r="Q225" s="5">
        <v>840000</v>
      </c>
      <c r="R225" s="18">
        <v>1680000</v>
      </c>
      <c r="S225" s="5">
        <f t="shared" si="43"/>
        <v>2429404.7760433122</v>
      </c>
      <c r="T225">
        <v>0.18118858949501937</v>
      </c>
      <c r="U225">
        <f t="shared" si="34"/>
        <v>5114584.2000000039</v>
      </c>
      <c r="V225">
        <f t="shared" si="35"/>
        <v>24.355162859451859</v>
      </c>
    </row>
    <row r="226" spans="1:22">
      <c r="A226" s="5">
        <v>1363968</v>
      </c>
      <c r="B226" s="3">
        <v>47144</v>
      </c>
      <c r="C226" s="2">
        <v>3.43</v>
      </c>
      <c r="D226" s="2">
        <v>2.06</v>
      </c>
      <c r="E226" s="2">
        <f t="shared" si="36"/>
        <v>1.05</v>
      </c>
      <c r="F226" s="2">
        <v>0.21</v>
      </c>
      <c r="G226" s="2">
        <v>0.34</v>
      </c>
      <c r="H226" s="18">
        <v>18874201</v>
      </c>
      <c r="I226" s="18">
        <f t="shared" si="37"/>
        <v>3399417.9000000013</v>
      </c>
      <c r="J226" s="18">
        <f t="shared" si="38"/>
        <v>8557693.6000000052</v>
      </c>
      <c r="K226" s="18">
        <f t="shared" si="39"/>
        <v>20593618.900000006</v>
      </c>
      <c r="L226" s="5"/>
      <c r="M226" s="5">
        <f t="shared" si="33"/>
        <v>21258</v>
      </c>
      <c r="N226" s="5">
        <f t="shared" si="40"/>
        <v>23383.8</v>
      </c>
      <c r="O226" s="5">
        <f t="shared" si="41"/>
        <v>8503.2000000000007</v>
      </c>
      <c r="P226" s="20">
        <f t="shared" si="42"/>
        <v>2125.8000000000002</v>
      </c>
      <c r="Q226" s="5">
        <v>840000</v>
      </c>
      <c r="R226" s="18">
        <v>1680000</v>
      </c>
      <c r="S226" s="5">
        <f t="shared" si="43"/>
        <v>2430945.1601597536</v>
      </c>
      <c r="T226">
        <v>0.18115346180746933</v>
      </c>
      <c r="U226">
        <f t="shared" si="34"/>
        <v>5118835.8000000035</v>
      </c>
      <c r="V226">
        <f t="shared" si="35"/>
        <v>24.375408573739492</v>
      </c>
    </row>
    <row r="227" spans="1:22">
      <c r="A227" s="5">
        <v>1370112</v>
      </c>
      <c r="B227" s="3">
        <v>47166</v>
      </c>
      <c r="C227" s="2">
        <v>3.39</v>
      </c>
      <c r="D227" s="2">
        <v>2.04</v>
      </c>
      <c r="E227" s="2">
        <f t="shared" si="36"/>
        <v>1</v>
      </c>
      <c r="F227" s="2">
        <v>0.2</v>
      </c>
      <c r="G227" s="2">
        <v>0.34</v>
      </c>
      <c r="H227" s="18">
        <v>18895248</v>
      </c>
      <c r="I227" s="18">
        <f t="shared" si="37"/>
        <v>3401522.6000000015</v>
      </c>
      <c r="J227" s="18">
        <f t="shared" si="38"/>
        <v>8566112.400000006</v>
      </c>
      <c r="K227" s="18">
        <f t="shared" si="39"/>
        <v>20616770.600000005</v>
      </c>
      <c r="L227" s="5"/>
      <c r="M227" s="5">
        <f t="shared" si="33"/>
        <v>21047</v>
      </c>
      <c r="N227" s="5">
        <f t="shared" si="40"/>
        <v>23151.7</v>
      </c>
      <c r="O227" s="5">
        <f t="shared" si="41"/>
        <v>8418.7999999999993</v>
      </c>
      <c r="P227" s="20">
        <f t="shared" si="42"/>
        <v>2104.7000000000003</v>
      </c>
      <c r="Q227" s="5">
        <v>840000</v>
      </c>
      <c r="R227" s="18">
        <v>1680000</v>
      </c>
      <c r="S227" s="5">
        <f t="shared" si="43"/>
        <v>2432469.9627819429</v>
      </c>
      <c r="T227">
        <v>0.18111876065347218</v>
      </c>
      <c r="U227">
        <f t="shared" si="34"/>
        <v>5123045.2000000039</v>
      </c>
      <c r="V227">
        <f t="shared" si="35"/>
        <v>24.395453335646156</v>
      </c>
    </row>
    <row r="228" spans="1:22">
      <c r="A228" s="5">
        <v>1376256</v>
      </c>
      <c r="B228" s="3">
        <v>47187</v>
      </c>
      <c r="C228" s="2">
        <v>3.36</v>
      </c>
      <c r="D228" s="2">
        <v>2.0099999999999998</v>
      </c>
      <c r="E228" s="2">
        <f t="shared" si="36"/>
        <v>1</v>
      </c>
      <c r="F228" s="2">
        <v>0.2</v>
      </c>
      <c r="G228" s="2">
        <v>0.34</v>
      </c>
      <c r="H228" s="18">
        <v>18916087</v>
      </c>
      <c r="I228" s="18">
        <f t="shared" si="37"/>
        <v>3403606.5000000014</v>
      </c>
      <c r="J228" s="18">
        <f t="shared" si="38"/>
        <v>8574448.0000000056</v>
      </c>
      <c r="K228" s="18">
        <f t="shared" si="39"/>
        <v>20639693.500000004</v>
      </c>
      <c r="L228" s="5"/>
      <c r="M228" s="5">
        <f t="shared" si="33"/>
        <v>20839</v>
      </c>
      <c r="N228" s="5">
        <f t="shared" si="40"/>
        <v>22922.9</v>
      </c>
      <c r="O228" s="5">
        <f t="shared" si="41"/>
        <v>8335.6</v>
      </c>
      <c r="P228" s="20">
        <f t="shared" si="42"/>
        <v>2083.9</v>
      </c>
      <c r="Q228" s="5">
        <v>840000</v>
      </c>
      <c r="R228" s="18">
        <v>1680000</v>
      </c>
      <c r="S228" s="5">
        <f t="shared" si="43"/>
        <v>2433979.4105610792</v>
      </c>
      <c r="T228">
        <v>0.18108447851820511</v>
      </c>
      <c r="U228">
        <f t="shared" si="34"/>
        <v>5127213.0000000037</v>
      </c>
      <c r="V228">
        <f t="shared" si="35"/>
        <v>24.415300002314705</v>
      </c>
    </row>
    <row r="229" spans="1:22">
      <c r="A229" s="5">
        <v>1382400</v>
      </c>
      <c r="B229" s="3">
        <v>47208</v>
      </c>
      <c r="C229" s="2">
        <v>3.32</v>
      </c>
      <c r="D229" s="2">
        <v>1.99</v>
      </c>
      <c r="E229" s="2">
        <f t="shared" si="36"/>
        <v>1</v>
      </c>
      <c r="F229" s="2">
        <v>0.2</v>
      </c>
      <c r="G229" s="2">
        <v>0.33</v>
      </c>
      <c r="H229" s="18">
        <v>18936720</v>
      </c>
      <c r="I229" s="18">
        <f t="shared" si="37"/>
        <v>3405669.8000000012</v>
      </c>
      <c r="J229" s="18">
        <f t="shared" si="38"/>
        <v>8582701.2000000048</v>
      </c>
      <c r="K229" s="18">
        <f t="shared" si="39"/>
        <v>20662389.800000004</v>
      </c>
      <c r="L229" s="5"/>
      <c r="M229" s="5">
        <f t="shared" si="33"/>
        <v>20633</v>
      </c>
      <c r="N229" s="5">
        <f t="shared" si="40"/>
        <v>22696.3</v>
      </c>
      <c r="O229" s="5">
        <f t="shared" si="41"/>
        <v>8253.2000000000007</v>
      </c>
      <c r="P229" s="20">
        <f t="shared" si="42"/>
        <v>2063.3000000000002</v>
      </c>
      <c r="Q229" s="5">
        <v>840000</v>
      </c>
      <c r="R229" s="18">
        <v>1680000</v>
      </c>
      <c r="S229" s="5">
        <f t="shared" si="43"/>
        <v>2435473.6574523062</v>
      </c>
      <c r="T229">
        <v>0.18105060960926703</v>
      </c>
      <c r="U229">
        <f t="shared" si="34"/>
        <v>5131339.6000000034</v>
      </c>
      <c r="V229">
        <f t="shared" si="35"/>
        <v>24.434950478507041</v>
      </c>
    </row>
    <row r="230" spans="1:22">
      <c r="A230" s="5">
        <v>1388544</v>
      </c>
      <c r="B230" s="3">
        <v>47230</v>
      </c>
      <c r="C230" s="2">
        <v>3.29</v>
      </c>
      <c r="D230" s="2">
        <v>1.98</v>
      </c>
      <c r="E230" s="2">
        <f t="shared" si="36"/>
        <v>1</v>
      </c>
      <c r="F230" s="2">
        <v>0.2</v>
      </c>
      <c r="G230" s="2">
        <v>0.33</v>
      </c>
      <c r="H230" s="18">
        <v>18957149</v>
      </c>
      <c r="I230" s="18">
        <f t="shared" si="37"/>
        <v>3407712.7000000011</v>
      </c>
      <c r="J230" s="18">
        <f t="shared" si="38"/>
        <v>8590872.8000000045</v>
      </c>
      <c r="K230" s="18">
        <f t="shared" si="39"/>
        <v>20684861.700000003</v>
      </c>
      <c r="L230" s="5"/>
      <c r="M230" s="5">
        <f t="shared" si="33"/>
        <v>20429</v>
      </c>
      <c r="N230" s="5">
        <f t="shared" si="40"/>
        <v>22471.9</v>
      </c>
      <c r="O230" s="5">
        <f t="shared" si="41"/>
        <v>8171.6</v>
      </c>
      <c r="P230" s="20">
        <f t="shared" si="42"/>
        <v>2042.9</v>
      </c>
      <c r="Q230" s="5">
        <v>840000</v>
      </c>
      <c r="R230" s="18">
        <v>1680000</v>
      </c>
      <c r="S230" s="5">
        <f t="shared" si="43"/>
        <v>2436952.8571805451</v>
      </c>
      <c r="T230">
        <v>0.18101714820092407</v>
      </c>
      <c r="U230">
        <f t="shared" si="34"/>
        <v>5135425.4000000032</v>
      </c>
      <c r="V230">
        <f t="shared" si="35"/>
        <v>24.454406668985076</v>
      </c>
    </row>
    <row r="231" spans="1:22">
      <c r="A231" s="5">
        <v>1394688</v>
      </c>
      <c r="B231" s="3">
        <v>47251</v>
      </c>
      <c r="C231" s="2">
        <v>3.26</v>
      </c>
      <c r="D231" s="2">
        <v>1.96</v>
      </c>
      <c r="E231" s="2">
        <f t="shared" si="36"/>
        <v>1</v>
      </c>
      <c r="F231" s="2">
        <v>0.2</v>
      </c>
      <c r="G231" s="2">
        <v>0.33</v>
      </c>
      <c r="H231" s="18">
        <v>18977375</v>
      </c>
      <c r="I231" s="18">
        <f t="shared" si="37"/>
        <v>3409735.3000000012</v>
      </c>
      <c r="J231" s="18">
        <f t="shared" si="38"/>
        <v>8598963.2000000048</v>
      </c>
      <c r="K231" s="18">
        <f t="shared" si="39"/>
        <v>20707110.300000004</v>
      </c>
      <c r="L231" s="5"/>
      <c r="M231" s="5">
        <f t="shared" si="33"/>
        <v>20226</v>
      </c>
      <c r="N231" s="5">
        <f t="shared" si="40"/>
        <v>22248.6</v>
      </c>
      <c r="O231" s="5">
        <f t="shared" si="41"/>
        <v>8090.4000000000005</v>
      </c>
      <c r="P231" s="20">
        <f t="shared" si="42"/>
        <v>2022.6000000000001</v>
      </c>
      <c r="Q231" s="5">
        <v>840000</v>
      </c>
      <c r="R231" s="18">
        <v>1680000</v>
      </c>
      <c r="S231" s="5">
        <f t="shared" si="43"/>
        <v>2438417.0908644283</v>
      </c>
      <c r="T231">
        <v>0.18098409026538176</v>
      </c>
      <c r="U231">
        <f t="shared" si="34"/>
        <v>5139470.6000000034</v>
      </c>
      <c r="V231">
        <f t="shared" si="35"/>
        <v>24.473669526129761</v>
      </c>
    </row>
    <row r="232" spans="1:22">
      <c r="A232" s="5">
        <v>1400832</v>
      </c>
      <c r="B232" s="3">
        <v>47272</v>
      </c>
      <c r="C232" s="2">
        <v>3.23</v>
      </c>
      <c r="D232" s="2">
        <v>1.94</v>
      </c>
      <c r="E232" s="2">
        <f t="shared" si="36"/>
        <v>0.95</v>
      </c>
      <c r="F232" s="2">
        <v>0.19</v>
      </c>
      <c r="G232" s="2">
        <v>0.32</v>
      </c>
      <c r="H232" s="18">
        <v>18997401</v>
      </c>
      <c r="I232" s="18">
        <f t="shared" si="37"/>
        <v>3411737.9000000013</v>
      </c>
      <c r="J232" s="18">
        <f t="shared" si="38"/>
        <v>8606973.6000000052</v>
      </c>
      <c r="K232" s="18">
        <f t="shared" si="39"/>
        <v>20729138.900000006</v>
      </c>
      <c r="L232" s="5"/>
      <c r="M232" s="5">
        <f t="shared" si="33"/>
        <v>20026</v>
      </c>
      <c r="N232" s="5">
        <f t="shared" si="40"/>
        <v>22028.6</v>
      </c>
      <c r="O232" s="5">
        <f t="shared" si="41"/>
        <v>8010.4000000000005</v>
      </c>
      <c r="P232" s="20">
        <f t="shared" si="42"/>
        <v>2002.6000000000001</v>
      </c>
      <c r="Q232" s="5">
        <v>840000</v>
      </c>
      <c r="R232" s="18">
        <v>1680000</v>
      </c>
      <c r="S232" s="5">
        <f t="shared" si="43"/>
        <v>2439866.5841878173</v>
      </c>
      <c r="T232">
        <v>0.18095142856646546</v>
      </c>
      <c r="U232">
        <f t="shared" si="34"/>
        <v>5143475.8000000035</v>
      </c>
      <c r="V232">
        <f t="shared" si="35"/>
        <v>24.49274190708395</v>
      </c>
    </row>
    <row r="233" spans="1:22">
      <c r="A233" s="5">
        <v>1406976</v>
      </c>
      <c r="B233" s="3">
        <v>47294</v>
      </c>
      <c r="C233" s="2">
        <v>3.2</v>
      </c>
      <c r="D233" s="2">
        <v>1.92</v>
      </c>
      <c r="E233" s="2">
        <f t="shared" si="36"/>
        <v>0.95</v>
      </c>
      <c r="F233" s="2">
        <v>0.19</v>
      </c>
      <c r="G233" s="2">
        <v>0.32</v>
      </c>
      <c r="H233" s="18">
        <v>19017229</v>
      </c>
      <c r="I233" s="18">
        <f t="shared" si="37"/>
        <v>3413720.7000000011</v>
      </c>
      <c r="J233" s="18">
        <f t="shared" si="38"/>
        <v>8614904.8000000045</v>
      </c>
      <c r="K233" s="18">
        <f t="shared" si="39"/>
        <v>20750949.700000007</v>
      </c>
      <c r="L233" s="5"/>
      <c r="M233" s="5">
        <f t="shared" si="33"/>
        <v>19828</v>
      </c>
      <c r="N233" s="5">
        <f t="shared" si="40"/>
        <v>21810.799999999999</v>
      </c>
      <c r="O233" s="5">
        <f t="shared" si="41"/>
        <v>7931.2</v>
      </c>
      <c r="P233" s="20">
        <f t="shared" si="42"/>
        <v>1982.8000000000002</v>
      </c>
      <c r="Q233" s="5">
        <v>840000</v>
      </c>
      <c r="R233" s="18">
        <v>1680000</v>
      </c>
      <c r="S233" s="5">
        <f t="shared" si="43"/>
        <v>2441301.490210338</v>
      </c>
      <c r="T233">
        <v>0.1809191575702222</v>
      </c>
      <c r="U233">
        <f t="shared" si="34"/>
        <v>5147441.4000000032</v>
      </c>
      <c r="V233">
        <f t="shared" si="35"/>
        <v>24.511625716609547</v>
      </c>
    </row>
    <row r="234" spans="1:22">
      <c r="A234" s="5">
        <v>1413120</v>
      </c>
      <c r="B234" s="3">
        <v>47315</v>
      </c>
      <c r="C234" s="2">
        <v>3.16</v>
      </c>
      <c r="D234" s="2">
        <v>1.9</v>
      </c>
      <c r="E234" s="2">
        <f t="shared" si="36"/>
        <v>0.95</v>
      </c>
      <c r="F234" s="2">
        <v>0.19</v>
      </c>
      <c r="G234" s="2">
        <v>0.32</v>
      </c>
      <c r="H234" s="18">
        <v>19036860</v>
      </c>
      <c r="I234" s="18">
        <f t="shared" si="37"/>
        <v>3415683.8000000012</v>
      </c>
      <c r="J234" s="18">
        <f t="shared" si="38"/>
        <v>8622757.2000000048</v>
      </c>
      <c r="K234" s="18">
        <f t="shared" si="39"/>
        <v>20772543.800000008</v>
      </c>
      <c r="L234" s="5"/>
      <c r="M234" s="5">
        <f t="shared" si="33"/>
        <v>19631</v>
      </c>
      <c r="N234" s="5">
        <f t="shared" si="40"/>
        <v>21594.1</v>
      </c>
      <c r="O234" s="5">
        <f t="shared" si="41"/>
        <v>7852.4000000000005</v>
      </c>
      <c r="P234" s="20">
        <f t="shared" si="42"/>
        <v>1963.1000000000001</v>
      </c>
      <c r="Q234" s="5">
        <v>840000</v>
      </c>
      <c r="R234" s="18">
        <v>1680000</v>
      </c>
      <c r="S234" s="5">
        <f t="shared" si="43"/>
        <v>2442721.8894361914</v>
      </c>
      <c r="T234">
        <v>0.18088727342639485</v>
      </c>
      <c r="U234">
        <f t="shared" si="34"/>
        <v>5151367.6000000034</v>
      </c>
      <c r="V234">
        <f t="shared" si="35"/>
        <v>24.530321907087512</v>
      </c>
    </row>
    <row r="235" spans="1:22">
      <c r="A235" s="5">
        <v>1419264</v>
      </c>
      <c r="B235" s="3">
        <v>47336</v>
      </c>
      <c r="C235" s="2">
        <v>3.13</v>
      </c>
      <c r="D235" s="2">
        <v>1.88</v>
      </c>
      <c r="E235" s="2">
        <f t="shared" si="36"/>
        <v>0.95</v>
      </c>
      <c r="F235" s="2">
        <v>0.19</v>
      </c>
      <c r="G235" s="2">
        <v>0.31</v>
      </c>
      <c r="H235" s="18">
        <v>19056297</v>
      </c>
      <c r="I235" s="18">
        <f t="shared" si="37"/>
        <v>3417627.5000000014</v>
      </c>
      <c r="J235" s="18">
        <f t="shared" si="38"/>
        <v>8630532.0000000056</v>
      </c>
      <c r="K235" s="18">
        <f t="shared" si="39"/>
        <v>20793924.500000007</v>
      </c>
      <c r="L235" s="5"/>
      <c r="M235" s="5">
        <f t="shared" si="33"/>
        <v>19437</v>
      </c>
      <c r="N235" s="5">
        <f t="shared" si="40"/>
        <v>21380.7</v>
      </c>
      <c r="O235" s="5">
        <f t="shared" si="41"/>
        <v>7774.7999999999993</v>
      </c>
      <c r="P235" s="20">
        <f t="shared" si="42"/>
        <v>1943.7</v>
      </c>
      <c r="Q235" s="5">
        <v>840000</v>
      </c>
      <c r="R235" s="18">
        <v>1680000</v>
      </c>
      <c r="S235" s="5">
        <f t="shared" si="43"/>
        <v>2444128.0068697357</v>
      </c>
      <c r="T235">
        <v>0.18085576909301945</v>
      </c>
      <c r="U235">
        <f t="shared" si="34"/>
        <v>5155255.0000000037</v>
      </c>
      <c r="V235">
        <f t="shared" si="35"/>
        <v>24.548833335660696</v>
      </c>
    </row>
    <row r="236" spans="1:22">
      <c r="A236" s="5">
        <v>1425408</v>
      </c>
      <c r="B236" s="3">
        <v>47358</v>
      </c>
      <c r="C236" s="2">
        <v>3.1</v>
      </c>
      <c r="D236" s="2">
        <v>1.86</v>
      </c>
      <c r="E236" s="2">
        <f t="shared" si="36"/>
        <v>0.95</v>
      </c>
      <c r="F236" s="2">
        <v>0.19</v>
      </c>
      <c r="G236" s="2">
        <v>0.31</v>
      </c>
      <c r="H236" s="18">
        <v>19075542</v>
      </c>
      <c r="I236" s="18">
        <f t="shared" si="37"/>
        <v>3419552.0000000014</v>
      </c>
      <c r="J236" s="18">
        <f t="shared" si="38"/>
        <v>8638230.0000000056</v>
      </c>
      <c r="K236" s="18">
        <f t="shared" si="39"/>
        <v>20815094.000000007</v>
      </c>
      <c r="L236" s="5"/>
      <c r="M236" s="5">
        <f t="shared" si="33"/>
        <v>19245</v>
      </c>
      <c r="N236" s="5">
        <f t="shared" si="40"/>
        <v>21169.5</v>
      </c>
      <c r="O236" s="5">
        <f t="shared" si="41"/>
        <v>7698</v>
      </c>
      <c r="P236" s="20">
        <f t="shared" si="42"/>
        <v>1924.5</v>
      </c>
      <c r="Q236" s="5">
        <v>840000</v>
      </c>
      <c r="R236" s="18">
        <v>1680000</v>
      </c>
      <c r="S236" s="5">
        <f t="shared" si="43"/>
        <v>2445519.9949424206</v>
      </c>
      <c r="T236">
        <v>0.18082463921601805</v>
      </c>
      <c r="U236">
        <f t="shared" si="34"/>
        <v>5159104.0000000037</v>
      </c>
      <c r="V236">
        <f t="shared" si="35"/>
        <v>24.567161907091005</v>
      </c>
    </row>
    <row r="237" spans="1:22">
      <c r="A237" s="5">
        <v>1431552</v>
      </c>
      <c r="B237" s="3">
        <v>47379</v>
      </c>
      <c r="C237" s="2">
        <v>3.07</v>
      </c>
      <c r="D237" s="2">
        <v>1.84</v>
      </c>
      <c r="E237" s="2">
        <f t="shared" si="36"/>
        <v>0.89999999999999991</v>
      </c>
      <c r="F237" s="2">
        <v>0.18</v>
      </c>
      <c r="G237" s="2">
        <v>0.31</v>
      </c>
      <c r="H237" s="18">
        <v>19094596</v>
      </c>
      <c r="I237" s="18">
        <f t="shared" si="37"/>
        <v>3421457.4000000013</v>
      </c>
      <c r="J237" s="18">
        <f t="shared" si="38"/>
        <v>8645851.6000000052</v>
      </c>
      <c r="K237" s="18">
        <f t="shared" si="39"/>
        <v>20836053.400000006</v>
      </c>
      <c r="L237" s="5"/>
      <c r="M237" s="5">
        <f t="shared" si="33"/>
        <v>19054</v>
      </c>
      <c r="N237" s="5">
        <f t="shared" si="40"/>
        <v>20959.400000000001</v>
      </c>
      <c r="O237" s="5">
        <f t="shared" si="41"/>
        <v>7621.6</v>
      </c>
      <c r="P237" s="20">
        <f t="shared" si="42"/>
        <v>1905.4</v>
      </c>
      <c r="Q237" s="5">
        <v>840000</v>
      </c>
      <c r="R237" s="18">
        <v>1680000</v>
      </c>
      <c r="S237" s="5">
        <f t="shared" si="43"/>
        <v>2446897.9335790779</v>
      </c>
      <c r="T237">
        <v>0.18079388011141997</v>
      </c>
      <c r="U237">
        <f t="shared" si="34"/>
        <v>5162914.8000000035</v>
      </c>
      <c r="V237">
        <f t="shared" si="35"/>
        <v>24.585308573759391</v>
      </c>
    </row>
    <row r="238" spans="1:22">
      <c r="A238" s="5">
        <v>1437696</v>
      </c>
      <c r="B238" s="3">
        <v>47400</v>
      </c>
      <c r="C238" s="2">
        <v>3.04</v>
      </c>
      <c r="D238" s="2">
        <v>1.82</v>
      </c>
      <c r="E238" s="2">
        <f t="shared" si="36"/>
        <v>0.89999999999999991</v>
      </c>
      <c r="F238" s="2">
        <v>0.18</v>
      </c>
      <c r="G238" s="2">
        <v>0.3</v>
      </c>
      <c r="H238" s="18">
        <v>19113462</v>
      </c>
      <c r="I238" s="18">
        <f t="shared" si="37"/>
        <v>3423344.0000000014</v>
      </c>
      <c r="J238" s="18">
        <f t="shared" si="38"/>
        <v>8653398.0000000056</v>
      </c>
      <c r="K238" s="18">
        <f t="shared" si="39"/>
        <v>20856806.000000007</v>
      </c>
      <c r="L238" s="5"/>
      <c r="M238" s="5">
        <f t="shared" si="33"/>
        <v>18866</v>
      </c>
      <c r="N238" s="5">
        <f t="shared" si="40"/>
        <v>20752.599999999999</v>
      </c>
      <c r="O238" s="5">
        <f t="shared" si="41"/>
        <v>7546.4000000000005</v>
      </c>
      <c r="P238" s="20">
        <f t="shared" si="42"/>
        <v>1886.6000000000001</v>
      </c>
      <c r="Q238" s="5">
        <v>840000</v>
      </c>
      <c r="R238" s="18">
        <v>1680000</v>
      </c>
      <c r="S238" s="5">
        <f t="shared" si="43"/>
        <v>2448262.0471416758</v>
      </c>
      <c r="T238">
        <v>0.18076348491968641</v>
      </c>
      <c r="U238">
        <f t="shared" si="34"/>
        <v>5166688.0000000037</v>
      </c>
      <c r="V238">
        <f t="shared" si="35"/>
        <v>24.603276192808714</v>
      </c>
    </row>
    <row r="239" spans="1:22">
      <c r="A239" s="5">
        <v>1443840</v>
      </c>
      <c r="B239" s="3">
        <v>47422</v>
      </c>
      <c r="C239" s="2">
        <v>3.01</v>
      </c>
      <c r="D239" s="2">
        <v>1.81</v>
      </c>
      <c r="E239" s="2">
        <f t="shared" si="36"/>
        <v>0.89999999999999991</v>
      </c>
      <c r="F239" s="2">
        <v>0.18</v>
      </c>
      <c r="G239" s="2">
        <v>0.3</v>
      </c>
      <c r="H239" s="18">
        <v>19132140</v>
      </c>
      <c r="I239" s="18">
        <f t="shared" si="37"/>
        <v>3425211.8000000012</v>
      </c>
      <c r="J239" s="18">
        <f t="shared" si="38"/>
        <v>8660869.2000000048</v>
      </c>
      <c r="K239" s="18">
        <f t="shared" si="39"/>
        <v>20877351.800000008</v>
      </c>
      <c r="L239" s="5"/>
      <c r="M239" s="5">
        <f t="shared" si="33"/>
        <v>18678</v>
      </c>
      <c r="N239" s="5">
        <f t="shared" si="40"/>
        <v>20545.8</v>
      </c>
      <c r="O239" s="5">
        <f t="shared" si="41"/>
        <v>7471.2</v>
      </c>
      <c r="P239" s="20">
        <f t="shared" si="42"/>
        <v>1867.8000000000002</v>
      </c>
      <c r="Q239" s="5">
        <v>840000</v>
      </c>
      <c r="R239" s="18">
        <v>1680000</v>
      </c>
      <c r="S239" s="5">
        <f t="shared" si="43"/>
        <v>2449612.3429057794</v>
      </c>
      <c r="T239">
        <v>0.1807334516682399</v>
      </c>
      <c r="U239">
        <f t="shared" si="34"/>
        <v>5170423.6000000034</v>
      </c>
      <c r="V239">
        <f t="shared" si="35"/>
        <v>24.62106476423897</v>
      </c>
    </row>
    <row r="240" spans="1:22">
      <c r="A240" s="5">
        <v>1449984</v>
      </c>
      <c r="B240" s="3">
        <v>47443</v>
      </c>
      <c r="C240" s="2">
        <v>2.98</v>
      </c>
      <c r="D240" s="2">
        <v>1.79</v>
      </c>
      <c r="E240" s="2">
        <f t="shared" si="36"/>
        <v>0.89999999999999991</v>
      </c>
      <c r="F240" s="2">
        <v>0.18</v>
      </c>
      <c r="G240" s="2">
        <v>0.3</v>
      </c>
      <c r="H240" s="18">
        <v>19150634</v>
      </c>
      <c r="I240" s="18">
        <f t="shared" si="37"/>
        <v>3427061.2000000011</v>
      </c>
      <c r="J240" s="18">
        <f t="shared" si="38"/>
        <v>8668266.8000000045</v>
      </c>
      <c r="K240" s="18">
        <f t="shared" si="39"/>
        <v>20897695.200000007</v>
      </c>
      <c r="L240" s="5"/>
      <c r="M240" s="5">
        <f t="shared" si="33"/>
        <v>18494</v>
      </c>
      <c r="N240" s="5">
        <f t="shared" si="40"/>
        <v>20343.400000000001</v>
      </c>
      <c r="O240" s="5">
        <f t="shared" si="41"/>
        <v>7397.6</v>
      </c>
      <c r="P240" s="20">
        <f t="shared" si="42"/>
        <v>1849.4</v>
      </c>
      <c r="Q240" s="5">
        <v>840000</v>
      </c>
      <c r="R240" s="18">
        <v>1680000</v>
      </c>
      <c r="S240" s="5">
        <f t="shared" si="43"/>
        <v>2450949.1171295298</v>
      </c>
      <c r="T240">
        <v>0.18070377200044654</v>
      </c>
      <c r="U240">
        <f t="shared" si="34"/>
        <v>5174122.4000000032</v>
      </c>
      <c r="V240">
        <f t="shared" si="35"/>
        <v>24.638678097573973</v>
      </c>
    </row>
    <row r="241" spans="1:22">
      <c r="A241" s="5">
        <v>1456128</v>
      </c>
      <c r="B241" s="3">
        <v>47464</v>
      </c>
      <c r="C241" s="2">
        <v>2.95</v>
      </c>
      <c r="D241" s="2">
        <v>1.77</v>
      </c>
      <c r="E241" s="2">
        <f t="shared" si="36"/>
        <v>0.89999999999999991</v>
      </c>
      <c r="F241" s="2">
        <v>0.18</v>
      </c>
      <c r="G241" s="2">
        <v>0.3</v>
      </c>
      <c r="H241" s="18">
        <v>19168945</v>
      </c>
      <c r="I241" s="18">
        <f t="shared" si="37"/>
        <v>3428892.3000000012</v>
      </c>
      <c r="J241" s="18">
        <f t="shared" si="38"/>
        <v>8675591.2000000048</v>
      </c>
      <c r="K241" s="18">
        <f t="shared" si="39"/>
        <v>20917837.300000008</v>
      </c>
      <c r="L241" s="5"/>
      <c r="M241" s="5">
        <f t="shared" si="33"/>
        <v>18311</v>
      </c>
      <c r="N241" s="5">
        <f t="shared" si="40"/>
        <v>20142.099999999999</v>
      </c>
      <c r="O241" s="5">
        <f t="shared" si="41"/>
        <v>7324.4000000000005</v>
      </c>
      <c r="P241" s="20">
        <f t="shared" si="42"/>
        <v>1831.1000000000001</v>
      </c>
      <c r="Q241" s="5">
        <v>840000</v>
      </c>
      <c r="R241" s="18">
        <v>1680000</v>
      </c>
      <c r="S241" s="5">
        <f t="shared" si="43"/>
        <v>2452272.4490157226</v>
      </c>
      <c r="T241">
        <v>0.18067444243801625</v>
      </c>
      <c r="U241">
        <f t="shared" si="34"/>
        <v>5177784.6000000034</v>
      </c>
      <c r="V241">
        <f t="shared" si="35"/>
        <v>24.656117145194674</v>
      </c>
    </row>
    <row r="242" spans="1:22">
      <c r="A242" s="5">
        <v>1462272</v>
      </c>
      <c r="B242" s="3">
        <v>47486</v>
      </c>
      <c r="C242" s="2">
        <v>2.92</v>
      </c>
      <c r="D242" s="2">
        <v>1.75</v>
      </c>
      <c r="E242" s="2">
        <f t="shared" si="36"/>
        <v>0.89999999999999991</v>
      </c>
      <c r="F242" s="2">
        <v>0.18</v>
      </c>
      <c r="G242" s="2">
        <v>0.28999999999999998</v>
      </c>
      <c r="H242" s="18">
        <v>19187074</v>
      </c>
      <c r="I242" s="18">
        <f t="shared" si="37"/>
        <v>3430705.2000000011</v>
      </c>
      <c r="J242" s="18">
        <f t="shared" si="38"/>
        <v>8682842.8000000045</v>
      </c>
      <c r="K242" s="18">
        <f t="shared" si="39"/>
        <v>20937779.200000007</v>
      </c>
      <c r="L242" s="5"/>
      <c r="M242" s="5">
        <f t="shared" si="33"/>
        <v>18129</v>
      </c>
      <c r="N242" s="5">
        <f t="shared" si="40"/>
        <v>19941.900000000001</v>
      </c>
      <c r="O242" s="5">
        <f t="shared" si="41"/>
        <v>7251.6</v>
      </c>
      <c r="P242" s="20">
        <f t="shared" si="42"/>
        <v>1812.9</v>
      </c>
      <c r="Q242" s="5">
        <v>840000</v>
      </c>
      <c r="R242" s="18">
        <v>1680000</v>
      </c>
      <c r="S242" s="5">
        <f t="shared" si="43"/>
        <v>2453582.4176301388</v>
      </c>
      <c r="T242">
        <v>0.18064545954218966</v>
      </c>
      <c r="U242">
        <f t="shared" si="34"/>
        <v>5181410.4000000032</v>
      </c>
      <c r="V242">
        <f t="shared" si="35"/>
        <v>24.673382859482025</v>
      </c>
    </row>
    <row r="243" spans="1:22">
      <c r="A243" s="5">
        <v>1468416</v>
      </c>
      <c r="B243" s="3">
        <v>47507</v>
      </c>
      <c r="C243" s="2">
        <v>2.89</v>
      </c>
      <c r="D243" s="2">
        <v>1.74</v>
      </c>
      <c r="E243" s="2">
        <f t="shared" si="36"/>
        <v>0.85000000000000009</v>
      </c>
      <c r="F243" s="2">
        <v>0.17</v>
      </c>
      <c r="G243" s="2">
        <v>0.28999999999999998</v>
      </c>
      <c r="H243" s="18">
        <v>19205024</v>
      </c>
      <c r="I243" s="18">
        <f t="shared" si="37"/>
        <v>3432500.2000000011</v>
      </c>
      <c r="J243" s="18">
        <f t="shared" si="38"/>
        <v>8690022.8000000045</v>
      </c>
      <c r="K243" s="18">
        <f t="shared" si="39"/>
        <v>20957524.200000007</v>
      </c>
      <c r="L243" s="5"/>
      <c r="M243" s="5">
        <f t="shared" si="33"/>
        <v>17950</v>
      </c>
      <c r="N243" s="5">
        <f t="shared" si="40"/>
        <v>19745</v>
      </c>
      <c r="O243" s="5">
        <f t="shared" si="41"/>
        <v>7180</v>
      </c>
      <c r="P243" s="20">
        <f t="shared" si="42"/>
        <v>1795</v>
      </c>
      <c r="Q243" s="5">
        <v>840000</v>
      </c>
      <c r="R243" s="18">
        <v>1680000</v>
      </c>
      <c r="S243" s="5">
        <f t="shared" si="43"/>
        <v>2454879.2463742215</v>
      </c>
      <c r="T243">
        <v>0.18061681672462368</v>
      </c>
      <c r="U243">
        <f t="shared" si="34"/>
        <v>5185000.4000000032</v>
      </c>
      <c r="V243">
        <f t="shared" si="35"/>
        <v>24.690478097578886</v>
      </c>
    </row>
    <row r="244" spans="1:22">
      <c r="A244" s="5">
        <v>1474560</v>
      </c>
      <c r="B244" s="3">
        <v>47528</v>
      </c>
      <c r="C244" s="2">
        <v>2.86</v>
      </c>
      <c r="D244" s="2">
        <v>1.72</v>
      </c>
      <c r="E244" s="2">
        <f t="shared" si="36"/>
        <v>0.85000000000000009</v>
      </c>
      <c r="F244" s="2">
        <v>0.17</v>
      </c>
      <c r="G244" s="2">
        <v>0.28999999999999998</v>
      </c>
      <c r="H244" s="18">
        <v>19222796</v>
      </c>
      <c r="I244" s="18">
        <f t="shared" si="37"/>
        <v>3434277.4000000013</v>
      </c>
      <c r="J244" s="18">
        <f t="shared" si="38"/>
        <v>8697131.6000000052</v>
      </c>
      <c r="K244" s="18">
        <f t="shared" si="39"/>
        <v>20977073.400000006</v>
      </c>
      <c r="L244" s="5"/>
      <c r="M244" s="5">
        <f t="shared" si="33"/>
        <v>17772</v>
      </c>
      <c r="N244" s="5">
        <f t="shared" si="40"/>
        <v>19549.2</v>
      </c>
      <c r="O244" s="5">
        <f t="shared" si="41"/>
        <v>7108.7999999999993</v>
      </c>
      <c r="P244" s="20">
        <f t="shared" si="42"/>
        <v>1777.2</v>
      </c>
      <c r="Q244" s="5">
        <v>840000</v>
      </c>
      <c r="R244" s="18">
        <v>1680000</v>
      </c>
      <c r="S244" s="5">
        <f t="shared" si="43"/>
        <v>2456163.013978668</v>
      </c>
      <c r="T244">
        <v>0.18058851064121989</v>
      </c>
      <c r="U244">
        <f t="shared" si="34"/>
        <v>5188554.8000000035</v>
      </c>
      <c r="V244">
        <f t="shared" si="35"/>
        <v>24.707403811866204</v>
      </c>
    </row>
    <row r="245" spans="1:22">
      <c r="A245" s="5">
        <v>1480704</v>
      </c>
      <c r="B245" s="3">
        <v>47550</v>
      </c>
      <c r="C245" s="2">
        <v>2.84</v>
      </c>
      <c r="D245" s="2">
        <v>1.7</v>
      </c>
      <c r="E245" s="2">
        <f t="shared" si="36"/>
        <v>0.85000000000000009</v>
      </c>
      <c r="F245" s="2">
        <v>0.17</v>
      </c>
      <c r="G245" s="2">
        <v>0.28000000000000003</v>
      </c>
      <c r="H245" s="18">
        <v>19240392</v>
      </c>
      <c r="I245" s="18">
        <f t="shared" si="37"/>
        <v>3436037.0000000014</v>
      </c>
      <c r="J245" s="18">
        <f t="shared" si="38"/>
        <v>8704170.0000000056</v>
      </c>
      <c r="K245" s="18">
        <f t="shared" si="39"/>
        <v>20996429.000000007</v>
      </c>
      <c r="L245" s="5"/>
      <c r="M245" s="5">
        <f t="shared" si="33"/>
        <v>17596</v>
      </c>
      <c r="N245" s="5">
        <f t="shared" si="40"/>
        <v>19355.599999999999</v>
      </c>
      <c r="O245" s="5">
        <f t="shared" si="41"/>
        <v>7038.4000000000005</v>
      </c>
      <c r="P245" s="20">
        <f t="shared" si="42"/>
        <v>1759.6000000000001</v>
      </c>
      <c r="Q245" s="5">
        <v>840000</v>
      </c>
      <c r="R245" s="18">
        <v>1680000</v>
      </c>
      <c r="S245" s="5">
        <f t="shared" si="43"/>
        <v>2457433.8712580414</v>
      </c>
      <c r="T245">
        <v>0.1805605363965557</v>
      </c>
      <c r="U245">
        <f t="shared" si="34"/>
        <v>5192074.0000000037</v>
      </c>
      <c r="V245">
        <f t="shared" si="35"/>
        <v>24.724161907105891</v>
      </c>
    </row>
    <row r="246" spans="1:22">
      <c r="A246" s="5">
        <v>1486848</v>
      </c>
      <c r="B246" s="3">
        <v>47571</v>
      </c>
      <c r="C246" s="2">
        <v>2.81</v>
      </c>
      <c r="D246" s="2">
        <v>1.68</v>
      </c>
      <c r="E246" s="2">
        <f t="shared" si="36"/>
        <v>0.85000000000000009</v>
      </c>
      <c r="F246" s="2">
        <v>0.17</v>
      </c>
      <c r="G246" s="2">
        <v>0.28000000000000003</v>
      </c>
      <c r="H246" s="18">
        <v>19257814</v>
      </c>
      <c r="I246" s="18">
        <f t="shared" si="37"/>
        <v>3437779.2000000016</v>
      </c>
      <c r="J246" s="18">
        <f t="shared" si="38"/>
        <v>8711138.8000000063</v>
      </c>
      <c r="K246" s="18">
        <f t="shared" si="39"/>
        <v>21015593.200000007</v>
      </c>
      <c r="L246" s="5"/>
      <c r="M246" s="5">
        <f t="shared" si="33"/>
        <v>17422</v>
      </c>
      <c r="N246" s="5">
        <f t="shared" si="40"/>
        <v>19164.2</v>
      </c>
      <c r="O246" s="5">
        <f t="shared" si="41"/>
        <v>6968.7999999999993</v>
      </c>
      <c r="P246" s="20">
        <f t="shared" si="42"/>
        <v>1742.2</v>
      </c>
      <c r="Q246" s="5">
        <v>840000</v>
      </c>
      <c r="R246" s="18">
        <v>1680000</v>
      </c>
      <c r="S246" s="5">
        <f t="shared" si="43"/>
        <v>2458691.9688559016</v>
      </c>
      <c r="T246">
        <v>0.18053288914307714</v>
      </c>
      <c r="U246">
        <f t="shared" si="34"/>
        <v>5195558.4000000041</v>
      </c>
      <c r="V246">
        <f t="shared" si="35"/>
        <v>24.740754288059847</v>
      </c>
    </row>
    <row r="247" spans="1:22">
      <c r="A247" s="5">
        <v>1492992</v>
      </c>
      <c r="B247" s="3">
        <v>47592</v>
      </c>
      <c r="C247" s="2">
        <v>2.78</v>
      </c>
      <c r="D247" s="2">
        <v>1.67</v>
      </c>
      <c r="E247" s="2">
        <f t="shared" si="36"/>
        <v>0.85000000000000009</v>
      </c>
      <c r="F247" s="2">
        <v>0.17</v>
      </c>
      <c r="G247" s="2">
        <v>0.28000000000000003</v>
      </c>
      <c r="H247" s="18">
        <v>19275063</v>
      </c>
      <c r="I247" s="18">
        <f t="shared" si="37"/>
        <v>3439504.1000000015</v>
      </c>
      <c r="J247" s="18">
        <f t="shared" si="38"/>
        <v>8718038.400000006</v>
      </c>
      <c r="K247" s="18">
        <f t="shared" si="39"/>
        <v>21034567.100000005</v>
      </c>
      <c r="L247" s="5"/>
      <c r="M247" s="5">
        <f t="shared" si="33"/>
        <v>17249</v>
      </c>
      <c r="N247" s="5">
        <f t="shared" si="40"/>
        <v>18973.900000000001</v>
      </c>
      <c r="O247" s="5">
        <f t="shared" si="41"/>
        <v>6899.6</v>
      </c>
      <c r="P247" s="20">
        <f t="shared" si="42"/>
        <v>1724.9</v>
      </c>
      <c r="Q247" s="5">
        <v>840000</v>
      </c>
      <c r="R247" s="18">
        <v>1680000</v>
      </c>
      <c r="S247" s="5">
        <f t="shared" si="43"/>
        <v>2459937.3850567481</v>
      </c>
      <c r="T247">
        <v>0.18050556566274253</v>
      </c>
      <c r="U247">
        <f t="shared" si="34"/>
        <v>5199008.2000000039</v>
      </c>
      <c r="V247">
        <f t="shared" si="35"/>
        <v>24.757181907109022</v>
      </c>
    </row>
    <row r="248" spans="1:22">
      <c r="A248" s="5">
        <v>1499136</v>
      </c>
      <c r="B248" s="3">
        <v>47614</v>
      </c>
      <c r="C248" s="2">
        <v>2.75</v>
      </c>
      <c r="D248" s="2">
        <v>1.65</v>
      </c>
      <c r="E248" s="2">
        <f t="shared" si="36"/>
        <v>0.85000000000000009</v>
      </c>
      <c r="F248" s="2">
        <v>0.17</v>
      </c>
      <c r="G248" s="2">
        <v>0.28000000000000003</v>
      </c>
      <c r="H248" s="18">
        <v>19292142</v>
      </c>
      <c r="I248" s="18">
        <f t="shared" si="37"/>
        <v>3441212.0000000014</v>
      </c>
      <c r="J248" s="18">
        <f t="shared" si="38"/>
        <v>8724870.0000000056</v>
      </c>
      <c r="K248" s="18">
        <f t="shared" si="39"/>
        <v>21053354.000000004</v>
      </c>
      <c r="L248" s="5"/>
      <c r="M248" s="5">
        <f t="shared" si="33"/>
        <v>17079</v>
      </c>
      <c r="N248" s="5">
        <f t="shared" si="40"/>
        <v>18786.900000000001</v>
      </c>
      <c r="O248" s="5">
        <f t="shared" si="41"/>
        <v>6831.6</v>
      </c>
      <c r="P248" s="20">
        <f t="shared" si="42"/>
        <v>1707.9</v>
      </c>
      <c r="Q248" s="5">
        <v>840000</v>
      </c>
      <c r="R248" s="18">
        <v>1680000</v>
      </c>
      <c r="S248" s="5">
        <f t="shared" si="43"/>
        <v>2461170.3423845968</v>
      </c>
      <c r="T248">
        <v>0.18047855961250955</v>
      </c>
      <c r="U248">
        <f t="shared" si="34"/>
        <v>5202424.0000000037</v>
      </c>
      <c r="V248">
        <f t="shared" si="35"/>
        <v>24.773447621396276</v>
      </c>
    </row>
    <row r="249" spans="1:22">
      <c r="A249" s="5">
        <v>1505280</v>
      </c>
      <c r="B249" s="3">
        <v>47635</v>
      </c>
      <c r="C249" s="2">
        <v>2.72</v>
      </c>
      <c r="D249" s="2">
        <v>1.63</v>
      </c>
      <c r="E249" s="2">
        <f t="shared" si="36"/>
        <v>0.8</v>
      </c>
      <c r="F249" s="2">
        <v>0.16</v>
      </c>
      <c r="G249" s="2">
        <v>0.27</v>
      </c>
      <c r="H249" s="18">
        <v>19309051</v>
      </c>
      <c r="I249" s="18">
        <f t="shared" si="37"/>
        <v>3442902.9000000013</v>
      </c>
      <c r="J249" s="18">
        <f t="shared" si="38"/>
        <v>8731633.6000000052</v>
      </c>
      <c r="K249" s="18">
        <f t="shared" si="39"/>
        <v>21071953.900000002</v>
      </c>
      <c r="L249" s="5"/>
      <c r="M249" s="5">
        <f t="shared" si="33"/>
        <v>16909</v>
      </c>
      <c r="N249" s="5">
        <f t="shared" si="40"/>
        <v>18599.900000000001</v>
      </c>
      <c r="O249" s="5">
        <f t="shared" si="41"/>
        <v>6763.6</v>
      </c>
      <c r="P249" s="20">
        <f t="shared" si="42"/>
        <v>1690.9</v>
      </c>
      <c r="Q249" s="5">
        <v>840000</v>
      </c>
      <c r="R249" s="18">
        <v>1680000</v>
      </c>
      <c r="S249" s="5">
        <f t="shared" si="43"/>
        <v>2462390.8466487192</v>
      </c>
      <c r="T249">
        <v>0.18045186943677341</v>
      </c>
      <c r="U249">
        <f t="shared" si="34"/>
        <v>5205805.8000000035</v>
      </c>
      <c r="V249">
        <f t="shared" si="35"/>
        <v>24.789551430921613</v>
      </c>
    </row>
    <row r="250" spans="1:22">
      <c r="A250" s="5">
        <v>1511424</v>
      </c>
      <c r="B250" s="3">
        <v>47656</v>
      </c>
      <c r="C250" s="2">
        <v>2.7</v>
      </c>
      <c r="D250" s="2">
        <v>1.62</v>
      </c>
      <c r="E250" s="2">
        <f t="shared" si="36"/>
        <v>0.8</v>
      </c>
      <c r="F250" s="2">
        <v>0.16</v>
      </c>
      <c r="G250" s="2">
        <v>0.27</v>
      </c>
      <c r="H250" s="18">
        <v>19325793</v>
      </c>
      <c r="I250" s="18">
        <f t="shared" si="37"/>
        <v>3444577.1000000015</v>
      </c>
      <c r="J250" s="18">
        <f t="shared" si="38"/>
        <v>8738330.400000006</v>
      </c>
      <c r="K250" s="18">
        <f t="shared" si="39"/>
        <v>21090370.100000001</v>
      </c>
      <c r="L250" s="5"/>
      <c r="M250" s="5">
        <f t="shared" si="33"/>
        <v>16742</v>
      </c>
      <c r="N250" s="5">
        <f t="shared" si="40"/>
        <v>18416.2</v>
      </c>
      <c r="O250" s="5">
        <f t="shared" si="41"/>
        <v>6696.7999999999993</v>
      </c>
      <c r="P250" s="20">
        <f t="shared" si="42"/>
        <v>1674.2</v>
      </c>
      <c r="Q250" s="5">
        <v>840000</v>
      </c>
      <c r="R250" s="18">
        <v>1680000</v>
      </c>
      <c r="S250" s="5">
        <f t="shared" si="43"/>
        <v>2463599.1200626441</v>
      </c>
      <c r="T250">
        <v>0.18042548887903326</v>
      </c>
      <c r="U250">
        <f t="shared" si="34"/>
        <v>5209154.2000000039</v>
      </c>
      <c r="V250">
        <f t="shared" si="35"/>
        <v>24.805496192827889</v>
      </c>
    </row>
    <row r="251" spans="1:22">
      <c r="A251" s="5">
        <v>1517568</v>
      </c>
      <c r="B251" s="3">
        <v>47678</v>
      </c>
      <c r="C251" s="2">
        <v>2.67</v>
      </c>
      <c r="D251" s="2">
        <v>1.6</v>
      </c>
      <c r="E251" s="2">
        <f t="shared" si="36"/>
        <v>0.8</v>
      </c>
      <c r="F251" s="2">
        <v>0.16</v>
      </c>
      <c r="G251" s="2">
        <v>0.27</v>
      </c>
      <c r="H251" s="18">
        <v>19342370</v>
      </c>
      <c r="I251" s="18">
        <f t="shared" si="37"/>
        <v>3446234.8000000017</v>
      </c>
      <c r="J251" s="18">
        <f t="shared" si="38"/>
        <v>8744961.2000000067</v>
      </c>
      <c r="K251" s="18">
        <f t="shared" si="39"/>
        <v>21108604.800000001</v>
      </c>
      <c r="L251" s="5"/>
      <c r="M251" s="5">
        <f t="shared" si="33"/>
        <v>16577</v>
      </c>
      <c r="N251" s="5">
        <f t="shared" si="40"/>
        <v>18234.7</v>
      </c>
      <c r="O251" s="5">
        <f t="shared" si="41"/>
        <v>6630.7999999999993</v>
      </c>
      <c r="P251" s="20">
        <f t="shared" si="42"/>
        <v>1657.7</v>
      </c>
      <c r="Q251" s="5">
        <v>840000</v>
      </c>
      <c r="R251" s="18">
        <v>1680000</v>
      </c>
      <c r="S251" s="5">
        <f t="shared" si="43"/>
        <v>2464795.3124924116</v>
      </c>
      <c r="T251">
        <v>0.18039941330871029</v>
      </c>
      <c r="U251">
        <f t="shared" si="34"/>
        <v>5212469.6000000043</v>
      </c>
      <c r="V251">
        <f t="shared" si="35"/>
        <v>24.821283811877002</v>
      </c>
    </row>
    <row r="252" spans="1:22">
      <c r="A252" s="5">
        <v>1523712</v>
      </c>
      <c r="B252" s="3">
        <v>47699</v>
      </c>
      <c r="C252" s="2">
        <v>2.64</v>
      </c>
      <c r="D252" s="2">
        <v>1.59</v>
      </c>
      <c r="E252" s="2">
        <f t="shared" si="36"/>
        <v>0.8</v>
      </c>
      <c r="F252" s="2">
        <v>0.16</v>
      </c>
      <c r="G252" s="2">
        <v>0.26</v>
      </c>
      <c r="H252" s="18">
        <v>19358782</v>
      </c>
      <c r="I252" s="18">
        <f t="shared" si="37"/>
        <v>3447876.0000000019</v>
      </c>
      <c r="J252" s="18">
        <f t="shared" si="38"/>
        <v>8751526.0000000075</v>
      </c>
      <c r="K252" s="18">
        <f t="shared" si="39"/>
        <v>21126658</v>
      </c>
      <c r="L252" s="5"/>
      <c r="M252" s="5">
        <f t="shared" si="33"/>
        <v>16412</v>
      </c>
      <c r="N252" s="5">
        <f t="shared" si="40"/>
        <v>18053.2</v>
      </c>
      <c r="O252" s="5">
        <f t="shared" si="41"/>
        <v>6564.7999999999993</v>
      </c>
      <c r="P252" s="20">
        <f t="shared" si="42"/>
        <v>1641.2</v>
      </c>
      <c r="Q252" s="5">
        <v>840000</v>
      </c>
      <c r="R252" s="18">
        <v>1680000</v>
      </c>
      <c r="S252" s="5">
        <f t="shared" si="43"/>
        <v>2465979.4293726576</v>
      </c>
      <c r="T252">
        <v>0.1803736412755719</v>
      </c>
      <c r="U252">
        <f t="shared" si="34"/>
        <v>5215752.0000000047</v>
      </c>
      <c r="V252">
        <f t="shared" si="35"/>
        <v>24.836914288068964</v>
      </c>
    </row>
    <row r="253" spans="1:22">
      <c r="A253" s="5">
        <v>1529856</v>
      </c>
      <c r="B253" s="3">
        <v>47720</v>
      </c>
      <c r="C253" s="2">
        <v>2.62</v>
      </c>
      <c r="D253" s="2">
        <v>1.57</v>
      </c>
      <c r="E253" s="2">
        <f t="shared" si="36"/>
        <v>0.8</v>
      </c>
      <c r="F253" s="2">
        <v>0.16</v>
      </c>
      <c r="G253" s="2">
        <v>0.26</v>
      </c>
      <c r="H253" s="18">
        <v>19375032</v>
      </c>
      <c r="I253" s="18">
        <f t="shared" si="37"/>
        <v>3449501.0000000019</v>
      </c>
      <c r="J253" s="18">
        <f t="shared" si="38"/>
        <v>8758026.0000000075</v>
      </c>
      <c r="K253" s="18">
        <f t="shared" si="39"/>
        <v>21144533</v>
      </c>
      <c r="L253" s="5"/>
      <c r="M253" s="5">
        <f t="shared" si="33"/>
        <v>16250</v>
      </c>
      <c r="N253" s="5">
        <f t="shared" si="40"/>
        <v>17875</v>
      </c>
      <c r="O253" s="5">
        <f t="shared" si="41"/>
        <v>6500</v>
      </c>
      <c r="P253" s="20">
        <f t="shared" si="42"/>
        <v>1625</v>
      </c>
      <c r="Q253" s="5">
        <v>840000</v>
      </c>
      <c r="R253" s="18">
        <v>1680000</v>
      </c>
      <c r="S253" s="5">
        <f t="shared" si="43"/>
        <v>2467151.6924558873</v>
      </c>
      <c r="T253">
        <v>0.18034816665076986</v>
      </c>
      <c r="U253">
        <f t="shared" si="34"/>
        <v>5219002.0000000047</v>
      </c>
      <c r="V253">
        <f t="shared" si="35"/>
        <v>24.852390478546624</v>
      </c>
    </row>
    <row r="254" spans="1:22">
      <c r="A254" s="5">
        <v>1536000</v>
      </c>
      <c r="B254" s="3">
        <v>47742</v>
      </c>
      <c r="C254" s="2">
        <v>2.59</v>
      </c>
      <c r="D254" s="2">
        <v>1.56</v>
      </c>
      <c r="E254" s="2">
        <f t="shared" si="36"/>
        <v>0.8</v>
      </c>
      <c r="F254" s="2">
        <v>0.16</v>
      </c>
      <c r="G254" s="2">
        <v>0.26</v>
      </c>
      <c r="H254" s="18">
        <v>19391121</v>
      </c>
      <c r="I254" s="18">
        <f t="shared" si="37"/>
        <v>3451109.9000000018</v>
      </c>
      <c r="J254" s="18">
        <f t="shared" si="38"/>
        <v>8764461.6000000071</v>
      </c>
      <c r="K254" s="18">
        <f t="shared" si="39"/>
        <v>21162230.899999999</v>
      </c>
      <c r="L254" s="5"/>
      <c r="M254" s="5">
        <f t="shared" si="33"/>
        <v>16089</v>
      </c>
      <c r="N254" s="5">
        <f t="shared" si="40"/>
        <v>17697.900000000001</v>
      </c>
      <c r="O254" s="5">
        <f t="shared" si="41"/>
        <v>6435.6</v>
      </c>
      <c r="P254" s="20">
        <f t="shared" si="42"/>
        <v>1608.9</v>
      </c>
      <c r="Q254" s="5">
        <v>840000</v>
      </c>
      <c r="R254" s="18">
        <v>1680000</v>
      </c>
      <c r="S254" s="5">
        <f t="shared" si="43"/>
        <v>2468312.1790677062</v>
      </c>
      <c r="T254">
        <v>0.18032298648438111</v>
      </c>
      <c r="U254">
        <f t="shared" si="34"/>
        <v>5222219.8000000045</v>
      </c>
      <c r="V254">
        <f t="shared" si="35"/>
        <v>24.867713335690929</v>
      </c>
    </row>
    <row r="255" spans="1:22">
      <c r="A255" s="5">
        <v>1542144</v>
      </c>
      <c r="B255" s="3">
        <v>47763</v>
      </c>
      <c r="C255" s="2">
        <v>2.57</v>
      </c>
      <c r="D255" s="2">
        <v>1.54</v>
      </c>
      <c r="E255" s="2">
        <f t="shared" si="36"/>
        <v>0.75</v>
      </c>
      <c r="F255" s="2">
        <v>0.15</v>
      </c>
      <c r="G255" s="2">
        <v>0.26</v>
      </c>
      <c r="H255" s="18">
        <v>19407050</v>
      </c>
      <c r="I255" s="18">
        <f t="shared" si="37"/>
        <v>3452702.8000000017</v>
      </c>
      <c r="J255" s="18">
        <f t="shared" si="38"/>
        <v>8770833.2000000067</v>
      </c>
      <c r="K255" s="18">
        <f t="shared" si="39"/>
        <v>21179752.799999997</v>
      </c>
      <c r="L255" s="5"/>
      <c r="M255" s="5">
        <f t="shared" si="33"/>
        <v>15929</v>
      </c>
      <c r="N255" s="5">
        <f t="shared" si="40"/>
        <v>17521.900000000001</v>
      </c>
      <c r="O255" s="5">
        <f t="shared" si="41"/>
        <v>6371.6</v>
      </c>
      <c r="P255" s="20">
        <f t="shared" si="42"/>
        <v>1592.9</v>
      </c>
      <c r="Q255" s="5">
        <v>840000</v>
      </c>
      <c r="R255" s="18">
        <v>1680000</v>
      </c>
      <c r="S255" s="5">
        <f t="shared" si="43"/>
        <v>2469460.9664280065</v>
      </c>
      <c r="T255">
        <v>0.18029809785619139</v>
      </c>
      <c r="U255">
        <f t="shared" si="34"/>
        <v>5225405.6000000043</v>
      </c>
      <c r="V255">
        <f t="shared" si="35"/>
        <v>24.882883811882845</v>
      </c>
    </row>
    <row r="256" spans="1:22">
      <c r="A256" s="5">
        <v>1548288</v>
      </c>
      <c r="B256" s="3">
        <v>47784</v>
      </c>
      <c r="C256" s="2">
        <v>2.54</v>
      </c>
      <c r="D256" s="2">
        <v>1.52</v>
      </c>
      <c r="E256" s="2">
        <f t="shared" si="36"/>
        <v>0.75</v>
      </c>
      <c r="F256" s="2">
        <v>0.15</v>
      </c>
      <c r="G256" s="2">
        <v>0.25</v>
      </c>
      <c r="H256" s="18">
        <v>19422822</v>
      </c>
      <c r="I256" s="18">
        <f t="shared" si="37"/>
        <v>3454280.0000000019</v>
      </c>
      <c r="J256" s="18">
        <f t="shared" si="38"/>
        <v>8777142.0000000075</v>
      </c>
      <c r="K256" s="18">
        <f t="shared" si="39"/>
        <v>21197101.999999996</v>
      </c>
      <c r="L256" s="5"/>
      <c r="M256" s="5">
        <f t="shared" si="33"/>
        <v>15772</v>
      </c>
      <c r="N256" s="5">
        <f t="shared" si="40"/>
        <v>17349.199999999997</v>
      </c>
      <c r="O256" s="5">
        <f t="shared" si="41"/>
        <v>6308.7999999999993</v>
      </c>
      <c r="P256" s="20">
        <f t="shared" si="42"/>
        <v>1577.2</v>
      </c>
      <c r="Q256" s="5">
        <v>840000</v>
      </c>
      <c r="R256" s="18">
        <v>1680000</v>
      </c>
      <c r="S256" s="5">
        <f t="shared" si="43"/>
        <v>2470598.2758517349</v>
      </c>
      <c r="T256">
        <v>0.18027349475786775</v>
      </c>
      <c r="U256">
        <f t="shared" si="34"/>
        <v>5228560.0000000047</v>
      </c>
      <c r="V256">
        <f t="shared" si="35"/>
        <v>24.897904764265224</v>
      </c>
    </row>
    <row r="257" spans="1:22">
      <c r="A257" s="5">
        <v>1554432</v>
      </c>
      <c r="B257" s="3">
        <v>47806</v>
      </c>
      <c r="C257" s="2">
        <v>2.52</v>
      </c>
      <c r="D257" s="2">
        <v>1.51</v>
      </c>
      <c r="E257" s="2">
        <f t="shared" si="36"/>
        <v>0.75</v>
      </c>
      <c r="F257" s="2">
        <v>0.15</v>
      </c>
      <c r="G257" s="2">
        <v>0.25</v>
      </c>
      <c r="H257" s="18">
        <v>19438438</v>
      </c>
      <c r="I257" s="18">
        <f t="shared" si="37"/>
        <v>3455841.600000002</v>
      </c>
      <c r="J257" s="18">
        <f t="shared" si="38"/>
        <v>8783388.4000000078</v>
      </c>
      <c r="K257" s="18">
        <f t="shared" si="39"/>
        <v>21214279.599999998</v>
      </c>
      <c r="L257" s="5"/>
      <c r="M257" s="5">
        <f t="shared" si="33"/>
        <v>15616</v>
      </c>
      <c r="N257" s="5">
        <f t="shared" si="40"/>
        <v>17177.599999999999</v>
      </c>
      <c r="O257" s="5">
        <f t="shared" si="41"/>
        <v>6246.4000000000005</v>
      </c>
      <c r="P257" s="20">
        <f t="shared" si="42"/>
        <v>1561.6000000000001</v>
      </c>
      <c r="Q257" s="5">
        <v>840000</v>
      </c>
      <c r="R257" s="18">
        <v>1680000</v>
      </c>
      <c r="S257" s="5">
        <f t="shared" si="43"/>
        <v>2471724.1842943453</v>
      </c>
      <c r="T257">
        <v>0.1802491743420947</v>
      </c>
      <c r="U257">
        <f t="shared" si="34"/>
        <v>5231683.2000000048</v>
      </c>
      <c r="V257">
        <f t="shared" si="35"/>
        <v>24.912777145219014</v>
      </c>
    </row>
    <row r="258" spans="1:22">
      <c r="A258" s="5">
        <v>1560576</v>
      </c>
      <c r="B258" s="3">
        <v>47827</v>
      </c>
      <c r="C258" s="2">
        <v>2.4900000000000002</v>
      </c>
      <c r="D258" s="2">
        <v>1.49</v>
      </c>
      <c r="E258" s="2">
        <f t="shared" si="36"/>
        <v>0.75</v>
      </c>
      <c r="F258" s="2">
        <v>0.15</v>
      </c>
      <c r="G258" s="2">
        <v>0.25</v>
      </c>
      <c r="H258" s="18">
        <v>19453899</v>
      </c>
      <c r="I258" s="18">
        <f t="shared" si="37"/>
        <v>3457387.700000002</v>
      </c>
      <c r="J258" s="18">
        <f t="shared" si="38"/>
        <v>8789572.8000000082</v>
      </c>
      <c r="K258" s="18">
        <f t="shared" si="39"/>
        <v>21231286.699999999</v>
      </c>
      <c r="L258" s="5"/>
      <c r="M258" s="5">
        <f t="shared" si="33"/>
        <v>15461</v>
      </c>
      <c r="N258" s="5">
        <f t="shared" si="40"/>
        <v>17007.099999999999</v>
      </c>
      <c r="O258" s="5">
        <f t="shared" si="41"/>
        <v>6184.4000000000005</v>
      </c>
      <c r="P258" s="20">
        <f t="shared" si="42"/>
        <v>1546.1000000000001</v>
      </c>
      <c r="Q258" s="5">
        <v>840000</v>
      </c>
      <c r="R258" s="18">
        <v>1680000</v>
      </c>
      <c r="S258" s="5">
        <f t="shared" si="43"/>
        <v>2472838.7686117524</v>
      </c>
      <c r="T258">
        <v>0.18022513378937552</v>
      </c>
      <c r="U258">
        <f t="shared" si="34"/>
        <v>5234775.400000005</v>
      </c>
      <c r="V258">
        <f t="shared" si="35"/>
        <v>24.927501907125173</v>
      </c>
    </row>
    <row r="259" spans="1:22">
      <c r="A259" s="5">
        <v>1566720</v>
      </c>
      <c r="B259" s="3">
        <v>47848</v>
      </c>
      <c r="C259" s="2">
        <v>2.4700000000000002</v>
      </c>
      <c r="D259" s="2">
        <v>1.48</v>
      </c>
      <c r="E259" s="2">
        <f t="shared" si="36"/>
        <v>0.75</v>
      </c>
      <c r="F259" s="2">
        <v>0.15</v>
      </c>
      <c r="G259" s="2">
        <v>0.25</v>
      </c>
      <c r="H259" s="18">
        <v>19469207</v>
      </c>
      <c r="I259" s="18">
        <f t="shared" si="37"/>
        <v>3458918.5000000019</v>
      </c>
      <c r="J259" s="18">
        <f t="shared" si="38"/>
        <v>8795696.0000000075</v>
      </c>
      <c r="K259" s="18">
        <f t="shared" si="39"/>
        <v>21248125.5</v>
      </c>
      <c r="L259" s="5"/>
      <c r="M259" s="5">
        <f t="shared" si="33"/>
        <v>15308</v>
      </c>
      <c r="N259" s="5">
        <f t="shared" si="40"/>
        <v>16838.8</v>
      </c>
      <c r="O259" s="5">
        <f t="shared" si="41"/>
        <v>6123.2</v>
      </c>
      <c r="P259" s="20">
        <f t="shared" si="42"/>
        <v>1530.8000000000002</v>
      </c>
      <c r="Q259" s="5">
        <v>840000</v>
      </c>
      <c r="R259" s="18">
        <v>1680000</v>
      </c>
      <c r="S259" s="5">
        <f t="shared" si="43"/>
        <v>2473942.1776329209</v>
      </c>
      <c r="T259">
        <v>0.18020136875631343</v>
      </c>
      <c r="U259">
        <f t="shared" si="34"/>
        <v>5237837.0000000047</v>
      </c>
      <c r="V259">
        <f t="shared" si="35"/>
        <v>24.942080954745602</v>
      </c>
    </row>
    <row r="260" spans="1:22">
      <c r="A260" s="5">
        <v>1572864</v>
      </c>
      <c r="B260" s="3">
        <v>47870</v>
      </c>
      <c r="C260" s="2">
        <v>2.44</v>
      </c>
      <c r="D260" s="2">
        <v>1.47</v>
      </c>
      <c r="E260" s="2">
        <f t="shared" si="36"/>
        <v>0.75</v>
      </c>
      <c r="F260" s="2">
        <v>0.15</v>
      </c>
      <c r="G260" s="2">
        <v>0.24</v>
      </c>
      <c r="H260" s="18">
        <v>19484363</v>
      </c>
      <c r="I260" s="18">
        <f t="shared" si="37"/>
        <v>3460434.100000002</v>
      </c>
      <c r="J260" s="18">
        <f t="shared" si="38"/>
        <v>8801758.4000000078</v>
      </c>
      <c r="K260" s="18">
        <f t="shared" si="39"/>
        <v>21264797.100000001</v>
      </c>
      <c r="L260" s="5"/>
      <c r="M260" s="5">
        <f t="shared" ref="M260:M323" si="44">H260-H259</f>
        <v>15156</v>
      </c>
      <c r="N260" s="5">
        <f t="shared" si="40"/>
        <v>16671.599999999999</v>
      </c>
      <c r="O260" s="5">
        <f t="shared" si="41"/>
        <v>6062.4000000000005</v>
      </c>
      <c r="P260" s="20">
        <f t="shared" si="42"/>
        <v>1515.6000000000001</v>
      </c>
      <c r="Q260" s="5">
        <v>840000</v>
      </c>
      <c r="R260" s="18">
        <v>1680000</v>
      </c>
      <c r="S260" s="5">
        <f t="shared" si="43"/>
        <v>2475034.4879913228</v>
      </c>
      <c r="T260">
        <v>0.18017787648485087</v>
      </c>
      <c r="U260">
        <f t="shared" ref="U260:U323" si="45">U259+(O260*0.5)</f>
        <v>5240868.2000000048</v>
      </c>
      <c r="V260">
        <f t="shared" ref="V260:V323" si="46">(U260/20999999.9980091)*100</f>
        <v>24.956515240461258</v>
      </c>
    </row>
    <row r="261" spans="1:22">
      <c r="A261" s="5">
        <v>1579008</v>
      </c>
      <c r="B261" s="3">
        <v>47891</v>
      </c>
      <c r="C261" s="2">
        <v>2.42</v>
      </c>
      <c r="D261" s="2">
        <v>1.45</v>
      </c>
      <c r="E261" s="2">
        <f t="shared" ref="E261:E324" si="47">F261*5</f>
        <v>0.75</v>
      </c>
      <c r="F261" s="2">
        <v>0.15</v>
      </c>
      <c r="G261" s="2">
        <v>0.24</v>
      </c>
      <c r="H261" s="18">
        <v>19499370</v>
      </c>
      <c r="I261" s="18">
        <f t="shared" ref="I261:I324" si="48">I260+P261</f>
        <v>3461934.8000000021</v>
      </c>
      <c r="J261" s="18">
        <f t="shared" ref="J261:J324" si="49">J260+O261</f>
        <v>8807761.2000000086</v>
      </c>
      <c r="K261" s="18">
        <f t="shared" ref="K261:K324" si="50">K260+N261</f>
        <v>21281304.800000001</v>
      </c>
      <c r="L261" s="5"/>
      <c r="M261" s="5">
        <f t="shared" si="44"/>
        <v>15007</v>
      </c>
      <c r="N261" s="5">
        <f t="shared" ref="N261:N324" si="51">(M261*0.6)+O261+P261</f>
        <v>16507.699999999997</v>
      </c>
      <c r="O261" s="5">
        <f t="shared" ref="O261:O324" si="52">(M261*0.3)+P261</f>
        <v>6002.7999999999993</v>
      </c>
      <c r="P261" s="20">
        <f t="shared" ref="P261:P324" si="53">M261*0.1</f>
        <v>1500.7</v>
      </c>
      <c r="Q261" s="5">
        <v>840000</v>
      </c>
      <c r="R261" s="18">
        <v>1680000</v>
      </c>
      <c r="S261" s="5">
        <f t="shared" ref="S261:S324" si="54">(S260)+O261*T261</f>
        <v>2476115.9203312476</v>
      </c>
      <c r="T261">
        <v>0.18015465115026785</v>
      </c>
      <c r="U261">
        <f t="shared" si="45"/>
        <v>5243869.6000000052</v>
      </c>
      <c r="V261">
        <f t="shared" si="46"/>
        <v>24.970807621414995</v>
      </c>
    </row>
    <row r="262" spans="1:22">
      <c r="A262" s="5">
        <v>1585152</v>
      </c>
      <c r="B262" s="3">
        <v>47912</v>
      </c>
      <c r="C262" s="2">
        <v>2.39</v>
      </c>
      <c r="D262" s="2">
        <v>1.44</v>
      </c>
      <c r="E262" s="2">
        <f t="shared" si="47"/>
        <v>0.70000000000000007</v>
      </c>
      <c r="F262" s="2">
        <v>0.14000000000000001</v>
      </c>
      <c r="G262" s="2">
        <v>0.24</v>
      </c>
      <c r="H262" s="18">
        <v>19514227</v>
      </c>
      <c r="I262" s="18">
        <f t="shared" si="48"/>
        <v>3463420.5000000023</v>
      </c>
      <c r="J262" s="18">
        <f t="shared" si="49"/>
        <v>8813704.0000000093</v>
      </c>
      <c r="K262" s="18">
        <f t="shared" si="50"/>
        <v>21297647.5</v>
      </c>
      <c r="L262" s="5"/>
      <c r="M262" s="5">
        <f t="shared" si="44"/>
        <v>14857</v>
      </c>
      <c r="N262" s="5">
        <f t="shared" si="51"/>
        <v>16342.699999999999</v>
      </c>
      <c r="O262" s="5">
        <f t="shared" si="52"/>
        <v>5942.7999999999993</v>
      </c>
      <c r="P262" s="20">
        <f t="shared" si="53"/>
        <v>1485.7</v>
      </c>
      <c r="Q262" s="5">
        <v>840000</v>
      </c>
      <c r="R262" s="18">
        <v>1680000</v>
      </c>
      <c r="S262" s="5">
        <f t="shared" si="54"/>
        <v>2477186.4069572925</v>
      </c>
      <c r="T262">
        <v>0.18013169314879848</v>
      </c>
      <c r="U262">
        <f t="shared" si="45"/>
        <v>5246841.0000000056</v>
      </c>
      <c r="V262">
        <f t="shared" si="46"/>
        <v>24.984957145225863</v>
      </c>
    </row>
    <row r="263" spans="1:22">
      <c r="A263" s="5">
        <v>1591296</v>
      </c>
      <c r="B263" s="3">
        <v>47934</v>
      </c>
      <c r="C263" s="2">
        <v>2.37</v>
      </c>
      <c r="D263" s="2">
        <v>1.42</v>
      </c>
      <c r="E263" s="2">
        <f t="shared" si="47"/>
        <v>0.70000000000000007</v>
      </c>
      <c r="F263" s="2">
        <v>0.14000000000000001</v>
      </c>
      <c r="G263" s="2">
        <v>0.24</v>
      </c>
      <c r="H263" s="18">
        <v>19528938</v>
      </c>
      <c r="I263" s="18">
        <f t="shared" si="48"/>
        <v>3464891.6000000024</v>
      </c>
      <c r="J263" s="18">
        <f t="shared" si="49"/>
        <v>8819588.4000000097</v>
      </c>
      <c r="K263" s="18">
        <f t="shared" si="50"/>
        <v>21313829.600000001</v>
      </c>
      <c r="L263" s="5"/>
      <c r="M263" s="5">
        <f t="shared" si="44"/>
        <v>14711</v>
      </c>
      <c r="N263" s="5">
        <f t="shared" si="51"/>
        <v>16182.1</v>
      </c>
      <c r="O263" s="5">
        <f t="shared" si="52"/>
        <v>5884.4000000000005</v>
      </c>
      <c r="P263" s="20">
        <f t="shared" si="53"/>
        <v>1471.1000000000001</v>
      </c>
      <c r="Q263" s="5">
        <v>840000</v>
      </c>
      <c r="R263" s="18">
        <v>1680000</v>
      </c>
      <c r="S263" s="5">
        <f t="shared" si="54"/>
        <v>2478246.2403284959</v>
      </c>
      <c r="T263">
        <v>0.18010899517423826</v>
      </c>
      <c r="U263">
        <f t="shared" si="45"/>
        <v>5249783.2000000058</v>
      </c>
      <c r="V263">
        <f t="shared" si="46"/>
        <v>24.998967621417666</v>
      </c>
    </row>
    <row r="264" spans="1:22">
      <c r="A264" s="5">
        <v>1597440</v>
      </c>
      <c r="B264" s="3">
        <v>47955</v>
      </c>
      <c r="C264" s="2">
        <v>2.35</v>
      </c>
      <c r="D264" s="2">
        <v>1.41</v>
      </c>
      <c r="E264" s="2">
        <f t="shared" si="47"/>
        <v>0.70000000000000007</v>
      </c>
      <c r="F264" s="2">
        <v>0.14000000000000001</v>
      </c>
      <c r="G264" s="2">
        <v>0.23</v>
      </c>
      <c r="H264" s="18">
        <v>19543503</v>
      </c>
      <c r="I264" s="18">
        <f t="shared" si="48"/>
        <v>3466348.1000000024</v>
      </c>
      <c r="J264" s="18">
        <f t="shared" si="49"/>
        <v>8825414.4000000097</v>
      </c>
      <c r="K264" s="18">
        <f t="shared" si="50"/>
        <v>21329851.100000001</v>
      </c>
      <c r="L264" s="5"/>
      <c r="M264" s="5">
        <f t="shared" si="44"/>
        <v>14565</v>
      </c>
      <c r="N264" s="5">
        <f t="shared" si="51"/>
        <v>16021.5</v>
      </c>
      <c r="O264" s="5">
        <f t="shared" si="52"/>
        <v>5826</v>
      </c>
      <c r="P264" s="20">
        <f t="shared" si="53"/>
        <v>1456.5</v>
      </c>
      <c r="Q264" s="5">
        <v>840000</v>
      </c>
      <c r="R264" s="18">
        <v>1680000</v>
      </c>
      <c r="S264" s="5">
        <f t="shared" si="54"/>
        <v>2479295.4246045132</v>
      </c>
      <c r="T264">
        <v>0.18008655613069971</v>
      </c>
      <c r="U264">
        <f t="shared" si="45"/>
        <v>5252696.2000000058</v>
      </c>
      <c r="V264">
        <f t="shared" si="46"/>
        <v>25.012839049990411</v>
      </c>
    </row>
    <row r="265" spans="1:22">
      <c r="A265" s="5">
        <v>1603584</v>
      </c>
      <c r="B265" s="3">
        <v>47976</v>
      </c>
      <c r="C265" s="2">
        <v>2.3199999999999998</v>
      </c>
      <c r="D265" s="2">
        <v>1.39</v>
      </c>
      <c r="E265" s="2">
        <f t="shared" si="47"/>
        <v>0.70000000000000007</v>
      </c>
      <c r="F265" s="2">
        <v>0.14000000000000001</v>
      </c>
      <c r="G265" s="2">
        <v>0.23</v>
      </c>
      <c r="H265" s="18">
        <v>19557924</v>
      </c>
      <c r="I265" s="18">
        <f t="shared" si="48"/>
        <v>3467790.2000000025</v>
      </c>
      <c r="J265" s="18">
        <f t="shared" si="49"/>
        <v>8831182.8000000101</v>
      </c>
      <c r="K265" s="18">
        <f t="shared" si="50"/>
        <v>21345714.200000003</v>
      </c>
      <c r="L265" s="5"/>
      <c r="M265" s="5">
        <f t="shared" si="44"/>
        <v>14421</v>
      </c>
      <c r="N265" s="5">
        <f t="shared" si="51"/>
        <v>15863.1</v>
      </c>
      <c r="O265" s="5">
        <f t="shared" si="52"/>
        <v>5768.4000000000005</v>
      </c>
      <c r="P265" s="20">
        <f t="shared" si="53"/>
        <v>1442.1000000000001</v>
      </c>
      <c r="Q265" s="5">
        <v>840000</v>
      </c>
      <c r="R265" s="18">
        <v>1680000</v>
      </c>
      <c r="S265" s="5">
        <f t="shared" si="54"/>
        <v>2480334.1079271664</v>
      </c>
      <c r="T265">
        <v>0.18006437186278043</v>
      </c>
      <c r="U265">
        <f t="shared" si="45"/>
        <v>5255580.400000006</v>
      </c>
      <c r="V265">
        <f t="shared" si="46"/>
        <v>25.026573335705997</v>
      </c>
    </row>
    <row r="266" spans="1:22">
      <c r="A266" s="5">
        <v>1609728</v>
      </c>
      <c r="B266" s="3">
        <v>47998</v>
      </c>
      <c r="C266" s="2">
        <v>2.2999999999999998</v>
      </c>
      <c r="D266" s="2">
        <v>1.38</v>
      </c>
      <c r="E266" s="2">
        <f t="shared" si="47"/>
        <v>0.70000000000000007</v>
      </c>
      <c r="F266" s="2">
        <v>0.14000000000000001</v>
      </c>
      <c r="G266" s="2">
        <v>0.23</v>
      </c>
      <c r="H266" s="18">
        <v>19572202</v>
      </c>
      <c r="I266" s="18">
        <f t="shared" si="48"/>
        <v>3469218.0000000023</v>
      </c>
      <c r="J266" s="18">
        <f t="shared" si="49"/>
        <v>8836894.0000000093</v>
      </c>
      <c r="K266" s="18">
        <f t="shared" si="50"/>
        <v>21361420.000000004</v>
      </c>
      <c r="L266" s="5"/>
      <c r="M266" s="5">
        <f t="shared" si="44"/>
        <v>14278</v>
      </c>
      <c r="N266" s="5">
        <f t="shared" si="51"/>
        <v>15705.8</v>
      </c>
      <c r="O266" s="5">
        <f t="shared" si="52"/>
        <v>5711.2</v>
      </c>
      <c r="P266" s="20">
        <f t="shared" si="53"/>
        <v>1427.8000000000002</v>
      </c>
      <c r="Q266" s="5">
        <v>840000</v>
      </c>
      <c r="R266" s="18">
        <v>1680000</v>
      </c>
      <c r="S266" s="5">
        <f t="shared" si="54"/>
        <v>2481362.3663092535</v>
      </c>
      <c r="T266">
        <v>0.18004243978270806</v>
      </c>
      <c r="U266">
        <f t="shared" si="45"/>
        <v>5258436.0000000056</v>
      </c>
      <c r="V266">
        <f t="shared" si="46"/>
        <v>25.040171430945378</v>
      </c>
    </row>
    <row r="267" spans="1:22">
      <c r="A267" s="5">
        <v>1615872</v>
      </c>
      <c r="B267" s="3">
        <v>48019</v>
      </c>
      <c r="C267" s="2">
        <v>2.2799999999999998</v>
      </c>
      <c r="D267" s="2">
        <v>1.37</v>
      </c>
      <c r="E267" s="2">
        <f t="shared" si="47"/>
        <v>0.70000000000000007</v>
      </c>
      <c r="F267" s="2">
        <v>0.14000000000000001</v>
      </c>
      <c r="G267" s="2">
        <v>0.23</v>
      </c>
      <c r="H267" s="18">
        <v>19586339</v>
      </c>
      <c r="I267" s="18">
        <f t="shared" si="48"/>
        <v>3470631.7000000025</v>
      </c>
      <c r="J267" s="18">
        <f t="shared" si="49"/>
        <v>8842548.8000000101</v>
      </c>
      <c r="K267" s="18">
        <f t="shared" si="50"/>
        <v>21376970.700000003</v>
      </c>
      <c r="L267" s="5"/>
      <c r="M267" s="5">
        <f t="shared" si="44"/>
        <v>14137</v>
      </c>
      <c r="N267" s="5">
        <f t="shared" si="51"/>
        <v>15550.699999999999</v>
      </c>
      <c r="O267" s="5">
        <f t="shared" si="52"/>
        <v>5654.7999999999993</v>
      </c>
      <c r="P267" s="20">
        <f t="shared" si="53"/>
        <v>1413.7</v>
      </c>
      <c r="Q267" s="5">
        <v>840000</v>
      </c>
      <c r="R267" s="18">
        <v>1680000</v>
      </c>
      <c r="S267" s="5">
        <f t="shared" si="54"/>
        <v>2482380.3476791126</v>
      </c>
      <c r="T267">
        <v>0.1800207557931065</v>
      </c>
      <c r="U267">
        <f t="shared" si="45"/>
        <v>5261263.400000006</v>
      </c>
      <c r="V267">
        <f t="shared" si="46"/>
        <v>25.053635240470467</v>
      </c>
    </row>
    <row r="268" spans="1:22">
      <c r="A268" s="5">
        <v>1622016</v>
      </c>
      <c r="B268" s="3">
        <v>48040</v>
      </c>
      <c r="C268" s="2">
        <v>2.2599999999999998</v>
      </c>
      <c r="D268" s="2">
        <v>1.35</v>
      </c>
      <c r="E268" s="2">
        <f t="shared" si="47"/>
        <v>0.70000000000000007</v>
      </c>
      <c r="F268" s="2">
        <v>0.14000000000000001</v>
      </c>
      <c r="G268" s="2">
        <v>0.23</v>
      </c>
      <c r="H268" s="18">
        <v>19600335</v>
      </c>
      <c r="I268" s="18">
        <f t="shared" si="48"/>
        <v>3472031.3000000026</v>
      </c>
      <c r="J268" s="18">
        <f t="shared" si="49"/>
        <v>8848147.2000000104</v>
      </c>
      <c r="K268" s="18">
        <f t="shared" si="50"/>
        <v>21392366.300000004</v>
      </c>
      <c r="L268" s="5"/>
      <c r="M268" s="5">
        <f t="shared" si="44"/>
        <v>13996</v>
      </c>
      <c r="N268" s="5">
        <f t="shared" si="51"/>
        <v>15395.6</v>
      </c>
      <c r="O268" s="5">
        <f t="shared" si="52"/>
        <v>5598.4000000000005</v>
      </c>
      <c r="P268" s="20">
        <f t="shared" si="53"/>
        <v>1399.6000000000001</v>
      </c>
      <c r="Q268" s="5">
        <v>840000</v>
      </c>
      <c r="R268" s="18">
        <v>1680000</v>
      </c>
      <c r="S268" s="5">
        <f t="shared" si="54"/>
        <v>2483388.0558659816</v>
      </c>
      <c r="T268">
        <v>0.17999931888919235</v>
      </c>
      <c r="U268">
        <f t="shared" si="45"/>
        <v>5264062.6000000061</v>
      </c>
      <c r="V268">
        <f t="shared" si="46"/>
        <v>25.066964764281259</v>
      </c>
    </row>
    <row r="269" spans="1:22">
      <c r="A269" s="5">
        <v>1628160</v>
      </c>
      <c r="B269" s="3">
        <v>48062</v>
      </c>
      <c r="C269" s="2">
        <v>2.23</v>
      </c>
      <c r="D269" s="2">
        <v>1.34</v>
      </c>
      <c r="E269" s="2">
        <f t="shared" si="47"/>
        <v>0.65</v>
      </c>
      <c r="F269" s="2">
        <v>0.13</v>
      </c>
      <c r="G269" s="2">
        <v>0.22</v>
      </c>
      <c r="H269" s="18">
        <v>19614193</v>
      </c>
      <c r="I269" s="18">
        <f t="shared" si="48"/>
        <v>3473417.1000000024</v>
      </c>
      <c r="J269" s="18">
        <f t="shared" si="49"/>
        <v>8853690.4000000097</v>
      </c>
      <c r="K269" s="18">
        <f t="shared" si="50"/>
        <v>21407610.100000005</v>
      </c>
      <c r="L269" s="5"/>
      <c r="M269" s="5">
        <f t="shared" si="44"/>
        <v>13858</v>
      </c>
      <c r="N269" s="5">
        <f t="shared" si="51"/>
        <v>15243.8</v>
      </c>
      <c r="O269" s="5">
        <f t="shared" si="52"/>
        <v>5543.2</v>
      </c>
      <c r="P269" s="20">
        <f t="shared" si="53"/>
        <v>1385.8000000000002</v>
      </c>
      <c r="Q269" s="5">
        <v>840000</v>
      </c>
      <c r="R269" s="18">
        <v>1680000</v>
      </c>
      <c r="S269" s="5">
        <f t="shared" si="54"/>
        <v>2484385.7106001368</v>
      </c>
      <c r="T269">
        <v>0.17997812349455306</v>
      </c>
      <c r="U269">
        <f t="shared" si="45"/>
        <v>5266834.2000000058</v>
      </c>
      <c r="V269">
        <f t="shared" si="46"/>
        <v>25.080162859520605</v>
      </c>
    </row>
    <row r="270" spans="1:22">
      <c r="A270" s="5">
        <v>1634304</v>
      </c>
      <c r="B270" s="3">
        <v>48083</v>
      </c>
      <c r="C270" s="2">
        <v>2.21</v>
      </c>
      <c r="D270" s="2">
        <v>1.33</v>
      </c>
      <c r="E270" s="2">
        <f t="shared" si="47"/>
        <v>0.65</v>
      </c>
      <c r="F270" s="2">
        <v>0.13</v>
      </c>
      <c r="G270" s="2">
        <v>0.22</v>
      </c>
      <c r="H270" s="18">
        <v>19627914</v>
      </c>
      <c r="I270" s="18">
        <f t="shared" si="48"/>
        <v>3474789.2000000025</v>
      </c>
      <c r="J270" s="18">
        <f t="shared" si="49"/>
        <v>8859178.8000000101</v>
      </c>
      <c r="K270" s="18">
        <f t="shared" si="50"/>
        <v>21422703.200000007</v>
      </c>
      <c r="L270" s="5"/>
      <c r="M270" s="5">
        <f t="shared" si="44"/>
        <v>13721</v>
      </c>
      <c r="N270" s="5">
        <f t="shared" si="51"/>
        <v>15093.1</v>
      </c>
      <c r="O270" s="5">
        <f t="shared" si="52"/>
        <v>5488.4000000000005</v>
      </c>
      <c r="P270" s="20">
        <f t="shared" si="53"/>
        <v>1372.1000000000001</v>
      </c>
      <c r="Q270" s="5">
        <v>840000</v>
      </c>
      <c r="R270" s="18">
        <v>1680000</v>
      </c>
      <c r="S270" s="5">
        <f t="shared" si="54"/>
        <v>2485373.3875161819</v>
      </c>
      <c r="T270">
        <v>0.1799571671243311</v>
      </c>
      <c r="U270">
        <f t="shared" si="45"/>
        <v>5269578.400000006</v>
      </c>
      <c r="V270">
        <f t="shared" si="46"/>
        <v>25.09323047856946</v>
      </c>
    </row>
    <row r="271" spans="1:22">
      <c r="A271" s="5">
        <v>1640448</v>
      </c>
      <c r="B271" s="3">
        <v>48104</v>
      </c>
      <c r="C271" s="2">
        <v>2.19</v>
      </c>
      <c r="D271" s="2">
        <v>1.31</v>
      </c>
      <c r="E271" s="2">
        <f t="shared" si="47"/>
        <v>0.65</v>
      </c>
      <c r="F271" s="2">
        <v>0.13</v>
      </c>
      <c r="G271" s="2">
        <v>0.22</v>
      </c>
      <c r="H271" s="18">
        <v>19641499</v>
      </c>
      <c r="I271" s="18">
        <f t="shared" si="48"/>
        <v>3476147.7000000025</v>
      </c>
      <c r="J271" s="18">
        <f t="shared" si="49"/>
        <v>8864612.8000000101</v>
      </c>
      <c r="K271" s="18">
        <f t="shared" si="50"/>
        <v>21437646.700000007</v>
      </c>
      <c r="L271" s="5"/>
      <c r="M271" s="5">
        <f t="shared" si="44"/>
        <v>13585</v>
      </c>
      <c r="N271" s="5">
        <f t="shared" si="51"/>
        <v>14943.5</v>
      </c>
      <c r="O271" s="5">
        <f t="shared" si="52"/>
        <v>5434</v>
      </c>
      <c r="P271" s="20">
        <f t="shared" si="53"/>
        <v>1358.5</v>
      </c>
      <c r="Q271" s="5">
        <v>840000</v>
      </c>
      <c r="R271" s="18">
        <v>1680000</v>
      </c>
      <c r="S271" s="5">
        <f t="shared" si="54"/>
        <v>2486351.1621708912</v>
      </c>
      <c r="T271">
        <v>0.1799364473149426</v>
      </c>
      <c r="U271">
        <f t="shared" si="45"/>
        <v>5272295.400000006</v>
      </c>
      <c r="V271">
        <f t="shared" si="46"/>
        <v>25.106168573808784</v>
      </c>
    </row>
    <row r="272" spans="1:22">
      <c r="A272" s="5">
        <v>1646592</v>
      </c>
      <c r="B272" s="3">
        <v>48126</v>
      </c>
      <c r="C272" s="2">
        <v>2.17</v>
      </c>
      <c r="D272" s="2">
        <v>1.3</v>
      </c>
      <c r="E272" s="2">
        <f t="shared" si="47"/>
        <v>0.65</v>
      </c>
      <c r="F272" s="2">
        <v>0.13</v>
      </c>
      <c r="G272" s="2">
        <v>0.22</v>
      </c>
      <c r="H272" s="18">
        <v>19654950</v>
      </c>
      <c r="I272" s="18">
        <f t="shared" si="48"/>
        <v>3477492.8000000026</v>
      </c>
      <c r="J272" s="18">
        <f t="shared" si="49"/>
        <v>8869993.2000000104</v>
      </c>
      <c r="K272" s="18">
        <f t="shared" si="50"/>
        <v>21452442.800000008</v>
      </c>
      <c r="L272" s="5"/>
      <c r="M272" s="5">
        <f t="shared" si="44"/>
        <v>13451</v>
      </c>
      <c r="N272" s="5">
        <f t="shared" si="51"/>
        <v>14796.1</v>
      </c>
      <c r="O272" s="5">
        <f t="shared" si="52"/>
        <v>5380.4</v>
      </c>
      <c r="P272" s="20">
        <f t="shared" si="53"/>
        <v>1345.1000000000001</v>
      </c>
      <c r="Q272" s="5">
        <v>840000</v>
      </c>
      <c r="R272" s="18">
        <v>1680000</v>
      </c>
      <c r="S272" s="5">
        <f t="shared" si="54"/>
        <v>2487319.1820026222</v>
      </c>
      <c r="T272">
        <v>0.17991596010165367</v>
      </c>
      <c r="U272">
        <f t="shared" si="45"/>
        <v>5274985.6000000061</v>
      </c>
      <c r="V272">
        <f t="shared" si="46"/>
        <v>25.118979050000473</v>
      </c>
    </row>
    <row r="273" spans="1:22">
      <c r="A273" s="5">
        <v>1652736</v>
      </c>
      <c r="B273" s="3">
        <v>48147</v>
      </c>
      <c r="C273" s="2">
        <v>2.15</v>
      </c>
      <c r="D273" s="2">
        <v>1.29</v>
      </c>
      <c r="E273" s="2">
        <f t="shared" si="47"/>
        <v>0.65</v>
      </c>
      <c r="F273" s="2">
        <v>0.13</v>
      </c>
      <c r="G273" s="2">
        <v>0.21</v>
      </c>
      <c r="H273" s="18">
        <v>19668267</v>
      </c>
      <c r="I273" s="18">
        <f t="shared" si="48"/>
        <v>3478824.5000000028</v>
      </c>
      <c r="J273" s="18">
        <f t="shared" si="49"/>
        <v>8875320.0000000112</v>
      </c>
      <c r="K273" s="18">
        <f t="shared" si="50"/>
        <v>21467091.500000007</v>
      </c>
      <c r="L273" s="5"/>
      <c r="M273" s="5">
        <f t="shared" si="44"/>
        <v>13317</v>
      </c>
      <c r="N273" s="5">
        <f t="shared" si="51"/>
        <v>14648.7</v>
      </c>
      <c r="O273" s="5">
        <f t="shared" si="52"/>
        <v>5326.8</v>
      </c>
      <c r="P273" s="20">
        <f t="shared" si="53"/>
        <v>1331.7</v>
      </c>
      <c r="Q273" s="5">
        <v>840000</v>
      </c>
      <c r="R273" s="18">
        <v>1680000</v>
      </c>
      <c r="S273" s="5">
        <f t="shared" si="54"/>
        <v>2488277.4504418243</v>
      </c>
      <c r="T273">
        <v>0.17989570458851295</v>
      </c>
      <c r="U273">
        <f t="shared" si="45"/>
        <v>5277649.0000000065</v>
      </c>
      <c r="V273">
        <f t="shared" si="46"/>
        <v>25.131661907144537</v>
      </c>
    </row>
    <row r="274" spans="1:22">
      <c r="A274" s="5">
        <v>1658880</v>
      </c>
      <c r="B274" s="3">
        <v>48168</v>
      </c>
      <c r="C274" s="2">
        <v>2.12</v>
      </c>
      <c r="D274" s="2">
        <v>1.27</v>
      </c>
      <c r="E274" s="2">
        <f t="shared" si="47"/>
        <v>0.65</v>
      </c>
      <c r="F274" s="2">
        <v>0.13</v>
      </c>
      <c r="G274" s="2">
        <v>0.21</v>
      </c>
      <c r="H274" s="18">
        <v>19681453</v>
      </c>
      <c r="I274" s="18">
        <f t="shared" si="48"/>
        <v>3480143.1000000029</v>
      </c>
      <c r="J274" s="18">
        <f t="shared" si="49"/>
        <v>8880594.4000000115</v>
      </c>
      <c r="K274" s="18">
        <f t="shared" si="50"/>
        <v>21481596.100000009</v>
      </c>
      <c r="L274" s="5"/>
      <c r="M274" s="5">
        <f t="shared" si="44"/>
        <v>13186</v>
      </c>
      <c r="N274" s="5">
        <f t="shared" si="51"/>
        <v>14504.6</v>
      </c>
      <c r="O274" s="5">
        <f t="shared" si="52"/>
        <v>5274.4</v>
      </c>
      <c r="P274" s="20">
        <f t="shared" si="53"/>
        <v>1318.6000000000001</v>
      </c>
      <c r="Q274" s="5">
        <v>840000</v>
      </c>
      <c r="R274" s="18">
        <v>1680000</v>
      </c>
      <c r="S274" s="5">
        <f t="shared" si="54"/>
        <v>2489226.1867038249</v>
      </c>
      <c r="T274">
        <v>0.179875675337588</v>
      </c>
      <c r="U274">
        <f t="shared" si="45"/>
        <v>5280286.2000000067</v>
      </c>
      <c r="V274">
        <f t="shared" si="46"/>
        <v>25.144220002383822</v>
      </c>
    </row>
    <row r="275" spans="1:22">
      <c r="A275" s="5">
        <v>1665024</v>
      </c>
      <c r="B275" s="3">
        <v>48190</v>
      </c>
      <c r="C275" s="2">
        <v>2.1</v>
      </c>
      <c r="D275" s="2">
        <v>1.26</v>
      </c>
      <c r="E275" s="2">
        <f t="shared" si="47"/>
        <v>0.65</v>
      </c>
      <c r="F275" s="2">
        <v>0.13</v>
      </c>
      <c r="G275" s="2">
        <v>0.21</v>
      </c>
      <c r="H275" s="18">
        <v>19694508</v>
      </c>
      <c r="I275" s="18">
        <f t="shared" si="48"/>
        <v>3481448.6000000029</v>
      </c>
      <c r="J275" s="18">
        <f t="shared" si="49"/>
        <v>8885816.4000000115</v>
      </c>
      <c r="K275" s="18">
        <f t="shared" si="50"/>
        <v>21495956.600000009</v>
      </c>
      <c r="L275" s="5"/>
      <c r="M275" s="5">
        <f t="shared" si="44"/>
        <v>13055</v>
      </c>
      <c r="N275" s="5">
        <f t="shared" si="51"/>
        <v>14360.5</v>
      </c>
      <c r="O275" s="5">
        <f t="shared" si="52"/>
        <v>5222</v>
      </c>
      <c r="P275" s="20">
        <f t="shared" si="53"/>
        <v>1305.5</v>
      </c>
      <c r="Q275" s="5">
        <v>840000</v>
      </c>
      <c r="R275" s="18">
        <v>1680000</v>
      </c>
      <c r="S275" s="5">
        <f t="shared" si="54"/>
        <v>2490165.3940647705</v>
      </c>
      <c r="T275">
        <v>0.17985587149473334</v>
      </c>
      <c r="U275">
        <f t="shared" si="45"/>
        <v>5282897.2000000067</v>
      </c>
      <c r="V275">
        <f t="shared" si="46"/>
        <v>25.156653335718339</v>
      </c>
    </row>
    <row r="276" spans="1:22">
      <c r="A276" s="5">
        <v>1671168</v>
      </c>
      <c r="B276" s="3">
        <v>48211</v>
      </c>
      <c r="C276" s="2">
        <v>2.08</v>
      </c>
      <c r="D276" s="2">
        <v>1.25</v>
      </c>
      <c r="E276" s="2">
        <f t="shared" si="47"/>
        <v>0.6</v>
      </c>
      <c r="F276" s="2">
        <v>0.12</v>
      </c>
      <c r="G276" s="2">
        <v>0.21</v>
      </c>
      <c r="H276" s="18">
        <v>19707433</v>
      </c>
      <c r="I276" s="18">
        <f t="shared" si="48"/>
        <v>3482741.1000000029</v>
      </c>
      <c r="J276" s="18">
        <f t="shared" si="49"/>
        <v>8890986.4000000115</v>
      </c>
      <c r="K276" s="18">
        <f t="shared" si="50"/>
        <v>21510174.100000009</v>
      </c>
      <c r="L276" s="5"/>
      <c r="M276" s="5">
        <f t="shared" si="44"/>
        <v>12925</v>
      </c>
      <c r="N276" s="5">
        <f t="shared" si="51"/>
        <v>14217.5</v>
      </c>
      <c r="O276" s="5">
        <f t="shared" si="52"/>
        <v>5170</v>
      </c>
      <c r="P276" s="20">
        <f t="shared" si="53"/>
        <v>1292.5</v>
      </c>
      <c r="Q276" s="5">
        <v>840000</v>
      </c>
      <c r="R276" s="18">
        <v>1680000</v>
      </c>
      <c r="S276" s="5">
        <f t="shared" si="54"/>
        <v>2491095.1476877057</v>
      </c>
      <c r="T276">
        <v>0.17983629070310667</v>
      </c>
      <c r="U276">
        <f t="shared" si="45"/>
        <v>5285482.2000000067</v>
      </c>
      <c r="V276">
        <f t="shared" si="46"/>
        <v>25.168962859529024</v>
      </c>
    </row>
    <row r="277" spans="1:22">
      <c r="A277" s="5">
        <v>1677312</v>
      </c>
      <c r="B277" s="3">
        <v>48232</v>
      </c>
      <c r="C277" s="2">
        <v>2.06</v>
      </c>
      <c r="D277" s="2">
        <v>1.24</v>
      </c>
      <c r="E277" s="2">
        <f t="shared" si="47"/>
        <v>0.6</v>
      </c>
      <c r="F277" s="2">
        <v>0.12</v>
      </c>
      <c r="G277" s="2">
        <v>0.21</v>
      </c>
      <c r="H277" s="18">
        <v>19720231</v>
      </c>
      <c r="I277" s="18">
        <f t="shared" si="48"/>
        <v>3484020.9000000027</v>
      </c>
      <c r="J277" s="18">
        <f t="shared" si="49"/>
        <v>8896105.6000000108</v>
      </c>
      <c r="K277" s="18">
        <f t="shared" si="50"/>
        <v>21524251.90000001</v>
      </c>
      <c r="L277" s="5"/>
      <c r="M277" s="5">
        <f t="shared" si="44"/>
        <v>12798</v>
      </c>
      <c r="N277" s="5">
        <f t="shared" si="51"/>
        <v>14077.8</v>
      </c>
      <c r="O277" s="5">
        <f t="shared" si="52"/>
        <v>5119.2</v>
      </c>
      <c r="P277" s="20">
        <f t="shared" si="53"/>
        <v>1279.8000000000002</v>
      </c>
      <c r="Q277" s="5">
        <v>840000</v>
      </c>
      <c r="R277" s="18">
        <v>1680000</v>
      </c>
      <c r="S277" s="5">
        <f t="shared" si="54"/>
        <v>2492015.6665034802</v>
      </c>
      <c r="T277">
        <v>0.17981692760089868</v>
      </c>
      <c r="U277">
        <f t="shared" si="45"/>
        <v>5288041.8000000063</v>
      </c>
      <c r="V277">
        <f t="shared" si="46"/>
        <v>25.181151430958753</v>
      </c>
    </row>
    <row r="278" spans="1:22">
      <c r="A278" s="5">
        <v>1683456</v>
      </c>
      <c r="B278" s="3">
        <v>48254</v>
      </c>
      <c r="C278" s="2">
        <v>2.04</v>
      </c>
      <c r="D278" s="2">
        <v>1.23</v>
      </c>
      <c r="E278" s="2">
        <f t="shared" si="47"/>
        <v>0.6</v>
      </c>
      <c r="F278" s="2">
        <v>0.12</v>
      </c>
      <c r="G278" s="2">
        <v>0.2</v>
      </c>
      <c r="H278" s="18">
        <v>19732902</v>
      </c>
      <c r="I278" s="18">
        <f t="shared" si="48"/>
        <v>3485288.0000000028</v>
      </c>
      <c r="J278" s="18">
        <f t="shared" si="49"/>
        <v>8901174.0000000112</v>
      </c>
      <c r="K278" s="18">
        <f t="shared" si="50"/>
        <v>21538190.000000011</v>
      </c>
      <c r="L278" s="5"/>
      <c r="M278" s="5">
        <f t="shared" si="44"/>
        <v>12671</v>
      </c>
      <c r="N278" s="5">
        <f t="shared" si="51"/>
        <v>13938.1</v>
      </c>
      <c r="O278" s="5">
        <f t="shared" si="52"/>
        <v>5068.3999999999996</v>
      </c>
      <c r="P278" s="20">
        <f t="shared" si="53"/>
        <v>1267.1000000000001</v>
      </c>
      <c r="Q278" s="5">
        <v>840000</v>
      </c>
      <c r="R278" s="18">
        <v>1680000</v>
      </c>
      <c r="S278" s="5">
        <f t="shared" si="54"/>
        <v>2492926.9535786808</v>
      </c>
      <c r="T278">
        <v>0.17979778139069447</v>
      </c>
      <c r="U278">
        <f t="shared" si="45"/>
        <v>5290576.0000000065</v>
      </c>
      <c r="V278">
        <f t="shared" si="46"/>
        <v>25.193219050007514</v>
      </c>
    </row>
    <row r="279" spans="1:22">
      <c r="A279" s="5">
        <v>1689600</v>
      </c>
      <c r="B279" s="3">
        <v>48275</v>
      </c>
      <c r="C279" s="2">
        <v>2.02</v>
      </c>
      <c r="D279" s="2">
        <v>1.21</v>
      </c>
      <c r="E279" s="2">
        <f t="shared" si="47"/>
        <v>0.6</v>
      </c>
      <c r="F279" s="2">
        <v>0.12</v>
      </c>
      <c r="G279" s="2">
        <v>0.2</v>
      </c>
      <c r="H279" s="18">
        <v>19745448</v>
      </c>
      <c r="I279" s="18">
        <f t="shared" si="48"/>
        <v>3486542.6000000029</v>
      </c>
      <c r="J279" s="18">
        <f t="shared" si="49"/>
        <v>8906192.4000000115</v>
      </c>
      <c r="K279" s="18">
        <f t="shared" si="50"/>
        <v>21551990.600000013</v>
      </c>
      <c r="L279" s="5"/>
      <c r="M279" s="5">
        <f t="shared" si="44"/>
        <v>12546</v>
      </c>
      <c r="N279" s="5">
        <f t="shared" si="51"/>
        <v>13800.6</v>
      </c>
      <c r="O279" s="5">
        <f t="shared" si="52"/>
        <v>5018.3999999999996</v>
      </c>
      <c r="P279" s="20">
        <f t="shared" si="53"/>
        <v>1254.6000000000001</v>
      </c>
      <c r="Q279" s="5">
        <v>840000</v>
      </c>
      <c r="R279" s="18">
        <v>1680000</v>
      </c>
      <c r="S279" s="5">
        <f t="shared" si="54"/>
        <v>2493829.1557508348</v>
      </c>
      <c r="T279">
        <v>0.17977884826923135</v>
      </c>
      <c r="U279">
        <f t="shared" si="45"/>
        <v>5293085.2000000067</v>
      </c>
      <c r="V279">
        <f t="shared" si="46"/>
        <v>25.205167621437219</v>
      </c>
    </row>
    <row r="280" spans="1:22">
      <c r="A280" s="5">
        <v>1695744</v>
      </c>
      <c r="B280" s="3">
        <v>48296</v>
      </c>
      <c r="C280" s="2">
        <v>2</v>
      </c>
      <c r="D280" s="2">
        <v>1.2</v>
      </c>
      <c r="E280" s="2">
        <f t="shared" si="47"/>
        <v>0.6</v>
      </c>
      <c r="F280" s="2">
        <v>0.12</v>
      </c>
      <c r="G280" s="2">
        <v>0.2</v>
      </c>
      <c r="H280" s="18">
        <v>19757869</v>
      </c>
      <c r="I280" s="18">
        <f t="shared" si="48"/>
        <v>3487784.700000003</v>
      </c>
      <c r="J280" s="18">
        <f t="shared" si="49"/>
        <v>8911160.8000000119</v>
      </c>
      <c r="K280" s="18">
        <f t="shared" si="50"/>
        <v>21565653.700000014</v>
      </c>
      <c r="L280" s="5"/>
      <c r="M280" s="5">
        <f t="shared" si="44"/>
        <v>12421</v>
      </c>
      <c r="N280" s="5">
        <f t="shared" si="51"/>
        <v>13663.1</v>
      </c>
      <c r="O280" s="5">
        <f t="shared" si="52"/>
        <v>4968.3999999999996</v>
      </c>
      <c r="P280" s="20">
        <f t="shared" si="53"/>
        <v>1242.1000000000001</v>
      </c>
      <c r="Q280" s="5">
        <v>840000</v>
      </c>
      <c r="R280" s="18">
        <v>1680000</v>
      </c>
      <c r="S280" s="5">
        <f t="shared" si="54"/>
        <v>2494722.2759681628</v>
      </c>
      <c r="T280">
        <v>0.17976012747123676</v>
      </c>
      <c r="U280">
        <f t="shared" si="45"/>
        <v>5295569.4000000069</v>
      </c>
      <c r="V280">
        <f t="shared" si="46"/>
        <v>25.216997145247866</v>
      </c>
    </row>
    <row r="281" spans="1:22">
      <c r="A281" s="5">
        <v>1701888</v>
      </c>
      <c r="B281" s="3">
        <v>48318</v>
      </c>
      <c r="C281" s="2">
        <v>1.98</v>
      </c>
      <c r="D281" s="2">
        <v>1.19</v>
      </c>
      <c r="E281" s="2">
        <f t="shared" si="47"/>
        <v>0.6</v>
      </c>
      <c r="F281" s="2">
        <v>0.12</v>
      </c>
      <c r="G281" s="2">
        <v>0.2</v>
      </c>
      <c r="H281" s="18">
        <v>19770167</v>
      </c>
      <c r="I281" s="18">
        <f t="shared" si="48"/>
        <v>3489014.5000000028</v>
      </c>
      <c r="J281" s="18">
        <f t="shared" si="49"/>
        <v>8916080.0000000112</v>
      </c>
      <c r="K281" s="18">
        <f t="shared" si="50"/>
        <v>21579181.500000015</v>
      </c>
      <c r="L281" s="5"/>
      <c r="M281" s="5">
        <f t="shared" si="44"/>
        <v>12298</v>
      </c>
      <c r="N281" s="5">
        <f t="shared" si="51"/>
        <v>13527.8</v>
      </c>
      <c r="O281" s="5">
        <f t="shared" si="52"/>
        <v>4919.2</v>
      </c>
      <c r="P281" s="20">
        <f t="shared" si="53"/>
        <v>1229.8000000000002</v>
      </c>
      <c r="Q281" s="5">
        <v>840000</v>
      </c>
      <c r="R281" s="18">
        <v>1680000</v>
      </c>
      <c r="S281" s="5">
        <f t="shared" si="54"/>
        <v>2495606.4609218156</v>
      </c>
      <c r="T281">
        <v>0.17974161523268861</v>
      </c>
      <c r="U281">
        <f t="shared" si="45"/>
        <v>5298029.0000000065</v>
      </c>
      <c r="V281">
        <f t="shared" si="46"/>
        <v>25.228709526201353</v>
      </c>
    </row>
    <row r="282" spans="1:22">
      <c r="A282" s="5">
        <v>1708032</v>
      </c>
      <c r="B282" s="3">
        <v>48339</v>
      </c>
      <c r="C282" s="2">
        <v>1.96</v>
      </c>
      <c r="D282" s="2">
        <v>1.18</v>
      </c>
      <c r="E282" s="2">
        <f t="shared" si="47"/>
        <v>0.6</v>
      </c>
      <c r="F282" s="2">
        <v>0.12</v>
      </c>
      <c r="G282" s="2">
        <v>0.2</v>
      </c>
      <c r="H282" s="18">
        <v>19782344</v>
      </c>
      <c r="I282" s="18">
        <f t="shared" si="48"/>
        <v>3490232.200000003</v>
      </c>
      <c r="J282" s="18">
        <f t="shared" si="49"/>
        <v>8920950.8000000119</v>
      </c>
      <c r="K282" s="18">
        <f t="shared" si="50"/>
        <v>21592576.200000014</v>
      </c>
      <c r="L282" s="5"/>
      <c r="M282" s="5">
        <f t="shared" si="44"/>
        <v>12177</v>
      </c>
      <c r="N282" s="5">
        <f t="shared" si="51"/>
        <v>13394.7</v>
      </c>
      <c r="O282" s="5">
        <f t="shared" si="52"/>
        <v>4870.8</v>
      </c>
      <c r="P282" s="20">
        <f t="shared" si="53"/>
        <v>1217.7</v>
      </c>
      <c r="Q282" s="5">
        <v>840000</v>
      </c>
      <c r="R282" s="18">
        <v>1680000</v>
      </c>
      <c r="S282" s="5">
        <f t="shared" si="54"/>
        <v>2496481.8572095176</v>
      </c>
      <c r="T282">
        <v>0.17972330781428114</v>
      </c>
      <c r="U282">
        <f t="shared" si="45"/>
        <v>5300464.4000000069</v>
      </c>
      <c r="V282">
        <f t="shared" si="46"/>
        <v>25.240306669059599</v>
      </c>
    </row>
    <row r="283" spans="1:22">
      <c r="A283" s="5">
        <v>1714176</v>
      </c>
      <c r="B283" s="3">
        <v>48360</v>
      </c>
      <c r="C283" s="2">
        <v>1.94</v>
      </c>
      <c r="D283" s="2">
        <v>1.17</v>
      </c>
      <c r="E283" s="2">
        <f t="shared" si="47"/>
        <v>0.6</v>
      </c>
      <c r="F283" s="2">
        <v>0.12</v>
      </c>
      <c r="G283" s="2">
        <v>0.19</v>
      </c>
      <c r="H283" s="18">
        <v>19794400</v>
      </c>
      <c r="I283" s="18">
        <f t="shared" si="48"/>
        <v>3491437.8000000031</v>
      </c>
      <c r="J283" s="18">
        <f t="shared" si="49"/>
        <v>8925773.2000000123</v>
      </c>
      <c r="K283" s="18">
        <f t="shared" si="50"/>
        <v>21605837.800000016</v>
      </c>
      <c r="L283" s="5"/>
      <c r="M283" s="5">
        <f t="shared" si="44"/>
        <v>12056</v>
      </c>
      <c r="N283" s="5">
        <f t="shared" si="51"/>
        <v>13261.6</v>
      </c>
      <c r="O283" s="5">
        <f t="shared" si="52"/>
        <v>4822.3999999999996</v>
      </c>
      <c r="P283" s="20">
        <f t="shared" si="53"/>
        <v>1205.6000000000001</v>
      </c>
      <c r="Q283" s="5">
        <v>840000</v>
      </c>
      <c r="R283" s="18">
        <v>1680000</v>
      </c>
      <c r="S283" s="5">
        <f t="shared" si="54"/>
        <v>2497348.4675877094</v>
      </c>
      <c r="T283">
        <v>0.17970520450228333</v>
      </c>
      <c r="U283">
        <f t="shared" si="45"/>
        <v>5302875.6000000071</v>
      </c>
      <c r="V283">
        <f t="shared" si="46"/>
        <v>25.251788573822591</v>
      </c>
    </row>
    <row r="284" spans="1:22">
      <c r="A284" s="5">
        <v>1720320</v>
      </c>
      <c r="B284" s="3">
        <v>48382</v>
      </c>
      <c r="C284" s="2">
        <v>1.92</v>
      </c>
      <c r="D284" s="2">
        <v>1.1499999999999999</v>
      </c>
      <c r="E284" s="2">
        <f t="shared" si="47"/>
        <v>0.6</v>
      </c>
      <c r="F284" s="2">
        <v>0.12</v>
      </c>
      <c r="G284" s="2">
        <v>0.19</v>
      </c>
      <c r="H284" s="18">
        <v>19806337</v>
      </c>
      <c r="I284" s="18">
        <f t="shared" si="48"/>
        <v>3492631.5000000033</v>
      </c>
      <c r="J284" s="18">
        <f t="shared" si="49"/>
        <v>8930548.000000013</v>
      </c>
      <c r="K284" s="18">
        <f t="shared" si="50"/>
        <v>21618968.500000015</v>
      </c>
      <c r="L284" s="5"/>
      <c r="M284" s="5">
        <f t="shared" si="44"/>
        <v>11937</v>
      </c>
      <c r="N284" s="5">
        <f t="shared" si="51"/>
        <v>13130.7</v>
      </c>
      <c r="O284" s="5">
        <f t="shared" si="52"/>
        <v>4774.8</v>
      </c>
      <c r="P284" s="20">
        <f t="shared" si="53"/>
        <v>1193.7</v>
      </c>
      <c r="Q284" s="5">
        <v>840000</v>
      </c>
      <c r="R284" s="18">
        <v>1680000</v>
      </c>
      <c r="S284" s="5">
        <f t="shared" si="54"/>
        <v>2498206.4385153623</v>
      </c>
      <c r="T284">
        <v>0.179687301594434</v>
      </c>
      <c r="U284">
        <f t="shared" si="45"/>
        <v>5305263.0000000075</v>
      </c>
      <c r="V284">
        <f t="shared" si="46"/>
        <v>25.263157145252247</v>
      </c>
    </row>
    <row r="285" spans="1:22">
      <c r="A285" s="5">
        <v>1726464</v>
      </c>
      <c r="B285" s="3">
        <v>48403</v>
      </c>
      <c r="C285" s="2">
        <v>1.9</v>
      </c>
      <c r="D285" s="2">
        <v>1.1399999999999999</v>
      </c>
      <c r="E285" s="2">
        <f t="shared" si="47"/>
        <v>0.55000000000000004</v>
      </c>
      <c r="F285" s="2">
        <v>0.11</v>
      </c>
      <c r="G285" s="2">
        <v>0.19</v>
      </c>
      <c r="H285" s="18">
        <v>19818155</v>
      </c>
      <c r="I285" s="18">
        <f t="shared" si="48"/>
        <v>3493813.3000000031</v>
      </c>
      <c r="J285" s="18">
        <f t="shared" si="49"/>
        <v>8935275.2000000123</v>
      </c>
      <c r="K285" s="18">
        <f t="shared" si="50"/>
        <v>21631968.300000016</v>
      </c>
      <c r="L285" s="5"/>
      <c r="M285" s="5">
        <f t="shared" si="44"/>
        <v>11818</v>
      </c>
      <c r="N285" s="5">
        <f t="shared" si="51"/>
        <v>12999.8</v>
      </c>
      <c r="O285" s="5">
        <f t="shared" si="52"/>
        <v>4727.2</v>
      </c>
      <c r="P285" s="20">
        <f t="shared" si="53"/>
        <v>1181.8</v>
      </c>
      <c r="Q285" s="5">
        <v>840000</v>
      </c>
      <c r="R285" s="18">
        <v>1680000</v>
      </c>
      <c r="S285" s="5">
        <f t="shared" si="54"/>
        <v>2499055.7726409477</v>
      </c>
      <c r="T285">
        <v>0.1796695984061078</v>
      </c>
      <c r="U285">
        <f t="shared" si="45"/>
        <v>5307626.6000000071</v>
      </c>
      <c r="V285">
        <f t="shared" si="46"/>
        <v>25.274412383348547</v>
      </c>
    </row>
    <row r="286" spans="1:22">
      <c r="A286" s="5">
        <v>1732608</v>
      </c>
      <c r="B286" s="3">
        <v>48424</v>
      </c>
      <c r="C286" s="2">
        <v>1.89</v>
      </c>
      <c r="D286" s="2">
        <v>1.1299999999999999</v>
      </c>
      <c r="E286" s="2">
        <f t="shared" si="47"/>
        <v>0.55000000000000004</v>
      </c>
      <c r="F286" s="2">
        <v>0.11</v>
      </c>
      <c r="G286" s="2">
        <v>0.19</v>
      </c>
      <c r="H286" s="18">
        <v>19829857</v>
      </c>
      <c r="I286" s="18">
        <f t="shared" si="48"/>
        <v>3494983.5000000033</v>
      </c>
      <c r="J286" s="18">
        <f t="shared" si="49"/>
        <v>8939956.000000013</v>
      </c>
      <c r="K286" s="18">
        <f t="shared" si="50"/>
        <v>21644840.500000015</v>
      </c>
      <c r="L286" s="5"/>
      <c r="M286" s="5">
        <f t="shared" si="44"/>
        <v>11702</v>
      </c>
      <c r="N286" s="5">
        <f t="shared" si="51"/>
        <v>12872.2</v>
      </c>
      <c r="O286" s="5">
        <f t="shared" si="52"/>
        <v>4680.8</v>
      </c>
      <c r="P286" s="20">
        <f t="shared" si="53"/>
        <v>1170.2</v>
      </c>
      <c r="Q286" s="5">
        <v>840000</v>
      </c>
      <c r="R286" s="18">
        <v>1680000</v>
      </c>
      <c r="S286" s="5">
        <f t="shared" si="54"/>
        <v>2499896.688142769</v>
      </c>
      <c r="T286">
        <v>0.17965208977553379</v>
      </c>
      <c r="U286">
        <f t="shared" si="45"/>
        <v>5309967.0000000075</v>
      </c>
      <c r="V286">
        <f t="shared" si="46"/>
        <v>25.285557145254366</v>
      </c>
    </row>
    <row r="287" spans="1:22">
      <c r="A287" s="5">
        <v>1738752</v>
      </c>
      <c r="B287" s="3">
        <v>48446</v>
      </c>
      <c r="C287" s="2">
        <v>1.87</v>
      </c>
      <c r="D287" s="2">
        <v>1.1200000000000001</v>
      </c>
      <c r="E287" s="2">
        <f t="shared" si="47"/>
        <v>0.55000000000000004</v>
      </c>
      <c r="F287" s="2">
        <v>0.11</v>
      </c>
      <c r="G287" s="2">
        <v>0.19</v>
      </c>
      <c r="H287" s="18">
        <v>19841442</v>
      </c>
      <c r="I287" s="18">
        <f t="shared" si="48"/>
        <v>3496142.0000000033</v>
      </c>
      <c r="J287" s="18">
        <f t="shared" si="49"/>
        <v>8944590.000000013</v>
      </c>
      <c r="K287" s="18">
        <f t="shared" si="50"/>
        <v>21657584.000000015</v>
      </c>
      <c r="L287" s="5"/>
      <c r="M287" s="5">
        <f t="shared" si="44"/>
        <v>11585</v>
      </c>
      <c r="N287" s="5">
        <f t="shared" si="51"/>
        <v>12743.5</v>
      </c>
      <c r="O287" s="5">
        <f t="shared" si="52"/>
        <v>4634</v>
      </c>
      <c r="P287" s="20">
        <f t="shared" si="53"/>
        <v>1158.5</v>
      </c>
      <c r="Q287" s="5">
        <v>840000</v>
      </c>
      <c r="R287" s="18">
        <v>1680000</v>
      </c>
      <c r="S287" s="5">
        <f t="shared" si="54"/>
        <v>2500729.1156972786</v>
      </c>
      <c r="T287">
        <v>0.17963477654497073</v>
      </c>
      <c r="U287">
        <f t="shared" si="45"/>
        <v>5312284.0000000075</v>
      </c>
      <c r="V287">
        <f t="shared" si="46"/>
        <v>25.296590478588747</v>
      </c>
    </row>
    <row r="288" spans="1:22">
      <c r="A288" s="5">
        <v>1744896</v>
      </c>
      <c r="B288" s="3">
        <v>48467</v>
      </c>
      <c r="C288" s="2">
        <v>1.85</v>
      </c>
      <c r="D288" s="2">
        <v>1.1100000000000001</v>
      </c>
      <c r="E288" s="2">
        <f t="shared" si="47"/>
        <v>0.55000000000000004</v>
      </c>
      <c r="F288" s="2">
        <v>0.11</v>
      </c>
      <c r="G288" s="2">
        <v>0.18</v>
      </c>
      <c r="H288" s="18">
        <v>19852913</v>
      </c>
      <c r="I288" s="18">
        <f t="shared" si="48"/>
        <v>3497289.1000000034</v>
      </c>
      <c r="J288" s="18">
        <f t="shared" si="49"/>
        <v>8949178.4000000134</v>
      </c>
      <c r="K288" s="18">
        <f t="shared" si="50"/>
        <v>21670202.100000016</v>
      </c>
      <c r="L288" s="5"/>
      <c r="M288" s="5">
        <f t="shared" si="44"/>
        <v>11471</v>
      </c>
      <c r="N288" s="5">
        <f t="shared" si="51"/>
        <v>12618.1</v>
      </c>
      <c r="O288" s="5">
        <f t="shared" si="52"/>
        <v>4588.3999999999996</v>
      </c>
      <c r="P288" s="20">
        <f t="shared" si="53"/>
        <v>1147.1000000000001</v>
      </c>
      <c r="Q288" s="5">
        <v>840000</v>
      </c>
      <c r="R288" s="18">
        <v>1680000</v>
      </c>
      <c r="S288" s="5">
        <f t="shared" si="54"/>
        <v>2501553.273339014</v>
      </c>
      <c r="T288">
        <v>0.17961765359068452</v>
      </c>
      <c r="U288">
        <f t="shared" si="45"/>
        <v>5314578.2000000076</v>
      </c>
      <c r="V288">
        <f t="shared" si="46"/>
        <v>25.307515240494549</v>
      </c>
    </row>
    <row r="289" spans="1:22">
      <c r="A289" s="5">
        <v>1751040</v>
      </c>
      <c r="B289" s="3">
        <v>48488</v>
      </c>
      <c r="C289" s="2">
        <v>1.83</v>
      </c>
      <c r="D289" s="2">
        <v>1.1000000000000001</v>
      </c>
      <c r="E289" s="2">
        <f t="shared" si="47"/>
        <v>0.55000000000000004</v>
      </c>
      <c r="F289" s="2">
        <v>0.11</v>
      </c>
      <c r="G289" s="2">
        <v>0.18</v>
      </c>
      <c r="H289" s="18">
        <v>19864271</v>
      </c>
      <c r="I289" s="18">
        <f t="shared" si="48"/>
        <v>3498424.9000000032</v>
      </c>
      <c r="J289" s="18">
        <f t="shared" si="49"/>
        <v>8953721.6000000127</v>
      </c>
      <c r="K289" s="18">
        <f t="shared" si="50"/>
        <v>21682695.900000017</v>
      </c>
      <c r="L289" s="5"/>
      <c r="M289" s="5">
        <f t="shared" si="44"/>
        <v>11358</v>
      </c>
      <c r="N289" s="5">
        <f t="shared" si="51"/>
        <v>12493.8</v>
      </c>
      <c r="O289" s="5">
        <f t="shared" si="52"/>
        <v>4543.2</v>
      </c>
      <c r="P289" s="20">
        <f t="shared" si="53"/>
        <v>1135.8</v>
      </c>
      <c r="Q289" s="5">
        <v>840000</v>
      </c>
      <c r="R289" s="18">
        <v>1680000</v>
      </c>
      <c r="S289" s="5">
        <f t="shared" si="54"/>
        <v>2502369.2353246575</v>
      </c>
      <c r="T289">
        <v>0.17960071879808714</v>
      </c>
      <c r="U289">
        <f t="shared" si="45"/>
        <v>5316849.8000000073</v>
      </c>
      <c r="V289">
        <f t="shared" si="46"/>
        <v>25.318332383352715</v>
      </c>
    </row>
    <row r="290" spans="1:22">
      <c r="A290" s="5">
        <v>1757184</v>
      </c>
      <c r="B290" s="3">
        <v>48510</v>
      </c>
      <c r="C290" s="2">
        <v>1.81</v>
      </c>
      <c r="D290" s="2">
        <v>1.0900000000000001</v>
      </c>
      <c r="E290" s="2">
        <f t="shared" si="47"/>
        <v>0.55000000000000004</v>
      </c>
      <c r="F290" s="2">
        <v>0.11</v>
      </c>
      <c r="G290" s="2">
        <v>0.18</v>
      </c>
      <c r="H290" s="18">
        <v>19875516</v>
      </c>
      <c r="I290" s="18">
        <f t="shared" si="48"/>
        <v>3499549.4000000032</v>
      </c>
      <c r="J290" s="18">
        <f t="shared" si="49"/>
        <v>8958219.6000000127</v>
      </c>
      <c r="K290" s="18">
        <f t="shared" si="50"/>
        <v>21695065.400000017</v>
      </c>
      <c r="L290" s="5"/>
      <c r="M290" s="5">
        <f t="shared" si="44"/>
        <v>11245</v>
      </c>
      <c r="N290" s="5">
        <f t="shared" si="51"/>
        <v>12369.5</v>
      </c>
      <c r="O290" s="5">
        <f t="shared" si="52"/>
        <v>4498</v>
      </c>
      <c r="P290" s="20">
        <f t="shared" si="53"/>
        <v>1124.5</v>
      </c>
      <c r="Q290" s="5">
        <v>840000</v>
      </c>
      <c r="R290" s="18">
        <v>1680000</v>
      </c>
      <c r="S290" s="5">
        <f t="shared" si="54"/>
        <v>2503177.0040287152</v>
      </c>
      <c r="T290">
        <v>0.1795839715557572</v>
      </c>
      <c r="U290">
        <f t="shared" si="45"/>
        <v>5319098.8000000073</v>
      </c>
      <c r="V290">
        <f t="shared" si="46"/>
        <v>25.329041907163251</v>
      </c>
    </row>
    <row r="291" spans="1:22">
      <c r="A291" s="5">
        <v>1763328</v>
      </c>
      <c r="B291" s="3">
        <v>48531</v>
      </c>
      <c r="C291" s="2">
        <v>1.79</v>
      </c>
      <c r="D291" s="2">
        <v>1.08</v>
      </c>
      <c r="E291" s="2">
        <f t="shared" si="47"/>
        <v>0.55000000000000004</v>
      </c>
      <c r="F291" s="2">
        <v>0.11</v>
      </c>
      <c r="G291" s="2">
        <v>0.18</v>
      </c>
      <c r="H291" s="18">
        <v>19886649</v>
      </c>
      <c r="I291" s="18">
        <f t="shared" si="48"/>
        <v>3500662.700000003</v>
      </c>
      <c r="J291" s="18">
        <f t="shared" si="49"/>
        <v>8962672.8000000119</v>
      </c>
      <c r="K291" s="18">
        <f t="shared" si="50"/>
        <v>21707311.700000018</v>
      </c>
      <c r="L291" s="5"/>
      <c r="M291" s="5">
        <f t="shared" si="44"/>
        <v>11133</v>
      </c>
      <c r="N291" s="5">
        <f t="shared" si="51"/>
        <v>12246.3</v>
      </c>
      <c r="O291" s="5">
        <f t="shared" si="52"/>
        <v>4453.2</v>
      </c>
      <c r="P291" s="20">
        <f t="shared" si="53"/>
        <v>1113.3</v>
      </c>
      <c r="Q291" s="5">
        <v>840000</v>
      </c>
      <c r="R291" s="18">
        <v>1680000</v>
      </c>
      <c r="S291" s="5">
        <f t="shared" si="54"/>
        <v>2503976.6536179176</v>
      </c>
      <c r="T291">
        <v>0.17956740977326033</v>
      </c>
      <c r="U291">
        <f t="shared" si="45"/>
        <v>5321325.4000000069</v>
      </c>
      <c r="V291">
        <f t="shared" si="46"/>
        <v>25.339644764307113</v>
      </c>
    </row>
    <row r="292" spans="1:22">
      <c r="A292" s="5">
        <v>1769472</v>
      </c>
      <c r="B292" s="3">
        <v>48552</v>
      </c>
      <c r="C292" s="2">
        <v>1.78</v>
      </c>
      <c r="D292" s="2">
        <v>1.07</v>
      </c>
      <c r="E292" s="2">
        <f t="shared" si="47"/>
        <v>0.55000000000000004</v>
      </c>
      <c r="F292" s="2">
        <v>0.11</v>
      </c>
      <c r="G292" s="2">
        <v>0.18</v>
      </c>
      <c r="H292" s="18">
        <v>19897672</v>
      </c>
      <c r="I292" s="18">
        <f t="shared" si="48"/>
        <v>3501765.0000000028</v>
      </c>
      <c r="J292" s="18">
        <f t="shared" si="49"/>
        <v>8967082.0000000112</v>
      </c>
      <c r="K292" s="18">
        <f t="shared" si="50"/>
        <v>21719437.000000019</v>
      </c>
      <c r="L292" s="5"/>
      <c r="M292" s="5">
        <f t="shared" si="44"/>
        <v>11023</v>
      </c>
      <c r="N292" s="5">
        <f t="shared" si="51"/>
        <v>12125.3</v>
      </c>
      <c r="O292" s="5">
        <f t="shared" si="52"/>
        <v>4409.2</v>
      </c>
      <c r="P292" s="20">
        <f t="shared" si="53"/>
        <v>1102.3</v>
      </c>
      <c r="Q292" s="5">
        <v>840000</v>
      </c>
      <c r="R292" s="18">
        <v>1680000</v>
      </c>
      <c r="S292" s="5">
        <f t="shared" si="54"/>
        <v>2504768.3300189055</v>
      </c>
      <c r="T292">
        <v>0.17955102988932564</v>
      </c>
      <c r="U292">
        <f t="shared" si="45"/>
        <v>5323530.0000000065</v>
      </c>
      <c r="V292">
        <f t="shared" si="46"/>
        <v>25.350142859546203</v>
      </c>
    </row>
    <row r="293" spans="1:22">
      <c r="A293" s="5">
        <v>1775616</v>
      </c>
      <c r="B293" s="3">
        <v>48574</v>
      </c>
      <c r="C293" s="2">
        <v>1.76</v>
      </c>
      <c r="D293" s="2">
        <v>1.06</v>
      </c>
      <c r="E293" s="2">
        <f t="shared" si="47"/>
        <v>0.55000000000000004</v>
      </c>
      <c r="F293" s="2">
        <v>0.11</v>
      </c>
      <c r="G293" s="2">
        <v>0.18</v>
      </c>
      <c r="H293" s="18">
        <v>19908587</v>
      </c>
      <c r="I293" s="18">
        <f t="shared" si="48"/>
        <v>3502856.5000000028</v>
      </c>
      <c r="J293" s="18">
        <f t="shared" si="49"/>
        <v>8971448.0000000112</v>
      </c>
      <c r="K293" s="18">
        <f t="shared" si="50"/>
        <v>21731443.500000019</v>
      </c>
      <c r="L293" s="5"/>
      <c r="M293" s="5">
        <f t="shared" si="44"/>
        <v>10915</v>
      </c>
      <c r="N293" s="5">
        <f t="shared" si="51"/>
        <v>12006.5</v>
      </c>
      <c r="O293" s="5">
        <f t="shared" si="52"/>
        <v>4366</v>
      </c>
      <c r="P293" s="20">
        <f t="shared" si="53"/>
        <v>1091.5</v>
      </c>
      <c r="Q293" s="5">
        <v>840000</v>
      </c>
      <c r="R293" s="18">
        <v>1680000</v>
      </c>
      <c r="S293" s="5">
        <f t="shared" si="54"/>
        <v>2505552.1790795396</v>
      </c>
      <c r="T293">
        <v>0.1795348283632584</v>
      </c>
      <c r="U293">
        <f t="shared" si="45"/>
        <v>5325713.0000000065</v>
      </c>
      <c r="V293">
        <f t="shared" si="46"/>
        <v>25.360538097642426</v>
      </c>
    </row>
    <row r="294" spans="1:22">
      <c r="A294" s="5">
        <v>1781760</v>
      </c>
      <c r="B294" s="3">
        <v>48595</v>
      </c>
      <c r="C294" s="2">
        <v>1.74</v>
      </c>
      <c r="D294" s="2">
        <v>1.04</v>
      </c>
      <c r="E294" s="2">
        <f t="shared" si="47"/>
        <v>0.5</v>
      </c>
      <c r="F294" s="2">
        <v>0.1</v>
      </c>
      <c r="G294" s="2">
        <v>0.17</v>
      </c>
      <c r="H294" s="18">
        <v>19919393</v>
      </c>
      <c r="I294" s="18">
        <f t="shared" si="48"/>
        <v>3503937.1000000029</v>
      </c>
      <c r="J294" s="18">
        <f t="shared" si="49"/>
        <v>8975770.4000000115</v>
      </c>
      <c r="K294" s="18">
        <f t="shared" si="50"/>
        <v>21743330.10000002</v>
      </c>
      <c r="L294" s="5"/>
      <c r="M294" s="5">
        <f t="shared" si="44"/>
        <v>10806</v>
      </c>
      <c r="N294" s="5">
        <f t="shared" si="51"/>
        <v>11886.6</v>
      </c>
      <c r="O294" s="5">
        <f t="shared" si="52"/>
        <v>4322.3999999999996</v>
      </c>
      <c r="P294" s="20">
        <f t="shared" si="53"/>
        <v>1080.6000000000001</v>
      </c>
      <c r="Q294" s="5">
        <v>840000</v>
      </c>
      <c r="R294" s="18">
        <v>1680000</v>
      </c>
      <c r="S294" s="5">
        <f t="shared" si="54"/>
        <v>2506328.1311671138</v>
      </c>
      <c r="T294">
        <v>0.17951880612024662</v>
      </c>
      <c r="U294">
        <f t="shared" si="45"/>
        <v>5327874.2000000067</v>
      </c>
      <c r="V294">
        <f t="shared" si="46"/>
        <v>25.370829526214834</v>
      </c>
    </row>
    <row r="295" spans="1:22">
      <c r="A295" s="5">
        <v>1787904</v>
      </c>
      <c r="B295" s="3">
        <v>48616</v>
      </c>
      <c r="C295" s="2">
        <v>1.72</v>
      </c>
      <c r="D295" s="2">
        <v>1.03</v>
      </c>
      <c r="E295" s="2">
        <f t="shared" si="47"/>
        <v>0.5</v>
      </c>
      <c r="F295" s="2">
        <v>0.1</v>
      </c>
      <c r="G295" s="2">
        <v>0.17</v>
      </c>
      <c r="H295" s="18">
        <v>19930092</v>
      </c>
      <c r="I295" s="18">
        <f t="shared" si="48"/>
        <v>3505007.0000000028</v>
      </c>
      <c r="J295" s="18">
        <f t="shared" si="49"/>
        <v>8980050.0000000112</v>
      </c>
      <c r="K295" s="18">
        <f t="shared" si="50"/>
        <v>21755099.000000019</v>
      </c>
      <c r="L295" s="5"/>
      <c r="M295" s="5">
        <f t="shared" si="44"/>
        <v>10699</v>
      </c>
      <c r="N295" s="5">
        <f t="shared" si="51"/>
        <v>11768.9</v>
      </c>
      <c r="O295" s="5">
        <f t="shared" si="52"/>
        <v>4279.6000000000004</v>
      </c>
      <c r="P295" s="20">
        <f t="shared" si="53"/>
        <v>1069.9000000000001</v>
      </c>
      <c r="Q295" s="5">
        <v>840000</v>
      </c>
      <c r="R295" s="18">
        <v>1680000</v>
      </c>
      <c r="S295" s="5">
        <f t="shared" si="54"/>
        <v>2507096.3320332114</v>
      </c>
      <c r="T295">
        <v>0.17950295964514351</v>
      </c>
      <c r="U295">
        <f t="shared" si="45"/>
        <v>5330014.0000000065</v>
      </c>
      <c r="V295">
        <f t="shared" si="46"/>
        <v>25.381019050025323</v>
      </c>
    </row>
    <row r="296" spans="1:22">
      <c r="A296" s="5">
        <v>1794048</v>
      </c>
      <c r="B296" s="3">
        <v>48638</v>
      </c>
      <c r="C296" s="2">
        <v>1.71</v>
      </c>
      <c r="D296" s="2">
        <v>1.02</v>
      </c>
      <c r="E296" s="2">
        <f t="shared" si="47"/>
        <v>0.5</v>
      </c>
      <c r="F296" s="2">
        <v>0.1</v>
      </c>
      <c r="G296" s="2">
        <v>0.17</v>
      </c>
      <c r="H296" s="18">
        <v>19940685</v>
      </c>
      <c r="I296" s="18">
        <f t="shared" si="48"/>
        <v>3506066.3000000026</v>
      </c>
      <c r="J296" s="18">
        <f t="shared" si="49"/>
        <v>8984287.2000000104</v>
      </c>
      <c r="K296" s="18">
        <f t="shared" si="50"/>
        <v>21766751.300000019</v>
      </c>
      <c r="L296" s="5"/>
      <c r="M296" s="5">
        <f t="shared" si="44"/>
        <v>10593</v>
      </c>
      <c r="N296" s="5">
        <f t="shared" si="51"/>
        <v>11652.3</v>
      </c>
      <c r="O296" s="5">
        <f t="shared" si="52"/>
        <v>4237.2</v>
      </c>
      <c r="P296" s="20">
        <f t="shared" si="53"/>
        <v>1059.3</v>
      </c>
      <c r="Q296" s="5">
        <v>840000</v>
      </c>
      <c r="R296" s="18">
        <v>1680000</v>
      </c>
      <c r="S296" s="5">
        <f t="shared" si="54"/>
        <v>2507856.8555653538</v>
      </c>
      <c r="T296">
        <v>0.1794872869211864</v>
      </c>
      <c r="U296">
        <f t="shared" si="45"/>
        <v>5332132.6000000061</v>
      </c>
      <c r="V296">
        <f t="shared" si="46"/>
        <v>25.391107621454843</v>
      </c>
    </row>
    <row r="297" spans="1:22">
      <c r="A297" s="5">
        <v>1800192</v>
      </c>
      <c r="B297" s="3">
        <v>48659</v>
      </c>
      <c r="C297" s="2">
        <v>1.69</v>
      </c>
      <c r="D297" s="2">
        <v>1.01</v>
      </c>
      <c r="E297" s="2">
        <f t="shared" si="47"/>
        <v>0.5</v>
      </c>
      <c r="F297" s="2">
        <v>0.1</v>
      </c>
      <c r="G297" s="2">
        <v>0.17</v>
      </c>
      <c r="H297" s="18">
        <v>19951173</v>
      </c>
      <c r="I297" s="18">
        <f t="shared" si="48"/>
        <v>3507115.1000000024</v>
      </c>
      <c r="J297" s="18">
        <f t="shared" si="49"/>
        <v>8988482.4000000097</v>
      </c>
      <c r="K297" s="18">
        <f t="shared" si="50"/>
        <v>21778288.10000002</v>
      </c>
      <c r="L297" s="5"/>
      <c r="M297" s="5">
        <f t="shared" si="44"/>
        <v>10488</v>
      </c>
      <c r="N297" s="5">
        <f t="shared" si="51"/>
        <v>11536.8</v>
      </c>
      <c r="O297" s="5">
        <f t="shared" si="52"/>
        <v>4195.2</v>
      </c>
      <c r="P297" s="20">
        <f t="shared" si="53"/>
        <v>1048.8</v>
      </c>
      <c r="Q297" s="5">
        <v>840000</v>
      </c>
      <c r="R297" s="18">
        <v>1680000</v>
      </c>
      <c r="S297" s="5">
        <f t="shared" si="54"/>
        <v>2508609.7756017488</v>
      </c>
      <c r="T297">
        <v>0.1794717859446158</v>
      </c>
      <c r="U297">
        <f t="shared" si="45"/>
        <v>5334230.2000000058</v>
      </c>
      <c r="V297">
        <f t="shared" si="46"/>
        <v>25.401096192884363</v>
      </c>
    </row>
    <row r="298" spans="1:22">
      <c r="A298" s="5">
        <v>1806336</v>
      </c>
      <c r="B298" s="3">
        <v>48680</v>
      </c>
      <c r="C298" s="2">
        <v>1.67</v>
      </c>
      <c r="D298" s="2">
        <v>1</v>
      </c>
      <c r="E298" s="2">
        <f t="shared" si="47"/>
        <v>0.5</v>
      </c>
      <c r="F298" s="2">
        <v>0.1</v>
      </c>
      <c r="G298" s="2">
        <v>0.17</v>
      </c>
      <c r="H298" s="18">
        <v>19961558</v>
      </c>
      <c r="I298" s="18">
        <f t="shared" si="48"/>
        <v>3508153.6000000024</v>
      </c>
      <c r="J298" s="18">
        <f t="shared" si="49"/>
        <v>8992636.4000000097</v>
      </c>
      <c r="K298" s="18">
        <f t="shared" si="50"/>
        <v>21789711.60000002</v>
      </c>
      <c r="L298" s="5"/>
      <c r="M298" s="5">
        <f t="shared" si="44"/>
        <v>10385</v>
      </c>
      <c r="N298" s="5">
        <f t="shared" si="51"/>
        <v>11423.5</v>
      </c>
      <c r="O298" s="5">
        <f t="shared" si="52"/>
        <v>4154</v>
      </c>
      <c r="P298" s="20">
        <f t="shared" si="53"/>
        <v>1038.5</v>
      </c>
      <c r="Q298" s="5">
        <v>840000</v>
      </c>
      <c r="R298" s="18">
        <v>1680000</v>
      </c>
      <c r="S298" s="5">
        <f t="shared" si="54"/>
        <v>2509355.2377085444</v>
      </c>
      <c r="T298">
        <v>0.17945645324878939</v>
      </c>
      <c r="U298">
        <f t="shared" si="45"/>
        <v>5336307.2000000058</v>
      </c>
      <c r="V298">
        <f t="shared" si="46"/>
        <v>25.410986669075776</v>
      </c>
    </row>
    <row r="299" spans="1:22">
      <c r="A299" s="5">
        <v>1812480</v>
      </c>
      <c r="B299" s="3">
        <v>48702</v>
      </c>
      <c r="C299" s="2">
        <v>1.66</v>
      </c>
      <c r="D299" s="2">
        <v>0.99</v>
      </c>
      <c r="E299" s="2">
        <f t="shared" si="47"/>
        <v>0.5</v>
      </c>
      <c r="F299" s="2">
        <v>0.1</v>
      </c>
      <c r="G299" s="2">
        <v>0.17</v>
      </c>
      <c r="H299" s="18">
        <v>19971840</v>
      </c>
      <c r="I299" s="18">
        <f t="shared" si="48"/>
        <v>3509181.8000000026</v>
      </c>
      <c r="J299" s="18">
        <f t="shared" si="49"/>
        <v>8996749.2000000104</v>
      </c>
      <c r="K299" s="18">
        <f t="shared" si="50"/>
        <v>21801021.800000019</v>
      </c>
      <c r="L299" s="5"/>
      <c r="M299" s="5">
        <f t="shared" si="44"/>
        <v>10282</v>
      </c>
      <c r="N299" s="5">
        <f t="shared" si="51"/>
        <v>11310.2</v>
      </c>
      <c r="O299" s="5">
        <f t="shared" si="52"/>
        <v>4112.8</v>
      </c>
      <c r="P299" s="20">
        <f t="shared" si="53"/>
        <v>1028.2</v>
      </c>
      <c r="Q299" s="5">
        <v>840000</v>
      </c>
      <c r="R299" s="18">
        <v>1680000</v>
      </c>
      <c r="S299" s="5">
        <f t="shared" si="54"/>
        <v>2510093.2438392043</v>
      </c>
      <c r="T299">
        <v>0.17944128833397413</v>
      </c>
      <c r="U299">
        <f t="shared" si="45"/>
        <v>5338363.6000000061</v>
      </c>
      <c r="V299">
        <f t="shared" si="46"/>
        <v>25.420779050029086</v>
      </c>
    </row>
    <row r="300" spans="1:22">
      <c r="A300" s="5">
        <v>1818624</v>
      </c>
      <c r="B300" s="3">
        <v>48723</v>
      </c>
      <c r="C300" s="2">
        <v>1.64</v>
      </c>
      <c r="D300" s="2">
        <v>0.98</v>
      </c>
      <c r="E300" s="2">
        <f t="shared" si="47"/>
        <v>0.5</v>
      </c>
      <c r="F300" s="2">
        <v>0.1</v>
      </c>
      <c r="G300" s="2">
        <v>0.16</v>
      </c>
      <c r="H300" s="18">
        <v>19982019</v>
      </c>
      <c r="I300" s="18">
        <f t="shared" si="48"/>
        <v>3510199.7000000025</v>
      </c>
      <c r="J300" s="18">
        <f t="shared" si="49"/>
        <v>9000820.8000000101</v>
      </c>
      <c r="K300" s="18">
        <f t="shared" si="50"/>
        <v>21812218.700000018</v>
      </c>
      <c r="L300" s="5"/>
      <c r="M300" s="5">
        <f t="shared" si="44"/>
        <v>10179</v>
      </c>
      <c r="N300" s="5">
        <f t="shared" si="51"/>
        <v>11196.9</v>
      </c>
      <c r="O300" s="5">
        <f t="shared" si="52"/>
        <v>4071.6</v>
      </c>
      <c r="P300" s="20">
        <f t="shared" si="53"/>
        <v>1017.9000000000001</v>
      </c>
      <c r="Q300" s="5">
        <v>840000</v>
      </c>
      <c r="R300" s="18">
        <v>1680000</v>
      </c>
      <c r="S300" s="5">
        <f t="shared" si="54"/>
        <v>2510823.7959244456</v>
      </c>
      <c r="T300">
        <v>0.17942629070665972</v>
      </c>
      <c r="U300">
        <f t="shared" si="45"/>
        <v>5340399.400000006</v>
      </c>
      <c r="V300">
        <f t="shared" si="46"/>
        <v>25.430473335744292</v>
      </c>
    </row>
    <row r="301" spans="1:22">
      <c r="A301" s="5">
        <v>1824768</v>
      </c>
      <c r="B301" s="3">
        <v>48744</v>
      </c>
      <c r="C301" s="2">
        <v>1.62</v>
      </c>
      <c r="D301" s="2">
        <v>0.97</v>
      </c>
      <c r="E301" s="2">
        <f t="shared" si="47"/>
        <v>0.5</v>
      </c>
      <c r="F301" s="2">
        <v>0.1</v>
      </c>
      <c r="G301" s="2">
        <v>0.16</v>
      </c>
      <c r="H301" s="18">
        <v>19992098</v>
      </c>
      <c r="I301" s="18">
        <f t="shared" si="48"/>
        <v>3511207.6000000024</v>
      </c>
      <c r="J301" s="18">
        <f t="shared" si="49"/>
        <v>9004852.4000000097</v>
      </c>
      <c r="K301" s="18">
        <f t="shared" si="50"/>
        <v>21823305.600000016</v>
      </c>
      <c r="L301" s="5"/>
      <c r="M301" s="5">
        <f t="shared" si="44"/>
        <v>10079</v>
      </c>
      <c r="N301" s="5">
        <f t="shared" si="51"/>
        <v>11086.9</v>
      </c>
      <c r="O301" s="5">
        <f t="shared" si="52"/>
        <v>4031.6</v>
      </c>
      <c r="P301" s="20">
        <f t="shared" si="53"/>
        <v>1007.9000000000001</v>
      </c>
      <c r="Q301" s="5">
        <v>840000</v>
      </c>
      <c r="R301" s="18">
        <v>1680000</v>
      </c>
      <c r="S301" s="5">
        <f t="shared" si="54"/>
        <v>2511547.1111483024</v>
      </c>
      <c r="T301">
        <v>0.17941145546605455</v>
      </c>
      <c r="U301">
        <f t="shared" si="45"/>
        <v>5342415.2000000058</v>
      </c>
      <c r="V301">
        <f t="shared" si="46"/>
        <v>25.440072383364249</v>
      </c>
    </row>
    <row r="302" spans="1:22">
      <c r="A302" s="5">
        <v>1830912</v>
      </c>
      <c r="B302" s="3">
        <v>48766</v>
      </c>
      <c r="C302" s="2">
        <v>1.61</v>
      </c>
      <c r="D302" s="2">
        <v>0.96</v>
      </c>
      <c r="E302" s="2">
        <f t="shared" si="47"/>
        <v>0.5</v>
      </c>
      <c r="F302" s="2">
        <v>0.1</v>
      </c>
      <c r="G302" s="2">
        <v>0.16</v>
      </c>
      <c r="H302" s="18">
        <v>20002078</v>
      </c>
      <c r="I302" s="18">
        <f t="shared" si="48"/>
        <v>3512205.6000000024</v>
      </c>
      <c r="J302" s="18">
        <f t="shared" si="49"/>
        <v>9008844.4000000097</v>
      </c>
      <c r="K302" s="18">
        <f t="shared" si="50"/>
        <v>21834283.600000016</v>
      </c>
      <c r="L302" s="5"/>
      <c r="M302" s="5">
        <f t="shared" si="44"/>
        <v>9980</v>
      </c>
      <c r="N302" s="5">
        <f t="shared" si="51"/>
        <v>10978</v>
      </c>
      <c r="O302" s="5">
        <f t="shared" si="52"/>
        <v>3992</v>
      </c>
      <c r="P302" s="20">
        <f t="shared" si="53"/>
        <v>998</v>
      </c>
      <c r="Q302" s="5">
        <v>840000</v>
      </c>
      <c r="R302" s="18">
        <v>1680000</v>
      </c>
      <c r="S302" s="5">
        <f t="shared" si="54"/>
        <v>2512263.2630967549</v>
      </c>
      <c r="T302">
        <v>0.17939678067448783</v>
      </c>
      <c r="U302">
        <f t="shared" si="45"/>
        <v>5344411.2000000058</v>
      </c>
      <c r="V302">
        <f t="shared" si="46"/>
        <v>25.44957714526991</v>
      </c>
    </row>
    <row r="303" spans="1:22">
      <c r="A303" s="5">
        <v>1837056</v>
      </c>
      <c r="B303" s="3">
        <v>48787</v>
      </c>
      <c r="C303" s="2">
        <v>1.59</v>
      </c>
      <c r="D303" s="2">
        <v>0.96</v>
      </c>
      <c r="E303" s="2">
        <f t="shared" si="47"/>
        <v>0.5</v>
      </c>
      <c r="F303" s="2">
        <v>0.1</v>
      </c>
      <c r="G303" s="2">
        <v>0.16</v>
      </c>
      <c r="H303" s="18">
        <v>20011958</v>
      </c>
      <c r="I303" s="18">
        <f t="shared" si="48"/>
        <v>3513193.6000000024</v>
      </c>
      <c r="J303" s="18">
        <f t="shared" si="49"/>
        <v>9012796.4000000097</v>
      </c>
      <c r="K303" s="18">
        <f t="shared" si="50"/>
        <v>21845151.600000016</v>
      </c>
      <c r="L303" s="5"/>
      <c r="M303" s="5">
        <f t="shared" si="44"/>
        <v>9880</v>
      </c>
      <c r="N303" s="5">
        <f t="shared" si="51"/>
        <v>10868</v>
      </c>
      <c r="O303" s="5">
        <f t="shared" si="52"/>
        <v>3952</v>
      </c>
      <c r="P303" s="20">
        <f t="shared" si="53"/>
        <v>988</v>
      </c>
      <c r="Q303" s="5">
        <v>840000</v>
      </c>
      <c r="R303" s="18">
        <v>1680000</v>
      </c>
      <c r="S303" s="5">
        <f t="shared" si="54"/>
        <v>2512972.1818172918</v>
      </c>
      <c r="T303">
        <v>0.17938226734235591</v>
      </c>
      <c r="U303">
        <f t="shared" si="45"/>
        <v>5346387.2000000058</v>
      </c>
      <c r="V303">
        <f t="shared" si="46"/>
        <v>25.458986669080325</v>
      </c>
    </row>
    <row r="304" spans="1:22">
      <c r="A304" s="5">
        <v>1843200</v>
      </c>
      <c r="B304" s="3">
        <v>48808</v>
      </c>
      <c r="C304" s="2">
        <v>1.58</v>
      </c>
      <c r="D304" s="2">
        <v>0.95</v>
      </c>
      <c r="E304" s="2">
        <f t="shared" si="47"/>
        <v>0.44999999999999996</v>
      </c>
      <c r="F304" s="2">
        <v>0.09</v>
      </c>
      <c r="G304" s="2">
        <v>0.16</v>
      </c>
      <c r="H304" s="18">
        <v>20021741</v>
      </c>
      <c r="I304" s="18">
        <f t="shared" si="48"/>
        <v>3514171.9000000022</v>
      </c>
      <c r="J304" s="18">
        <f t="shared" si="49"/>
        <v>9016709.6000000089</v>
      </c>
      <c r="K304" s="18">
        <f t="shared" si="50"/>
        <v>21855912.900000017</v>
      </c>
      <c r="L304" s="5"/>
      <c r="M304" s="5">
        <f t="shared" si="44"/>
        <v>9783</v>
      </c>
      <c r="N304" s="5">
        <f t="shared" si="51"/>
        <v>10761.3</v>
      </c>
      <c r="O304" s="5">
        <f t="shared" si="52"/>
        <v>3913.2000000000003</v>
      </c>
      <c r="P304" s="20">
        <f t="shared" si="53"/>
        <v>978.30000000000007</v>
      </c>
      <c r="Q304" s="5">
        <v>840000</v>
      </c>
      <c r="R304" s="18">
        <v>1680000</v>
      </c>
      <c r="S304" s="5">
        <f t="shared" si="54"/>
        <v>2513674.0843251017</v>
      </c>
      <c r="T304">
        <v>0.1793679106127683</v>
      </c>
      <c r="U304">
        <f t="shared" si="45"/>
        <v>5348343.8000000054</v>
      </c>
      <c r="V304">
        <f t="shared" si="46"/>
        <v>25.468303811938352</v>
      </c>
    </row>
    <row r="305" spans="1:22">
      <c r="A305" s="5">
        <v>1849344</v>
      </c>
      <c r="B305" s="3">
        <v>48830</v>
      </c>
      <c r="C305" s="2">
        <v>1.56</v>
      </c>
      <c r="D305" s="2">
        <v>0.94</v>
      </c>
      <c r="E305" s="2">
        <f t="shared" si="47"/>
        <v>0.44999999999999996</v>
      </c>
      <c r="F305" s="2">
        <v>0.09</v>
      </c>
      <c r="G305" s="2">
        <v>0.16</v>
      </c>
      <c r="H305" s="18">
        <v>20031427</v>
      </c>
      <c r="I305" s="18">
        <f t="shared" si="48"/>
        <v>3515140.5000000023</v>
      </c>
      <c r="J305" s="18">
        <f t="shared" si="49"/>
        <v>9020584.0000000093</v>
      </c>
      <c r="K305" s="18">
        <f t="shared" si="50"/>
        <v>21866567.500000019</v>
      </c>
      <c r="L305" s="5"/>
      <c r="M305" s="5">
        <f t="shared" si="44"/>
        <v>9686</v>
      </c>
      <c r="N305" s="5">
        <f t="shared" si="51"/>
        <v>10654.6</v>
      </c>
      <c r="O305" s="5">
        <f t="shared" si="52"/>
        <v>3874.3999999999996</v>
      </c>
      <c r="P305" s="20">
        <f t="shared" si="53"/>
        <v>968.6</v>
      </c>
      <c r="Q305" s="5">
        <v>840000</v>
      </c>
      <c r="R305" s="18">
        <v>1680000</v>
      </c>
      <c r="S305" s="5">
        <f t="shared" si="54"/>
        <v>2514368.9723393107</v>
      </c>
      <c r="T305">
        <v>0.17935371004771644</v>
      </c>
      <c r="U305">
        <f t="shared" si="45"/>
        <v>5350281.0000000056</v>
      </c>
      <c r="V305">
        <f t="shared" si="46"/>
        <v>25.477528573843987</v>
      </c>
    </row>
    <row r="306" spans="1:22">
      <c r="A306" s="5">
        <v>1855488</v>
      </c>
      <c r="B306" s="3">
        <v>48851</v>
      </c>
      <c r="C306" s="2">
        <v>1.55</v>
      </c>
      <c r="D306" s="2">
        <v>0.93</v>
      </c>
      <c r="E306" s="2">
        <f t="shared" si="47"/>
        <v>0.44999999999999996</v>
      </c>
      <c r="F306" s="2">
        <v>0.09</v>
      </c>
      <c r="G306" s="2">
        <v>0.15</v>
      </c>
      <c r="H306" s="18">
        <v>20041017</v>
      </c>
      <c r="I306" s="18">
        <f t="shared" si="48"/>
        <v>3516099.5000000023</v>
      </c>
      <c r="J306" s="18">
        <f t="shared" si="49"/>
        <v>9024420.0000000093</v>
      </c>
      <c r="K306" s="18">
        <f t="shared" si="50"/>
        <v>21877116.500000019</v>
      </c>
      <c r="L306" s="5"/>
      <c r="M306" s="5">
        <f t="shared" si="44"/>
        <v>9590</v>
      </c>
      <c r="N306" s="5">
        <f t="shared" si="51"/>
        <v>10549</v>
      </c>
      <c r="O306" s="5">
        <f t="shared" si="52"/>
        <v>3836</v>
      </c>
      <c r="P306" s="20">
        <f t="shared" si="53"/>
        <v>959</v>
      </c>
      <c r="Q306" s="5">
        <v>840000</v>
      </c>
      <c r="R306" s="18">
        <v>1680000</v>
      </c>
      <c r="S306" s="5">
        <f t="shared" si="54"/>
        <v>2515056.9192894581</v>
      </c>
      <c r="T306">
        <v>0.17933966375059698</v>
      </c>
      <c r="U306">
        <f t="shared" si="45"/>
        <v>5352199.0000000056</v>
      </c>
      <c r="V306">
        <f t="shared" si="46"/>
        <v>25.486661907178188</v>
      </c>
    </row>
    <row r="307" spans="1:22">
      <c r="A307" s="5">
        <v>1861632</v>
      </c>
      <c r="B307" s="3">
        <v>48872</v>
      </c>
      <c r="C307" s="2">
        <v>1.53</v>
      </c>
      <c r="D307" s="2">
        <v>0.92</v>
      </c>
      <c r="E307" s="2">
        <f t="shared" si="47"/>
        <v>0.44999999999999996</v>
      </c>
      <c r="F307" s="2">
        <v>0.09</v>
      </c>
      <c r="G307" s="2">
        <v>0.15</v>
      </c>
      <c r="H307" s="18">
        <v>20050511</v>
      </c>
      <c r="I307" s="18">
        <f t="shared" si="48"/>
        <v>3517048.9000000022</v>
      </c>
      <c r="J307" s="18">
        <f t="shared" si="49"/>
        <v>9028217.6000000089</v>
      </c>
      <c r="K307" s="18">
        <f t="shared" si="50"/>
        <v>21887559.900000017</v>
      </c>
      <c r="L307" s="5"/>
      <c r="M307" s="5">
        <f t="shared" si="44"/>
        <v>9494</v>
      </c>
      <c r="N307" s="5">
        <f t="shared" si="51"/>
        <v>10443.4</v>
      </c>
      <c r="O307" s="5">
        <f t="shared" si="52"/>
        <v>3797.6</v>
      </c>
      <c r="P307" s="20">
        <f t="shared" si="53"/>
        <v>949.40000000000009</v>
      </c>
      <c r="Q307" s="5">
        <v>840000</v>
      </c>
      <c r="R307" s="18">
        <v>1680000</v>
      </c>
      <c r="S307" s="5">
        <f t="shared" si="54"/>
        <v>2515737.9268385405</v>
      </c>
      <c r="T307">
        <v>0.17932577129829749</v>
      </c>
      <c r="U307">
        <f t="shared" si="45"/>
        <v>5354097.8000000054</v>
      </c>
      <c r="V307">
        <f t="shared" si="46"/>
        <v>25.495703811940949</v>
      </c>
    </row>
    <row r="308" spans="1:22">
      <c r="A308" s="5">
        <v>1867776</v>
      </c>
      <c r="B308" s="3">
        <v>48894</v>
      </c>
      <c r="C308" s="2">
        <v>1.51</v>
      </c>
      <c r="D308" s="2">
        <v>0.91</v>
      </c>
      <c r="E308" s="2">
        <f t="shared" si="47"/>
        <v>0.44999999999999996</v>
      </c>
      <c r="F308" s="2">
        <v>0.09</v>
      </c>
      <c r="G308" s="2">
        <v>0.15</v>
      </c>
      <c r="H308" s="18">
        <v>20059912</v>
      </c>
      <c r="I308" s="18">
        <f t="shared" si="48"/>
        <v>3517989.0000000023</v>
      </c>
      <c r="J308" s="18">
        <f t="shared" si="49"/>
        <v>9031978.0000000093</v>
      </c>
      <c r="K308" s="18">
        <f t="shared" si="50"/>
        <v>21897901.000000019</v>
      </c>
      <c r="L308" s="5"/>
      <c r="M308" s="5">
        <f t="shared" si="44"/>
        <v>9401</v>
      </c>
      <c r="N308" s="5">
        <f t="shared" si="51"/>
        <v>10341.1</v>
      </c>
      <c r="O308" s="5">
        <f t="shared" si="52"/>
        <v>3760.3999999999996</v>
      </c>
      <c r="P308" s="20">
        <f t="shared" si="53"/>
        <v>940.1</v>
      </c>
      <c r="Q308" s="5">
        <v>840000</v>
      </c>
      <c r="R308" s="18">
        <v>1680000</v>
      </c>
      <c r="S308" s="5">
        <f t="shared" si="54"/>
        <v>2516412.2117882152</v>
      </c>
      <c r="T308">
        <v>0.17931202788925485</v>
      </c>
      <c r="U308">
        <f t="shared" si="45"/>
        <v>5355978.0000000056</v>
      </c>
      <c r="V308">
        <f t="shared" si="46"/>
        <v>25.504657145275132</v>
      </c>
    </row>
    <row r="309" spans="1:22">
      <c r="A309" s="5">
        <v>1873920</v>
      </c>
      <c r="B309" s="3">
        <v>48915</v>
      </c>
      <c r="C309" s="2">
        <v>1.5</v>
      </c>
      <c r="D309" s="2">
        <v>0.9</v>
      </c>
      <c r="E309" s="2">
        <f t="shared" si="47"/>
        <v>0.44999999999999996</v>
      </c>
      <c r="F309" s="2">
        <v>0.09</v>
      </c>
      <c r="G309" s="2">
        <v>0.15</v>
      </c>
      <c r="H309" s="18">
        <v>20069220</v>
      </c>
      <c r="I309" s="18">
        <f t="shared" si="48"/>
        <v>3518919.8000000021</v>
      </c>
      <c r="J309" s="18">
        <f t="shared" si="49"/>
        <v>9035701.2000000086</v>
      </c>
      <c r="K309" s="18">
        <f t="shared" si="50"/>
        <v>21908139.800000019</v>
      </c>
      <c r="L309" s="5"/>
      <c r="M309" s="5">
        <f t="shared" si="44"/>
        <v>9308</v>
      </c>
      <c r="N309" s="5">
        <f t="shared" si="51"/>
        <v>10238.799999999999</v>
      </c>
      <c r="O309" s="5">
        <f t="shared" si="52"/>
        <v>3723.2000000000003</v>
      </c>
      <c r="P309" s="20">
        <f t="shared" si="53"/>
        <v>930.80000000000007</v>
      </c>
      <c r="Q309" s="5">
        <v>840000</v>
      </c>
      <c r="R309" s="18">
        <v>1680000</v>
      </c>
      <c r="S309" s="5">
        <f t="shared" si="54"/>
        <v>2517079.7757144189</v>
      </c>
      <c r="T309">
        <v>0.17929843312296134</v>
      </c>
      <c r="U309">
        <f t="shared" si="45"/>
        <v>5357839.6000000052</v>
      </c>
      <c r="V309">
        <f t="shared" si="46"/>
        <v>25.513521907180731</v>
      </c>
    </row>
    <row r="310" spans="1:22">
      <c r="A310" s="5">
        <v>1880064</v>
      </c>
      <c r="B310" s="3">
        <v>48936</v>
      </c>
      <c r="C310" s="2">
        <v>1.49</v>
      </c>
      <c r="D310" s="2">
        <v>0.89</v>
      </c>
      <c r="E310" s="2">
        <f t="shared" si="47"/>
        <v>0.44999999999999996</v>
      </c>
      <c r="F310" s="2">
        <v>0.09</v>
      </c>
      <c r="G310" s="2">
        <v>0.15</v>
      </c>
      <c r="H310" s="18">
        <v>20078436</v>
      </c>
      <c r="I310" s="18">
        <f t="shared" si="48"/>
        <v>3519841.4000000022</v>
      </c>
      <c r="J310" s="18">
        <f t="shared" si="49"/>
        <v>9039387.6000000089</v>
      </c>
      <c r="K310" s="18">
        <f t="shared" si="50"/>
        <v>21918277.400000021</v>
      </c>
      <c r="L310" s="5"/>
      <c r="M310" s="5">
        <f t="shared" si="44"/>
        <v>9216</v>
      </c>
      <c r="N310" s="5">
        <f t="shared" si="51"/>
        <v>10137.6</v>
      </c>
      <c r="O310" s="5">
        <f t="shared" si="52"/>
        <v>3686.3999999999996</v>
      </c>
      <c r="P310" s="20">
        <f t="shared" si="53"/>
        <v>921.6</v>
      </c>
      <c r="Q310" s="5">
        <v>840000</v>
      </c>
      <c r="R310" s="18">
        <v>1680000</v>
      </c>
      <c r="S310" s="5">
        <f t="shared" si="54"/>
        <v>2517740.6918836585</v>
      </c>
      <c r="T310">
        <v>0.17928498514525723</v>
      </c>
      <c r="U310">
        <f t="shared" si="45"/>
        <v>5359682.8000000054</v>
      </c>
      <c r="V310">
        <f t="shared" si="46"/>
        <v>25.522299050038711</v>
      </c>
    </row>
    <row r="311" spans="1:22">
      <c r="A311" s="5">
        <v>1886208</v>
      </c>
      <c r="B311" s="3">
        <v>48958</v>
      </c>
      <c r="C311" s="2">
        <v>1.47</v>
      </c>
      <c r="D311" s="2">
        <v>0.88</v>
      </c>
      <c r="E311" s="2">
        <f t="shared" si="47"/>
        <v>0.44999999999999996</v>
      </c>
      <c r="F311" s="2">
        <v>0.09</v>
      </c>
      <c r="G311" s="2">
        <v>0.15</v>
      </c>
      <c r="H311" s="18">
        <v>20087560</v>
      </c>
      <c r="I311" s="18">
        <f t="shared" si="48"/>
        <v>3520753.8000000021</v>
      </c>
      <c r="J311" s="18">
        <f t="shared" si="49"/>
        <v>9043037.2000000086</v>
      </c>
      <c r="K311" s="18">
        <f t="shared" si="50"/>
        <v>21928313.800000019</v>
      </c>
      <c r="L311" s="5"/>
      <c r="M311" s="5">
        <f t="shared" si="44"/>
        <v>9124</v>
      </c>
      <c r="N311" s="5">
        <f t="shared" si="51"/>
        <v>10036.4</v>
      </c>
      <c r="O311" s="5">
        <f t="shared" si="52"/>
        <v>3649.6</v>
      </c>
      <c r="P311" s="20">
        <f t="shared" si="53"/>
        <v>912.40000000000009</v>
      </c>
      <c r="Q311" s="5">
        <v>840000</v>
      </c>
      <c r="R311" s="18">
        <v>1680000</v>
      </c>
      <c r="S311" s="5">
        <f t="shared" si="54"/>
        <v>2518394.9618200134</v>
      </c>
      <c r="T311">
        <v>0.17927168356933337</v>
      </c>
      <c r="U311">
        <f t="shared" si="45"/>
        <v>5361507.6000000052</v>
      </c>
      <c r="V311">
        <f t="shared" si="46"/>
        <v>25.530988573849058</v>
      </c>
    </row>
    <row r="312" spans="1:22">
      <c r="A312" s="5">
        <v>1892352</v>
      </c>
      <c r="B312" s="3">
        <v>48979</v>
      </c>
      <c r="C312" s="2">
        <v>1.46</v>
      </c>
      <c r="D312" s="2">
        <v>0.87</v>
      </c>
      <c r="E312" s="2">
        <f t="shared" si="47"/>
        <v>0.44999999999999996</v>
      </c>
      <c r="F312" s="2">
        <v>0.09</v>
      </c>
      <c r="G312" s="2">
        <v>0.15</v>
      </c>
      <c r="H312" s="18">
        <v>20096594</v>
      </c>
      <c r="I312" s="18">
        <f t="shared" si="48"/>
        <v>3521657.200000002</v>
      </c>
      <c r="J312" s="18">
        <f t="shared" si="49"/>
        <v>9046650.8000000082</v>
      </c>
      <c r="K312" s="18">
        <f t="shared" si="50"/>
        <v>21938251.200000018</v>
      </c>
      <c r="L312" s="5"/>
      <c r="M312" s="5">
        <f t="shared" si="44"/>
        <v>9034</v>
      </c>
      <c r="N312" s="5">
        <f t="shared" si="51"/>
        <v>9937.4</v>
      </c>
      <c r="O312" s="5">
        <f t="shared" si="52"/>
        <v>3613.6</v>
      </c>
      <c r="P312" s="20">
        <f t="shared" si="53"/>
        <v>903.40000000000009</v>
      </c>
      <c r="Q312" s="5">
        <v>840000</v>
      </c>
      <c r="R312" s="18">
        <v>1680000</v>
      </c>
      <c r="S312" s="5">
        <f t="shared" si="54"/>
        <v>2519042.7304263194</v>
      </c>
      <c r="T312">
        <v>0.17925852510131809</v>
      </c>
      <c r="U312">
        <f t="shared" si="45"/>
        <v>5363314.400000005</v>
      </c>
      <c r="V312">
        <f t="shared" si="46"/>
        <v>25.539592383373677</v>
      </c>
    </row>
    <row r="313" spans="1:22">
      <c r="A313" s="5">
        <v>1898496</v>
      </c>
      <c r="B313" s="3">
        <v>49000</v>
      </c>
      <c r="C313" s="2">
        <v>1.44</v>
      </c>
      <c r="D313" s="2">
        <v>0.86</v>
      </c>
      <c r="E313" s="2">
        <f t="shared" si="47"/>
        <v>0.44999999999999996</v>
      </c>
      <c r="F313" s="2">
        <v>0.09</v>
      </c>
      <c r="G313" s="2">
        <v>0.14000000000000001</v>
      </c>
      <c r="H313" s="18">
        <v>20105539</v>
      </c>
      <c r="I313" s="18">
        <f t="shared" si="48"/>
        <v>3522551.700000002</v>
      </c>
      <c r="J313" s="18">
        <f t="shared" si="49"/>
        <v>9050228.8000000082</v>
      </c>
      <c r="K313" s="18">
        <f t="shared" si="50"/>
        <v>21948090.700000018</v>
      </c>
      <c r="L313" s="5"/>
      <c r="M313" s="5">
        <f t="shared" si="44"/>
        <v>8945</v>
      </c>
      <c r="N313" s="5">
        <f t="shared" si="51"/>
        <v>9839.5</v>
      </c>
      <c r="O313" s="5">
        <f t="shared" si="52"/>
        <v>3578</v>
      </c>
      <c r="P313" s="20">
        <f t="shared" si="53"/>
        <v>894.5</v>
      </c>
      <c r="Q313" s="5">
        <v>840000</v>
      </c>
      <c r="R313" s="18">
        <v>1680000</v>
      </c>
      <c r="S313" s="5">
        <f t="shared" si="54"/>
        <v>2519684.0708536464</v>
      </c>
      <c r="T313">
        <v>0.17924550791699731</v>
      </c>
      <c r="U313">
        <f t="shared" si="45"/>
        <v>5365103.400000005</v>
      </c>
      <c r="V313">
        <f t="shared" si="46"/>
        <v>25.548111430993536</v>
      </c>
    </row>
    <row r="314" spans="1:22">
      <c r="A314" s="5">
        <v>1904640</v>
      </c>
      <c r="B314" s="3">
        <v>49022</v>
      </c>
      <c r="C314" s="2">
        <v>1.43</v>
      </c>
      <c r="D314" s="2">
        <v>0.86</v>
      </c>
      <c r="E314" s="2">
        <f t="shared" si="47"/>
        <v>0.44999999999999996</v>
      </c>
      <c r="F314" s="2">
        <v>0.09</v>
      </c>
      <c r="G314" s="2">
        <v>0.14000000000000001</v>
      </c>
      <c r="H314" s="18">
        <v>20114395</v>
      </c>
      <c r="I314" s="18">
        <f t="shared" si="48"/>
        <v>3523437.3000000021</v>
      </c>
      <c r="J314" s="18">
        <f t="shared" si="49"/>
        <v>9053771.2000000086</v>
      </c>
      <c r="K314" s="18">
        <f t="shared" si="50"/>
        <v>21957832.300000019</v>
      </c>
      <c r="L314" s="5"/>
      <c r="M314" s="5">
        <f t="shared" si="44"/>
        <v>8856</v>
      </c>
      <c r="N314" s="5">
        <f t="shared" si="51"/>
        <v>9741.6</v>
      </c>
      <c r="O314" s="5">
        <f t="shared" si="52"/>
        <v>3542.3999999999996</v>
      </c>
      <c r="P314" s="20">
        <f t="shared" si="53"/>
        <v>885.6</v>
      </c>
      <c r="Q314" s="5">
        <v>840000</v>
      </c>
      <c r="R314" s="18">
        <v>1680000</v>
      </c>
      <c r="S314" s="5">
        <f t="shared" si="54"/>
        <v>2520318.9845280214</v>
      </c>
      <c r="T314">
        <v>0.17923263165509071</v>
      </c>
      <c r="U314">
        <f t="shared" si="45"/>
        <v>5366874.6000000052</v>
      </c>
      <c r="V314">
        <f t="shared" si="46"/>
        <v>25.556545716708623</v>
      </c>
    </row>
    <row r="315" spans="1:22">
      <c r="A315" s="5">
        <v>1910784</v>
      </c>
      <c r="B315" s="3">
        <v>49043</v>
      </c>
      <c r="C315" s="2">
        <v>1.41</v>
      </c>
      <c r="D315" s="2">
        <v>0.85</v>
      </c>
      <c r="E315" s="2">
        <f t="shared" si="47"/>
        <v>0.4</v>
      </c>
      <c r="F315" s="2">
        <v>0.08</v>
      </c>
      <c r="G315" s="2">
        <v>0.14000000000000001</v>
      </c>
      <c r="H315" s="18">
        <v>20123164</v>
      </c>
      <c r="I315" s="18">
        <f t="shared" si="48"/>
        <v>3524314.200000002</v>
      </c>
      <c r="J315" s="18">
        <f t="shared" si="49"/>
        <v>9057278.8000000082</v>
      </c>
      <c r="K315" s="18">
        <f t="shared" si="50"/>
        <v>21967478.200000018</v>
      </c>
      <c r="L315" s="5"/>
      <c r="M315" s="5">
        <f t="shared" si="44"/>
        <v>8769</v>
      </c>
      <c r="N315" s="5">
        <f t="shared" si="51"/>
        <v>9645.9</v>
      </c>
      <c r="O315" s="5">
        <f t="shared" si="52"/>
        <v>3507.6</v>
      </c>
      <c r="P315" s="20">
        <f t="shared" si="53"/>
        <v>876.90000000000009</v>
      </c>
      <c r="Q315" s="5">
        <v>840000</v>
      </c>
      <c r="R315" s="18">
        <v>1680000</v>
      </c>
      <c r="S315" s="5">
        <f t="shared" si="54"/>
        <v>2520947.6162248999</v>
      </c>
      <c r="T315">
        <v>0.17921989305459113</v>
      </c>
      <c r="U315">
        <f t="shared" si="45"/>
        <v>5368628.400000005</v>
      </c>
      <c r="V315">
        <f t="shared" si="46"/>
        <v>25.564897145280842</v>
      </c>
    </row>
    <row r="316" spans="1:22">
      <c r="A316" s="5">
        <v>1916928</v>
      </c>
      <c r="B316" s="3">
        <v>49064</v>
      </c>
      <c r="C316" s="2">
        <v>1.4</v>
      </c>
      <c r="D316" s="2">
        <v>0.84</v>
      </c>
      <c r="E316" s="2">
        <f t="shared" si="47"/>
        <v>0.4</v>
      </c>
      <c r="F316" s="2">
        <v>0.08</v>
      </c>
      <c r="G316" s="2">
        <v>0.14000000000000001</v>
      </c>
      <c r="H316" s="18">
        <v>20131845</v>
      </c>
      <c r="I316" s="18">
        <f t="shared" si="48"/>
        <v>3525182.3000000021</v>
      </c>
      <c r="J316" s="18">
        <f t="shared" si="49"/>
        <v>9060751.2000000086</v>
      </c>
      <c r="K316" s="18">
        <f t="shared" si="50"/>
        <v>21977027.300000019</v>
      </c>
      <c r="L316" s="5"/>
      <c r="M316" s="5">
        <f t="shared" si="44"/>
        <v>8681</v>
      </c>
      <c r="N316" s="5">
        <f t="shared" si="51"/>
        <v>9549.1</v>
      </c>
      <c r="O316" s="5">
        <f t="shared" si="52"/>
        <v>3472.3999999999996</v>
      </c>
      <c r="P316" s="20">
        <f t="shared" si="53"/>
        <v>868.1</v>
      </c>
      <c r="Q316" s="5">
        <v>840000</v>
      </c>
      <c r="R316" s="18">
        <v>1680000</v>
      </c>
      <c r="S316" s="5">
        <f t="shared" si="54"/>
        <v>2521569.8956298814</v>
      </c>
      <c r="T316">
        <v>0.17920729322126205</v>
      </c>
      <c r="U316">
        <f t="shared" si="45"/>
        <v>5370364.6000000052</v>
      </c>
      <c r="V316">
        <f t="shared" si="46"/>
        <v>25.573164764329242</v>
      </c>
    </row>
    <row r="317" spans="1:22">
      <c r="A317" s="5">
        <v>1923072</v>
      </c>
      <c r="B317" s="3">
        <v>49086</v>
      </c>
      <c r="C317" s="2">
        <v>1.39</v>
      </c>
      <c r="D317" s="2">
        <v>0.83</v>
      </c>
      <c r="E317" s="2">
        <f t="shared" si="47"/>
        <v>0.4</v>
      </c>
      <c r="F317" s="2">
        <v>0.08</v>
      </c>
      <c r="G317" s="2">
        <v>0.14000000000000001</v>
      </c>
      <c r="H317" s="18">
        <v>20140441</v>
      </c>
      <c r="I317" s="18">
        <f t="shared" si="48"/>
        <v>3526041.9000000022</v>
      </c>
      <c r="J317" s="18">
        <f t="shared" si="49"/>
        <v>9064189.6000000089</v>
      </c>
      <c r="K317" s="18">
        <f t="shared" si="50"/>
        <v>21986482.900000021</v>
      </c>
      <c r="L317" s="5"/>
      <c r="M317" s="5">
        <f t="shared" si="44"/>
        <v>8596</v>
      </c>
      <c r="N317" s="5">
        <f t="shared" si="51"/>
        <v>9455.6</v>
      </c>
      <c r="O317" s="5">
        <f t="shared" si="52"/>
        <v>3438.3999999999996</v>
      </c>
      <c r="P317" s="20">
        <f t="shared" si="53"/>
        <v>859.6</v>
      </c>
      <c r="Q317" s="5">
        <v>840000</v>
      </c>
      <c r="R317" s="18">
        <v>1680000</v>
      </c>
      <c r="S317" s="5">
        <f t="shared" si="54"/>
        <v>2522186.0391246262</v>
      </c>
      <c r="T317">
        <v>0.17919482746182164</v>
      </c>
      <c r="U317">
        <f t="shared" si="45"/>
        <v>5372083.8000000054</v>
      </c>
      <c r="V317">
        <f t="shared" si="46"/>
        <v>25.581351430996683</v>
      </c>
    </row>
    <row r="318" spans="1:22">
      <c r="A318" s="5">
        <v>1929216</v>
      </c>
      <c r="B318" s="3">
        <v>49107</v>
      </c>
      <c r="C318" s="2">
        <v>1.37</v>
      </c>
      <c r="D318" s="2">
        <v>0.82</v>
      </c>
      <c r="E318" s="2">
        <f t="shared" si="47"/>
        <v>0.4</v>
      </c>
      <c r="F318" s="2">
        <v>0.08</v>
      </c>
      <c r="G318" s="2">
        <v>0.14000000000000001</v>
      </c>
      <c r="H318" s="18">
        <v>20148951</v>
      </c>
      <c r="I318" s="18">
        <f t="shared" si="48"/>
        <v>3526892.9000000022</v>
      </c>
      <c r="J318" s="18">
        <f t="shared" si="49"/>
        <v>9067593.6000000089</v>
      </c>
      <c r="K318" s="18">
        <f t="shared" si="50"/>
        <v>21995843.900000021</v>
      </c>
      <c r="L318" s="5"/>
      <c r="M318" s="5">
        <f t="shared" si="44"/>
        <v>8510</v>
      </c>
      <c r="N318" s="5">
        <f t="shared" si="51"/>
        <v>9361</v>
      </c>
      <c r="O318" s="5">
        <f t="shared" si="52"/>
        <v>3404</v>
      </c>
      <c r="P318" s="20">
        <f t="shared" si="53"/>
        <v>851</v>
      </c>
      <c r="Q318" s="5">
        <v>840000</v>
      </c>
      <c r="R318" s="18">
        <v>1680000</v>
      </c>
      <c r="S318" s="5">
        <f t="shared" si="54"/>
        <v>2522795.9763440578</v>
      </c>
      <c r="T318">
        <v>0.17918249689524771</v>
      </c>
      <c r="U318">
        <f t="shared" si="45"/>
        <v>5373785.8000000054</v>
      </c>
      <c r="V318">
        <f t="shared" si="46"/>
        <v>25.589456192902215</v>
      </c>
    </row>
    <row r="319" spans="1:22">
      <c r="A319" s="5">
        <v>1935360</v>
      </c>
      <c r="B319" s="3">
        <v>49128</v>
      </c>
      <c r="C319" s="2">
        <v>1.36</v>
      </c>
      <c r="D319" s="2">
        <v>0.81</v>
      </c>
      <c r="E319" s="2">
        <f t="shared" si="47"/>
        <v>0.4</v>
      </c>
      <c r="F319" s="2">
        <v>0.08</v>
      </c>
      <c r="G319" s="2">
        <v>0.14000000000000001</v>
      </c>
      <c r="H319" s="18">
        <v>20157378</v>
      </c>
      <c r="I319" s="18">
        <f t="shared" si="48"/>
        <v>3527735.6000000024</v>
      </c>
      <c r="J319" s="18">
        <f t="shared" si="49"/>
        <v>9070964.4000000097</v>
      </c>
      <c r="K319" s="18">
        <f t="shared" si="50"/>
        <v>22005113.60000002</v>
      </c>
      <c r="L319" s="5"/>
      <c r="M319" s="5">
        <f t="shared" si="44"/>
        <v>8427</v>
      </c>
      <c r="N319" s="5">
        <f t="shared" si="51"/>
        <v>9269.7000000000007</v>
      </c>
      <c r="O319" s="5">
        <f t="shared" si="52"/>
        <v>3370.8</v>
      </c>
      <c r="P319" s="20">
        <f t="shared" si="53"/>
        <v>842.7</v>
      </c>
      <c r="Q319" s="5">
        <v>840000</v>
      </c>
      <c r="R319" s="18">
        <v>1680000</v>
      </c>
      <c r="S319" s="5">
        <f t="shared" si="54"/>
        <v>2523399.9235806838</v>
      </c>
      <c r="T319">
        <v>0.17917029685110822</v>
      </c>
      <c r="U319">
        <f t="shared" si="45"/>
        <v>5375471.2000000058</v>
      </c>
      <c r="V319">
        <f t="shared" si="46"/>
        <v>25.597481907188698</v>
      </c>
    </row>
    <row r="320" spans="1:22">
      <c r="A320" s="5">
        <v>1941504</v>
      </c>
      <c r="B320" s="3">
        <v>49150</v>
      </c>
      <c r="C320" s="2">
        <v>1.34</v>
      </c>
      <c r="D320" s="2">
        <v>0.81</v>
      </c>
      <c r="E320" s="2">
        <f t="shared" si="47"/>
        <v>0.4</v>
      </c>
      <c r="F320" s="2">
        <v>0.08</v>
      </c>
      <c r="G320" s="2">
        <v>0.13</v>
      </c>
      <c r="H320" s="18">
        <v>20165721</v>
      </c>
      <c r="I320" s="18">
        <f t="shared" si="48"/>
        <v>3528569.9000000022</v>
      </c>
      <c r="J320" s="18">
        <f t="shared" si="49"/>
        <v>9074301.6000000089</v>
      </c>
      <c r="K320" s="18">
        <f t="shared" si="50"/>
        <v>22014290.900000021</v>
      </c>
      <c r="L320" s="5"/>
      <c r="M320" s="5">
        <f t="shared" si="44"/>
        <v>8343</v>
      </c>
      <c r="N320" s="5">
        <f t="shared" si="51"/>
        <v>9177.2999999999993</v>
      </c>
      <c r="O320" s="5">
        <f t="shared" si="52"/>
        <v>3337.2000000000003</v>
      </c>
      <c r="P320" s="20">
        <f t="shared" si="53"/>
        <v>834.30000000000007</v>
      </c>
      <c r="Q320" s="5">
        <v>840000</v>
      </c>
      <c r="R320" s="18">
        <v>1680000</v>
      </c>
      <c r="S320" s="5">
        <f t="shared" si="54"/>
        <v>2523997.8104207041</v>
      </c>
      <c r="T320">
        <v>0.17915822846106014</v>
      </c>
      <c r="U320">
        <f t="shared" si="45"/>
        <v>5377139.8000000054</v>
      </c>
      <c r="V320">
        <f t="shared" si="46"/>
        <v>25.605427621475162</v>
      </c>
    </row>
    <row r="321" spans="1:22">
      <c r="A321" s="5">
        <v>1947648</v>
      </c>
      <c r="B321" s="3">
        <v>49171</v>
      </c>
      <c r="C321" s="2">
        <v>1.33</v>
      </c>
      <c r="D321" s="2">
        <v>0.8</v>
      </c>
      <c r="E321" s="2">
        <f t="shared" si="47"/>
        <v>0.4</v>
      </c>
      <c r="F321" s="2">
        <v>0.08</v>
      </c>
      <c r="G321" s="2">
        <v>0.13</v>
      </c>
      <c r="H321" s="18">
        <v>20173981</v>
      </c>
      <c r="I321" s="18">
        <f t="shared" si="48"/>
        <v>3529395.9000000022</v>
      </c>
      <c r="J321" s="18">
        <f t="shared" si="49"/>
        <v>9077605.6000000089</v>
      </c>
      <c r="K321" s="18">
        <f t="shared" si="50"/>
        <v>22023376.900000021</v>
      </c>
      <c r="L321" s="5"/>
      <c r="M321" s="5">
        <f t="shared" si="44"/>
        <v>8260</v>
      </c>
      <c r="N321" s="5">
        <f t="shared" si="51"/>
        <v>9086</v>
      </c>
      <c r="O321" s="5">
        <f t="shared" si="52"/>
        <v>3304</v>
      </c>
      <c r="P321" s="20">
        <f t="shared" si="53"/>
        <v>826</v>
      </c>
      <c r="Q321" s="5">
        <v>840000</v>
      </c>
      <c r="R321" s="18">
        <v>1680000</v>
      </c>
      <c r="S321" s="5">
        <f t="shared" si="54"/>
        <v>2524589.7097627525</v>
      </c>
      <c r="T321">
        <v>0.17914628996626883</v>
      </c>
      <c r="U321">
        <f t="shared" si="45"/>
        <v>5378791.8000000054</v>
      </c>
      <c r="V321">
        <f t="shared" si="46"/>
        <v>25.613294288142573</v>
      </c>
    </row>
    <row r="322" spans="1:22">
      <c r="A322" s="5">
        <v>1953792</v>
      </c>
      <c r="B322" s="3">
        <v>49192</v>
      </c>
      <c r="C322" s="2">
        <v>1.32</v>
      </c>
      <c r="D322" s="2">
        <v>0.79</v>
      </c>
      <c r="E322" s="2">
        <f t="shared" si="47"/>
        <v>0.4</v>
      </c>
      <c r="F322" s="2">
        <v>0.08</v>
      </c>
      <c r="G322" s="2">
        <v>0.13</v>
      </c>
      <c r="H322" s="18">
        <v>20182159</v>
      </c>
      <c r="I322" s="18">
        <f t="shared" si="48"/>
        <v>3530213.700000002</v>
      </c>
      <c r="J322" s="18">
        <f t="shared" si="49"/>
        <v>9080876.8000000082</v>
      </c>
      <c r="K322" s="18">
        <f t="shared" si="50"/>
        <v>22032372.700000022</v>
      </c>
      <c r="L322" s="5"/>
      <c r="M322" s="5">
        <f t="shared" si="44"/>
        <v>8178</v>
      </c>
      <c r="N322" s="5">
        <f t="shared" si="51"/>
        <v>8995.7999999999993</v>
      </c>
      <c r="O322" s="5">
        <f t="shared" si="52"/>
        <v>3271.2000000000003</v>
      </c>
      <c r="P322" s="20">
        <f t="shared" si="53"/>
        <v>817.80000000000007</v>
      </c>
      <c r="Q322" s="5">
        <v>840000</v>
      </c>
      <c r="R322" s="18">
        <v>1680000</v>
      </c>
      <c r="S322" s="5">
        <f t="shared" si="54"/>
        <v>2525175.6944724736</v>
      </c>
      <c r="T322">
        <v>0.17913447961637793</v>
      </c>
      <c r="U322">
        <f t="shared" si="45"/>
        <v>5380427.400000005</v>
      </c>
      <c r="V322">
        <f t="shared" si="46"/>
        <v>25.621082859571882</v>
      </c>
    </row>
    <row r="323" spans="1:22">
      <c r="A323" s="5">
        <v>1959936</v>
      </c>
      <c r="B323" s="3">
        <v>49214</v>
      </c>
      <c r="C323" s="2">
        <v>1.3</v>
      </c>
      <c r="D323" s="2">
        <v>0.78</v>
      </c>
      <c r="E323" s="2">
        <f t="shared" si="47"/>
        <v>0.4</v>
      </c>
      <c r="F323" s="2">
        <v>0.08</v>
      </c>
      <c r="G323" s="2">
        <v>0.13</v>
      </c>
      <c r="H323" s="18">
        <v>20190257</v>
      </c>
      <c r="I323" s="18">
        <f t="shared" si="48"/>
        <v>3531023.5000000019</v>
      </c>
      <c r="J323" s="18">
        <f t="shared" si="49"/>
        <v>9084116.0000000075</v>
      </c>
      <c r="K323" s="18">
        <f t="shared" si="50"/>
        <v>22041280.500000022</v>
      </c>
      <c r="L323" s="5"/>
      <c r="M323" s="5">
        <f t="shared" si="44"/>
        <v>8098</v>
      </c>
      <c r="N323" s="5">
        <f t="shared" si="51"/>
        <v>8907.7999999999993</v>
      </c>
      <c r="O323" s="5">
        <f t="shared" si="52"/>
        <v>3239.2000000000003</v>
      </c>
      <c r="P323" s="20">
        <f t="shared" si="53"/>
        <v>809.80000000000007</v>
      </c>
      <c r="Q323" s="5">
        <v>840000</v>
      </c>
      <c r="R323" s="18">
        <v>1680000</v>
      </c>
      <c r="S323" s="5">
        <f t="shared" si="54"/>
        <v>2525755.9090275336</v>
      </c>
      <c r="T323">
        <v>0.17912279422693819</v>
      </c>
      <c r="U323">
        <f t="shared" si="45"/>
        <v>5382047.0000000047</v>
      </c>
      <c r="V323">
        <f t="shared" si="46"/>
        <v>25.628795240524994</v>
      </c>
    </row>
    <row r="324" spans="1:22">
      <c r="A324" s="5">
        <v>1966080</v>
      </c>
      <c r="B324" s="3">
        <v>49235</v>
      </c>
      <c r="C324" s="2">
        <v>1.29</v>
      </c>
      <c r="D324" s="2">
        <v>0.78</v>
      </c>
      <c r="E324" s="2">
        <f t="shared" si="47"/>
        <v>0.4</v>
      </c>
      <c r="F324" s="2">
        <v>0.08</v>
      </c>
      <c r="G324" s="2">
        <v>0.13</v>
      </c>
      <c r="H324" s="18">
        <v>20198274</v>
      </c>
      <c r="I324" s="18">
        <f t="shared" si="48"/>
        <v>3531825.200000002</v>
      </c>
      <c r="J324" s="18">
        <f t="shared" si="49"/>
        <v>9087322.8000000082</v>
      </c>
      <c r="K324" s="18">
        <f t="shared" si="50"/>
        <v>22050099.200000022</v>
      </c>
      <c r="L324" s="5"/>
      <c r="M324" s="5">
        <f t="shared" ref="M324:M387" si="55">H324-H323</f>
        <v>8017</v>
      </c>
      <c r="N324" s="5">
        <f t="shared" si="51"/>
        <v>8818.7000000000007</v>
      </c>
      <c r="O324" s="5">
        <f t="shared" si="52"/>
        <v>3206.8</v>
      </c>
      <c r="P324" s="20">
        <f t="shared" si="53"/>
        <v>801.7</v>
      </c>
      <c r="Q324" s="5">
        <v>840000</v>
      </c>
      <c r="R324" s="18">
        <v>1680000</v>
      </c>
      <c r="S324" s="5">
        <f t="shared" si="54"/>
        <v>2526330.2829357716</v>
      </c>
      <c r="T324">
        <v>0.17911123495007536</v>
      </c>
      <c r="U324">
        <f t="shared" ref="U324:U387" si="56">U323+(O324*0.5)</f>
        <v>5383650.400000005</v>
      </c>
      <c r="V324">
        <f t="shared" ref="V324:V387" si="57">(U324/20999999.9980091)*100</f>
        <v>25.636430478620952</v>
      </c>
    </row>
    <row r="325" spans="1:22">
      <c r="A325" s="5">
        <v>1972224</v>
      </c>
      <c r="B325" s="3">
        <v>49256</v>
      </c>
      <c r="C325" s="2">
        <v>1.28</v>
      </c>
      <c r="D325" s="2">
        <v>0.77</v>
      </c>
      <c r="E325" s="2">
        <f t="shared" ref="E325:E388" si="58">F325*5</f>
        <v>0.4</v>
      </c>
      <c r="F325" s="2">
        <v>0.08</v>
      </c>
      <c r="G325" s="2">
        <v>0.13</v>
      </c>
      <c r="H325" s="18">
        <v>20206212</v>
      </c>
      <c r="I325" s="18">
        <f t="shared" ref="I325:I388" si="59">I324+P325</f>
        <v>3532619.0000000019</v>
      </c>
      <c r="J325" s="18">
        <f t="shared" ref="J325:J388" si="60">J324+O325</f>
        <v>9090498.0000000075</v>
      </c>
      <c r="K325" s="18">
        <f t="shared" ref="K325:K388" si="61">K324+N325</f>
        <v>22058831.000000022</v>
      </c>
      <c r="L325" s="5"/>
      <c r="M325" s="5">
        <f t="shared" si="55"/>
        <v>7938</v>
      </c>
      <c r="N325" s="5">
        <f t="shared" ref="N325:N388" si="62">(M325*0.6)+O325+P325</f>
        <v>8731.7999999999993</v>
      </c>
      <c r="O325" s="5">
        <f t="shared" ref="O325:O388" si="63">(M325*0.3)+P325</f>
        <v>3175.2000000000003</v>
      </c>
      <c r="P325" s="20">
        <f t="shared" ref="P325:P388" si="64">M325*0.1</f>
        <v>793.80000000000007</v>
      </c>
      <c r="Q325" s="5">
        <v>840000</v>
      </c>
      <c r="R325" s="18">
        <v>1680000</v>
      </c>
      <c r="S325" s="5">
        <f t="shared" ref="S325:S388" si="65">(S324)+O325*T325</f>
        <v>2526898.9606163385</v>
      </c>
      <c r="T325">
        <v>0.17909979861638584</v>
      </c>
      <c r="U325">
        <f t="shared" si="56"/>
        <v>5385238.0000000047</v>
      </c>
      <c r="V325">
        <f t="shared" si="57"/>
        <v>25.643990478621671</v>
      </c>
    </row>
    <row r="326" spans="1:22">
      <c r="A326" s="5">
        <v>1978368</v>
      </c>
      <c r="B326" s="3">
        <v>49278</v>
      </c>
      <c r="C326" s="2">
        <v>1.27</v>
      </c>
      <c r="D326" s="2">
        <v>0.76</v>
      </c>
      <c r="E326" s="2">
        <f t="shared" si="58"/>
        <v>0.4</v>
      </c>
      <c r="F326" s="2">
        <v>0.08</v>
      </c>
      <c r="G326" s="2">
        <v>0.13</v>
      </c>
      <c r="H326" s="18">
        <v>20214071</v>
      </c>
      <c r="I326" s="18">
        <f t="shared" si="59"/>
        <v>3533404.9000000018</v>
      </c>
      <c r="J326" s="18">
        <f t="shared" si="60"/>
        <v>9093641.6000000071</v>
      </c>
      <c r="K326" s="18">
        <f t="shared" si="61"/>
        <v>22067475.900000021</v>
      </c>
      <c r="L326" s="5"/>
      <c r="M326" s="5">
        <f t="shared" si="55"/>
        <v>7859</v>
      </c>
      <c r="N326" s="5">
        <f t="shared" si="62"/>
        <v>8644.9</v>
      </c>
      <c r="O326" s="5">
        <f t="shared" si="63"/>
        <v>3143.6</v>
      </c>
      <c r="P326" s="20">
        <f t="shared" si="64"/>
        <v>785.90000000000009</v>
      </c>
      <c r="Q326" s="5">
        <v>840000</v>
      </c>
      <c r="R326" s="18">
        <v>1680000</v>
      </c>
      <c r="S326" s="5">
        <f t="shared" si="65"/>
        <v>2527461.9431776176</v>
      </c>
      <c r="T326">
        <v>0.17908848494694604</v>
      </c>
      <c r="U326">
        <f t="shared" si="56"/>
        <v>5386809.8000000045</v>
      </c>
      <c r="V326">
        <f t="shared" si="57"/>
        <v>25.651475240527137</v>
      </c>
    </row>
    <row r="327" spans="1:22">
      <c r="A327" s="5">
        <v>1984512</v>
      </c>
      <c r="B327" s="3">
        <v>49299</v>
      </c>
      <c r="C327" s="2">
        <v>1.25</v>
      </c>
      <c r="D327" s="2">
        <v>0.75</v>
      </c>
      <c r="E327" s="2">
        <f t="shared" si="58"/>
        <v>0.4</v>
      </c>
      <c r="F327" s="2">
        <v>0.08</v>
      </c>
      <c r="G327" s="2">
        <v>0.13</v>
      </c>
      <c r="H327" s="18">
        <v>20221853</v>
      </c>
      <c r="I327" s="18">
        <f t="shared" si="59"/>
        <v>3534183.100000002</v>
      </c>
      <c r="J327" s="18">
        <f t="shared" si="60"/>
        <v>9096754.4000000078</v>
      </c>
      <c r="K327" s="18">
        <f t="shared" si="61"/>
        <v>22076036.10000002</v>
      </c>
      <c r="L327" s="5"/>
      <c r="M327" s="5">
        <f t="shared" si="55"/>
        <v>7782</v>
      </c>
      <c r="N327" s="5">
        <f t="shared" si="62"/>
        <v>8560.2000000000007</v>
      </c>
      <c r="O327" s="5">
        <f t="shared" si="63"/>
        <v>3112.8</v>
      </c>
      <c r="P327" s="20">
        <f t="shared" si="64"/>
        <v>778.2</v>
      </c>
      <c r="Q327" s="5">
        <v>840000</v>
      </c>
      <c r="R327" s="18">
        <v>1680000</v>
      </c>
      <c r="S327" s="5">
        <f t="shared" si="65"/>
        <v>2528019.3749683895</v>
      </c>
      <c r="T327">
        <v>0.17907729079031473</v>
      </c>
      <c r="U327">
        <f t="shared" si="56"/>
        <v>5388366.2000000048</v>
      </c>
      <c r="V327">
        <f t="shared" si="57"/>
        <v>25.658886669099275</v>
      </c>
    </row>
    <row r="328" spans="1:22">
      <c r="A328" s="5">
        <v>1990656</v>
      </c>
      <c r="B328" s="3">
        <v>49320</v>
      </c>
      <c r="C328" s="2">
        <v>1.24</v>
      </c>
      <c r="D328" s="2">
        <v>0.74</v>
      </c>
      <c r="E328" s="2">
        <f t="shared" si="58"/>
        <v>0.35000000000000003</v>
      </c>
      <c r="F328" s="2">
        <v>7.0000000000000007E-2</v>
      </c>
      <c r="G328" s="2">
        <v>0.12</v>
      </c>
      <c r="H328" s="18">
        <v>20229557</v>
      </c>
      <c r="I328" s="18">
        <f t="shared" si="59"/>
        <v>3534953.5000000019</v>
      </c>
      <c r="J328" s="18">
        <f t="shared" si="60"/>
        <v>9099836.0000000075</v>
      </c>
      <c r="K328" s="18">
        <f t="shared" si="61"/>
        <v>22084510.500000019</v>
      </c>
      <c r="L328" s="5"/>
      <c r="M328" s="5">
        <f t="shared" si="55"/>
        <v>7704</v>
      </c>
      <c r="N328" s="5">
        <f t="shared" si="62"/>
        <v>8474.4</v>
      </c>
      <c r="O328" s="5">
        <f t="shared" si="63"/>
        <v>3081.6</v>
      </c>
      <c r="P328" s="20">
        <f t="shared" si="64"/>
        <v>770.40000000000009</v>
      </c>
      <c r="Q328" s="5">
        <v>840000</v>
      </c>
      <c r="R328" s="18">
        <v>1680000</v>
      </c>
      <c r="S328" s="5">
        <f t="shared" si="65"/>
        <v>2528571.1854236755</v>
      </c>
      <c r="T328">
        <v>0.17906621731756156</v>
      </c>
      <c r="U328">
        <f t="shared" si="56"/>
        <v>5389907.0000000047</v>
      </c>
      <c r="V328">
        <f t="shared" si="57"/>
        <v>25.66622381195711</v>
      </c>
    </row>
    <row r="329" spans="1:22">
      <c r="A329" s="5">
        <v>1996800</v>
      </c>
      <c r="B329" s="3">
        <v>49342</v>
      </c>
      <c r="C329" s="2">
        <v>1.23</v>
      </c>
      <c r="D329" s="2">
        <v>0.74</v>
      </c>
      <c r="E329" s="2">
        <f t="shared" si="58"/>
        <v>0.35000000000000003</v>
      </c>
      <c r="F329" s="2">
        <v>7.0000000000000007E-2</v>
      </c>
      <c r="G329" s="2">
        <v>0.12</v>
      </c>
      <c r="H329" s="18">
        <v>20237185</v>
      </c>
      <c r="I329" s="18">
        <f t="shared" si="59"/>
        <v>3535716.3000000017</v>
      </c>
      <c r="J329" s="18">
        <f t="shared" si="60"/>
        <v>9102887.2000000067</v>
      </c>
      <c r="K329" s="18">
        <f t="shared" si="61"/>
        <v>22092901.300000019</v>
      </c>
      <c r="L329" s="5"/>
      <c r="M329" s="5">
        <f t="shared" si="55"/>
        <v>7628</v>
      </c>
      <c r="N329" s="5">
        <f t="shared" si="62"/>
        <v>8390.7999999999993</v>
      </c>
      <c r="O329" s="5">
        <f t="shared" si="63"/>
        <v>3051.2000000000003</v>
      </c>
      <c r="P329" s="20">
        <f t="shared" si="64"/>
        <v>762.80000000000007</v>
      </c>
      <c r="Q329" s="5">
        <v>840000</v>
      </c>
      <c r="R329" s="18">
        <v>1680000</v>
      </c>
      <c r="S329" s="5">
        <f t="shared" si="65"/>
        <v>2529117.5188372326</v>
      </c>
      <c r="T329">
        <v>0.17905526139134464</v>
      </c>
      <c r="U329">
        <f t="shared" si="56"/>
        <v>5391432.6000000043</v>
      </c>
      <c r="V329">
        <f t="shared" si="57"/>
        <v>25.673488573862564</v>
      </c>
    </row>
    <row r="330" spans="1:22">
      <c r="A330" s="5">
        <v>2002944</v>
      </c>
      <c r="B330" s="3">
        <v>49363</v>
      </c>
      <c r="C330" s="2">
        <v>1.22</v>
      </c>
      <c r="D330" s="2">
        <v>0.73</v>
      </c>
      <c r="E330" s="2">
        <f t="shared" si="58"/>
        <v>0.35000000000000003</v>
      </c>
      <c r="F330" s="2">
        <v>7.0000000000000007E-2</v>
      </c>
      <c r="G330" s="2">
        <v>0.12</v>
      </c>
      <c r="H330" s="18">
        <v>20244738</v>
      </c>
      <c r="I330" s="18">
        <f t="shared" si="59"/>
        <v>3536471.6000000015</v>
      </c>
      <c r="J330" s="18">
        <f t="shared" si="60"/>
        <v>9105908.400000006</v>
      </c>
      <c r="K330" s="18">
        <f t="shared" si="61"/>
        <v>22101209.60000002</v>
      </c>
      <c r="L330" s="5"/>
      <c r="M330" s="5">
        <f t="shared" si="55"/>
        <v>7553</v>
      </c>
      <c r="N330" s="5">
        <f t="shared" si="62"/>
        <v>8308.2999999999993</v>
      </c>
      <c r="O330" s="5">
        <f t="shared" si="63"/>
        <v>3021.2000000000003</v>
      </c>
      <c r="P330" s="20">
        <f t="shared" si="64"/>
        <v>755.30000000000007</v>
      </c>
      <c r="Q330" s="5">
        <v>840000</v>
      </c>
      <c r="R330" s="18">
        <v>1680000</v>
      </c>
      <c r="S330" s="5">
        <f t="shared" si="65"/>
        <v>2529658.4478429267</v>
      </c>
      <c r="T330">
        <v>0.17904442132074019</v>
      </c>
      <c r="U330">
        <f t="shared" si="56"/>
        <v>5392943.2000000039</v>
      </c>
      <c r="V330">
        <f t="shared" si="57"/>
        <v>25.680681907196572</v>
      </c>
    </row>
    <row r="331" spans="1:22">
      <c r="A331" s="5">
        <v>2009088</v>
      </c>
      <c r="B331" s="3">
        <v>49384</v>
      </c>
      <c r="C331" s="2">
        <v>1.21</v>
      </c>
      <c r="D331" s="2">
        <v>0.72</v>
      </c>
      <c r="E331" s="2">
        <f t="shared" si="58"/>
        <v>0.35000000000000003</v>
      </c>
      <c r="F331" s="2">
        <v>7.0000000000000007E-2</v>
      </c>
      <c r="G331" s="2">
        <v>0.12</v>
      </c>
      <c r="H331" s="18">
        <v>20252216</v>
      </c>
      <c r="I331" s="18">
        <f t="shared" si="59"/>
        <v>3537219.4000000013</v>
      </c>
      <c r="J331" s="18">
        <f t="shared" si="60"/>
        <v>9108899.6000000052</v>
      </c>
      <c r="K331" s="18">
        <f t="shared" si="61"/>
        <v>22109435.400000021</v>
      </c>
      <c r="L331" s="5"/>
      <c r="M331" s="5">
        <f t="shared" si="55"/>
        <v>7478</v>
      </c>
      <c r="N331" s="5">
        <f t="shared" si="62"/>
        <v>8225.7999999999993</v>
      </c>
      <c r="O331" s="5">
        <f t="shared" si="63"/>
        <v>2991.2000000000003</v>
      </c>
      <c r="P331" s="20">
        <f t="shared" si="64"/>
        <v>747.80000000000007</v>
      </c>
      <c r="Q331" s="5">
        <v>840000</v>
      </c>
      <c r="R331" s="18">
        <v>1680000</v>
      </c>
      <c r="S331" s="5">
        <f t="shared" si="65"/>
        <v>2530193.9734369614</v>
      </c>
      <c r="T331">
        <v>0.1790336968556922</v>
      </c>
      <c r="U331">
        <f t="shared" si="56"/>
        <v>5394438.8000000035</v>
      </c>
      <c r="V331">
        <f t="shared" si="57"/>
        <v>25.687803811959153</v>
      </c>
    </row>
    <row r="332" spans="1:22">
      <c r="A332" s="5">
        <v>2015232</v>
      </c>
      <c r="B332" s="3">
        <v>49406</v>
      </c>
      <c r="C332" s="2">
        <v>1.19</v>
      </c>
      <c r="D332" s="2">
        <v>0.72</v>
      </c>
      <c r="E332" s="2">
        <f t="shared" si="58"/>
        <v>0.35000000000000003</v>
      </c>
      <c r="F332" s="2">
        <v>7.0000000000000007E-2</v>
      </c>
      <c r="G332" s="2">
        <v>0.12</v>
      </c>
      <c r="H332" s="18">
        <v>20259620</v>
      </c>
      <c r="I332" s="18">
        <f t="shared" si="59"/>
        <v>3537959.8000000012</v>
      </c>
      <c r="J332" s="18">
        <f t="shared" si="60"/>
        <v>9111861.2000000048</v>
      </c>
      <c r="K332" s="18">
        <f t="shared" si="61"/>
        <v>22117579.800000019</v>
      </c>
      <c r="L332" s="5"/>
      <c r="M332" s="5">
        <f t="shared" si="55"/>
        <v>7404</v>
      </c>
      <c r="N332" s="5">
        <f t="shared" si="62"/>
        <v>8144.4</v>
      </c>
      <c r="O332" s="5">
        <f t="shared" si="63"/>
        <v>2961.6</v>
      </c>
      <c r="P332" s="20">
        <f t="shared" si="64"/>
        <v>740.40000000000009</v>
      </c>
      <c r="Q332" s="5">
        <v>840000</v>
      </c>
      <c r="R332" s="18">
        <v>1680000</v>
      </c>
      <c r="S332" s="5">
        <f t="shared" si="65"/>
        <v>2530724.1682093963</v>
      </c>
      <c r="T332">
        <v>0.17902308631652514</v>
      </c>
      <c r="U332">
        <f t="shared" si="56"/>
        <v>5395919.6000000034</v>
      </c>
      <c r="V332">
        <f t="shared" si="57"/>
        <v>25.69485524053125</v>
      </c>
    </row>
    <row r="333" spans="1:22">
      <c r="A333" s="5">
        <v>2021376</v>
      </c>
      <c r="B333" s="3">
        <v>49427</v>
      </c>
      <c r="C333" s="2">
        <v>1.18</v>
      </c>
      <c r="D333" s="2">
        <v>0.71</v>
      </c>
      <c r="E333" s="2">
        <f t="shared" si="58"/>
        <v>0.35000000000000003</v>
      </c>
      <c r="F333" s="2">
        <v>7.0000000000000007E-2</v>
      </c>
      <c r="G333" s="2">
        <v>0.12</v>
      </c>
      <c r="H333" s="18">
        <v>20266950</v>
      </c>
      <c r="I333" s="18">
        <f t="shared" si="59"/>
        <v>3538692.8000000012</v>
      </c>
      <c r="J333" s="18">
        <f t="shared" si="60"/>
        <v>9114793.2000000048</v>
      </c>
      <c r="K333" s="18">
        <f t="shared" si="61"/>
        <v>22125642.800000019</v>
      </c>
      <c r="L333" s="5"/>
      <c r="M333" s="5">
        <f t="shared" si="55"/>
        <v>7330</v>
      </c>
      <c r="N333" s="5">
        <f t="shared" si="62"/>
        <v>8063</v>
      </c>
      <c r="O333" s="5">
        <f t="shared" si="63"/>
        <v>2932</v>
      </c>
      <c r="P333" s="20">
        <f t="shared" si="64"/>
        <v>733</v>
      </c>
      <c r="Q333" s="5">
        <v>840000</v>
      </c>
      <c r="R333" s="18">
        <v>1680000</v>
      </c>
      <c r="S333" s="5">
        <f t="shared" si="65"/>
        <v>2531249.0331216995</v>
      </c>
      <c r="T333">
        <v>0.17901258946215387</v>
      </c>
      <c r="U333">
        <f t="shared" si="56"/>
        <v>5397385.6000000034</v>
      </c>
      <c r="V333">
        <f t="shared" si="57"/>
        <v>25.701836192912864</v>
      </c>
    </row>
    <row r="334" spans="1:22">
      <c r="A334" s="5">
        <v>2027520</v>
      </c>
      <c r="B334" s="3">
        <v>49448</v>
      </c>
      <c r="C334" s="2">
        <v>1.17</v>
      </c>
      <c r="D334" s="2">
        <v>0.7</v>
      </c>
      <c r="E334" s="2">
        <f t="shared" si="58"/>
        <v>0.35000000000000003</v>
      </c>
      <c r="F334" s="2">
        <v>7.0000000000000007E-2</v>
      </c>
      <c r="G334" s="2">
        <v>0.12</v>
      </c>
      <c r="H334" s="18">
        <v>20274208</v>
      </c>
      <c r="I334" s="18">
        <f t="shared" si="59"/>
        <v>3539418.600000001</v>
      </c>
      <c r="J334" s="18">
        <f t="shared" si="60"/>
        <v>9117696.4000000041</v>
      </c>
      <c r="K334" s="18">
        <f t="shared" si="61"/>
        <v>22133626.60000002</v>
      </c>
      <c r="L334" s="5"/>
      <c r="M334" s="5">
        <f t="shared" si="55"/>
        <v>7258</v>
      </c>
      <c r="N334" s="5">
        <f t="shared" si="62"/>
        <v>7983.8</v>
      </c>
      <c r="O334" s="5">
        <f t="shared" si="63"/>
        <v>2903.2000000000003</v>
      </c>
      <c r="P334" s="20">
        <f t="shared" si="64"/>
        <v>725.80000000000007</v>
      </c>
      <c r="Q334" s="5">
        <v>840000</v>
      </c>
      <c r="R334" s="18">
        <v>1680000</v>
      </c>
      <c r="S334" s="5">
        <f t="shared" si="65"/>
        <v>2531768.7123180102</v>
      </c>
      <c r="T334">
        <v>0.17900220319333804</v>
      </c>
      <c r="U334">
        <f t="shared" si="56"/>
        <v>5398837.200000003</v>
      </c>
      <c r="V334">
        <f t="shared" si="57"/>
        <v>25.708748573865897</v>
      </c>
    </row>
    <row r="335" spans="1:22">
      <c r="A335" s="5">
        <v>2033664</v>
      </c>
      <c r="B335" s="3">
        <v>49470</v>
      </c>
      <c r="C335" s="2">
        <v>1.1599999999999999</v>
      </c>
      <c r="D335" s="2">
        <v>0.69</v>
      </c>
      <c r="E335" s="2">
        <f t="shared" si="58"/>
        <v>0.35000000000000003</v>
      </c>
      <c r="F335" s="2">
        <v>7.0000000000000007E-2</v>
      </c>
      <c r="G335" s="2">
        <v>0.12</v>
      </c>
      <c r="H335" s="18">
        <v>20281394</v>
      </c>
      <c r="I335" s="18">
        <f t="shared" si="59"/>
        <v>3540137.2000000011</v>
      </c>
      <c r="J335" s="18">
        <f t="shared" si="60"/>
        <v>9120570.8000000045</v>
      </c>
      <c r="K335" s="18">
        <f t="shared" si="61"/>
        <v>22141531.200000022</v>
      </c>
      <c r="L335" s="5"/>
      <c r="M335" s="5">
        <f t="shared" si="55"/>
        <v>7186</v>
      </c>
      <c r="N335" s="5">
        <f t="shared" si="62"/>
        <v>7904.5999999999995</v>
      </c>
      <c r="O335" s="5">
        <f t="shared" si="63"/>
        <v>2874.3999999999996</v>
      </c>
      <c r="P335" s="20">
        <f t="shared" si="64"/>
        <v>718.6</v>
      </c>
      <c r="Q335" s="5">
        <v>840000</v>
      </c>
      <c r="R335" s="18">
        <v>1680000</v>
      </c>
      <c r="S335" s="5">
        <f t="shared" si="65"/>
        <v>2532283.2067137859</v>
      </c>
      <c r="T335">
        <v>0.17899192728073818</v>
      </c>
      <c r="U335">
        <f t="shared" si="56"/>
        <v>5400274.4000000032</v>
      </c>
      <c r="V335">
        <f t="shared" si="57"/>
        <v>25.715592383390355</v>
      </c>
    </row>
    <row r="336" spans="1:22">
      <c r="A336" s="5">
        <v>2039808</v>
      </c>
      <c r="B336" s="3">
        <v>49491</v>
      </c>
      <c r="C336" s="2">
        <v>1.1499999999999999</v>
      </c>
      <c r="D336" s="2">
        <v>0.69</v>
      </c>
      <c r="E336" s="2">
        <f t="shared" si="58"/>
        <v>0.35000000000000003</v>
      </c>
      <c r="F336" s="2">
        <v>7.0000000000000007E-2</v>
      </c>
      <c r="G336" s="2">
        <v>0.11</v>
      </c>
      <c r="H336" s="18">
        <v>20288509</v>
      </c>
      <c r="I336" s="18">
        <f t="shared" si="59"/>
        <v>3540848.7000000011</v>
      </c>
      <c r="J336" s="18">
        <f t="shared" si="60"/>
        <v>9123416.8000000045</v>
      </c>
      <c r="K336" s="18">
        <f t="shared" si="61"/>
        <v>22149357.700000022</v>
      </c>
      <c r="L336" s="5"/>
      <c r="M336" s="5">
        <f t="shared" si="55"/>
        <v>7115</v>
      </c>
      <c r="N336" s="5">
        <f t="shared" si="62"/>
        <v>7826.5</v>
      </c>
      <c r="O336" s="5">
        <f t="shared" si="63"/>
        <v>2846</v>
      </c>
      <c r="P336" s="20">
        <f t="shared" si="64"/>
        <v>711.5</v>
      </c>
      <c r="Q336" s="5">
        <v>840000</v>
      </c>
      <c r="R336" s="18">
        <v>1680000</v>
      </c>
      <c r="S336" s="5">
        <f t="shared" si="65"/>
        <v>2532792.588802943</v>
      </c>
      <c r="T336">
        <v>0.1789817600692096</v>
      </c>
      <c r="U336">
        <f t="shared" si="56"/>
        <v>5401697.4000000032</v>
      </c>
      <c r="V336">
        <f t="shared" si="57"/>
        <v>25.72236857386719</v>
      </c>
    </row>
    <row r="337" spans="1:22">
      <c r="A337" s="5">
        <v>2045952</v>
      </c>
      <c r="B337" s="3">
        <v>49512</v>
      </c>
      <c r="C337" s="2">
        <v>1.1399999999999999</v>
      </c>
      <c r="D337" s="2">
        <v>0.68</v>
      </c>
      <c r="E337" s="2">
        <f t="shared" si="58"/>
        <v>0.35000000000000003</v>
      </c>
      <c r="F337" s="2">
        <v>7.0000000000000007E-2</v>
      </c>
      <c r="G337" s="2">
        <v>0.11</v>
      </c>
      <c r="H337" s="18">
        <v>20295554</v>
      </c>
      <c r="I337" s="18">
        <f t="shared" si="59"/>
        <v>3541553.2000000011</v>
      </c>
      <c r="J337" s="18">
        <f t="shared" si="60"/>
        <v>9126234.8000000045</v>
      </c>
      <c r="K337" s="18">
        <f t="shared" si="61"/>
        <v>22157107.200000022</v>
      </c>
      <c r="L337" s="5"/>
      <c r="M337" s="5">
        <f t="shared" si="55"/>
        <v>7045</v>
      </c>
      <c r="N337" s="5">
        <f t="shared" si="62"/>
        <v>7749.5</v>
      </c>
      <c r="O337" s="5">
        <f t="shared" si="63"/>
        <v>2818</v>
      </c>
      <c r="P337" s="20">
        <f t="shared" si="64"/>
        <v>704.5</v>
      </c>
      <c r="Q337" s="5">
        <v>840000</v>
      </c>
      <c r="R337" s="18">
        <v>1680000</v>
      </c>
      <c r="S337" s="5">
        <f t="shared" si="65"/>
        <v>2533296.9310532901</v>
      </c>
      <c r="T337">
        <v>0.17897169991023645</v>
      </c>
      <c r="U337">
        <f t="shared" si="56"/>
        <v>5403106.4000000032</v>
      </c>
      <c r="V337">
        <f t="shared" si="57"/>
        <v>25.729078097677348</v>
      </c>
    </row>
    <row r="338" spans="1:22">
      <c r="A338" s="5">
        <v>2052096</v>
      </c>
      <c r="B338" s="3">
        <v>49534</v>
      </c>
      <c r="C338" s="2">
        <v>1.1200000000000001</v>
      </c>
      <c r="D338" s="2">
        <v>0.67</v>
      </c>
      <c r="E338" s="2">
        <f t="shared" si="58"/>
        <v>0.35000000000000003</v>
      </c>
      <c r="F338" s="2">
        <v>7.0000000000000007E-2</v>
      </c>
      <c r="G338" s="2">
        <v>0.11</v>
      </c>
      <c r="H338" s="18">
        <v>20302529</v>
      </c>
      <c r="I338" s="18">
        <f t="shared" si="59"/>
        <v>3542250.7000000011</v>
      </c>
      <c r="J338" s="18">
        <f t="shared" si="60"/>
        <v>9129024.8000000045</v>
      </c>
      <c r="K338" s="18">
        <f t="shared" si="61"/>
        <v>22164779.700000022</v>
      </c>
      <c r="L338" s="5"/>
      <c r="M338" s="5">
        <f t="shared" si="55"/>
        <v>6975</v>
      </c>
      <c r="N338" s="5">
        <f t="shared" si="62"/>
        <v>7672.5</v>
      </c>
      <c r="O338" s="5">
        <f t="shared" si="63"/>
        <v>2790</v>
      </c>
      <c r="P338" s="20">
        <f t="shared" si="64"/>
        <v>697.5</v>
      </c>
      <c r="Q338" s="5">
        <v>840000</v>
      </c>
      <c r="R338" s="18">
        <v>1680000</v>
      </c>
      <c r="S338" s="5">
        <f t="shared" si="65"/>
        <v>2533796.2343262713</v>
      </c>
      <c r="T338">
        <v>0.17896174658831909</v>
      </c>
      <c r="U338">
        <f t="shared" si="56"/>
        <v>5404501.4000000032</v>
      </c>
      <c r="V338">
        <f t="shared" si="57"/>
        <v>25.735720954820835</v>
      </c>
    </row>
    <row r="339" spans="1:22">
      <c r="A339" s="5">
        <v>2058240</v>
      </c>
      <c r="B339" s="3">
        <v>49555</v>
      </c>
      <c r="C339" s="2">
        <v>1.1100000000000001</v>
      </c>
      <c r="D339" s="2">
        <v>0.67</v>
      </c>
      <c r="E339" s="2">
        <f t="shared" si="58"/>
        <v>0.35000000000000003</v>
      </c>
      <c r="F339" s="2">
        <v>7.0000000000000007E-2</v>
      </c>
      <c r="G339" s="2">
        <v>0.11</v>
      </c>
      <c r="H339" s="18">
        <v>20309434</v>
      </c>
      <c r="I339" s="18">
        <f t="shared" si="59"/>
        <v>3542941.2000000011</v>
      </c>
      <c r="J339" s="18">
        <f t="shared" si="60"/>
        <v>9131786.8000000045</v>
      </c>
      <c r="K339" s="18">
        <f t="shared" si="61"/>
        <v>22172375.200000022</v>
      </c>
      <c r="L339" s="5"/>
      <c r="M339" s="5">
        <f t="shared" si="55"/>
        <v>6905</v>
      </c>
      <c r="N339" s="5">
        <f t="shared" si="62"/>
        <v>7595.5</v>
      </c>
      <c r="O339" s="5">
        <f t="shared" si="63"/>
        <v>2762</v>
      </c>
      <c r="P339" s="20">
        <f t="shared" si="64"/>
        <v>690.5</v>
      </c>
      <c r="Q339" s="5">
        <v>840000</v>
      </c>
      <c r="R339" s="18">
        <v>1680000</v>
      </c>
      <c r="S339" s="5">
        <f t="shared" si="65"/>
        <v>2534290.4994737688</v>
      </c>
      <c r="T339">
        <v>0.17895189989046467</v>
      </c>
      <c r="U339">
        <f t="shared" si="56"/>
        <v>5405882.4000000032</v>
      </c>
      <c r="V339">
        <f t="shared" si="57"/>
        <v>25.742297145297648</v>
      </c>
    </row>
    <row r="340" spans="1:22">
      <c r="A340" s="5">
        <v>2064384</v>
      </c>
      <c r="B340" s="3">
        <v>49576</v>
      </c>
      <c r="C340" s="2">
        <v>1.1000000000000001</v>
      </c>
      <c r="D340" s="2">
        <v>0.66</v>
      </c>
      <c r="E340" s="2">
        <f t="shared" si="58"/>
        <v>0.35000000000000003</v>
      </c>
      <c r="F340" s="2">
        <v>7.0000000000000007E-2</v>
      </c>
      <c r="G340" s="2">
        <v>0.11</v>
      </c>
      <c r="H340" s="18">
        <v>20316272</v>
      </c>
      <c r="I340" s="18">
        <f t="shared" si="59"/>
        <v>3543625.0000000009</v>
      </c>
      <c r="J340" s="18">
        <f t="shared" si="60"/>
        <v>9134522.0000000037</v>
      </c>
      <c r="K340" s="18">
        <f t="shared" si="61"/>
        <v>22179897.000000022</v>
      </c>
      <c r="L340" s="5"/>
      <c r="M340" s="5">
        <f t="shared" si="55"/>
        <v>6838</v>
      </c>
      <c r="N340" s="5">
        <f t="shared" si="62"/>
        <v>7521.8</v>
      </c>
      <c r="O340" s="5">
        <f t="shared" si="63"/>
        <v>2735.2000000000003</v>
      </c>
      <c r="P340" s="20">
        <f t="shared" si="64"/>
        <v>683.80000000000007</v>
      </c>
      <c r="Q340" s="5">
        <v>840000</v>
      </c>
      <c r="R340" s="18">
        <v>1680000</v>
      </c>
      <c r="S340" s="5">
        <f t="shared" si="65"/>
        <v>2534779.942057034</v>
      </c>
      <c r="T340">
        <v>0.17894215533243499</v>
      </c>
      <c r="U340">
        <f t="shared" si="56"/>
        <v>5407250.0000000028</v>
      </c>
      <c r="V340">
        <f t="shared" si="57"/>
        <v>25.74880952625065</v>
      </c>
    </row>
    <row r="341" spans="1:22">
      <c r="A341" s="5">
        <v>2070528</v>
      </c>
      <c r="B341" s="3">
        <v>49598</v>
      </c>
      <c r="C341" s="2">
        <v>1.0900000000000001</v>
      </c>
      <c r="D341" s="2">
        <v>0.65</v>
      </c>
      <c r="E341" s="2">
        <f t="shared" si="58"/>
        <v>0.35000000000000003</v>
      </c>
      <c r="F341" s="2">
        <v>7.0000000000000007E-2</v>
      </c>
      <c r="G341" s="2">
        <v>0.11</v>
      </c>
      <c r="H341" s="18">
        <v>20323041</v>
      </c>
      <c r="I341" s="18">
        <f t="shared" si="59"/>
        <v>3544301.9000000008</v>
      </c>
      <c r="J341" s="18">
        <f t="shared" si="60"/>
        <v>9137229.6000000034</v>
      </c>
      <c r="K341" s="18">
        <f t="shared" si="61"/>
        <v>22187342.900000021</v>
      </c>
      <c r="L341" s="5"/>
      <c r="M341" s="5">
        <f t="shared" si="55"/>
        <v>6769</v>
      </c>
      <c r="N341" s="5">
        <f t="shared" si="62"/>
        <v>7445.9</v>
      </c>
      <c r="O341" s="5">
        <f t="shared" si="63"/>
        <v>2707.6</v>
      </c>
      <c r="P341" s="20">
        <f t="shared" si="64"/>
        <v>676.90000000000009</v>
      </c>
      <c r="Q341" s="5">
        <v>840000</v>
      </c>
      <c r="R341" s="18">
        <v>1680000</v>
      </c>
      <c r="S341" s="5">
        <f t="shared" si="65"/>
        <v>2535264.4197361697</v>
      </c>
      <c r="T341">
        <v>0.1789325155620165</v>
      </c>
      <c r="U341">
        <f t="shared" si="56"/>
        <v>5408603.8000000026</v>
      </c>
      <c r="V341">
        <f t="shared" si="57"/>
        <v>25.755256192917926</v>
      </c>
    </row>
    <row r="342" spans="1:22">
      <c r="A342" s="5">
        <v>2076672</v>
      </c>
      <c r="B342" s="3">
        <v>49619</v>
      </c>
      <c r="C342" s="2">
        <v>1.08</v>
      </c>
      <c r="D342" s="2">
        <v>0.65</v>
      </c>
      <c r="E342" s="2">
        <f t="shared" si="58"/>
        <v>0.3</v>
      </c>
      <c r="F342" s="2">
        <v>0.06</v>
      </c>
      <c r="G342" s="2">
        <v>0.11</v>
      </c>
      <c r="H342" s="18">
        <v>20329744</v>
      </c>
      <c r="I342" s="18">
        <f t="shared" si="59"/>
        <v>3544972.2000000007</v>
      </c>
      <c r="J342" s="18">
        <f t="shared" si="60"/>
        <v>9139910.8000000026</v>
      </c>
      <c r="K342" s="18">
        <f t="shared" si="61"/>
        <v>22194716.200000022</v>
      </c>
      <c r="L342" s="5"/>
      <c r="M342" s="5">
        <f t="shared" si="55"/>
        <v>6703</v>
      </c>
      <c r="N342" s="5">
        <f t="shared" si="62"/>
        <v>7373.3</v>
      </c>
      <c r="O342" s="5">
        <f t="shared" si="63"/>
        <v>2681.2</v>
      </c>
      <c r="P342" s="20">
        <f t="shared" si="64"/>
        <v>670.30000000000007</v>
      </c>
      <c r="Q342" s="5">
        <v>840000</v>
      </c>
      <c r="R342" s="18">
        <v>1680000</v>
      </c>
      <c r="S342" s="5">
        <f t="shared" si="65"/>
        <v>2535744.1480197115</v>
      </c>
      <c r="T342">
        <v>0.1789229761083071</v>
      </c>
      <c r="U342">
        <f t="shared" si="56"/>
        <v>5409944.4000000022</v>
      </c>
      <c r="V342">
        <f t="shared" si="57"/>
        <v>25.761640002442338</v>
      </c>
    </row>
    <row r="343" spans="1:22">
      <c r="A343" s="5">
        <v>2082816</v>
      </c>
      <c r="B343" s="3">
        <v>49640</v>
      </c>
      <c r="C343" s="2">
        <v>1.07</v>
      </c>
      <c r="D343" s="2">
        <v>0.64</v>
      </c>
      <c r="E343" s="2">
        <f t="shared" si="58"/>
        <v>0.3</v>
      </c>
      <c r="F343" s="2">
        <v>0.06</v>
      </c>
      <c r="G343" s="2">
        <v>0.11</v>
      </c>
      <c r="H343" s="18">
        <v>20336380</v>
      </c>
      <c r="I343" s="18">
        <f t="shared" si="59"/>
        <v>3545635.8000000007</v>
      </c>
      <c r="J343" s="18">
        <f t="shared" si="60"/>
        <v>9142565.200000003</v>
      </c>
      <c r="K343" s="18">
        <f t="shared" si="61"/>
        <v>22202015.800000023</v>
      </c>
      <c r="L343" s="5"/>
      <c r="M343" s="5">
        <f t="shared" si="55"/>
        <v>6636</v>
      </c>
      <c r="N343" s="5">
        <f t="shared" si="62"/>
        <v>7299.6</v>
      </c>
      <c r="O343" s="5">
        <f t="shared" si="63"/>
        <v>2654.4</v>
      </c>
      <c r="P343" s="20">
        <f t="shared" si="64"/>
        <v>663.6</v>
      </c>
      <c r="Q343" s="5">
        <v>840000</v>
      </c>
      <c r="R343" s="18">
        <v>1680000</v>
      </c>
      <c r="S343" s="5">
        <f t="shared" si="65"/>
        <v>2536219.0561155123</v>
      </c>
      <c r="T343">
        <v>0.17891353820099742</v>
      </c>
      <c r="U343">
        <f t="shared" si="56"/>
        <v>5411271.6000000024</v>
      </c>
      <c r="V343">
        <f t="shared" si="57"/>
        <v>25.767960002442937</v>
      </c>
    </row>
    <row r="344" spans="1:22">
      <c r="A344" s="5">
        <v>2088960</v>
      </c>
      <c r="B344" s="3">
        <v>49662</v>
      </c>
      <c r="C344" s="2">
        <v>1.06</v>
      </c>
      <c r="D344" s="2">
        <v>0.64</v>
      </c>
      <c r="E344" s="2">
        <f t="shared" si="58"/>
        <v>0.3</v>
      </c>
      <c r="F344" s="2">
        <v>0.06</v>
      </c>
      <c r="G344" s="2">
        <v>0.11</v>
      </c>
      <c r="H344" s="18">
        <v>20342951</v>
      </c>
      <c r="I344" s="18">
        <f t="shared" si="59"/>
        <v>3546292.9000000008</v>
      </c>
      <c r="J344" s="18">
        <f t="shared" si="60"/>
        <v>9145193.6000000034</v>
      </c>
      <c r="K344" s="18">
        <f t="shared" si="61"/>
        <v>22209243.900000025</v>
      </c>
      <c r="L344" s="5"/>
      <c r="M344" s="5">
        <f t="shared" si="55"/>
        <v>6571</v>
      </c>
      <c r="N344" s="5">
        <f t="shared" si="62"/>
        <v>7228.1</v>
      </c>
      <c r="O344" s="5">
        <f t="shared" si="63"/>
        <v>2628.4</v>
      </c>
      <c r="P344" s="20">
        <f t="shared" si="64"/>
        <v>657.1</v>
      </c>
      <c r="Q344" s="5">
        <v>840000</v>
      </c>
      <c r="R344" s="18">
        <v>1680000</v>
      </c>
      <c r="S344" s="5">
        <f t="shared" si="65"/>
        <v>2536689.2879116535</v>
      </c>
      <c r="T344">
        <v>0.17890419880576813</v>
      </c>
      <c r="U344">
        <f t="shared" si="56"/>
        <v>5412585.8000000026</v>
      </c>
      <c r="V344">
        <f t="shared" si="57"/>
        <v>25.774218097681629</v>
      </c>
    </row>
    <row r="345" spans="1:22">
      <c r="A345" s="5">
        <v>2095104</v>
      </c>
      <c r="B345" s="3">
        <v>49683</v>
      </c>
      <c r="C345" s="2">
        <v>1.05</v>
      </c>
      <c r="D345" s="2">
        <v>0.63</v>
      </c>
      <c r="E345" s="2">
        <f t="shared" si="58"/>
        <v>0.3</v>
      </c>
      <c r="F345" s="2">
        <v>0.06</v>
      </c>
      <c r="G345" s="2">
        <v>0.1</v>
      </c>
      <c r="H345" s="18">
        <v>20349456</v>
      </c>
      <c r="I345" s="18">
        <f t="shared" si="59"/>
        <v>3546943.4000000008</v>
      </c>
      <c r="J345" s="18">
        <f t="shared" si="60"/>
        <v>9147795.6000000034</v>
      </c>
      <c r="K345" s="18">
        <f t="shared" si="61"/>
        <v>22216399.400000025</v>
      </c>
      <c r="L345" s="5"/>
      <c r="M345" s="5">
        <f t="shared" si="55"/>
        <v>6505</v>
      </c>
      <c r="N345" s="5">
        <f t="shared" si="62"/>
        <v>7155.5</v>
      </c>
      <c r="O345" s="5">
        <f t="shared" si="63"/>
        <v>2602</v>
      </c>
      <c r="P345" s="20">
        <f t="shared" si="64"/>
        <v>650.5</v>
      </c>
      <c r="Q345" s="5">
        <v>840000</v>
      </c>
      <c r="R345" s="18">
        <v>1680000</v>
      </c>
      <c r="S345" s="5">
        <f t="shared" si="65"/>
        <v>2537154.7725953818</v>
      </c>
      <c r="T345">
        <v>0.17889495915763054</v>
      </c>
      <c r="U345">
        <f t="shared" si="56"/>
        <v>5413886.8000000026</v>
      </c>
      <c r="V345">
        <f t="shared" si="57"/>
        <v>25.780413335777453</v>
      </c>
    </row>
    <row r="346" spans="1:22">
      <c r="A346" s="5">
        <v>2101248</v>
      </c>
      <c r="B346" s="3">
        <v>49704</v>
      </c>
      <c r="C346" s="2">
        <v>1.04</v>
      </c>
      <c r="D346" s="2">
        <v>0.62</v>
      </c>
      <c r="E346" s="2">
        <f t="shared" si="58"/>
        <v>0.3</v>
      </c>
      <c r="F346" s="2">
        <v>0.06</v>
      </c>
      <c r="G346" s="2">
        <v>0.1</v>
      </c>
      <c r="H346" s="18">
        <v>20355897</v>
      </c>
      <c r="I346" s="18">
        <f t="shared" si="59"/>
        <v>3547587.5000000009</v>
      </c>
      <c r="J346" s="18">
        <f t="shared" si="60"/>
        <v>9150372.0000000037</v>
      </c>
      <c r="K346" s="18">
        <f t="shared" si="61"/>
        <v>22223484.500000026</v>
      </c>
      <c r="L346" s="5"/>
      <c r="M346" s="5">
        <f t="shared" si="55"/>
        <v>6441</v>
      </c>
      <c r="N346" s="5">
        <f t="shared" si="62"/>
        <v>7085.1</v>
      </c>
      <c r="O346" s="5">
        <f t="shared" si="63"/>
        <v>2576.4</v>
      </c>
      <c r="P346" s="20">
        <f t="shared" si="64"/>
        <v>644.1</v>
      </c>
      <c r="Q346" s="5">
        <v>840000</v>
      </c>
      <c r="R346" s="18">
        <v>1680000</v>
      </c>
      <c r="S346" s="5">
        <f t="shared" si="65"/>
        <v>2537615.6540123248</v>
      </c>
      <c r="T346">
        <v>0.17888581623300606</v>
      </c>
      <c r="U346">
        <f t="shared" si="56"/>
        <v>5415175.0000000028</v>
      </c>
      <c r="V346">
        <f t="shared" si="57"/>
        <v>25.786547621492318</v>
      </c>
    </row>
    <row r="347" spans="1:22">
      <c r="A347" s="5">
        <v>2107392</v>
      </c>
      <c r="B347" s="3">
        <v>49726</v>
      </c>
      <c r="C347" s="2">
        <v>1.03</v>
      </c>
      <c r="D347" s="2">
        <v>0.62</v>
      </c>
      <c r="E347" s="2">
        <f t="shared" si="58"/>
        <v>0.3</v>
      </c>
      <c r="F347" s="2">
        <v>0.06</v>
      </c>
      <c r="G347" s="2">
        <v>0.1</v>
      </c>
      <c r="H347" s="18">
        <v>20362275</v>
      </c>
      <c r="I347" s="18">
        <f t="shared" si="59"/>
        <v>3548225.3000000007</v>
      </c>
      <c r="J347" s="18">
        <f t="shared" si="60"/>
        <v>9152923.200000003</v>
      </c>
      <c r="K347" s="18">
        <f t="shared" si="61"/>
        <v>22230500.300000027</v>
      </c>
      <c r="L347" s="5"/>
      <c r="M347" s="5">
        <f t="shared" si="55"/>
        <v>6378</v>
      </c>
      <c r="N347" s="5">
        <f t="shared" si="62"/>
        <v>7015.8</v>
      </c>
      <c r="O347" s="5">
        <f t="shared" si="63"/>
        <v>2551.1999999999998</v>
      </c>
      <c r="P347" s="20">
        <f t="shared" si="64"/>
        <v>637.80000000000007</v>
      </c>
      <c r="Q347" s="5">
        <v>840000</v>
      </c>
      <c r="R347" s="18">
        <v>1680000</v>
      </c>
      <c r="S347" s="5">
        <f t="shared" si="65"/>
        <v>2538072.0044239582</v>
      </c>
      <c r="T347">
        <v>0.17887676843574699</v>
      </c>
      <c r="U347">
        <f t="shared" si="56"/>
        <v>5416450.6000000024</v>
      </c>
      <c r="V347">
        <f t="shared" si="57"/>
        <v>25.792621907207181</v>
      </c>
    </row>
    <row r="348" spans="1:22">
      <c r="A348" s="5">
        <v>2113536</v>
      </c>
      <c r="B348" s="3">
        <v>49747</v>
      </c>
      <c r="C348" s="2">
        <v>1.02</v>
      </c>
      <c r="D348" s="2">
        <v>0.61</v>
      </c>
      <c r="E348" s="2">
        <f t="shared" si="58"/>
        <v>0.3</v>
      </c>
      <c r="F348" s="2">
        <v>0.06</v>
      </c>
      <c r="G348" s="2">
        <v>0.1</v>
      </c>
      <c r="H348" s="18">
        <v>20368589</v>
      </c>
      <c r="I348" s="18">
        <f t="shared" si="59"/>
        <v>3548856.7000000007</v>
      </c>
      <c r="J348" s="18">
        <f t="shared" si="60"/>
        <v>9155448.8000000026</v>
      </c>
      <c r="K348" s="18">
        <f t="shared" si="61"/>
        <v>22237445.700000025</v>
      </c>
      <c r="L348" s="5"/>
      <c r="M348" s="5">
        <f t="shared" si="55"/>
        <v>6314</v>
      </c>
      <c r="N348" s="5">
        <f t="shared" si="62"/>
        <v>6945.4</v>
      </c>
      <c r="O348" s="5">
        <f t="shared" si="63"/>
        <v>2525.6</v>
      </c>
      <c r="P348" s="20">
        <f t="shared" si="64"/>
        <v>631.40000000000009</v>
      </c>
      <c r="Q348" s="5">
        <v>840000</v>
      </c>
      <c r="R348" s="18">
        <v>1680000</v>
      </c>
      <c r="S348" s="5">
        <f t="shared" si="65"/>
        <v>2538523.7529825983</v>
      </c>
      <c r="T348">
        <v>0.17886781700980858</v>
      </c>
      <c r="U348">
        <f t="shared" si="56"/>
        <v>5417713.4000000022</v>
      </c>
      <c r="V348">
        <f t="shared" si="57"/>
        <v>25.798635240541078</v>
      </c>
    </row>
    <row r="349" spans="1:22">
      <c r="A349" s="5">
        <v>2119680</v>
      </c>
      <c r="B349" s="3">
        <v>49768</v>
      </c>
      <c r="C349" s="2">
        <v>1.01</v>
      </c>
      <c r="D349" s="2">
        <v>0.6</v>
      </c>
      <c r="E349" s="2">
        <f t="shared" si="58"/>
        <v>0.3</v>
      </c>
      <c r="F349" s="2">
        <v>0.06</v>
      </c>
      <c r="G349" s="2">
        <v>0.1</v>
      </c>
      <c r="H349" s="18">
        <v>20374840</v>
      </c>
      <c r="I349" s="18">
        <f t="shared" si="59"/>
        <v>3549481.8000000007</v>
      </c>
      <c r="J349" s="18">
        <f t="shared" si="60"/>
        <v>9157949.200000003</v>
      </c>
      <c r="K349" s="18">
        <f t="shared" si="61"/>
        <v>22244321.800000027</v>
      </c>
      <c r="L349" s="5"/>
      <c r="M349" s="5">
        <f t="shared" si="55"/>
        <v>6251</v>
      </c>
      <c r="N349" s="5">
        <f t="shared" si="62"/>
        <v>6876.1</v>
      </c>
      <c r="O349" s="5">
        <f t="shared" si="63"/>
        <v>2500.4</v>
      </c>
      <c r="P349" s="20">
        <f t="shared" si="64"/>
        <v>625.1</v>
      </c>
      <c r="Q349" s="5">
        <v>840000</v>
      </c>
      <c r="R349" s="18">
        <v>1680000</v>
      </c>
      <c r="S349" s="5">
        <f t="shared" si="65"/>
        <v>2538970.9719270947</v>
      </c>
      <c r="T349">
        <v>0.17885896036484211</v>
      </c>
      <c r="U349">
        <f t="shared" si="56"/>
        <v>5418963.6000000024</v>
      </c>
      <c r="V349">
        <f t="shared" si="57"/>
        <v>25.80458857387498</v>
      </c>
    </row>
    <row r="350" spans="1:22">
      <c r="A350" s="5">
        <v>2125824</v>
      </c>
      <c r="B350" s="3">
        <v>49790</v>
      </c>
      <c r="C350" s="2">
        <v>1</v>
      </c>
      <c r="D350" s="2">
        <v>0.6</v>
      </c>
      <c r="E350" s="2">
        <f t="shared" si="58"/>
        <v>0.3</v>
      </c>
      <c r="F350" s="2">
        <v>0.06</v>
      </c>
      <c r="G350" s="2">
        <v>0.1</v>
      </c>
      <c r="H350" s="18">
        <v>20381030</v>
      </c>
      <c r="I350" s="18">
        <f t="shared" si="59"/>
        <v>3550100.8000000007</v>
      </c>
      <c r="J350" s="18">
        <f t="shared" si="60"/>
        <v>9160425.200000003</v>
      </c>
      <c r="K350" s="18">
        <f t="shared" si="61"/>
        <v>22251130.800000027</v>
      </c>
      <c r="L350" s="5"/>
      <c r="M350" s="5">
        <f t="shared" si="55"/>
        <v>6190</v>
      </c>
      <c r="N350" s="5">
        <f t="shared" si="62"/>
        <v>6809</v>
      </c>
      <c r="O350" s="5">
        <f t="shared" si="63"/>
        <v>2476</v>
      </c>
      <c r="P350" s="20">
        <f t="shared" si="64"/>
        <v>619</v>
      </c>
      <c r="Q350" s="5">
        <v>840000</v>
      </c>
      <c r="R350" s="18">
        <v>1680000</v>
      </c>
      <c r="S350" s="5">
        <f t="shared" si="65"/>
        <v>2539413.8050111537</v>
      </c>
      <c r="T350">
        <v>0.17885019550042366</v>
      </c>
      <c r="U350">
        <f t="shared" si="56"/>
        <v>5420201.6000000024</v>
      </c>
      <c r="V350">
        <f t="shared" si="57"/>
        <v>25.810483811970776</v>
      </c>
    </row>
    <row r="351" spans="1:22">
      <c r="A351" s="5">
        <v>2131968</v>
      </c>
      <c r="B351" s="3">
        <v>49811</v>
      </c>
      <c r="C351" s="2">
        <v>0.99</v>
      </c>
      <c r="D351" s="2">
        <v>0.59</v>
      </c>
      <c r="E351" s="2">
        <f t="shared" si="58"/>
        <v>0.3</v>
      </c>
      <c r="F351" s="2">
        <v>0.06</v>
      </c>
      <c r="G351" s="2">
        <v>0.1</v>
      </c>
      <c r="H351" s="18">
        <v>20387159</v>
      </c>
      <c r="I351" s="18">
        <f t="shared" si="59"/>
        <v>3550713.7000000007</v>
      </c>
      <c r="J351" s="18">
        <f t="shared" si="60"/>
        <v>9162876.8000000026</v>
      </c>
      <c r="K351" s="18">
        <f t="shared" si="61"/>
        <v>22257872.700000025</v>
      </c>
      <c r="L351" s="5"/>
      <c r="M351" s="5">
        <f t="shared" si="55"/>
        <v>6129</v>
      </c>
      <c r="N351" s="5">
        <f t="shared" si="62"/>
        <v>6741.9</v>
      </c>
      <c r="O351" s="5">
        <f t="shared" si="63"/>
        <v>2451.6</v>
      </c>
      <c r="P351" s="20">
        <f t="shared" si="64"/>
        <v>612.9</v>
      </c>
      <c r="Q351" s="5">
        <v>840000</v>
      </c>
      <c r="R351" s="18">
        <v>1680000</v>
      </c>
      <c r="S351" s="5">
        <f t="shared" si="65"/>
        <v>2539852.2528871121</v>
      </c>
      <c r="T351">
        <v>0.1788415222542778</v>
      </c>
      <c r="U351">
        <f t="shared" si="56"/>
        <v>5421427.4000000022</v>
      </c>
      <c r="V351">
        <f t="shared" si="57"/>
        <v>25.81632095482847</v>
      </c>
    </row>
    <row r="352" spans="1:22">
      <c r="A352" s="5">
        <v>2138112</v>
      </c>
      <c r="B352" s="3">
        <v>49832</v>
      </c>
      <c r="C352" s="2">
        <v>0.98</v>
      </c>
      <c r="D352" s="2">
        <v>0.59</v>
      </c>
      <c r="E352" s="2">
        <f t="shared" si="58"/>
        <v>0.3</v>
      </c>
      <c r="F352" s="2">
        <v>0.06</v>
      </c>
      <c r="G352" s="2">
        <v>0.1</v>
      </c>
      <c r="H352" s="18">
        <v>20393226</v>
      </c>
      <c r="I352" s="18">
        <f t="shared" si="59"/>
        <v>3551320.4000000008</v>
      </c>
      <c r="J352" s="18">
        <f t="shared" si="60"/>
        <v>9165303.6000000034</v>
      </c>
      <c r="K352" s="18">
        <f t="shared" si="61"/>
        <v>22264546.400000025</v>
      </c>
      <c r="L352" s="5"/>
      <c r="M352" s="5">
        <f t="shared" si="55"/>
        <v>6067</v>
      </c>
      <c r="N352" s="5">
        <f t="shared" si="62"/>
        <v>6673.7</v>
      </c>
      <c r="O352" s="5">
        <f t="shared" si="63"/>
        <v>2426.8000000000002</v>
      </c>
      <c r="P352" s="20">
        <f t="shared" si="64"/>
        <v>606.70000000000005</v>
      </c>
      <c r="Q352" s="5">
        <v>840000</v>
      </c>
      <c r="R352" s="18">
        <v>1680000</v>
      </c>
      <c r="S352" s="5">
        <f t="shared" si="65"/>
        <v>2540286.2446704661</v>
      </c>
      <c r="T352">
        <v>0.1788329418798183</v>
      </c>
      <c r="U352">
        <f t="shared" si="56"/>
        <v>5422640.8000000026</v>
      </c>
      <c r="V352">
        <f t="shared" si="57"/>
        <v>25.822099050067116</v>
      </c>
    </row>
    <row r="353" spans="1:22">
      <c r="A353" s="5">
        <v>2144256</v>
      </c>
      <c r="B353" s="3">
        <v>49854</v>
      </c>
      <c r="C353" s="2">
        <v>0.97</v>
      </c>
      <c r="D353" s="2">
        <v>0.57999999999999996</v>
      </c>
      <c r="E353" s="2">
        <f t="shared" si="58"/>
        <v>0.3</v>
      </c>
      <c r="F353" s="2">
        <v>0.06</v>
      </c>
      <c r="G353" s="2">
        <v>0.1</v>
      </c>
      <c r="H353" s="18">
        <v>20399234</v>
      </c>
      <c r="I353" s="18">
        <f t="shared" si="59"/>
        <v>3551921.2000000007</v>
      </c>
      <c r="J353" s="18">
        <f t="shared" si="60"/>
        <v>9167706.8000000026</v>
      </c>
      <c r="K353" s="18">
        <f t="shared" si="61"/>
        <v>22271155.200000025</v>
      </c>
      <c r="L353" s="5"/>
      <c r="M353" s="5">
        <f t="shared" si="55"/>
        <v>6008</v>
      </c>
      <c r="N353" s="5">
        <f t="shared" si="62"/>
        <v>6608.8</v>
      </c>
      <c r="O353" s="5">
        <f t="shared" si="63"/>
        <v>2403.1999999999998</v>
      </c>
      <c r="P353" s="20">
        <f t="shared" si="64"/>
        <v>600.80000000000007</v>
      </c>
      <c r="Q353" s="5">
        <v>840000</v>
      </c>
      <c r="R353" s="18">
        <v>1680000</v>
      </c>
      <c r="S353" s="5">
        <f t="shared" si="65"/>
        <v>2540715.9955886505</v>
      </c>
      <c r="T353">
        <v>0.17882444997689617</v>
      </c>
      <c r="U353">
        <f t="shared" si="56"/>
        <v>5423842.4000000022</v>
      </c>
      <c r="V353">
        <f t="shared" si="57"/>
        <v>25.827820954829562</v>
      </c>
    </row>
    <row r="354" spans="1:22">
      <c r="A354" s="5">
        <v>2150400</v>
      </c>
      <c r="B354" s="3">
        <v>49875</v>
      </c>
      <c r="C354" s="2">
        <v>0.96</v>
      </c>
      <c r="D354" s="2">
        <v>0.57999999999999996</v>
      </c>
      <c r="E354" s="2">
        <f t="shared" si="58"/>
        <v>0.3</v>
      </c>
      <c r="F354" s="2">
        <v>0.06</v>
      </c>
      <c r="G354" s="2">
        <v>0.1</v>
      </c>
      <c r="H354" s="18">
        <v>20405182</v>
      </c>
      <c r="I354" s="18">
        <f t="shared" si="59"/>
        <v>3552516.0000000005</v>
      </c>
      <c r="J354" s="18">
        <f t="shared" si="60"/>
        <v>9170086.0000000019</v>
      </c>
      <c r="K354" s="18">
        <f t="shared" si="61"/>
        <v>22277698.000000026</v>
      </c>
      <c r="L354" s="5"/>
      <c r="M354" s="5">
        <f t="shared" si="55"/>
        <v>5948</v>
      </c>
      <c r="N354" s="5">
        <f t="shared" si="62"/>
        <v>6542.8</v>
      </c>
      <c r="O354" s="5">
        <f t="shared" si="63"/>
        <v>2379.1999999999998</v>
      </c>
      <c r="P354" s="20">
        <f t="shared" si="64"/>
        <v>594.80000000000007</v>
      </c>
      <c r="Q354" s="5">
        <v>840000</v>
      </c>
      <c r="R354" s="18">
        <v>1680000</v>
      </c>
      <c r="S354" s="5">
        <f t="shared" si="65"/>
        <v>2541141.4347295901</v>
      </c>
      <c r="T354">
        <v>0.17881604780589558</v>
      </c>
      <c r="U354">
        <f t="shared" si="56"/>
        <v>5425032.0000000019</v>
      </c>
      <c r="V354">
        <f t="shared" si="57"/>
        <v>25.833485716734859</v>
      </c>
    </row>
    <row r="355" spans="1:22">
      <c r="A355" s="5">
        <v>2156544</v>
      </c>
      <c r="B355" s="3">
        <v>49896</v>
      </c>
      <c r="C355" s="2">
        <v>0.95</v>
      </c>
      <c r="D355" s="2">
        <v>0.56999999999999995</v>
      </c>
      <c r="E355" s="2">
        <f t="shared" si="58"/>
        <v>0.3</v>
      </c>
      <c r="F355" s="2">
        <v>0.06</v>
      </c>
      <c r="G355" s="2">
        <v>0.09</v>
      </c>
      <c r="H355" s="18">
        <v>20411072</v>
      </c>
      <c r="I355" s="18">
        <f t="shared" si="59"/>
        <v>3553105.0000000005</v>
      </c>
      <c r="J355" s="18">
        <f t="shared" si="60"/>
        <v>9172442.0000000019</v>
      </c>
      <c r="K355" s="18">
        <f t="shared" si="61"/>
        <v>22284177.000000026</v>
      </c>
      <c r="L355" s="5"/>
      <c r="M355" s="5">
        <f t="shared" si="55"/>
        <v>5890</v>
      </c>
      <c r="N355" s="5">
        <f t="shared" si="62"/>
        <v>6479</v>
      </c>
      <c r="O355" s="5">
        <f t="shared" si="63"/>
        <v>2356</v>
      </c>
      <c r="P355" s="20">
        <f t="shared" si="64"/>
        <v>589</v>
      </c>
      <c r="Q355" s="5">
        <v>840000</v>
      </c>
      <c r="R355" s="18">
        <v>1680000</v>
      </c>
      <c r="S355" s="5">
        <f t="shared" si="65"/>
        <v>2541562.7057471047</v>
      </c>
      <c r="T355">
        <v>0.1788077323915177</v>
      </c>
      <c r="U355">
        <f t="shared" si="56"/>
        <v>5426210.0000000019</v>
      </c>
      <c r="V355">
        <f t="shared" si="57"/>
        <v>25.839095240544918</v>
      </c>
    </row>
    <row r="356" spans="1:22">
      <c r="A356" s="5">
        <v>2162688</v>
      </c>
      <c r="B356" s="3">
        <v>49918</v>
      </c>
      <c r="C356" s="2">
        <v>0.94</v>
      </c>
      <c r="D356" s="2">
        <v>0.56000000000000005</v>
      </c>
      <c r="E356" s="2">
        <f t="shared" si="58"/>
        <v>0.3</v>
      </c>
      <c r="F356" s="2">
        <v>0.06</v>
      </c>
      <c r="G356" s="2">
        <v>0.09</v>
      </c>
      <c r="H356" s="18">
        <v>20416903</v>
      </c>
      <c r="I356" s="18">
        <f t="shared" si="59"/>
        <v>3553688.1000000006</v>
      </c>
      <c r="J356" s="18">
        <f t="shared" si="60"/>
        <v>9174774.4000000022</v>
      </c>
      <c r="K356" s="18">
        <f t="shared" si="61"/>
        <v>22290591.100000028</v>
      </c>
      <c r="L356" s="5"/>
      <c r="M356" s="5">
        <f t="shared" si="55"/>
        <v>5831</v>
      </c>
      <c r="N356" s="5">
        <f t="shared" si="62"/>
        <v>6414.1</v>
      </c>
      <c r="O356" s="5">
        <f t="shared" si="63"/>
        <v>2332.4</v>
      </c>
      <c r="P356" s="20">
        <f t="shared" si="64"/>
        <v>583.1</v>
      </c>
      <c r="Q356" s="5">
        <v>840000</v>
      </c>
      <c r="R356" s="18">
        <v>1680000</v>
      </c>
      <c r="S356" s="5">
        <f t="shared" si="65"/>
        <v>2541979.737712563</v>
      </c>
      <c r="T356">
        <v>0.17879950499838296</v>
      </c>
      <c r="U356">
        <f t="shared" si="56"/>
        <v>5427376.200000002</v>
      </c>
      <c r="V356">
        <f t="shared" si="57"/>
        <v>25.844648573878775</v>
      </c>
    </row>
    <row r="357" spans="1:22">
      <c r="A357" s="5">
        <v>2168832</v>
      </c>
      <c r="B357" s="3">
        <v>49939</v>
      </c>
      <c r="C357" s="2">
        <v>0.93</v>
      </c>
      <c r="D357" s="2">
        <v>0.56000000000000005</v>
      </c>
      <c r="E357" s="2">
        <f t="shared" si="58"/>
        <v>0.3</v>
      </c>
      <c r="F357" s="2">
        <v>0.06</v>
      </c>
      <c r="G357" s="2">
        <v>0.09</v>
      </c>
      <c r="H357" s="18">
        <v>20422676</v>
      </c>
      <c r="I357" s="18">
        <f t="shared" si="59"/>
        <v>3554265.4000000004</v>
      </c>
      <c r="J357" s="18">
        <f t="shared" si="60"/>
        <v>9177083.6000000015</v>
      </c>
      <c r="K357" s="18">
        <f t="shared" si="61"/>
        <v>22296941.400000028</v>
      </c>
      <c r="L357" s="5"/>
      <c r="M357" s="5">
        <f t="shared" si="55"/>
        <v>5773</v>
      </c>
      <c r="N357" s="5">
        <f t="shared" si="62"/>
        <v>6350.3</v>
      </c>
      <c r="O357" s="5">
        <f t="shared" si="63"/>
        <v>2309.1999999999998</v>
      </c>
      <c r="P357" s="20">
        <f t="shared" si="64"/>
        <v>577.30000000000007</v>
      </c>
      <c r="Q357" s="5">
        <v>840000</v>
      </c>
      <c r="R357" s="18">
        <v>1680000</v>
      </c>
      <c r="S357" s="5">
        <f t="shared" si="65"/>
        <v>2542392.6027304735</v>
      </c>
      <c r="T357">
        <v>0.17879136407001708</v>
      </c>
      <c r="U357">
        <f t="shared" si="56"/>
        <v>5428530.8000000017</v>
      </c>
      <c r="V357">
        <f t="shared" si="57"/>
        <v>25.85014666911739</v>
      </c>
    </row>
    <row r="358" spans="1:22">
      <c r="A358" s="5">
        <v>2174976</v>
      </c>
      <c r="B358" s="3">
        <v>49960</v>
      </c>
      <c r="C358" s="2">
        <v>0.92</v>
      </c>
      <c r="D358" s="2">
        <v>0.55000000000000004</v>
      </c>
      <c r="E358" s="2">
        <f t="shared" si="58"/>
        <v>0.3</v>
      </c>
      <c r="F358" s="2">
        <v>0.06</v>
      </c>
      <c r="G358" s="2">
        <v>0.09</v>
      </c>
      <c r="H358" s="18">
        <v>20428392</v>
      </c>
      <c r="I358" s="18">
        <f t="shared" si="59"/>
        <v>3554837.0000000005</v>
      </c>
      <c r="J358" s="18">
        <f t="shared" si="60"/>
        <v>9179370.0000000019</v>
      </c>
      <c r="K358" s="18">
        <f t="shared" si="61"/>
        <v>22303229.00000003</v>
      </c>
      <c r="L358" s="5"/>
      <c r="M358" s="5">
        <f t="shared" si="55"/>
        <v>5716</v>
      </c>
      <c r="N358" s="5">
        <f t="shared" si="62"/>
        <v>6287.6</v>
      </c>
      <c r="O358" s="5">
        <f t="shared" si="63"/>
        <v>2286.4</v>
      </c>
      <c r="P358" s="20">
        <f t="shared" si="64"/>
        <v>571.6</v>
      </c>
      <c r="Q358" s="5">
        <v>840000</v>
      </c>
      <c r="R358" s="18">
        <v>1680000</v>
      </c>
      <c r="S358" s="5">
        <f t="shared" si="65"/>
        <v>2542801.37288601</v>
      </c>
      <c r="T358">
        <v>0.17878330805478962</v>
      </c>
      <c r="U358">
        <f t="shared" si="56"/>
        <v>5429674.0000000019</v>
      </c>
      <c r="V358">
        <f t="shared" si="57"/>
        <v>25.855590478641716</v>
      </c>
    </row>
    <row r="359" spans="1:22">
      <c r="A359" s="5">
        <v>2181120</v>
      </c>
      <c r="B359" s="3">
        <v>49982</v>
      </c>
      <c r="C359" s="2">
        <v>0.91</v>
      </c>
      <c r="D359" s="2">
        <v>0.55000000000000004</v>
      </c>
      <c r="E359" s="2">
        <f t="shared" si="58"/>
        <v>0.25</v>
      </c>
      <c r="F359" s="2">
        <v>0.05</v>
      </c>
      <c r="G359" s="2">
        <v>0.09</v>
      </c>
      <c r="H359" s="18">
        <v>20434052</v>
      </c>
      <c r="I359" s="18">
        <f t="shared" si="59"/>
        <v>3555403.0000000005</v>
      </c>
      <c r="J359" s="18">
        <f t="shared" si="60"/>
        <v>9181634.0000000019</v>
      </c>
      <c r="K359" s="18">
        <f t="shared" si="61"/>
        <v>22309455.00000003</v>
      </c>
      <c r="L359" s="5"/>
      <c r="M359" s="5">
        <f t="shared" si="55"/>
        <v>5660</v>
      </c>
      <c r="N359" s="5">
        <f t="shared" si="62"/>
        <v>6226</v>
      </c>
      <c r="O359" s="5">
        <f t="shared" si="63"/>
        <v>2264</v>
      </c>
      <c r="P359" s="20">
        <f t="shared" si="64"/>
        <v>566</v>
      </c>
      <c r="Q359" s="5">
        <v>840000</v>
      </c>
      <c r="R359" s="18">
        <v>1680000</v>
      </c>
      <c r="S359" s="5">
        <f t="shared" si="65"/>
        <v>2543206.1202453687</v>
      </c>
      <c r="T359">
        <v>0.17877533540582161</v>
      </c>
      <c r="U359">
        <f t="shared" si="56"/>
        <v>5430806.0000000019</v>
      </c>
      <c r="V359">
        <f t="shared" si="57"/>
        <v>25.860980954832709</v>
      </c>
    </row>
    <row r="360" spans="1:22">
      <c r="A360" s="5">
        <v>2187264</v>
      </c>
      <c r="B360" s="3">
        <v>50003</v>
      </c>
      <c r="C360" s="2">
        <v>0.9</v>
      </c>
      <c r="D360" s="2">
        <v>0.54</v>
      </c>
      <c r="E360" s="2">
        <f t="shared" si="58"/>
        <v>0.25</v>
      </c>
      <c r="F360" s="2">
        <v>0.05</v>
      </c>
      <c r="G360" s="2">
        <v>0.09</v>
      </c>
      <c r="H360" s="18">
        <v>20439655</v>
      </c>
      <c r="I360" s="18">
        <f t="shared" si="59"/>
        <v>3555963.3000000003</v>
      </c>
      <c r="J360" s="18">
        <f t="shared" si="60"/>
        <v>9183875.2000000011</v>
      </c>
      <c r="K360" s="18">
        <f t="shared" si="61"/>
        <v>22315618.300000031</v>
      </c>
      <c r="L360" s="5"/>
      <c r="M360" s="5">
        <f t="shared" si="55"/>
        <v>5603</v>
      </c>
      <c r="N360" s="5">
        <f t="shared" si="62"/>
        <v>6163.3</v>
      </c>
      <c r="O360" s="5">
        <f t="shared" si="63"/>
        <v>2241.1999999999998</v>
      </c>
      <c r="P360" s="20">
        <f t="shared" si="64"/>
        <v>560.30000000000007</v>
      </c>
      <c r="Q360" s="5">
        <v>840000</v>
      </c>
      <c r="R360" s="18">
        <v>1680000</v>
      </c>
      <c r="S360" s="5">
        <f t="shared" si="65"/>
        <v>2543606.7738484722</v>
      </c>
      <c r="T360">
        <v>0.17876744739576084</v>
      </c>
      <c r="U360">
        <f t="shared" si="56"/>
        <v>5431926.6000000015</v>
      </c>
      <c r="V360">
        <f t="shared" si="57"/>
        <v>25.866317145309399</v>
      </c>
    </row>
    <row r="361" spans="1:22">
      <c r="A361" s="5">
        <v>2193408</v>
      </c>
      <c r="B361" s="3">
        <v>50024</v>
      </c>
      <c r="C361" s="2">
        <v>0.89</v>
      </c>
      <c r="D361" s="2">
        <v>0.54</v>
      </c>
      <c r="E361" s="2">
        <f t="shared" si="58"/>
        <v>0.25</v>
      </c>
      <c r="F361" s="2">
        <v>0.05</v>
      </c>
      <c r="G361" s="2">
        <v>0.09</v>
      </c>
      <c r="H361" s="18">
        <v>20445203</v>
      </c>
      <c r="I361" s="18">
        <f t="shared" si="59"/>
        <v>3556518.1</v>
      </c>
      <c r="J361" s="18">
        <f t="shared" si="60"/>
        <v>9186094.4000000004</v>
      </c>
      <c r="K361" s="18">
        <f t="shared" si="61"/>
        <v>22321721.100000031</v>
      </c>
      <c r="L361" s="5"/>
      <c r="M361" s="5">
        <f t="shared" si="55"/>
        <v>5548</v>
      </c>
      <c r="N361" s="5">
        <f t="shared" si="62"/>
        <v>6102.8</v>
      </c>
      <c r="O361" s="5">
        <f t="shared" si="63"/>
        <v>2219.1999999999998</v>
      </c>
      <c r="P361" s="20">
        <f t="shared" si="64"/>
        <v>554.80000000000007</v>
      </c>
      <c r="Q361" s="5">
        <v>840000</v>
      </c>
      <c r="R361" s="18">
        <v>1680000</v>
      </c>
      <c r="S361" s="5">
        <f t="shared" si="65"/>
        <v>2544003.4772439473</v>
      </c>
      <c r="T361">
        <v>0.17875964107570858</v>
      </c>
      <c r="U361">
        <f t="shared" si="56"/>
        <v>5433036.2000000011</v>
      </c>
      <c r="V361">
        <f t="shared" si="57"/>
        <v>25.871600954833706</v>
      </c>
    </row>
    <row r="362" spans="1:22">
      <c r="A362" s="5">
        <v>2199552</v>
      </c>
      <c r="B362" s="3">
        <v>50046</v>
      </c>
      <c r="C362" s="2">
        <v>0.89</v>
      </c>
      <c r="D362" s="2">
        <v>0.53</v>
      </c>
      <c r="E362" s="2">
        <f t="shared" si="58"/>
        <v>0.25</v>
      </c>
      <c r="F362" s="2">
        <v>0.05</v>
      </c>
      <c r="G362" s="2">
        <v>0.09</v>
      </c>
      <c r="H362" s="18">
        <v>20450696</v>
      </c>
      <c r="I362" s="18">
        <f t="shared" si="59"/>
        <v>3557067.4</v>
      </c>
      <c r="J362" s="18">
        <f t="shared" si="60"/>
        <v>9188291.5999999996</v>
      </c>
      <c r="K362" s="18">
        <f t="shared" si="61"/>
        <v>22327763.400000032</v>
      </c>
      <c r="L362" s="5"/>
      <c r="M362" s="5">
        <f t="shared" si="55"/>
        <v>5493</v>
      </c>
      <c r="N362" s="5">
        <f t="shared" si="62"/>
        <v>6042.3</v>
      </c>
      <c r="O362" s="5">
        <f t="shared" si="63"/>
        <v>2197.1999999999998</v>
      </c>
      <c r="P362" s="20">
        <f t="shared" si="64"/>
        <v>549.30000000000007</v>
      </c>
      <c r="Q362" s="5">
        <v>840000</v>
      </c>
      <c r="R362" s="18">
        <v>1680000</v>
      </c>
      <c r="S362" s="5">
        <f t="shared" si="65"/>
        <v>2544396.2309544771</v>
      </c>
      <c r="T362">
        <v>0.17875191631619777</v>
      </c>
      <c r="U362">
        <f t="shared" si="56"/>
        <v>5434134.8000000007</v>
      </c>
      <c r="V362">
        <f t="shared" si="57"/>
        <v>25.876832383405628</v>
      </c>
    </row>
    <row r="363" spans="1:22">
      <c r="A363" s="5">
        <v>2205696</v>
      </c>
      <c r="B363" s="3">
        <v>50067</v>
      </c>
      <c r="C363" s="2">
        <v>0.88</v>
      </c>
      <c r="D363" s="2">
        <v>0.53</v>
      </c>
      <c r="E363" s="2">
        <f t="shared" si="58"/>
        <v>0.25</v>
      </c>
      <c r="F363" s="2">
        <v>0.05</v>
      </c>
      <c r="G363" s="2">
        <v>0.09</v>
      </c>
      <c r="H363" s="18">
        <v>20456135</v>
      </c>
      <c r="I363" s="18">
        <f t="shared" si="59"/>
        <v>3557611.3</v>
      </c>
      <c r="J363" s="18">
        <f t="shared" si="60"/>
        <v>9190467.1999999993</v>
      </c>
      <c r="K363" s="18">
        <f t="shared" si="61"/>
        <v>22333746.300000031</v>
      </c>
      <c r="L363" s="5"/>
      <c r="M363" s="5">
        <f t="shared" si="55"/>
        <v>5439</v>
      </c>
      <c r="N363" s="5">
        <f t="shared" si="62"/>
        <v>5982.9</v>
      </c>
      <c r="O363" s="5">
        <f t="shared" si="63"/>
        <v>2175.6</v>
      </c>
      <c r="P363" s="20">
        <f t="shared" si="64"/>
        <v>543.9</v>
      </c>
      <c r="Q363" s="5">
        <v>840000</v>
      </c>
      <c r="R363" s="18">
        <v>1680000</v>
      </c>
      <c r="S363" s="5">
        <f t="shared" si="65"/>
        <v>2544785.1069917353</v>
      </c>
      <c r="T363">
        <v>0.17874427158405048</v>
      </c>
      <c r="U363">
        <f t="shared" si="56"/>
        <v>5435222.6000000006</v>
      </c>
      <c r="V363">
        <f t="shared" si="57"/>
        <v>25.882012383406121</v>
      </c>
    </row>
    <row r="364" spans="1:22">
      <c r="A364" s="5">
        <v>2211840</v>
      </c>
      <c r="B364" s="3">
        <v>50088</v>
      </c>
      <c r="C364" s="2">
        <v>0.87</v>
      </c>
      <c r="D364" s="2">
        <v>0.52</v>
      </c>
      <c r="E364" s="2">
        <f t="shared" si="58"/>
        <v>0.25</v>
      </c>
      <c r="F364" s="2">
        <v>0.05</v>
      </c>
      <c r="G364" s="2">
        <v>0.09</v>
      </c>
      <c r="H364" s="18">
        <v>20461520</v>
      </c>
      <c r="I364" s="18">
        <f t="shared" si="59"/>
        <v>3558149.8</v>
      </c>
      <c r="J364" s="18">
        <f t="shared" si="60"/>
        <v>9192621.1999999993</v>
      </c>
      <c r="K364" s="18">
        <f t="shared" si="61"/>
        <v>22339669.800000031</v>
      </c>
      <c r="L364" s="5"/>
      <c r="M364" s="5">
        <f t="shared" si="55"/>
        <v>5385</v>
      </c>
      <c r="N364" s="5">
        <f t="shared" si="62"/>
        <v>5923.5</v>
      </c>
      <c r="O364" s="5">
        <f t="shared" si="63"/>
        <v>2154</v>
      </c>
      <c r="P364" s="20">
        <f t="shared" si="64"/>
        <v>538.5</v>
      </c>
      <c r="Q364" s="5">
        <v>840000</v>
      </c>
      <c r="R364" s="18">
        <v>1680000</v>
      </c>
      <c r="S364" s="5">
        <f t="shared" si="65"/>
        <v>2545170.1058580852</v>
      </c>
      <c r="T364">
        <v>0.17873670675492342</v>
      </c>
      <c r="U364">
        <f t="shared" si="56"/>
        <v>5436299.6000000006</v>
      </c>
      <c r="V364">
        <f t="shared" si="57"/>
        <v>25.887140954835182</v>
      </c>
    </row>
    <row r="365" spans="1:22">
      <c r="A365" s="5">
        <v>2217984</v>
      </c>
      <c r="B365" s="3">
        <v>50110</v>
      </c>
      <c r="C365" s="2">
        <v>0.86</v>
      </c>
      <c r="D365" s="2">
        <v>0.52</v>
      </c>
      <c r="E365" s="2">
        <f t="shared" si="58"/>
        <v>0.25</v>
      </c>
      <c r="F365" s="2">
        <v>0.05</v>
      </c>
      <c r="G365" s="2">
        <v>0.09</v>
      </c>
      <c r="H365" s="18">
        <v>20466851</v>
      </c>
      <c r="I365" s="18">
        <f t="shared" si="59"/>
        <v>3558682.9</v>
      </c>
      <c r="J365" s="18">
        <f t="shared" si="60"/>
        <v>9194753.5999999996</v>
      </c>
      <c r="K365" s="18">
        <f t="shared" si="61"/>
        <v>22345533.900000032</v>
      </c>
      <c r="L365" s="5"/>
      <c r="M365" s="5">
        <f t="shared" si="55"/>
        <v>5331</v>
      </c>
      <c r="N365" s="5">
        <f t="shared" si="62"/>
        <v>5864.1</v>
      </c>
      <c r="O365" s="5">
        <f t="shared" si="63"/>
        <v>2132.4</v>
      </c>
      <c r="P365" s="20">
        <f t="shared" si="64"/>
        <v>533.1</v>
      </c>
      <c r="Q365" s="5">
        <v>840000</v>
      </c>
      <c r="R365" s="18">
        <v>1680000</v>
      </c>
      <c r="S365" s="5">
        <f t="shared" si="65"/>
        <v>2545551.2280504508</v>
      </c>
      <c r="T365">
        <v>0.17872922170586969</v>
      </c>
      <c r="U365">
        <f t="shared" si="56"/>
        <v>5437365.8000000007</v>
      </c>
      <c r="V365">
        <f t="shared" si="57"/>
        <v>25.892218097692805</v>
      </c>
    </row>
    <row r="366" spans="1:22">
      <c r="A366" s="5">
        <v>2224128</v>
      </c>
      <c r="B366" s="3">
        <v>50131</v>
      </c>
      <c r="C366" s="2">
        <v>0.85</v>
      </c>
      <c r="D366" s="2">
        <v>0.51</v>
      </c>
      <c r="E366" s="2">
        <f t="shared" si="58"/>
        <v>0.25</v>
      </c>
      <c r="F366" s="2">
        <v>0.05</v>
      </c>
      <c r="G366" s="2">
        <v>0.09</v>
      </c>
      <c r="H366" s="18">
        <v>20472130</v>
      </c>
      <c r="I366" s="18">
        <f t="shared" si="59"/>
        <v>3559210.8</v>
      </c>
      <c r="J366" s="18">
        <f t="shared" si="60"/>
        <v>9196865.1999999993</v>
      </c>
      <c r="K366" s="18">
        <f t="shared" si="61"/>
        <v>22351340.800000031</v>
      </c>
      <c r="L366" s="5"/>
      <c r="M366" s="5">
        <f t="shared" si="55"/>
        <v>5279</v>
      </c>
      <c r="N366" s="5">
        <f t="shared" si="62"/>
        <v>5806.9</v>
      </c>
      <c r="O366" s="5">
        <f t="shared" si="63"/>
        <v>2111.6</v>
      </c>
      <c r="P366" s="20">
        <f t="shared" si="64"/>
        <v>527.9</v>
      </c>
      <c r="Q366" s="5">
        <v>840000</v>
      </c>
      <c r="R366" s="18">
        <v>1680000</v>
      </c>
      <c r="S366" s="5">
        <f t="shared" si="65"/>
        <v>2545928.6170318574</v>
      </c>
      <c r="T366">
        <v>0.17872181350939059</v>
      </c>
      <c r="U366">
        <f t="shared" si="56"/>
        <v>5438421.6000000006</v>
      </c>
      <c r="V366">
        <f t="shared" si="57"/>
        <v>25.897245716740898</v>
      </c>
    </row>
    <row r="367" spans="1:22">
      <c r="A367" s="5">
        <v>2230272</v>
      </c>
      <c r="B367" s="3">
        <v>50152</v>
      </c>
      <c r="C367" s="2">
        <v>0.84</v>
      </c>
      <c r="D367" s="2">
        <v>0.51</v>
      </c>
      <c r="E367" s="2">
        <f t="shared" si="58"/>
        <v>0.25</v>
      </c>
      <c r="F367" s="2">
        <v>0.05</v>
      </c>
      <c r="G367" s="2">
        <v>0.08</v>
      </c>
      <c r="H367" s="18">
        <v>20477357</v>
      </c>
      <c r="I367" s="18">
        <f t="shared" si="59"/>
        <v>3559733.5</v>
      </c>
      <c r="J367" s="18">
        <f t="shared" si="60"/>
        <v>9198956</v>
      </c>
      <c r="K367" s="18">
        <f t="shared" si="61"/>
        <v>22357090.50000003</v>
      </c>
      <c r="L367" s="5"/>
      <c r="M367" s="5">
        <f t="shared" si="55"/>
        <v>5227</v>
      </c>
      <c r="N367" s="5">
        <f t="shared" si="62"/>
        <v>5749.7</v>
      </c>
      <c r="O367" s="5">
        <f t="shared" si="63"/>
        <v>2090.8000000000002</v>
      </c>
      <c r="P367" s="20">
        <f t="shared" si="64"/>
        <v>522.70000000000005</v>
      </c>
      <c r="Q367" s="5">
        <v>840000</v>
      </c>
      <c r="R367" s="18">
        <v>1680000</v>
      </c>
      <c r="S367" s="5">
        <f t="shared" si="65"/>
        <v>2546302.2732709269</v>
      </c>
      <c r="T367">
        <v>0.17871448204961218</v>
      </c>
      <c r="U367">
        <f t="shared" si="56"/>
        <v>5439467.0000000009</v>
      </c>
      <c r="V367">
        <f t="shared" si="57"/>
        <v>25.902223811979468</v>
      </c>
    </row>
    <row r="368" spans="1:22">
      <c r="A368" s="5">
        <v>2236416</v>
      </c>
      <c r="B368" s="3">
        <v>50174</v>
      </c>
      <c r="C368" s="2">
        <v>0.83</v>
      </c>
      <c r="D368" s="2">
        <v>0.5</v>
      </c>
      <c r="E368" s="2">
        <f t="shared" si="58"/>
        <v>0.25</v>
      </c>
      <c r="F368" s="2">
        <v>0.05</v>
      </c>
      <c r="G368" s="2">
        <v>0.08</v>
      </c>
      <c r="H368" s="18">
        <v>20482531</v>
      </c>
      <c r="I368" s="18">
        <f t="shared" si="59"/>
        <v>3560250.9</v>
      </c>
      <c r="J368" s="18">
        <f t="shared" si="60"/>
        <v>9201025.5999999996</v>
      </c>
      <c r="K368" s="18">
        <f t="shared" si="61"/>
        <v>22362781.900000028</v>
      </c>
      <c r="L368" s="5"/>
      <c r="M368" s="5">
        <f t="shared" si="55"/>
        <v>5174</v>
      </c>
      <c r="N368" s="5">
        <f t="shared" si="62"/>
        <v>5691.4</v>
      </c>
      <c r="O368" s="5">
        <f t="shared" si="63"/>
        <v>2069.6</v>
      </c>
      <c r="P368" s="20">
        <f t="shared" si="64"/>
        <v>517.4</v>
      </c>
      <c r="Q368" s="5">
        <v>840000</v>
      </c>
      <c r="R368" s="18">
        <v>1680000</v>
      </c>
      <c r="S368" s="5">
        <f t="shared" si="65"/>
        <v>2546672.1257512653</v>
      </c>
      <c r="T368">
        <v>0.17870722861349511</v>
      </c>
      <c r="U368">
        <f t="shared" si="56"/>
        <v>5440501.8000000007</v>
      </c>
      <c r="V368">
        <f t="shared" si="57"/>
        <v>25.907151431027554</v>
      </c>
    </row>
    <row r="369" spans="1:22">
      <c r="A369" s="5">
        <v>2242560</v>
      </c>
      <c r="B369" s="3">
        <v>50195</v>
      </c>
      <c r="C369" s="2">
        <v>0.83</v>
      </c>
      <c r="D369" s="2">
        <v>0.5</v>
      </c>
      <c r="E369" s="2">
        <f t="shared" si="58"/>
        <v>0.25</v>
      </c>
      <c r="F369" s="2">
        <v>0.05</v>
      </c>
      <c r="G369" s="2">
        <v>0.08</v>
      </c>
      <c r="H369" s="18">
        <v>20487655</v>
      </c>
      <c r="I369" s="18">
        <f t="shared" si="59"/>
        <v>3560763.3</v>
      </c>
      <c r="J369" s="18">
        <f t="shared" si="60"/>
        <v>9203075.1999999993</v>
      </c>
      <c r="K369" s="18">
        <f t="shared" si="61"/>
        <v>22368418.300000027</v>
      </c>
      <c r="L369" s="5"/>
      <c r="M369" s="5">
        <f t="shared" si="55"/>
        <v>5124</v>
      </c>
      <c r="N369" s="5">
        <f t="shared" si="62"/>
        <v>5636.4</v>
      </c>
      <c r="O369" s="5">
        <f t="shared" si="63"/>
        <v>2049.6</v>
      </c>
      <c r="P369" s="20">
        <f t="shared" si="64"/>
        <v>512.4</v>
      </c>
      <c r="Q369" s="5">
        <v>840000</v>
      </c>
      <c r="R369" s="18">
        <v>1680000</v>
      </c>
      <c r="S369" s="5">
        <f t="shared" si="65"/>
        <v>2547038.3893714561</v>
      </c>
      <c r="T369">
        <v>0.17870004888309574</v>
      </c>
      <c r="U369">
        <f t="shared" si="56"/>
        <v>5441526.6000000006</v>
      </c>
      <c r="V369">
        <f t="shared" si="57"/>
        <v>25.912031431028016</v>
      </c>
    </row>
    <row r="370" spans="1:22">
      <c r="A370" s="5">
        <v>2248704</v>
      </c>
      <c r="B370" s="3">
        <v>50216</v>
      </c>
      <c r="C370" s="2">
        <v>0.82</v>
      </c>
      <c r="D370" s="2">
        <v>0.49</v>
      </c>
      <c r="E370" s="2">
        <f t="shared" si="58"/>
        <v>0.25</v>
      </c>
      <c r="F370" s="2">
        <v>0.05</v>
      </c>
      <c r="G370" s="2">
        <v>0.08</v>
      </c>
      <c r="H370" s="18">
        <v>20492728</v>
      </c>
      <c r="I370" s="18">
        <f t="shared" si="59"/>
        <v>3561270.5999999996</v>
      </c>
      <c r="J370" s="18">
        <f t="shared" si="60"/>
        <v>9205104.3999999985</v>
      </c>
      <c r="K370" s="18">
        <f t="shared" si="61"/>
        <v>22373998.600000028</v>
      </c>
      <c r="L370" s="5"/>
      <c r="M370" s="5">
        <f t="shared" si="55"/>
        <v>5073</v>
      </c>
      <c r="N370" s="5">
        <f t="shared" si="62"/>
        <v>5580.3</v>
      </c>
      <c r="O370" s="5">
        <f t="shared" si="63"/>
        <v>2029.1999999999998</v>
      </c>
      <c r="P370" s="20">
        <f t="shared" si="64"/>
        <v>507.3</v>
      </c>
      <c r="Q370" s="5">
        <v>840000</v>
      </c>
      <c r="R370" s="18">
        <v>1680000</v>
      </c>
      <c r="S370" s="5">
        <f t="shared" si="65"/>
        <v>2547400.9930937267</v>
      </c>
      <c r="T370">
        <v>0.17869294415072512</v>
      </c>
      <c r="U370">
        <f t="shared" si="56"/>
        <v>5442541.2000000002</v>
      </c>
      <c r="V370">
        <f t="shared" si="57"/>
        <v>25.916862859599899</v>
      </c>
    </row>
    <row r="371" spans="1:22">
      <c r="A371" s="5">
        <v>2254848</v>
      </c>
      <c r="B371" s="3">
        <v>50238</v>
      </c>
      <c r="C371" s="2">
        <v>0.81</v>
      </c>
      <c r="D371" s="2">
        <v>0.49</v>
      </c>
      <c r="E371" s="2">
        <f t="shared" si="58"/>
        <v>0.25</v>
      </c>
      <c r="F371" s="2">
        <v>0.05</v>
      </c>
      <c r="G371" s="2">
        <v>0.08</v>
      </c>
      <c r="H371" s="18">
        <v>20497750</v>
      </c>
      <c r="I371" s="18">
        <f t="shared" si="59"/>
        <v>3561772.8</v>
      </c>
      <c r="J371" s="18">
        <f t="shared" si="60"/>
        <v>9207113.1999999993</v>
      </c>
      <c r="K371" s="18">
        <f t="shared" si="61"/>
        <v>22379522.800000027</v>
      </c>
      <c r="L371" s="5"/>
      <c r="M371" s="5">
        <f t="shared" si="55"/>
        <v>5022</v>
      </c>
      <c r="N371" s="5">
        <f t="shared" si="62"/>
        <v>5524.2</v>
      </c>
      <c r="O371" s="5">
        <f t="shared" si="63"/>
        <v>2008.8</v>
      </c>
      <c r="P371" s="20">
        <f t="shared" si="64"/>
        <v>502.20000000000005</v>
      </c>
      <c r="Q371" s="5">
        <v>840000</v>
      </c>
      <c r="R371" s="18">
        <v>1680000</v>
      </c>
      <c r="S371" s="5">
        <f t="shared" si="65"/>
        <v>2547759.9373583877</v>
      </c>
      <c r="T371">
        <v>0.17868591430766795</v>
      </c>
      <c r="U371">
        <f t="shared" si="56"/>
        <v>5443545.6000000006</v>
      </c>
      <c r="V371">
        <f t="shared" si="57"/>
        <v>25.921645716743214</v>
      </c>
    </row>
    <row r="372" spans="1:22">
      <c r="A372" s="5">
        <v>2260992</v>
      </c>
      <c r="B372" s="3">
        <v>50259</v>
      </c>
      <c r="C372" s="2">
        <v>0.8</v>
      </c>
      <c r="D372" s="2">
        <v>0.48</v>
      </c>
      <c r="E372" s="2">
        <f t="shared" si="58"/>
        <v>0.25</v>
      </c>
      <c r="F372" s="2">
        <v>0.05</v>
      </c>
      <c r="G372" s="2">
        <v>0.08</v>
      </c>
      <c r="H372" s="18">
        <v>20502723</v>
      </c>
      <c r="I372" s="18">
        <f t="shared" si="59"/>
        <v>3562270.0999999996</v>
      </c>
      <c r="J372" s="18">
        <f t="shared" si="60"/>
        <v>9209102.3999999985</v>
      </c>
      <c r="K372" s="18">
        <f t="shared" si="61"/>
        <v>22384993.100000028</v>
      </c>
      <c r="L372" s="5"/>
      <c r="M372" s="5">
        <f t="shared" si="55"/>
        <v>4973</v>
      </c>
      <c r="N372" s="5">
        <f t="shared" si="62"/>
        <v>5470.3</v>
      </c>
      <c r="O372" s="5">
        <f t="shared" si="63"/>
        <v>1989.1999999999998</v>
      </c>
      <c r="P372" s="20">
        <f t="shared" si="64"/>
        <v>497.3</v>
      </c>
      <c r="Q372" s="5">
        <v>840000</v>
      </c>
      <c r="R372" s="18">
        <v>1680000</v>
      </c>
      <c r="S372" s="5">
        <f t="shared" si="65"/>
        <v>2548115.3655385557</v>
      </c>
      <c r="T372">
        <v>0.17867895644885809</v>
      </c>
      <c r="U372">
        <f t="shared" si="56"/>
        <v>5444540.2000000002</v>
      </c>
      <c r="V372">
        <f t="shared" si="57"/>
        <v>25.926381907219849</v>
      </c>
    </row>
    <row r="373" spans="1:22">
      <c r="A373" s="5">
        <v>2267136</v>
      </c>
      <c r="B373" s="3">
        <v>50280</v>
      </c>
      <c r="C373" s="2">
        <v>0.79</v>
      </c>
      <c r="D373" s="2">
        <v>0.48</v>
      </c>
      <c r="E373" s="2">
        <f t="shared" si="58"/>
        <v>0.25</v>
      </c>
      <c r="F373" s="2">
        <v>0.05</v>
      </c>
      <c r="G373" s="2">
        <v>0.08</v>
      </c>
      <c r="H373" s="18">
        <v>20507647</v>
      </c>
      <c r="I373" s="18">
        <f t="shared" si="59"/>
        <v>3562762.4999999995</v>
      </c>
      <c r="J373" s="18">
        <f t="shared" si="60"/>
        <v>9211071.9999999981</v>
      </c>
      <c r="K373" s="18">
        <f t="shared" si="61"/>
        <v>22390409.500000026</v>
      </c>
      <c r="L373" s="5"/>
      <c r="M373" s="5">
        <f t="shared" si="55"/>
        <v>4924</v>
      </c>
      <c r="N373" s="5">
        <f t="shared" si="62"/>
        <v>5416.4</v>
      </c>
      <c r="O373" s="5">
        <f t="shared" si="63"/>
        <v>1969.6000000000001</v>
      </c>
      <c r="P373" s="20">
        <f t="shared" si="64"/>
        <v>492.40000000000003</v>
      </c>
      <c r="Q373" s="5">
        <v>840000</v>
      </c>
      <c r="R373" s="18">
        <v>1680000</v>
      </c>
      <c r="S373" s="5">
        <f t="shared" si="65"/>
        <v>2548467.2780485572</v>
      </c>
      <c r="T373">
        <v>0.17867207047205372</v>
      </c>
      <c r="U373">
        <f t="shared" si="56"/>
        <v>5445525</v>
      </c>
      <c r="V373">
        <f t="shared" si="57"/>
        <v>25.931071431029817</v>
      </c>
    </row>
    <row r="374" spans="1:22">
      <c r="A374" s="5">
        <v>2273280</v>
      </c>
      <c r="B374" s="3">
        <v>50302</v>
      </c>
      <c r="C374" s="2">
        <v>0.79</v>
      </c>
      <c r="D374" s="2">
        <v>0.47</v>
      </c>
      <c r="E374" s="2">
        <f t="shared" si="58"/>
        <v>0.25</v>
      </c>
      <c r="F374" s="2">
        <v>0.05</v>
      </c>
      <c r="G374" s="2">
        <v>0.08</v>
      </c>
      <c r="H374" s="18">
        <v>20512521</v>
      </c>
      <c r="I374" s="18">
        <f t="shared" si="59"/>
        <v>3563249.8999999994</v>
      </c>
      <c r="J374" s="18">
        <f t="shared" si="60"/>
        <v>9213021.5999999978</v>
      </c>
      <c r="K374" s="18">
        <f t="shared" si="61"/>
        <v>22395770.900000025</v>
      </c>
      <c r="L374" s="5"/>
      <c r="M374" s="5">
        <f t="shared" si="55"/>
        <v>4874</v>
      </c>
      <c r="N374" s="5">
        <f t="shared" si="62"/>
        <v>5361.4</v>
      </c>
      <c r="O374" s="5">
        <f t="shared" si="63"/>
        <v>1949.6000000000001</v>
      </c>
      <c r="P374" s="20">
        <f t="shared" si="64"/>
        <v>487.40000000000003</v>
      </c>
      <c r="Q374" s="5">
        <v>840000</v>
      </c>
      <c r="R374" s="18">
        <v>1680000</v>
      </c>
      <c r="S374" s="5">
        <f t="shared" si="65"/>
        <v>2548815.6038349178</v>
      </c>
      <c r="T374">
        <v>0.17866525767359365</v>
      </c>
      <c r="U374">
        <f t="shared" si="56"/>
        <v>5446499.7999999998</v>
      </c>
      <c r="V374">
        <f t="shared" si="57"/>
        <v>25.935713335792158</v>
      </c>
    </row>
    <row r="375" spans="1:22">
      <c r="A375" s="5">
        <v>2279424</v>
      </c>
      <c r="B375" s="3">
        <v>50323</v>
      </c>
      <c r="C375" s="2">
        <v>0.78</v>
      </c>
      <c r="D375" s="2">
        <v>0.47</v>
      </c>
      <c r="E375" s="2">
        <f t="shared" si="58"/>
        <v>0.25</v>
      </c>
      <c r="F375" s="2">
        <v>0.05</v>
      </c>
      <c r="G375" s="2">
        <v>0.08</v>
      </c>
      <c r="H375" s="18">
        <v>20517348</v>
      </c>
      <c r="I375" s="18">
        <f t="shared" si="59"/>
        <v>3563732.5999999996</v>
      </c>
      <c r="J375" s="18">
        <f t="shared" si="60"/>
        <v>9214952.3999999985</v>
      </c>
      <c r="K375" s="18">
        <f t="shared" si="61"/>
        <v>22401080.600000024</v>
      </c>
      <c r="L375" s="5"/>
      <c r="M375" s="5">
        <f t="shared" si="55"/>
        <v>4827</v>
      </c>
      <c r="N375" s="5">
        <f t="shared" si="62"/>
        <v>5309.7</v>
      </c>
      <c r="O375" s="5">
        <f t="shared" si="63"/>
        <v>1930.8</v>
      </c>
      <c r="P375" s="20">
        <f t="shared" si="64"/>
        <v>482.70000000000005</v>
      </c>
      <c r="Q375" s="5">
        <v>840000</v>
      </c>
      <c r="R375" s="18">
        <v>1680000</v>
      </c>
      <c r="S375" s="5">
        <f t="shared" si="65"/>
        <v>2549160.5576932877</v>
      </c>
      <c r="T375">
        <v>0.17865851376113526</v>
      </c>
      <c r="U375">
        <f t="shared" si="56"/>
        <v>5447465.2000000002</v>
      </c>
      <c r="V375">
        <f t="shared" si="57"/>
        <v>25.940310478649742</v>
      </c>
    </row>
    <row r="376" spans="1:22">
      <c r="A376" s="5">
        <v>2285568</v>
      </c>
      <c r="B376" s="3">
        <v>50344</v>
      </c>
      <c r="C376" s="2">
        <v>0.77</v>
      </c>
      <c r="D376" s="2">
        <v>0.46</v>
      </c>
      <c r="E376" s="2">
        <f t="shared" si="58"/>
        <v>0.25</v>
      </c>
      <c r="F376" s="2">
        <v>0.05</v>
      </c>
      <c r="G376" s="2">
        <v>0.08</v>
      </c>
      <c r="H376" s="18">
        <v>20522127</v>
      </c>
      <c r="I376" s="18">
        <f t="shared" si="59"/>
        <v>3564210.4999999995</v>
      </c>
      <c r="J376" s="18">
        <f t="shared" si="60"/>
        <v>9216863.9999999981</v>
      </c>
      <c r="K376" s="18">
        <f t="shared" si="61"/>
        <v>22406337.500000022</v>
      </c>
      <c r="L376" s="5"/>
      <c r="M376" s="5">
        <f t="shared" si="55"/>
        <v>4779</v>
      </c>
      <c r="N376" s="5">
        <f t="shared" si="62"/>
        <v>5256.9</v>
      </c>
      <c r="O376" s="5">
        <f t="shared" si="63"/>
        <v>1911.6000000000001</v>
      </c>
      <c r="P376" s="20">
        <f t="shared" si="64"/>
        <v>477.90000000000003</v>
      </c>
      <c r="Q376" s="5">
        <v>840000</v>
      </c>
      <c r="R376" s="18">
        <v>1680000</v>
      </c>
      <c r="S376" s="5">
        <f t="shared" si="65"/>
        <v>2549502.0685507003</v>
      </c>
      <c r="T376">
        <v>0.17865184003587936</v>
      </c>
      <c r="U376">
        <f t="shared" si="56"/>
        <v>5448421</v>
      </c>
      <c r="V376">
        <f t="shared" si="57"/>
        <v>25.9448619072216</v>
      </c>
    </row>
    <row r="377" spans="1:22">
      <c r="A377" s="5">
        <v>2291712</v>
      </c>
      <c r="B377" s="3">
        <v>50366</v>
      </c>
      <c r="C377" s="2">
        <v>0.76</v>
      </c>
      <c r="D377" s="2">
        <v>0.46</v>
      </c>
      <c r="E377" s="2">
        <f t="shared" si="58"/>
        <v>0.25</v>
      </c>
      <c r="F377" s="2">
        <v>0.05</v>
      </c>
      <c r="G377" s="2">
        <v>0.08</v>
      </c>
      <c r="H377" s="18">
        <v>20526858</v>
      </c>
      <c r="I377" s="18">
        <f t="shared" si="59"/>
        <v>3564683.5999999996</v>
      </c>
      <c r="J377" s="18">
        <f t="shared" si="60"/>
        <v>9218756.3999999985</v>
      </c>
      <c r="K377" s="18">
        <f t="shared" si="61"/>
        <v>22411541.600000024</v>
      </c>
      <c r="L377" s="5"/>
      <c r="M377" s="5">
        <f t="shared" si="55"/>
        <v>4731</v>
      </c>
      <c r="N377" s="5">
        <f t="shared" si="62"/>
        <v>5204.1000000000004</v>
      </c>
      <c r="O377" s="5">
        <f t="shared" si="63"/>
        <v>1892.4</v>
      </c>
      <c r="P377" s="20">
        <f t="shared" si="64"/>
        <v>473.1</v>
      </c>
      <c r="Q377" s="5">
        <v>840000</v>
      </c>
      <c r="R377" s="18">
        <v>1680000</v>
      </c>
      <c r="S377" s="5">
        <f t="shared" si="65"/>
        <v>2549840.1367960675</v>
      </c>
      <c r="T377">
        <v>0.17864523640198615</v>
      </c>
      <c r="U377">
        <f t="shared" si="56"/>
        <v>5449367.2000000002</v>
      </c>
      <c r="V377">
        <f t="shared" si="57"/>
        <v>25.94936762150774</v>
      </c>
    </row>
    <row r="378" spans="1:22">
      <c r="A378" s="5">
        <v>2297856</v>
      </c>
      <c r="B378" s="3">
        <v>50387</v>
      </c>
      <c r="C378" s="2">
        <v>0.75</v>
      </c>
      <c r="D378" s="2">
        <v>0.45</v>
      </c>
      <c r="E378" s="2">
        <f t="shared" si="58"/>
        <v>0.25</v>
      </c>
      <c r="F378" s="2">
        <v>0.05</v>
      </c>
      <c r="G378" s="2">
        <v>0.08</v>
      </c>
      <c r="H378" s="18">
        <v>20531543</v>
      </c>
      <c r="I378" s="18">
        <f t="shared" si="59"/>
        <v>3565152.0999999996</v>
      </c>
      <c r="J378" s="18">
        <f t="shared" si="60"/>
        <v>9220630.3999999985</v>
      </c>
      <c r="K378" s="18">
        <f t="shared" si="61"/>
        <v>22416695.100000024</v>
      </c>
      <c r="L378" s="5"/>
      <c r="M378" s="5">
        <f t="shared" si="55"/>
        <v>4685</v>
      </c>
      <c r="N378" s="5">
        <f t="shared" si="62"/>
        <v>5153.5</v>
      </c>
      <c r="O378" s="5">
        <f t="shared" si="63"/>
        <v>1874</v>
      </c>
      <c r="P378" s="20">
        <f t="shared" si="64"/>
        <v>468.5</v>
      </c>
      <c r="Q378" s="5">
        <v>840000</v>
      </c>
      <c r="R378" s="18">
        <v>1680000</v>
      </c>
      <c r="S378" s="5">
        <f t="shared" si="65"/>
        <v>2550174.9057198204</v>
      </c>
      <c r="T378">
        <v>0.17863869997496051</v>
      </c>
      <c r="U378">
        <f t="shared" si="56"/>
        <v>5450304.2000000002</v>
      </c>
      <c r="V378">
        <f t="shared" si="57"/>
        <v>25.953829526270074</v>
      </c>
    </row>
    <row r="379" spans="1:22">
      <c r="A379" s="5">
        <v>2304000</v>
      </c>
      <c r="B379" s="3">
        <v>50408</v>
      </c>
      <c r="C379" s="2">
        <v>0.75</v>
      </c>
      <c r="D379" s="2">
        <v>0.45</v>
      </c>
      <c r="E379" s="2">
        <f t="shared" si="58"/>
        <v>0.2</v>
      </c>
      <c r="F379" s="2">
        <v>0.04</v>
      </c>
      <c r="G379" s="2">
        <v>7.0000000000000007E-2</v>
      </c>
      <c r="H379" s="18">
        <v>20536181</v>
      </c>
      <c r="I379" s="18">
        <f t="shared" si="59"/>
        <v>3565615.8999999994</v>
      </c>
      <c r="J379" s="18">
        <f t="shared" si="60"/>
        <v>9222485.5999999978</v>
      </c>
      <c r="K379" s="18">
        <f t="shared" si="61"/>
        <v>22421796.900000025</v>
      </c>
      <c r="L379" s="5"/>
      <c r="M379" s="5">
        <f t="shared" si="55"/>
        <v>4638</v>
      </c>
      <c r="N379" s="5">
        <f t="shared" si="62"/>
        <v>5101.8</v>
      </c>
      <c r="O379" s="5">
        <f t="shared" si="63"/>
        <v>1855.1999999999998</v>
      </c>
      <c r="P379" s="20">
        <f t="shared" si="64"/>
        <v>463.8</v>
      </c>
      <c r="Q379" s="5">
        <v>840000</v>
      </c>
      <c r="R379" s="18">
        <v>1680000</v>
      </c>
      <c r="S379" s="5">
        <f t="shared" si="65"/>
        <v>2550506.3042367366</v>
      </c>
      <c r="T379">
        <v>0.17863223205911563</v>
      </c>
      <c r="U379">
        <f t="shared" si="56"/>
        <v>5451231.7999999998</v>
      </c>
      <c r="V379">
        <f t="shared" si="57"/>
        <v>25.958246669127632</v>
      </c>
    </row>
    <row r="380" spans="1:22">
      <c r="A380" s="5">
        <v>2310144</v>
      </c>
      <c r="B380" s="3">
        <v>50430</v>
      </c>
      <c r="C380" s="2">
        <v>0.74</v>
      </c>
      <c r="D380" s="2">
        <v>0.44</v>
      </c>
      <c r="E380" s="2">
        <f t="shared" si="58"/>
        <v>0.2</v>
      </c>
      <c r="F380" s="2">
        <v>0.04</v>
      </c>
      <c r="G380" s="2">
        <v>7.0000000000000007E-2</v>
      </c>
      <c r="H380" s="18">
        <v>20540773</v>
      </c>
      <c r="I380" s="18">
        <f t="shared" si="59"/>
        <v>3566075.0999999996</v>
      </c>
      <c r="J380" s="18">
        <f t="shared" si="60"/>
        <v>9224322.3999999985</v>
      </c>
      <c r="K380" s="18">
        <f t="shared" si="61"/>
        <v>22426848.100000024</v>
      </c>
      <c r="L380" s="5"/>
      <c r="M380" s="5">
        <f t="shared" si="55"/>
        <v>4592</v>
      </c>
      <c r="N380" s="5">
        <f t="shared" si="62"/>
        <v>5051.2</v>
      </c>
      <c r="O380" s="5">
        <f t="shared" si="63"/>
        <v>1836.8</v>
      </c>
      <c r="P380" s="20">
        <f t="shared" si="64"/>
        <v>459.20000000000005</v>
      </c>
      <c r="Q380" s="5">
        <v>840000</v>
      </c>
      <c r="R380" s="18">
        <v>1680000</v>
      </c>
      <c r="S380" s="5">
        <f t="shared" si="65"/>
        <v>2550834.4041634295</v>
      </c>
      <c r="T380">
        <v>0.17862583117003439</v>
      </c>
      <c r="U380">
        <f t="shared" si="56"/>
        <v>5452150.2000000002</v>
      </c>
      <c r="V380">
        <f t="shared" si="57"/>
        <v>25.962620002461378</v>
      </c>
    </row>
    <row r="381" spans="1:22">
      <c r="A381" s="5">
        <v>2316288</v>
      </c>
      <c r="B381" s="3">
        <v>50451</v>
      </c>
      <c r="C381" s="2">
        <v>0.73</v>
      </c>
      <c r="D381" s="2">
        <v>0.44</v>
      </c>
      <c r="E381" s="2">
        <f t="shared" si="58"/>
        <v>0.2</v>
      </c>
      <c r="F381" s="2">
        <v>0.04</v>
      </c>
      <c r="G381" s="2">
        <v>7.0000000000000007E-2</v>
      </c>
      <c r="H381" s="18">
        <v>20545320</v>
      </c>
      <c r="I381" s="18">
        <f t="shared" si="59"/>
        <v>3566529.8</v>
      </c>
      <c r="J381" s="18">
        <f t="shared" si="60"/>
        <v>9226141.1999999993</v>
      </c>
      <c r="K381" s="18">
        <f t="shared" si="61"/>
        <v>22431849.800000023</v>
      </c>
      <c r="L381" s="5"/>
      <c r="M381" s="5">
        <f t="shared" si="55"/>
        <v>4547</v>
      </c>
      <c r="N381" s="5">
        <f t="shared" si="62"/>
        <v>5001.7</v>
      </c>
      <c r="O381" s="5">
        <f t="shared" si="63"/>
        <v>1818.8</v>
      </c>
      <c r="P381" s="20">
        <f t="shared" si="64"/>
        <v>454.70000000000005</v>
      </c>
      <c r="Q381" s="5">
        <v>840000</v>
      </c>
      <c r="R381" s="18">
        <v>1680000</v>
      </c>
      <c r="S381" s="5">
        <f t="shared" si="65"/>
        <v>2551159.2773024393</v>
      </c>
      <c r="T381">
        <v>0.17861949582678685</v>
      </c>
      <c r="U381">
        <f t="shared" si="56"/>
        <v>5453059.6000000006</v>
      </c>
      <c r="V381">
        <f t="shared" si="57"/>
        <v>25.966950478652269</v>
      </c>
    </row>
    <row r="382" spans="1:22">
      <c r="A382" s="5">
        <v>2322432</v>
      </c>
      <c r="B382" s="3">
        <v>50472</v>
      </c>
      <c r="C382" s="2">
        <v>0.73</v>
      </c>
      <c r="D382" s="2">
        <v>0.44</v>
      </c>
      <c r="E382" s="2">
        <f t="shared" si="58"/>
        <v>0.2</v>
      </c>
      <c r="F382" s="2">
        <v>0.04</v>
      </c>
      <c r="G382" s="2">
        <v>7.0000000000000007E-2</v>
      </c>
      <c r="H382" s="18">
        <v>20549822</v>
      </c>
      <c r="I382" s="18">
        <f t="shared" si="59"/>
        <v>3566980</v>
      </c>
      <c r="J382" s="18">
        <f t="shared" si="60"/>
        <v>9227942</v>
      </c>
      <c r="K382" s="18">
        <f t="shared" si="61"/>
        <v>22436802.000000022</v>
      </c>
      <c r="L382" s="5"/>
      <c r="M382" s="5">
        <f t="shared" si="55"/>
        <v>4502</v>
      </c>
      <c r="N382" s="5">
        <f t="shared" si="62"/>
        <v>4952.2</v>
      </c>
      <c r="O382" s="5">
        <f t="shared" si="63"/>
        <v>1800.8</v>
      </c>
      <c r="P382" s="20">
        <f t="shared" si="64"/>
        <v>450.20000000000005</v>
      </c>
      <c r="Q382" s="5">
        <v>840000</v>
      </c>
      <c r="R382" s="18">
        <v>1680000</v>
      </c>
      <c r="S382" s="5">
        <f t="shared" si="65"/>
        <v>2551480.9239997198</v>
      </c>
      <c r="T382">
        <v>0.17861322594424422</v>
      </c>
      <c r="U382">
        <f t="shared" si="56"/>
        <v>5453960.0000000009</v>
      </c>
      <c r="V382">
        <f t="shared" si="57"/>
        <v>25.971238097700294</v>
      </c>
    </row>
    <row r="383" spans="1:22">
      <c r="A383" s="5">
        <v>2328576</v>
      </c>
      <c r="B383" s="3">
        <v>50494</v>
      </c>
      <c r="C383" s="2">
        <v>0.72</v>
      </c>
      <c r="D383" s="2">
        <v>0.43</v>
      </c>
      <c r="E383" s="2">
        <f t="shared" si="58"/>
        <v>0.2</v>
      </c>
      <c r="F383" s="2">
        <v>0.04</v>
      </c>
      <c r="G383" s="2">
        <v>7.0000000000000007E-2</v>
      </c>
      <c r="H383" s="18">
        <v>20554279</v>
      </c>
      <c r="I383" s="18">
        <f t="shared" si="59"/>
        <v>3567425.7</v>
      </c>
      <c r="J383" s="18">
        <f t="shared" si="60"/>
        <v>9229724.8000000007</v>
      </c>
      <c r="K383" s="18">
        <f t="shared" si="61"/>
        <v>22441704.700000022</v>
      </c>
      <c r="L383" s="5"/>
      <c r="M383" s="5">
        <f t="shared" si="55"/>
        <v>4457</v>
      </c>
      <c r="N383" s="5">
        <f t="shared" si="62"/>
        <v>4902.7</v>
      </c>
      <c r="O383" s="5">
        <f t="shared" si="63"/>
        <v>1782.8</v>
      </c>
      <c r="P383" s="20">
        <f t="shared" si="64"/>
        <v>445.70000000000005</v>
      </c>
      <c r="Q383" s="5">
        <v>840000</v>
      </c>
      <c r="R383" s="18">
        <v>1680000</v>
      </c>
      <c r="S383" s="5">
        <f t="shared" si="65"/>
        <v>2551799.3445975399</v>
      </c>
      <c r="T383">
        <v>0.17860702143821247</v>
      </c>
      <c r="U383">
        <f t="shared" si="56"/>
        <v>5454851.4000000013</v>
      </c>
      <c r="V383">
        <f t="shared" si="57"/>
        <v>25.975482859605464</v>
      </c>
    </row>
    <row r="384" spans="1:22">
      <c r="A384" s="5">
        <v>2334720</v>
      </c>
      <c r="B384" s="3">
        <v>50515</v>
      </c>
      <c r="C384" s="2">
        <v>0.71</v>
      </c>
      <c r="D384" s="2">
        <v>0.43</v>
      </c>
      <c r="E384" s="2">
        <f t="shared" si="58"/>
        <v>0.2</v>
      </c>
      <c r="F384" s="2">
        <v>0.04</v>
      </c>
      <c r="G384" s="2">
        <v>7.0000000000000007E-2</v>
      </c>
      <c r="H384" s="18">
        <v>20558692</v>
      </c>
      <c r="I384" s="18">
        <f t="shared" si="59"/>
        <v>3567867</v>
      </c>
      <c r="J384" s="18">
        <f t="shared" si="60"/>
        <v>9231490</v>
      </c>
      <c r="K384" s="18">
        <f t="shared" si="61"/>
        <v>22446559.000000022</v>
      </c>
      <c r="L384" s="5"/>
      <c r="M384" s="5">
        <f t="shared" si="55"/>
        <v>4413</v>
      </c>
      <c r="N384" s="5">
        <f t="shared" si="62"/>
        <v>4854.3</v>
      </c>
      <c r="O384" s="5">
        <f t="shared" si="63"/>
        <v>1765.1999999999998</v>
      </c>
      <c r="P384" s="20">
        <f t="shared" si="64"/>
        <v>441.3</v>
      </c>
      <c r="Q384" s="5">
        <v>840000</v>
      </c>
      <c r="R384" s="18">
        <v>1680000</v>
      </c>
      <c r="S384" s="5">
        <f t="shared" si="65"/>
        <v>2552114.6108723884</v>
      </c>
      <c r="T384">
        <v>0.17860088083424766</v>
      </c>
      <c r="U384">
        <f t="shared" si="56"/>
        <v>5455734.0000000009</v>
      </c>
      <c r="V384">
        <f t="shared" si="57"/>
        <v>25.979685716748719</v>
      </c>
    </row>
    <row r="385" spans="1:22">
      <c r="A385" s="5">
        <v>2340864</v>
      </c>
      <c r="B385" s="3">
        <v>50536</v>
      </c>
      <c r="C385" s="2">
        <v>0.7</v>
      </c>
      <c r="D385" s="2">
        <v>0.42</v>
      </c>
      <c r="E385" s="2">
        <f t="shared" si="58"/>
        <v>0.2</v>
      </c>
      <c r="F385" s="2">
        <v>0.04</v>
      </c>
      <c r="G385" s="2">
        <v>7.0000000000000007E-2</v>
      </c>
      <c r="H385" s="18">
        <v>20563062</v>
      </c>
      <c r="I385" s="18">
        <f t="shared" si="59"/>
        <v>3568304</v>
      </c>
      <c r="J385" s="18">
        <f t="shared" si="60"/>
        <v>9233238</v>
      </c>
      <c r="K385" s="18">
        <f t="shared" si="61"/>
        <v>22451366.000000022</v>
      </c>
      <c r="L385" s="5"/>
      <c r="M385" s="5">
        <f t="shared" si="55"/>
        <v>4370</v>
      </c>
      <c r="N385" s="5">
        <f t="shared" si="62"/>
        <v>4807</v>
      </c>
      <c r="O385" s="5">
        <f t="shared" si="63"/>
        <v>1748</v>
      </c>
      <c r="P385" s="20">
        <f t="shared" si="64"/>
        <v>437</v>
      </c>
      <c r="Q385" s="5">
        <v>840000</v>
      </c>
      <c r="R385" s="18">
        <v>1680000</v>
      </c>
      <c r="S385" s="5">
        <f t="shared" si="65"/>
        <v>2552426.7945874403</v>
      </c>
      <c r="T385">
        <v>0.17859480266119901</v>
      </c>
      <c r="U385">
        <f t="shared" si="56"/>
        <v>5456608.0000000009</v>
      </c>
      <c r="V385">
        <f t="shared" si="57"/>
        <v>25.983847621511014</v>
      </c>
    </row>
    <row r="386" spans="1:22">
      <c r="A386" s="5">
        <v>2347008</v>
      </c>
      <c r="B386" s="3">
        <v>50558</v>
      </c>
      <c r="C386" s="2">
        <v>0.7</v>
      </c>
      <c r="D386" s="2">
        <v>0.42</v>
      </c>
      <c r="E386" s="2">
        <f t="shared" si="58"/>
        <v>0.2</v>
      </c>
      <c r="F386" s="2">
        <v>0.04</v>
      </c>
      <c r="G386" s="2">
        <v>7.0000000000000007E-2</v>
      </c>
      <c r="H386" s="18">
        <v>20567388</v>
      </c>
      <c r="I386" s="18">
        <f t="shared" si="59"/>
        <v>3568736.6</v>
      </c>
      <c r="J386" s="18">
        <f t="shared" si="60"/>
        <v>9234968.4000000004</v>
      </c>
      <c r="K386" s="18">
        <f t="shared" si="61"/>
        <v>22456124.600000024</v>
      </c>
      <c r="L386" s="5"/>
      <c r="M386" s="5">
        <f t="shared" si="55"/>
        <v>4326</v>
      </c>
      <c r="N386" s="5">
        <f t="shared" si="62"/>
        <v>4758.6000000000004</v>
      </c>
      <c r="O386" s="5">
        <f t="shared" si="63"/>
        <v>1730.4</v>
      </c>
      <c r="P386" s="20">
        <f t="shared" si="64"/>
        <v>432.6</v>
      </c>
      <c r="Q386" s="5">
        <v>840000</v>
      </c>
      <c r="R386" s="18">
        <v>1680000</v>
      </c>
      <c r="S386" s="5">
        <f t="shared" si="65"/>
        <v>2552735.8246265957</v>
      </c>
      <c r="T386">
        <v>0.17858878823115509</v>
      </c>
      <c r="U386">
        <f t="shared" si="56"/>
        <v>5457473.2000000011</v>
      </c>
      <c r="V386">
        <f t="shared" si="57"/>
        <v>25.987967621511405</v>
      </c>
    </row>
    <row r="387" spans="1:22">
      <c r="A387" s="5">
        <v>2353152</v>
      </c>
      <c r="B387" s="3">
        <v>50579</v>
      </c>
      <c r="C387" s="2">
        <v>0.69</v>
      </c>
      <c r="D387" s="2">
        <v>0.41</v>
      </c>
      <c r="E387" s="2">
        <f t="shared" si="58"/>
        <v>0.2</v>
      </c>
      <c r="F387" s="2">
        <v>0.04</v>
      </c>
      <c r="G387" s="2">
        <v>7.0000000000000007E-2</v>
      </c>
      <c r="H387" s="18">
        <v>20571671</v>
      </c>
      <c r="I387" s="18">
        <f t="shared" si="59"/>
        <v>3569164.9</v>
      </c>
      <c r="J387" s="18">
        <f t="shared" si="60"/>
        <v>9236681.5999999996</v>
      </c>
      <c r="K387" s="18">
        <f t="shared" si="61"/>
        <v>22460835.900000025</v>
      </c>
      <c r="L387" s="5"/>
      <c r="M387" s="5">
        <f t="shared" si="55"/>
        <v>4283</v>
      </c>
      <c r="N387" s="5">
        <f t="shared" si="62"/>
        <v>4711.3</v>
      </c>
      <c r="O387" s="5">
        <f t="shared" si="63"/>
        <v>1713.1999999999998</v>
      </c>
      <c r="P387" s="20">
        <f t="shared" si="64"/>
        <v>428.3</v>
      </c>
      <c r="Q387" s="5">
        <v>840000</v>
      </c>
      <c r="R387" s="18">
        <v>1680000</v>
      </c>
      <c r="S387" s="5">
        <f t="shared" si="65"/>
        <v>2553041.7727413611</v>
      </c>
      <c r="T387">
        <v>0.17858283607588321</v>
      </c>
      <c r="U387">
        <f t="shared" si="56"/>
        <v>5458329.8000000007</v>
      </c>
      <c r="V387">
        <f t="shared" si="57"/>
        <v>25.992046669130843</v>
      </c>
    </row>
    <row r="388" spans="1:22">
      <c r="A388" s="5">
        <v>2359296</v>
      </c>
      <c r="B388" s="3">
        <v>50600</v>
      </c>
      <c r="C388" s="2">
        <v>0.68</v>
      </c>
      <c r="D388" s="2">
        <v>0.41</v>
      </c>
      <c r="E388" s="2">
        <f t="shared" si="58"/>
        <v>0.2</v>
      </c>
      <c r="F388" s="2">
        <v>0.04</v>
      </c>
      <c r="G388" s="2">
        <v>7.0000000000000007E-2</v>
      </c>
      <c r="H388" s="18">
        <v>20575912</v>
      </c>
      <c r="I388" s="18">
        <f t="shared" si="59"/>
        <v>3569589</v>
      </c>
      <c r="J388" s="18">
        <f t="shared" si="60"/>
        <v>9238378</v>
      </c>
      <c r="K388" s="18">
        <f t="shared" si="61"/>
        <v>22465501.000000026</v>
      </c>
      <c r="L388" s="5"/>
      <c r="M388" s="5">
        <f t="shared" ref="M388:M404" si="66">H388-H387</f>
        <v>4241</v>
      </c>
      <c r="N388" s="5">
        <f t="shared" si="62"/>
        <v>4665.1000000000004</v>
      </c>
      <c r="O388" s="5">
        <f t="shared" si="63"/>
        <v>1696.4</v>
      </c>
      <c r="P388" s="20">
        <f t="shared" si="64"/>
        <v>424.1</v>
      </c>
      <c r="Q388" s="5">
        <v>840000</v>
      </c>
      <c r="R388" s="18">
        <v>1680000</v>
      </c>
      <c r="S388" s="5">
        <f t="shared" si="65"/>
        <v>2553344.7106704018</v>
      </c>
      <c r="T388">
        <v>0.17857694473032351</v>
      </c>
      <c r="U388">
        <f t="shared" ref="U388:U404" si="67">U387+(O388*0.5)</f>
        <v>5459178.0000000009</v>
      </c>
      <c r="V388">
        <f t="shared" ref="V388:V404" si="68">(U388/20999999.9980091)*100</f>
        <v>25.996085716750272</v>
      </c>
    </row>
    <row r="389" spans="1:22">
      <c r="A389" s="5">
        <v>2365440</v>
      </c>
      <c r="B389" s="3">
        <v>50622</v>
      </c>
      <c r="C389" s="2">
        <v>0.68</v>
      </c>
      <c r="D389" s="2">
        <v>0.41</v>
      </c>
      <c r="E389" s="2">
        <f t="shared" ref="E389:E404" si="69">F389*5</f>
        <v>0.2</v>
      </c>
      <c r="F389" s="2">
        <v>0.04</v>
      </c>
      <c r="G389" s="2">
        <v>7.0000000000000007E-2</v>
      </c>
      <c r="H389" s="18">
        <v>20580111</v>
      </c>
      <c r="I389" s="18">
        <f t="shared" ref="I389:I403" si="70">I388+P389</f>
        <v>3570008.9</v>
      </c>
      <c r="J389" s="18">
        <f t="shared" ref="J389:J404" si="71">J388+O389</f>
        <v>9240057.5999999996</v>
      </c>
      <c r="K389" s="18">
        <f t="shared" ref="K389:K404" si="72">K388+N389</f>
        <v>22470119.900000025</v>
      </c>
      <c r="L389" s="5"/>
      <c r="M389" s="5">
        <f t="shared" si="66"/>
        <v>4199</v>
      </c>
      <c r="N389" s="5">
        <f t="shared" ref="N389:N404" si="73">(M389*0.6)+O389+P389</f>
        <v>4618.8999999999996</v>
      </c>
      <c r="O389" s="5">
        <f t="shared" ref="O389:O404" si="74">(M389*0.3)+P389</f>
        <v>1679.6000000000001</v>
      </c>
      <c r="P389" s="20">
        <f t="shared" ref="P389:P405" si="75">M389*0.1</f>
        <v>419.90000000000003</v>
      </c>
      <c r="Q389" s="5">
        <v>840000</v>
      </c>
      <c r="R389" s="18">
        <v>1680000</v>
      </c>
      <c r="S389" s="5">
        <f t="shared" ref="S389:S404" si="76">(S388)+O389*T389</f>
        <v>2553644.6387136793</v>
      </c>
      <c r="T389">
        <v>0.17857111412081308</v>
      </c>
      <c r="U389">
        <f t="shared" si="67"/>
        <v>5460017.8000000007</v>
      </c>
      <c r="V389">
        <f t="shared" si="68"/>
        <v>26.000084764369696</v>
      </c>
    </row>
    <row r="390" spans="1:22">
      <c r="A390" s="5">
        <v>2371584</v>
      </c>
      <c r="B390" s="3">
        <v>50643</v>
      </c>
      <c r="C390" s="2">
        <v>0.67</v>
      </c>
      <c r="D390" s="2">
        <v>0.4</v>
      </c>
      <c r="E390" s="2">
        <f t="shared" si="69"/>
        <v>0.2</v>
      </c>
      <c r="F390" s="2">
        <v>0.04</v>
      </c>
      <c r="G390" s="2">
        <v>7.0000000000000007E-2</v>
      </c>
      <c r="H390" s="18">
        <v>20584269</v>
      </c>
      <c r="I390" s="18">
        <f t="shared" si="70"/>
        <v>3570424.6999999997</v>
      </c>
      <c r="J390" s="18">
        <f t="shared" si="71"/>
        <v>9241720.7999999989</v>
      </c>
      <c r="K390" s="18">
        <f t="shared" si="72"/>
        <v>22474693.700000025</v>
      </c>
      <c r="L390" s="5"/>
      <c r="M390" s="5">
        <f t="shared" si="66"/>
        <v>4158</v>
      </c>
      <c r="N390" s="5">
        <f t="shared" si="73"/>
        <v>4573.8</v>
      </c>
      <c r="O390" s="5">
        <f t="shared" si="74"/>
        <v>1663.1999999999998</v>
      </c>
      <c r="P390" s="20">
        <f t="shared" si="75"/>
        <v>415.8</v>
      </c>
      <c r="Q390" s="5">
        <v>840000</v>
      </c>
      <c r="R390" s="18">
        <v>1680000</v>
      </c>
      <c r="S390" s="5">
        <f t="shared" si="76"/>
        <v>2553941.6285918024</v>
      </c>
      <c r="T390">
        <v>0.178565342786766</v>
      </c>
      <c r="U390">
        <f t="shared" si="67"/>
        <v>5460849.4000000004</v>
      </c>
      <c r="V390">
        <f t="shared" si="68"/>
        <v>26.004044764370072</v>
      </c>
    </row>
    <row r="391" spans="1:22">
      <c r="A391" s="5">
        <v>2377728</v>
      </c>
      <c r="B391" s="3">
        <v>50664</v>
      </c>
      <c r="C391" s="2">
        <v>0.66</v>
      </c>
      <c r="D391" s="2">
        <v>0.4</v>
      </c>
      <c r="E391" s="2">
        <f t="shared" si="69"/>
        <v>0.2</v>
      </c>
      <c r="F391" s="2">
        <v>0.04</v>
      </c>
      <c r="G391" s="2">
        <v>7.0000000000000007E-2</v>
      </c>
      <c r="H391" s="18">
        <v>20588385</v>
      </c>
      <c r="I391" s="18">
        <f t="shared" si="70"/>
        <v>3570836.3</v>
      </c>
      <c r="J391" s="18">
        <f t="shared" si="71"/>
        <v>9243367.1999999993</v>
      </c>
      <c r="K391" s="18">
        <f t="shared" si="72"/>
        <v>22479221.300000027</v>
      </c>
      <c r="L391" s="5"/>
      <c r="M391" s="5">
        <f t="shared" si="66"/>
        <v>4116</v>
      </c>
      <c r="N391" s="5">
        <f t="shared" si="73"/>
        <v>4527.6000000000004</v>
      </c>
      <c r="O391" s="5">
        <f t="shared" si="74"/>
        <v>1646.4</v>
      </c>
      <c r="P391" s="20">
        <f t="shared" si="75"/>
        <v>411.6</v>
      </c>
      <c r="Q391" s="5">
        <v>840000</v>
      </c>
      <c r="R391" s="18">
        <v>1680000</v>
      </c>
      <c r="S391" s="5">
        <f t="shared" si="76"/>
        <v>2554235.6091700015</v>
      </c>
      <c r="T391">
        <v>0.17855963204496131</v>
      </c>
      <c r="U391">
        <f t="shared" si="67"/>
        <v>5461672.6000000006</v>
      </c>
      <c r="V391">
        <f t="shared" si="68"/>
        <v>26.007964764370445</v>
      </c>
    </row>
    <row r="392" spans="1:22">
      <c r="A392" s="5">
        <v>2383872</v>
      </c>
      <c r="B392" s="3">
        <v>50686</v>
      </c>
      <c r="C392" s="2">
        <v>0.66</v>
      </c>
      <c r="D392" s="2">
        <v>0.39</v>
      </c>
      <c r="E392" s="2">
        <f t="shared" si="69"/>
        <v>0.2</v>
      </c>
      <c r="F392" s="2">
        <v>0.04</v>
      </c>
      <c r="G392" s="2">
        <v>7.0000000000000007E-2</v>
      </c>
      <c r="H392" s="18">
        <v>20592460</v>
      </c>
      <c r="I392" s="18">
        <f t="shared" si="70"/>
        <v>3571243.8</v>
      </c>
      <c r="J392" s="18">
        <f t="shared" si="71"/>
        <v>9244997.1999999993</v>
      </c>
      <c r="K392" s="18">
        <f t="shared" si="72"/>
        <v>22483703.800000027</v>
      </c>
      <c r="L392" s="5"/>
      <c r="M392" s="5">
        <f t="shared" si="66"/>
        <v>4075</v>
      </c>
      <c r="N392" s="5">
        <f t="shared" si="73"/>
        <v>4482.5</v>
      </c>
      <c r="O392" s="5">
        <f t="shared" si="74"/>
        <v>1630</v>
      </c>
      <c r="P392" s="20">
        <f t="shared" si="75"/>
        <v>407.5</v>
      </c>
      <c r="Q392" s="5">
        <v>840000</v>
      </c>
      <c r="R392" s="18">
        <v>1680000</v>
      </c>
      <c r="S392" s="5">
        <f t="shared" si="76"/>
        <v>2554526.6521581146</v>
      </c>
      <c r="T392">
        <v>0.17855398043749998</v>
      </c>
      <c r="U392">
        <f t="shared" si="67"/>
        <v>5462487.6000000006</v>
      </c>
      <c r="V392">
        <f t="shared" si="68"/>
        <v>26.011845716751765</v>
      </c>
    </row>
    <row r="393" spans="1:22">
      <c r="A393" s="5">
        <v>2390016</v>
      </c>
      <c r="B393" s="3">
        <v>50707</v>
      </c>
      <c r="C393" s="2">
        <v>0.65</v>
      </c>
      <c r="D393" s="2">
        <v>0.39</v>
      </c>
      <c r="E393" s="2">
        <f t="shared" si="69"/>
        <v>0.2</v>
      </c>
      <c r="F393" s="2">
        <v>0.04</v>
      </c>
      <c r="G393" s="2">
        <v>7.0000000000000007E-2</v>
      </c>
      <c r="H393" s="18">
        <v>20596495</v>
      </c>
      <c r="I393" s="18">
        <f t="shared" si="70"/>
        <v>3571647.3</v>
      </c>
      <c r="J393" s="18">
        <f t="shared" si="71"/>
        <v>9246611.1999999993</v>
      </c>
      <c r="K393" s="18">
        <f t="shared" si="72"/>
        <v>22488142.300000027</v>
      </c>
      <c r="L393" s="5"/>
      <c r="M393" s="5">
        <f t="shared" si="66"/>
        <v>4035</v>
      </c>
      <c r="N393" s="5">
        <f t="shared" si="73"/>
        <v>4438.5</v>
      </c>
      <c r="O393" s="5">
        <f t="shared" si="74"/>
        <v>1614</v>
      </c>
      <c r="P393" s="20">
        <f t="shared" si="75"/>
        <v>403.5</v>
      </c>
      <c r="Q393" s="5">
        <v>840000</v>
      </c>
      <c r="R393" s="18">
        <v>1680000</v>
      </c>
      <c r="S393" s="5">
        <f t="shared" si="76"/>
        <v>2554814.8292539408</v>
      </c>
      <c r="T393">
        <v>0.17854838650945223</v>
      </c>
      <c r="U393">
        <f t="shared" si="67"/>
        <v>5463294.6000000006</v>
      </c>
      <c r="V393">
        <f t="shared" si="68"/>
        <v>26.015688573894984</v>
      </c>
    </row>
    <row r="394" spans="1:22">
      <c r="A394" s="5">
        <v>2396160</v>
      </c>
      <c r="B394" s="3">
        <v>50728</v>
      </c>
      <c r="C394" s="2">
        <v>0.64</v>
      </c>
      <c r="D394" s="2">
        <v>0.39</v>
      </c>
      <c r="E394" s="2">
        <f t="shared" si="69"/>
        <v>0.2</v>
      </c>
      <c r="F394" s="2">
        <v>0.04</v>
      </c>
      <c r="G394" s="2">
        <v>0.06</v>
      </c>
      <c r="H394" s="18">
        <v>20600490</v>
      </c>
      <c r="I394" s="18">
        <f t="shared" si="70"/>
        <v>3572046.8</v>
      </c>
      <c r="J394" s="18">
        <f t="shared" si="71"/>
        <v>9248209.1999999993</v>
      </c>
      <c r="K394" s="18">
        <f t="shared" si="72"/>
        <v>22492536.800000027</v>
      </c>
      <c r="L394" s="5"/>
      <c r="M394" s="5">
        <f t="shared" si="66"/>
        <v>3995</v>
      </c>
      <c r="N394" s="5">
        <f t="shared" si="73"/>
        <v>4394.5</v>
      </c>
      <c r="O394" s="5">
        <f t="shared" si="74"/>
        <v>1598</v>
      </c>
      <c r="P394" s="20">
        <f t="shared" si="75"/>
        <v>399.5</v>
      </c>
      <c r="Q394" s="5">
        <v>840000</v>
      </c>
      <c r="R394" s="18">
        <v>1680000</v>
      </c>
      <c r="S394" s="5">
        <f t="shared" si="76"/>
        <v>2555100.1407285514</v>
      </c>
      <c r="T394">
        <v>0.17854285019434007</v>
      </c>
      <c r="U394">
        <f t="shared" si="67"/>
        <v>5464093.6000000006</v>
      </c>
      <c r="V394">
        <f t="shared" si="68"/>
        <v>26.01949333580011</v>
      </c>
    </row>
    <row r="395" spans="1:22">
      <c r="A395" s="5">
        <v>2402304</v>
      </c>
      <c r="B395" s="3">
        <v>50750</v>
      </c>
      <c r="C395" s="2">
        <v>0.64</v>
      </c>
      <c r="D395" s="2">
        <v>0.38</v>
      </c>
      <c r="E395" s="2">
        <f t="shared" si="69"/>
        <v>0.2</v>
      </c>
      <c r="F395" s="2">
        <v>0.04</v>
      </c>
      <c r="G395" s="2">
        <v>0.06</v>
      </c>
      <c r="H395" s="18">
        <v>20604446</v>
      </c>
      <c r="I395" s="18">
        <f t="shared" si="70"/>
        <v>3572442.4</v>
      </c>
      <c r="J395" s="18">
        <f t="shared" si="71"/>
        <v>9249791.5999999996</v>
      </c>
      <c r="K395" s="18">
        <f t="shared" si="72"/>
        <v>22496888.400000028</v>
      </c>
      <c r="L395" s="5"/>
      <c r="M395" s="5">
        <f t="shared" si="66"/>
        <v>3956</v>
      </c>
      <c r="N395" s="5">
        <f t="shared" si="73"/>
        <v>4351.6000000000004</v>
      </c>
      <c r="O395" s="5">
        <f t="shared" si="74"/>
        <v>1582.4</v>
      </c>
      <c r="P395" s="20">
        <f t="shared" si="75"/>
        <v>395.6</v>
      </c>
      <c r="Q395" s="5">
        <v>840000</v>
      </c>
      <c r="R395" s="18">
        <v>1680000</v>
      </c>
      <c r="S395" s="5">
        <f t="shared" si="76"/>
        <v>2555382.6582629047</v>
      </c>
      <c r="T395">
        <v>0.17853737004139789</v>
      </c>
      <c r="U395">
        <f t="shared" si="67"/>
        <v>5464884.8000000007</v>
      </c>
      <c r="V395">
        <f t="shared" si="68"/>
        <v>26.023260954848084</v>
      </c>
    </row>
    <row r="396" spans="1:22">
      <c r="A396" s="5">
        <v>2408448</v>
      </c>
      <c r="B396" s="3">
        <v>50771</v>
      </c>
      <c r="C396" s="2">
        <v>0.63</v>
      </c>
      <c r="D396" s="2">
        <v>0.38</v>
      </c>
      <c r="E396" s="2">
        <f t="shared" si="69"/>
        <v>0.2</v>
      </c>
      <c r="F396" s="2">
        <v>0.04</v>
      </c>
      <c r="G396" s="2">
        <v>0.06</v>
      </c>
      <c r="H396" s="18">
        <v>20608362</v>
      </c>
      <c r="I396" s="18">
        <f t="shared" si="70"/>
        <v>3572834</v>
      </c>
      <c r="J396" s="18">
        <f t="shared" si="71"/>
        <v>9251358</v>
      </c>
      <c r="K396" s="18">
        <f t="shared" si="72"/>
        <v>22501196.00000003</v>
      </c>
      <c r="L396" s="5"/>
      <c r="M396" s="5">
        <f t="shared" si="66"/>
        <v>3916</v>
      </c>
      <c r="N396" s="5">
        <f t="shared" si="73"/>
        <v>4307.6000000000004</v>
      </c>
      <c r="O396" s="5">
        <f t="shared" si="74"/>
        <v>1566.4</v>
      </c>
      <c r="P396" s="20">
        <f t="shared" si="75"/>
        <v>391.6</v>
      </c>
      <c r="Q396" s="5">
        <v>840000</v>
      </c>
      <c r="R396" s="18">
        <v>1680000</v>
      </c>
      <c r="S396" s="5">
        <f t="shared" si="76"/>
        <v>2555662.3107052678</v>
      </c>
      <c r="T396">
        <v>0.17853194737165431</v>
      </c>
      <c r="U396">
        <f t="shared" si="67"/>
        <v>5465668.0000000009</v>
      </c>
      <c r="V396">
        <f t="shared" si="68"/>
        <v>26.026990478657964</v>
      </c>
    </row>
    <row r="397" spans="1:22">
      <c r="A397" s="5">
        <v>2414592</v>
      </c>
      <c r="B397" s="3">
        <v>50792</v>
      </c>
      <c r="C397" s="2">
        <v>0.62</v>
      </c>
      <c r="D397" s="2">
        <v>0.37</v>
      </c>
      <c r="E397" s="2">
        <f t="shared" si="69"/>
        <v>0.2</v>
      </c>
      <c r="F397" s="2">
        <v>0.04</v>
      </c>
      <c r="G397" s="2">
        <v>0.06</v>
      </c>
      <c r="H397" s="18">
        <v>20612240</v>
      </c>
      <c r="I397" s="18">
        <f t="shared" si="70"/>
        <v>3573221.8</v>
      </c>
      <c r="J397" s="18">
        <f t="shared" si="71"/>
        <v>9252909.1999999993</v>
      </c>
      <c r="K397" s="18">
        <f t="shared" si="72"/>
        <v>22505461.800000031</v>
      </c>
      <c r="L397" s="5"/>
      <c r="M397" s="5">
        <f t="shared" si="66"/>
        <v>3878</v>
      </c>
      <c r="N397" s="5">
        <f t="shared" si="73"/>
        <v>4265.7999999999993</v>
      </c>
      <c r="O397" s="5">
        <f t="shared" si="74"/>
        <v>1551.1999999999998</v>
      </c>
      <c r="P397" s="20">
        <f t="shared" si="75"/>
        <v>387.8</v>
      </c>
      <c r="Q397" s="5">
        <v>840000</v>
      </c>
      <c r="R397" s="18">
        <v>1680000</v>
      </c>
      <c r="S397" s="5">
        <f t="shared" si="76"/>
        <v>2555939.24113516</v>
      </c>
      <c r="T397">
        <v>0.17852657935285057</v>
      </c>
      <c r="U397">
        <f t="shared" si="67"/>
        <v>5466443.6000000006</v>
      </c>
      <c r="V397">
        <f t="shared" si="68"/>
        <v>26.030683811991643</v>
      </c>
    </row>
    <row r="398" spans="1:22">
      <c r="A398" s="5">
        <v>2420736</v>
      </c>
      <c r="B398" s="3">
        <v>50814</v>
      </c>
      <c r="C398" s="2">
        <v>0.62</v>
      </c>
      <c r="D398" s="2">
        <v>0.37</v>
      </c>
      <c r="E398" s="2">
        <f t="shared" si="69"/>
        <v>0.2</v>
      </c>
      <c r="F398" s="2">
        <v>0.04</v>
      </c>
      <c r="G398" s="2">
        <v>0.06</v>
      </c>
      <c r="H398" s="18">
        <v>20616079</v>
      </c>
      <c r="I398" s="18">
        <f t="shared" si="70"/>
        <v>3573605.6999999997</v>
      </c>
      <c r="J398" s="18">
        <f t="shared" si="71"/>
        <v>9254444.7999999989</v>
      </c>
      <c r="K398" s="18">
        <f t="shared" si="72"/>
        <v>22509684.700000029</v>
      </c>
      <c r="L398" s="5"/>
      <c r="M398" s="5">
        <f t="shared" si="66"/>
        <v>3839</v>
      </c>
      <c r="N398" s="5">
        <f t="shared" si="73"/>
        <v>4222.8999999999996</v>
      </c>
      <c r="O398" s="5">
        <f t="shared" si="74"/>
        <v>1535.6000000000001</v>
      </c>
      <c r="P398" s="20">
        <f t="shared" si="75"/>
        <v>383.90000000000003</v>
      </c>
      <c r="Q398" s="5">
        <v>840000</v>
      </c>
      <c r="R398" s="18">
        <v>1680000</v>
      </c>
      <c r="S398" s="5">
        <f t="shared" si="76"/>
        <v>2556213.3783932379</v>
      </c>
      <c r="T398">
        <v>0.17852126730791051</v>
      </c>
      <c r="U398">
        <f t="shared" si="67"/>
        <v>5467211.4000000004</v>
      </c>
      <c r="V398">
        <f t="shared" si="68"/>
        <v>26.034340002468181</v>
      </c>
    </row>
    <row r="399" spans="1:22">
      <c r="A399" s="5">
        <v>2426880</v>
      </c>
      <c r="B399" s="3">
        <v>50835</v>
      </c>
      <c r="C399" s="2">
        <v>0.61</v>
      </c>
      <c r="D399" s="2">
        <v>0.37</v>
      </c>
      <c r="E399" s="2">
        <f t="shared" si="69"/>
        <v>0.2</v>
      </c>
      <c r="F399" s="2">
        <v>0.04</v>
      </c>
      <c r="G399" s="2">
        <v>0.06</v>
      </c>
      <c r="H399" s="18">
        <v>20619881</v>
      </c>
      <c r="I399" s="18">
        <f t="shared" si="70"/>
        <v>3573985.9</v>
      </c>
      <c r="J399" s="18">
        <f t="shared" si="71"/>
        <v>9255965.5999999996</v>
      </c>
      <c r="K399" s="18">
        <f t="shared" si="72"/>
        <v>22513866.900000028</v>
      </c>
      <c r="L399" s="5"/>
      <c r="M399" s="5">
        <f t="shared" si="66"/>
        <v>3802</v>
      </c>
      <c r="N399" s="5">
        <f t="shared" si="73"/>
        <v>4182.2</v>
      </c>
      <c r="O399" s="5">
        <f t="shared" si="74"/>
        <v>1520.8</v>
      </c>
      <c r="P399" s="20">
        <f t="shared" si="75"/>
        <v>380.20000000000005</v>
      </c>
      <c r="Q399" s="5">
        <v>840000</v>
      </c>
      <c r="R399" s="18">
        <v>1680000</v>
      </c>
      <c r="S399" s="5">
        <f t="shared" si="76"/>
        <v>2556484.8655388271</v>
      </c>
      <c r="T399">
        <v>0.17851600840955389</v>
      </c>
      <c r="U399">
        <f t="shared" si="67"/>
        <v>5467971.8000000007</v>
      </c>
      <c r="V399">
        <f t="shared" si="68"/>
        <v>26.037960954849478</v>
      </c>
    </row>
    <row r="400" spans="1:22">
      <c r="A400" s="5">
        <v>2433024</v>
      </c>
      <c r="B400" s="3">
        <v>50856</v>
      </c>
      <c r="C400" s="2">
        <v>0.61</v>
      </c>
      <c r="D400" s="2">
        <v>0.36</v>
      </c>
      <c r="E400" s="2">
        <f t="shared" si="69"/>
        <v>0.2</v>
      </c>
      <c r="F400" s="2">
        <v>0.04</v>
      </c>
      <c r="G400" s="2">
        <v>0.06</v>
      </c>
      <c r="H400" s="18">
        <v>20623644</v>
      </c>
      <c r="I400" s="18">
        <f t="shared" si="70"/>
        <v>3574362.1999999997</v>
      </c>
      <c r="J400" s="18">
        <f t="shared" si="71"/>
        <v>9257470.7999999989</v>
      </c>
      <c r="K400" s="18">
        <f t="shared" si="72"/>
        <v>22518006.200000029</v>
      </c>
      <c r="L400" s="5"/>
      <c r="M400" s="5">
        <f t="shared" si="66"/>
        <v>3763</v>
      </c>
      <c r="N400" s="5">
        <f t="shared" si="73"/>
        <v>4139.2999999999993</v>
      </c>
      <c r="O400" s="5">
        <f t="shared" si="74"/>
        <v>1505.1999999999998</v>
      </c>
      <c r="P400" s="20">
        <f t="shared" si="75"/>
        <v>376.3</v>
      </c>
      <c r="Q400" s="5">
        <v>840000</v>
      </c>
      <c r="R400" s="18">
        <v>1680000</v>
      </c>
      <c r="S400" s="5">
        <f t="shared" si="76"/>
        <v>2556753.5600030622</v>
      </c>
      <c r="T400">
        <v>0.17851080536494912</v>
      </c>
      <c r="U400">
        <f t="shared" si="67"/>
        <v>5468724.4000000004</v>
      </c>
      <c r="V400">
        <f t="shared" si="68"/>
        <v>26.041544764373626</v>
      </c>
    </row>
    <row r="401" spans="1:22">
      <c r="A401" s="5">
        <v>2439168</v>
      </c>
      <c r="B401" s="3">
        <v>50878</v>
      </c>
      <c r="C401" s="2">
        <v>0.6</v>
      </c>
      <c r="D401" s="2">
        <v>0.36</v>
      </c>
      <c r="E401" s="2">
        <f t="shared" si="69"/>
        <v>0.2</v>
      </c>
      <c r="F401" s="2">
        <v>0.04</v>
      </c>
      <c r="G401" s="2">
        <v>0.06</v>
      </c>
      <c r="H401" s="18">
        <v>20627370</v>
      </c>
      <c r="I401" s="18">
        <f t="shared" si="70"/>
        <v>3574734.8</v>
      </c>
      <c r="J401" s="18">
        <f t="shared" si="71"/>
        <v>9258961.1999999993</v>
      </c>
      <c r="K401" s="18">
        <f t="shared" si="72"/>
        <v>22522104.800000031</v>
      </c>
      <c r="L401" s="5"/>
      <c r="M401" s="5">
        <f t="shared" si="66"/>
        <v>3726</v>
      </c>
      <c r="N401" s="5">
        <f t="shared" si="73"/>
        <v>4098.6000000000004</v>
      </c>
      <c r="O401" s="5">
        <f t="shared" si="74"/>
        <v>1490.4</v>
      </c>
      <c r="P401" s="20">
        <f t="shared" si="75"/>
        <v>372.6</v>
      </c>
      <c r="Q401" s="5">
        <v>840000</v>
      </c>
      <c r="R401" s="18">
        <v>1680000</v>
      </c>
      <c r="S401" s="5">
        <f t="shared" si="76"/>
        <v>2557019.6048317961</v>
      </c>
      <c r="T401">
        <v>0.1785056553501489</v>
      </c>
      <c r="U401">
        <f t="shared" si="67"/>
        <v>5469469.6000000006</v>
      </c>
      <c r="V401">
        <f t="shared" si="68"/>
        <v>26.045093335802534</v>
      </c>
    </row>
    <row r="402" spans="1:22">
      <c r="A402" s="5">
        <v>2445312</v>
      </c>
      <c r="B402" s="3">
        <v>50899</v>
      </c>
      <c r="C402" s="2">
        <v>0.59</v>
      </c>
      <c r="D402" s="2">
        <v>0.36</v>
      </c>
      <c r="E402" s="2">
        <f t="shared" si="69"/>
        <v>0.2</v>
      </c>
      <c r="F402" s="2">
        <v>0.04</v>
      </c>
      <c r="G402" s="2">
        <v>0.06</v>
      </c>
      <c r="H402" s="18">
        <v>20631060</v>
      </c>
      <c r="I402" s="18">
        <f t="shared" si="70"/>
        <v>3575103.8</v>
      </c>
      <c r="J402" s="18">
        <f t="shared" si="71"/>
        <v>9260437.1999999993</v>
      </c>
      <c r="K402" s="18">
        <f t="shared" si="72"/>
        <v>22526163.800000031</v>
      </c>
      <c r="L402" s="5"/>
      <c r="M402" s="5">
        <f t="shared" si="66"/>
        <v>3690</v>
      </c>
      <c r="N402" s="5">
        <f t="shared" si="73"/>
        <v>4059</v>
      </c>
      <c r="O402" s="5">
        <f t="shared" si="74"/>
        <v>1476</v>
      </c>
      <c r="P402" s="20">
        <f t="shared" si="75"/>
        <v>369</v>
      </c>
      <c r="Q402" s="5">
        <v>840000</v>
      </c>
      <c r="R402" s="18">
        <v>1680000</v>
      </c>
      <c r="S402" s="5">
        <f t="shared" si="76"/>
        <v>2557283.0716538206</v>
      </c>
      <c r="T402">
        <v>0.17850055692727376</v>
      </c>
      <c r="U402">
        <f t="shared" si="67"/>
        <v>5470207.6000000006</v>
      </c>
      <c r="V402">
        <f t="shared" si="68"/>
        <v>26.048607621517156</v>
      </c>
    </row>
    <row r="403" spans="1:22">
      <c r="A403" s="5">
        <v>2451456</v>
      </c>
      <c r="B403" s="3">
        <v>50920</v>
      </c>
      <c r="C403" s="2">
        <v>0.59</v>
      </c>
      <c r="D403" s="2">
        <v>0.35</v>
      </c>
      <c r="E403" s="2">
        <f t="shared" si="69"/>
        <v>0.2</v>
      </c>
      <c r="F403" s="2">
        <v>0.04</v>
      </c>
      <c r="G403" s="2">
        <v>0.06</v>
      </c>
      <c r="H403" s="18">
        <v>20634713</v>
      </c>
      <c r="I403" s="18">
        <f t="shared" si="70"/>
        <v>3575469.0999999996</v>
      </c>
      <c r="J403" s="18">
        <f t="shared" si="71"/>
        <v>9261898.3999999985</v>
      </c>
      <c r="K403" s="18">
        <f t="shared" si="72"/>
        <v>22530182.100000031</v>
      </c>
      <c r="L403" s="5"/>
      <c r="M403" s="5">
        <f t="shared" si="66"/>
        <v>3653</v>
      </c>
      <c r="N403" s="5">
        <f t="shared" si="73"/>
        <v>4018.2999999999997</v>
      </c>
      <c r="O403" s="5">
        <f t="shared" si="74"/>
        <v>1461.1999999999998</v>
      </c>
      <c r="P403" s="20">
        <f t="shared" si="75"/>
        <v>365.3</v>
      </c>
      <c r="Q403" s="5">
        <v>840000</v>
      </c>
      <c r="R403" s="18">
        <v>1680000</v>
      </c>
      <c r="S403" s="5">
        <f t="shared" si="76"/>
        <v>2557543.8892951119</v>
      </c>
      <c r="T403">
        <v>0.17849551142291151</v>
      </c>
      <c r="U403">
        <f t="shared" si="67"/>
        <v>5470938.2000000002</v>
      </c>
      <c r="V403">
        <f t="shared" si="68"/>
        <v>26.052086669136525</v>
      </c>
    </row>
    <row r="404" spans="1:22">
      <c r="A404" s="5">
        <v>2457600</v>
      </c>
      <c r="B404" s="3">
        <v>50942</v>
      </c>
      <c r="C404" s="2">
        <v>0.57999999999999996</v>
      </c>
      <c r="D404" s="2">
        <v>0.35</v>
      </c>
      <c r="E404" s="2">
        <f t="shared" si="69"/>
        <v>0.15</v>
      </c>
      <c r="F404" s="2">
        <v>0.03</v>
      </c>
      <c r="G404" s="2">
        <v>0.06</v>
      </c>
      <c r="H404" s="18">
        <v>20638330</v>
      </c>
      <c r="I404" s="18">
        <f>I403+P404</f>
        <v>3575830.8</v>
      </c>
      <c r="J404" s="18">
        <f t="shared" si="71"/>
        <v>9263345.1999999993</v>
      </c>
      <c r="K404" s="18">
        <f t="shared" si="72"/>
        <v>22534160.800000031</v>
      </c>
      <c r="L404" s="5"/>
      <c r="M404" s="5">
        <f t="shared" si="66"/>
        <v>3617</v>
      </c>
      <c r="N404" s="5">
        <f t="shared" si="73"/>
        <v>3978.7</v>
      </c>
      <c r="O404" s="5">
        <f t="shared" si="74"/>
        <v>1446.8</v>
      </c>
      <c r="P404" s="20">
        <f t="shared" si="75"/>
        <v>361.70000000000005</v>
      </c>
      <c r="Q404" s="5">
        <v>840000</v>
      </c>
      <c r="R404" s="18">
        <v>1680000</v>
      </c>
      <c r="S404" s="5">
        <f t="shared" si="76"/>
        <v>2557802.1293756883</v>
      </c>
      <c r="T404">
        <v>0.17849051740135954</v>
      </c>
      <c r="U404">
        <f t="shared" si="67"/>
        <v>5471661.6000000006</v>
      </c>
      <c r="V404">
        <f t="shared" si="68"/>
        <v>26.055531431041619</v>
      </c>
    </row>
    <row r="405" spans="1:22">
      <c r="F405">
        <f>SUM(F4:F404)</f>
        <v>185.52000000000018</v>
      </c>
      <c r="M405" s="1">
        <f>SUM(M3:M404)</f>
        <v>20638330</v>
      </c>
      <c r="N405" s="5">
        <f t="shared" ref="N405" si="77">M405*0.6</f>
        <v>12382998</v>
      </c>
      <c r="O405" s="5">
        <f t="shared" ref="O405" si="78">M405*0.3</f>
        <v>6191499</v>
      </c>
      <c r="P405" s="20">
        <f t="shared" si="75"/>
        <v>2063833</v>
      </c>
      <c r="Q405" s="5"/>
      <c r="R405" s="1"/>
    </row>
    <row r="406" spans="1:22">
      <c r="F406">
        <f>40960</f>
        <v>40960</v>
      </c>
      <c r="I406" s="20">
        <f>H404-J406</f>
        <v>-14735006.800000027</v>
      </c>
      <c r="J406" s="20">
        <f>SUM(K404,J404,I404)</f>
        <v>35373336.800000027</v>
      </c>
    </row>
    <row r="407" spans="1:22">
      <c r="F407" s="1">
        <f>N4</f>
        <v>98351</v>
      </c>
      <c r="J407" s="20">
        <f>H404-J404</f>
        <v>11374984.800000001</v>
      </c>
    </row>
    <row r="409" spans="1:22">
      <c r="I409" s="20">
        <f>I404-1680000</f>
        <v>1895830.7999999998</v>
      </c>
      <c r="J409" s="20">
        <f>J404-1680000</f>
        <v>7583345.1999999993</v>
      </c>
      <c r="K409" s="20">
        <f>H404-J409-I409</f>
        <v>11159154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EEEE-0208-4CA4-8F20-A4BFB61480EC}">
  <dimension ref="A1:J404"/>
  <sheetViews>
    <sheetView workbookViewId="0">
      <selection activeCell="J1" sqref="J1:J1048576"/>
    </sheetView>
  </sheetViews>
  <sheetFormatPr defaultRowHeight="14.25"/>
  <cols>
    <col min="10" max="10" width="39.265625" style="13" customWidth="1"/>
  </cols>
  <sheetData>
    <row r="1" spans="1:10">
      <c r="A1" t="s">
        <v>22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J1" s="12" t="s">
        <v>1</v>
      </c>
    </row>
    <row r="2" spans="1:10">
      <c r="A2">
        <v>840000</v>
      </c>
      <c r="B2">
        <f>A2*1.3</f>
        <v>1092000</v>
      </c>
      <c r="C2">
        <f>B2*1.15</f>
        <v>1255800</v>
      </c>
      <c r="D2">
        <f>C2*1.12</f>
        <v>1406496.0000000002</v>
      </c>
      <c r="E2">
        <f t="shared" ref="E2:H3" si="0">D2*1.12</f>
        <v>1575275.5200000005</v>
      </c>
      <c r="F2">
        <f t="shared" si="0"/>
        <v>1764308.5824000007</v>
      </c>
      <c r="G2">
        <f t="shared" si="0"/>
        <v>1976025.612288001</v>
      </c>
      <c r="H2">
        <f t="shared" si="0"/>
        <v>2213148.6857625614</v>
      </c>
    </row>
    <row r="3" spans="1:10">
      <c r="A3">
        <f>A2*2</f>
        <v>1680000</v>
      </c>
      <c r="B3">
        <f>A3*1.3</f>
        <v>2184000</v>
      </c>
      <c r="C3">
        <f>B3*1.15</f>
        <v>2511600</v>
      </c>
      <c r="D3">
        <f>C3*1.12</f>
        <v>2812992.0000000005</v>
      </c>
      <c r="E3">
        <f t="shared" si="0"/>
        <v>3150551.040000001</v>
      </c>
      <c r="F3">
        <f t="shared" si="0"/>
        <v>3528617.1648000013</v>
      </c>
      <c r="G3">
        <f t="shared" si="0"/>
        <v>3952051.224576002</v>
      </c>
      <c r="H3">
        <f t="shared" si="0"/>
        <v>4426297.3715251228</v>
      </c>
      <c r="J3" s="14">
        <v>2</v>
      </c>
    </row>
    <row r="4" spans="1:10">
      <c r="J4" s="13">
        <v>2.57</v>
      </c>
    </row>
    <row r="5" spans="1:10">
      <c r="J5" s="14">
        <v>7.47</v>
      </c>
    </row>
    <row r="6" spans="1:10">
      <c r="J6" s="14">
        <v>17.940000000000001</v>
      </c>
    </row>
    <row r="7" spans="1:10">
      <c r="J7" s="13">
        <v>31.09</v>
      </c>
    </row>
    <row r="8" spans="1:10">
      <c r="J8" s="14">
        <v>36.78</v>
      </c>
    </row>
    <row r="9" spans="1:10">
      <c r="J9" s="14">
        <v>17.399999999999999</v>
      </c>
    </row>
    <row r="10" spans="1:10">
      <c r="J10" s="14">
        <v>29.63</v>
      </c>
    </row>
    <row r="11" spans="1:10">
      <c r="J11" s="14">
        <v>24.67</v>
      </c>
    </row>
    <row r="12" spans="1:10">
      <c r="J12" s="13">
        <v>34.32</v>
      </c>
    </row>
    <row r="13" spans="1:10">
      <c r="J13" s="13">
        <v>28.3</v>
      </c>
    </row>
    <row r="14" spans="1:10">
      <c r="J14" s="14">
        <v>63.71</v>
      </c>
    </row>
    <row r="15" spans="1:10">
      <c r="J15" s="14">
        <v>82.85</v>
      </c>
    </row>
    <row r="16" spans="1:10">
      <c r="J16" s="13">
        <v>28.6</v>
      </c>
    </row>
    <row r="17" spans="10:10">
      <c r="J17" s="14">
        <v>73.13</v>
      </c>
    </row>
    <row r="18" spans="10:10">
      <c r="J18" s="14">
        <v>83.27</v>
      </c>
    </row>
    <row r="19" spans="10:10">
      <c r="J19" s="13">
        <v>39.340000000000003</v>
      </c>
    </row>
    <row r="20" spans="10:10">
      <c r="J20" s="14">
        <v>22.83</v>
      </c>
    </row>
    <row r="21" spans="10:10">
      <c r="J21" s="14">
        <v>32.380000000000003</v>
      </c>
    </row>
    <row r="22" spans="10:10">
      <c r="J22" s="13">
        <v>81.31</v>
      </c>
    </row>
    <row r="23" spans="10:10">
      <c r="J23" s="14">
        <v>45.77</v>
      </c>
    </row>
    <row r="24" spans="10:10">
      <c r="J24" s="14">
        <v>114.65</v>
      </c>
    </row>
    <row r="25" spans="10:10">
      <c r="J25" s="13">
        <v>91.71</v>
      </c>
    </row>
    <row r="26" spans="10:10">
      <c r="J26" s="14">
        <v>99.5</v>
      </c>
    </row>
    <row r="27" spans="10:10">
      <c r="J27" s="14">
        <v>42.17</v>
      </c>
    </row>
    <row r="28" spans="10:10">
      <c r="J28" s="13">
        <v>145.86000000000001</v>
      </c>
    </row>
    <row r="29" spans="10:10">
      <c r="J29" s="14">
        <v>58.06</v>
      </c>
    </row>
    <row r="30" spans="10:10">
      <c r="J30" s="14">
        <v>64.22</v>
      </c>
    </row>
    <row r="31" spans="10:10">
      <c r="J31" s="13">
        <v>64.819999999999993</v>
      </c>
    </row>
    <row r="32" spans="10:10">
      <c r="J32" s="14">
        <v>66.099999999999994</v>
      </c>
    </row>
    <row r="33" spans="10:10">
      <c r="J33" s="14">
        <v>71</v>
      </c>
    </row>
    <row r="34" spans="10:10">
      <c r="J34" s="13">
        <v>80.62</v>
      </c>
    </row>
    <row r="35" spans="10:10">
      <c r="J35" s="14">
        <v>89.46</v>
      </c>
    </row>
    <row r="36" spans="10:10">
      <c r="J36" s="14">
        <v>84</v>
      </c>
    </row>
    <row r="37" spans="10:10">
      <c r="J37" s="13">
        <v>86.06</v>
      </c>
    </row>
    <row r="38" spans="10:10">
      <c r="J38" s="14">
        <v>85.72</v>
      </c>
    </row>
    <row r="39" spans="10:10">
      <c r="J39" s="14">
        <v>82.16</v>
      </c>
    </row>
    <row r="40" spans="10:10">
      <c r="J40" s="13">
        <v>85.75</v>
      </c>
    </row>
    <row r="41" spans="10:10">
      <c r="J41" s="14">
        <v>88.24</v>
      </c>
    </row>
    <row r="42" spans="10:10">
      <c r="J42" s="14">
        <v>89.39</v>
      </c>
    </row>
    <row r="43" spans="10:10">
      <c r="J43" s="13">
        <v>90.84</v>
      </c>
    </row>
    <row r="44" spans="10:10">
      <c r="J44" s="14">
        <v>94.78</v>
      </c>
    </row>
    <row r="45" spans="10:10">
      <c r="J45" s="14">
        <v>90.61</v>
      </c>
    </row>
    <row r="46" spans="10:10">
      <c r="J46" s="13">
        <v>93.18</v>
      </c>
    </row>
    <row r="47" spans="10:10">
      <c r="J47" s="15">
        <v>95.42</v>
      </c>
    </row>
    <row r="48" spans="10:10">
      <c r="J48" s="14">
        <v>92</v>
      </c>
    </row>
    <row r="49" spans="10:10">
      <c r="J49" s="13">
        <v>94</v>
      </c>
    </row>
    <row r="50" spans="10:10">
      <c r="J50" s="14">
        <v>96</v>
      </c>
    </row>
    <row r="51" spans="10:10">
      <c r="J51" s="14">
        <v>98</v>
      </c>
    </row>
    <row r="52" spans="10:10">
      <c r="J52" s="13">
        <v>100</v>
      </c>
    </row>
    <row r="53" spans="10:10">
      <c r="J53" s="14">
        <v>102</v>
      </c>
    </row>
    <row r="54" spans="10:10">
      <c r="J54" s="14">
        <v>104</v>
      </c>
    </row>
    <row r="55" spans="10:10">
      <c r="J55" s="13">
        <v>106</v>
      </c>
    </row>
    <row r="56" spans="10:10">
      <c r="J56" s="14">
        <v>108</v>
      </c>
    </row>
    <row r="57" spans="10:10">
      <c r="J57" s="14">
        <v>110</v>
      </c>
    </row>
    <row r="58" spans="10:10">
      <c r="J58" s="13">
        <v>112</v>
      </c>
    </row>
    <row r="59" spans="10:10">
      <c r="J59" s="14">
        <v>114</v>
      </c>
    </row>
    <row r="60" spans="10:10">
      <c r="J60" s="14">
        <v>116</v>
      </c>
    </row>
    <row r="61" spans="10:10">
      <c r="J61" s="13">
        <v>118</v>
      </c>
    </row>
    <row r="62" spans="10:10">
      <c r="J62" s="14">
        <v>120</v>
      </c>
    </row>
    <row r="63" spans="10:10">
      <c r="J63" s="14">
        <v>122</v>
      </c>
    </row>
    <row r="64" spans="10:10">
      <c r="J64" s="13">
        <v>124</v>
      </c>
    </row>
    <row r="65" spans="10:10">
      <c r="J65" s="14">
        <v>126</v>
      </c>
    </row>
    <row r="66" spans="10:10">
      <c r="J66" s="14">
        <v>128</v>
      </c>
    </row>
    <row r="67" spans="10:10">
      <c r="J67" s="13">
        <v>130</v>
      </c>
    </row>
    <row r="68" spans="10:10">
      <c r="J68" s="14">
        <v>132</v>
      </c>
    </row>
    <row r="69" spans="10:10">
      <c r="J69" s="14">
        <v>134</v>
      </c>
    </row>
    <row r="70" spans="10:10">
      <c r="J70" s="13">
        <v>136</v>
      </c>
    </row>
    <row r="71" spans="10:10">
      <c r="J71" s="14">
        <v>138</v>
      </c>
    </row>
    <row r="72" spans="10:10">
      <c r="J72" s="14">
        <v>140</v>
      </c>
    </row>
    <row r="73" spans="10:10">
      <c r="J73" s="13">
        <v>142</v>
      </c>
    </row>
    <row r="74" spans="10:10">
      <c r="J74" s="14">
        <v>144</v>
      </c>
    </row>
    <row r="75" spans="10:10">
      <c r="J75" s="14">
        <v>146</v>
      </c>
    </row>
    <row r="76" spans="10:10">
      <c r="J76" s="13">
        <v>148</v>
      </c>
    </row>
    <row r="77" spans="10:10">
      <c r="J77" s="14">
        <v>150</v>
      </c>
    </row>
    <row r="78" spans="10:10">
      <c r="J78" s="14">
        <v>152</v>
      </c>
    </row>
    <row r="79" spans="10:10">
      <c r="J79" s="13">
        <v>154</v>
      </c>
    </row>
    <row r="80" spans="10:10">
      <c r="J80" s="14">
        <v>156</v>
      </c>
    </row>
    <row r="81" spans="10:10">
      <c r="J81" s="14">
        <v>158</v>
      </c>
    </row>
    <row r="82" spans="10:10">
      <c r="J82" s="13">
        <v>160</v>
      </c>
    </row>
    <row r="83" spans="10:10">
      <c r="J83" s="14">
        <v>162</v>
      </c>
    </row>
    <row r="84" spans="10:10">
      <c r="J84" s="14">
        <v>164</v>
      </c>
    </row>
    <row r="85" spans="10:10">
      <c r="J85" s="13">
        <v>166</v>
      </c>
    </row>
    <row r="86" spans="10:10">
      <c r="J86" s="14">
        <v>168</v>
      </c>
    </row>
    <row r="87" spans="10:10">
      <c r="J87" s="14">
        <v>170</v>
      </c>
    </row>
    <row r="88" spans="10:10">
      <c r="J88" s="13">
        <v>172</v>
      </c>
    </row>
    <row r="89" spans="10:10">
      <c r="J89" s="14">
        <v>174</v>
      </c>
    </row>
    <row r="90" spans="10:10">
      <c r="J90" s="14">
        <v>176</v>
      </c>
    </row>
    <row r="91" spans="10:10">
      <c r="J91" s="13">
        <v>178</v>
      </c>
    </row>
    <row r="92" spans="10:10">
      <c r="J92" s="14">
        <v>180</v>
      </c>
    </row>
    <row r="93" spans="10:10">
      <c r="J93" s="14">
        <v>182</v>
      </c>
    </row>
    <row r="94" spans="10:10">
      <c r="J94" s="13">
        <v>184</v>
      </c>
    </row>
    <row r="95" spans="10:10">
      <c r="J95" s="14">
        <v>186</v>
      </c>
    </row>
    <row r="96" spans="10:10">
      <c r="J96" s="14">
        <v>188</v>
      </c>
    </row>
    <row r="97" spans="10:10">
      <c r="J97" s="13">
        <v>190</v>
      </c>
    </row>
    <row r="98" spans="10:10">
      <c r="J98" s="14">
        <v>192</v>
      </c>
    </row>
    <row r="99" spans="10:10">
      <c r="J99" s="14">
        <v>194</v>
      </c>
    </row>
    <row r="100" spans="10:10">
      <c r="J100" s="13">
        <v>196</v>
      </c>
    </row>
    <row r="101" spans="10:10">
      <c r="J101" s="14">
        <v>198</v>
      </c>
    </row>
    <row r="102" spans="10:10">
      <c r="J102" s="14">
        <v>200</v>
      </c>
    </row>
    <row r="103" spans="10:10">
      <c r="J103" s="13">
        <v>202</v>
      </c>
    </row>
    <row r="104" spans="10:10">
      <c r="J104" s="14">
        <v>204</v>
      </c>
    </row>
    <row r="105" spans="10:10">
      <c r="J105" s="14">
        <v>206</v>
      </c>
    </row>
    <row r="106" spans="10:10">
      <c r="J106" s="13">
        <v>208</v>
      </c>
    </row>
    <row r="107" spans="10:10">
      <c r="J107" s="14">
        <v>210</v>
      </c>
    </row>
    <row r="108" spans="10:10">
      <c r="J108" s="14">
        <v>212</v>
      </c>
    </row>
    <row r="109" spans="10:10">
      <c r="J109" s="13">
        <v>214</v>
      </c>
    </row>
    <row r="110" spans="10:10">
      <c r="J110" s="14">
        <v>216</v>
      </c>
    </row>
    <row r="111" spans="10:10">
      <c r="J111" s="14">
        <v>218</v>
      </c>
    </row>
    <row r="112" spans="10:10">
      <c r="J112" s="13">
        <v>220</v>
      </c>
    </row>
    <row r="113" spans="10:10">
      <c r="J113" s="14">
        <v>222</v>
      </c>
    </row>
    <row r="114" spans="10:10">
      <c r="J114" s="14">
        <v>224</v>
      </c>
    </row>
    <row r="115" spans="10:10">
      <c r="J115" s="14">
        <v>114</v>
      </c>
    </row>
    <row r="116" spans="10:10">
      <c r="J116" s="13">
        <v>115</v>
      </c>
    </row>
    <row r="117" spans="10:10">
      <c r="J117" s="14">
        <v>116</v>
      </c>
    </row>
    <row r="118" spans="10:10">
      <c r="J118" s="14">
        <v>117</v>
      </c>
    </row>
    <row r="119" spans="10:10">
      <c r="J119" s="13">
        <v>118</v>
      </c>
    </row>
    <row r="120" spans="10:10">
      <c r="J120" s="14">
        <v>119</v>
      </c>
    </row>
    <row r="121" spans="10:10">
      <c r="J121" s="13">
        <v>120</v>
      </c>
    </row>
    <row r="122" spans="10:10">
      <c r="J122" s="14">
        <v>121</v>
      </c>
    </row>
    <row r="123" spans="10:10">
      <c r="J123" s="14">
        <v>122</v>
      </c>
    </row>
    <row r="124" spans="10:10">
      <c r="J124" s="13">
        <v>123</v>
      </c>
    </row>
    <row r="125" spans="10:10">
      <c r="J125" s="14">
        <v>124</v>
      </c>
    </row>
    <row r="126" spans="10:10">
      <c r="J126" s="13">
        <v>125</v>
      </c>
    </row>
    <row r="127" spans="10:10">
      <c r="J127" s="14">
        <v>126</v>
      </c>
    </row>
    <row r="128" spans="10:10">
      <c r="J128" s="14">
        <v>127</v>
      </c>
    </row>
    <row r="129" spans="10:10">
      <c r="J129" s="13">
        <v>128</v>
      </c>
    </row>
    <row r="130" spans="10:10">
      <c r="J130" s="14">
        <v>129</v>
      </c>
    </row>
    <row r="131" spans="10:10">
      <c r="J131" s="13">
        <v>130</v>
      </c>
    </row>
    <row r="132" spans="10:10">
      <c r="J132" s="14">
        <v>131</v>
      </c>
    </row>
    <row r="133" spans="10:10">
      <c r="J133" s="14">
        <v>132</v>
      </c>
    </row>
    <row r="134" spans="10:10">
      <c r="J134" s="13">
        <v>133</v>
      </c>
    </row>
    <row r="135" spans="10:10">
      <c r="J135" s="14">
        <v>134</v>
      </c>
    </row>
    <row r="136" spans="10:10">
      <c r="J136" s="13">
        <v>135</v>
      </c>
    </row>
    <row r="137" spans="10:10">
      <c r="J137" s="14">
        <v>136</v>
      </c>
    </row>
    <row r="138" spans="10:10">
      <c r="J138" s="14">
        <v>137</v>
      </c>
    </row>
    <row r="139" spans="10:10">
      <c r="J139" s="13">
        <v>138</v>
      </c>
    </row>
    <row r="140" spans="10:10">
      <c r="J140" s="14">
        <v>139</v>
      </c>
    </row>
    <row r="141" spans="10:10">
      <c r="J141" s="13">
        <v>140</v>
      </c>
    </row>
    <row r="142" spans="10:10">
      <c r="J142" s="14">
        <v>141</v>
      </c>
    </row>
    <row r="143" spans="10:10">
      <c r="J143" s="14">
        <v>142</v>
      </c>
    </row>
    <row r="144" spans="10:10">
      <c r="J144" s="13">
        <v>143</v>
      </c>
    </row>
    <row r="145" spans="10:10">
      <c r="J145" s="14">
        <v>144</v>
      </c>
    </row>
    <row r="146" spans="10:10">
      <c r="J146" s="13">
        <v>145</v>
      </c>
    </row>
    <row r="147" spans="10:10">
      <c r="J147" s="14">
        <v>146</v>
      </c>
    </row>
    <row r="148" spans="10:10">
      <c r="J148" s="14">
        <v>147</v>
      </c>
    </row>
    <row r="149" spans="10:10">
      <c r="J149" s="13">
        <v>148</v>
      </c>
    </row>
    <row r="150" spans="10:10">
      <c r="J150" s="14">
        <v>149</v>
      </c>
    </row>
    <row r="151" spans="10:10">
      <c r="J151" s="13">
        <v>150</v>
      </c>
    </row>
    <row r="152" spans="10:10">
      <c r="J152" s="14">
        <v>151</v>
      </c>
    </row>
    <row r="153" spans="10:10">
      <c r="J153" s="14">
        <v>152</v>
      </c>
    </row>
    <row r="154" spans="10:10">
      <c r="J154" s="13">
        <v>153</v>
      </c>
    </row>
    <row r="155" spans="10:10">
      <c r="J155" s="14">
        <v>154</v>
      </c>
    </row>
    <row r="156" spans="10:10">
      <c r="J156" s="13">
        <v>155</v>
      </c>
    </row>
    <row r="157" spans="10:10">
      <c r="J157" s="14">
        <v>156</v>
      </c>
    </row>
    <row r="158" spans="10:10">
      <c r="J158" s="14">
        <v>157</v>
      </c>
    </row>
    <row r="159" spans="10:10">
      <c r="J159" s="13">
        <v>158</v>
      </c>
    </row>
    <row r="160" spans="10:10">
      <c r="J160" s="14">
        <v>159</v>
      </c>
    </row>
    <row r="161" spans="10:10">
      <c r="J161" s="13">
        <v>160</v>
      </c>
    </row>
    <row r="162" spans="10:10">
      <c r="J162" s="14">
        <v>161</v>
      </c>
    </row>
    <row r="163" spans="10:10">
      <c r="J163" s="14">
        <v>162</v>
      </c>
    </row>
    <row r="164" spans="10:10">
      <c r="J164" s="13">
        <v>163</v>
      </c>
    </row>
    <row r="165" spans="10:10">
      <c r="J165" s="14">
        <v>164</v>
      </c>
    </row>
    <row r="166" spans="10:10">
      <c r="J166" s="13">
        <v>165</v>
      </c>
    </row>
    <row r="167" spans="10:10">
      <c r="J167" s="14">
        <v>166</v>
      </c>
    </row>
    <row r="168" spans="10:10">
      <c r="J168" s="14">
        <v>167</v>
      </c>
    </row>
    <row r="169" spans="10:10">
      <c r="J169" s="13">
        <v>168</v>
      </c>
    </row>
    <row r="170" spans="10:10">
      <c r="J170" s="14">
        <v>169</v>
      </c>
    </row>
    <row r="171" spans="10:10">
      <c r="J171" s="13">
        <v>170</v>
      </c>
    </row>
    <row r="172" spans="10:10">
      <c r="J172" s="14">
        <v>171</v>
      </c>
    </row>
    <row r="173" spans="10:10">
      <c r="J173" s="14">
        <v>172</v>
      </c>
    </row>
    <row r="174" spans="10:10">
      <c r="J174" s="13">
        <v>173</v>
      </c>
    </row>
    <row r="175" spans="10:10">
      <c r="J175" s="14">
        <v>174</v>
      </c>
    </row>
    <row r="176" spans="10:10">
      <c r="J176" s="13">
        <v>175</v>
      </c>
    </row>
    <row r="177" spans="10:10">
      <c r="J177" s="14">
        <v>176</v>
      </c>
    </row>
    <row r="178" spans="10:10">
      <c r="J178" s="14">
        <v>177</v>
      </c>
    </row>
    <row r="179" spans="10:10">
      <c r="J179" s="13">
        <v>178</v>
      </c>
    </row>
    <row r="180" spans="10:10">
      <c r="J180" s="14">
        <v>179</v>
      </c>
    </row>
    <row r="181" spans="10:10">
      <c r="J181" s="13">
        <v>180</v>
      </c>
    </row>
    <row r="182" spans="10:10">
      <c r="J182" s="14">
        <v>181</v>
      </c>
    </row>
    <row r="183" spans="10:10">
      <c r="J183" s="14">
        <v>182</v>
      </c>
    </row>
    <row r="184" spans="10:10">
      <c r="J184" s="13">
        <v>183</v>
      </c>
    </row>
    <row r="185" spans="10:10">
      <c r="J185" s="14">
        <v>184</v>
      </c>
    </row>
    <row r="186" spans="10:10">
      <c r="J186" s="13">
        <v>185</v>
      </c>
    </row>
    <row r="187" spans="10:10">
      <c r="J187" s="14">
        <v>186</v>
      </c>
    </row>
    <row r="188" spans="10:10">
      <c r="J188" s="14">
        <v>187</v>
      </c>
    </row>
    <row r="189" spans="10:10">
      <c r="J189" s="13">
        <v>188</v>
      </c>
    </row>
    <row r="190" spans="10:10">
      <c r="J190" s="14">
        <v>189</v>
      </c>
    </row>
    <row r="191" spans="10:10">
      <c r="J191" s="13">
        <v>190</v>
      </c>
    </row>
    <row r="192" spans="10:10">
      <c r="J192" s="14">
        <v>191</v>
      </c>
    </row>
    <row r="193" spans="10:10">
      <c r="J193" s="14">
        <v>192</v>
      </c>
    </row>
    <row r="194" spans="10:10">
      <c r="J194" s="13">
        <v>193</v>
      </c>
    </row>
    <row r="195" spans="10:10">
      <c r="J195" s="14">
        <v>194</v>
      </c>
    </row>
    <row r="196" spans="10:10">
      <c r="J196" s="13">
        <v>195</v>
      </c>
    </row>
    <row r="197" spans="10:10">
      <c r="J197" s="14">
        <v>196</v>
      </c>
    </row>
    <row r="198" spans="10:10">
      <c r="J198" s="14">
        <v>197</v>
      </c>
    </row>
    <row r="199" spans="10:10">
      <c r="J199" s="13">
        <v>198</v>
      </c>
    </row>
    <row r="200" spans="10:10">
      <c r="J200" s="14">
        <v>199</v>
      </c>
    </row>
    <row r="201" spans="10:10">
      <c r="J201" s="13">
        <v>200</v>
      </c>
    </row>
    <row r="202" spans="10:10">
      <c r="J202" s="14">
        <v>201</v>
      </c>
    </row>
    <row r="203" spans="10:10">
      <c r="J203" s="14">
        <v>202</v>
      </c>
    </row>
    <row r="204" spans="10:10">
      <c r="J204" s="13">
        <v>203</v>
      </c>
    </row>
    <row r="205" spans="10:10">
      <c r="J205" s="14">
        <v>204</v>
      </c>
    </row>
    <row r="206" spans="10:10">
      <c r="J206" s="13">
        <v>205</v>
      </c>
    </row>
    <row r="207" spans="10:10">
      <c r="J207" s="14">
        <v>206</v>
      </c>
    </row>
    <row r="208" spans="10:10">
      <c r="J208" s="14">
        <v>207</v>
      </c>
    </row>
    <row r="209" spans="10:10">
      <c r="J209" s="13">
        <v>208</v>
      </c>
    </row>
    <row r="210" spans="10:10">
      <c r="J210" s="14">
        <v>209</v>
      </c>
    </row>
    <row r="211" spans="10:10">
      <c r="J211" s="13">
        <v>210</v>
      </c>
    </row>
    <row r="212" spans="10:10">
      <c r="J212" s="14">
        <v>211</v>
      </c>
    </row>
    <row r="213" spans="10:10">
      <c r="J213" s="14">
        <v>212</v>
      </c>
    </row>
    <row r="214" spans="10:10">
      <c r="J214" s="13">
        <v>213</v>
      </c>
    </row>
    <row r="215" spans="10:10">
      <c r="J215" s="14">
        <v>214</v>
      </c>
    </row>
    <row r="216" spans="10:10">
      <c r="J216" s="13">
        <v>215</v>
      </c>
    </row>
    <row r="217" spans="10:10">
      <c r="J217" s="14">
        <v>216</v>
      </c>
    </row>
    <row r="218" spans="10:10">
      <c r="J218" s="14">
        <v>217</v>
      </c>
    </row>
    <row r="219" spans="10:10">
      <c r="J219" s="13">
        <v>218</v>
      </c>
    </row>
    <row r="220" spans="10:10">
      <c r="J220" s="14">
        <v>219</v>
      </c>
    </row>
    <row r="221" spans="10:10">
      <c r="J221" s="13">
        <v>220</v>
      </c>
    </row>
    <row r="222" spans="10:10">
      <c r="J222" s="14">
        <v>221</v>
      </c>
    </row>
    <row r="223" spans="10:10">
      <c r="J223" s="14">
        <v>222</v>
      </c>
    </row>
    <row r="224" spans="10:10">
      <c r="J224" s="13">
        <v>223</v>
      </c>
    </row>
    <row r="225" spans="10:10">
      <c r="J225" s="14">
        <v>224</v>
      </c>
    </row>
    <row r="226" spans="10:10">
      <c r="J226" s="13">
        <v>225</v>
      </c>
    </row>
    <row r="227" spans="10:10">
      <c r="J227" s="14">
        <v>226</v>
      </c>
    </row>
    <row r="228" spans="10:10">
      <c r="J228" s="14">
        <v>227</v>
      </c>
    </row>
    <row r="229" spans="10:10">
      <c r="J229" s="13">
        <v>228</v>
      </c>
    </row>
    <row r="230" spans="10:10">
      <c r="J230" s="14">
        <v>229</v>
      </c>
    </row>
    <row r="231" spans="10:10">
      <c r="J231" s="14">
        <v>230</v>
      </c>
    </row>
    <row r="232" spans="10:10">
      <c r="J232" s="13">
        <v>231</v>
      </c>
    </row>
    <row r="233" spans="10:10">
      <c r="J233" s="14">
        <v>232</v>
      </c>
    </row>
    <row r="234" spans="10:10">
      <c r="J234" s="13">
        <v>233</v>
      </c>
    </row>
    <row r="235" spans="10:10">
      <c r="J235" s="14">
        <v>234</v>
      </c>
    </row>
    <row r="236" spans="10:10">
      <c r="J236" s="14">
        <v>235</v>
      </c>
    </row>
    <row r="237" spans="10:10">
      <c r="J237" s="13">
        <v>236</v>
      </c>
    </row>
    <row r="238" spans="10:10">
      <c r="J238" s="14">
        <v>237</v>
      </c>
    </row>
    <row r="239" spans="10:10">
      <c r="J239" s="14">
        <v>238</v>
      </c>
    </row>
    <row r="240" spans="10:10">
      <c r="J240" s="13">
        <v>239</v>
      </c>
    </row>
    <row r="241" spans="10:10">
      <c r="J241" s="14">
        <v>240</v>
      </c>
    </row>
    <row r="242" spans="10:10">
      <c r="J242" s="13">
        <v>241</v>
      </c>
    </row>
    <row r="243" spans="10:10">
      <c r="J243" s="14">
        <v>242</v>
      </c>
    </row>
    <row r="244" spans="10:10">
      <c r="J244" s="14">
        <v>243</v>
      </c>
    </row>
    <row r="245" spans="10:10">
      <c r="J245" s="13">
        <v>244</v>
      </c>
    </row>
    <row r="246" spans="10:10">
      <c r="J246" s="14">
        <v>245</v>
      </c>
    </row>
    <row r="247" spans="10:10">
      <c r="J247" s="14">
        <v>246</v>
      </c>
    </row>
    <row r="248" spans="10:10">
      <c r="J248" s="13">
        <v>247</v>
      </c>
    </row>
    <row r="249" spans="10:10">
      <c r="J249" s="14">
        <v>248</v>
      </c>
    </row>
    <row r="250" spans="10:10">
      <c r="J250" s="13">
        <v>249</v>
      </c>
    </row>
    <row r="251" spans="10:10">
      <c r="J251" s="14">
        <v>250</v>
      </c>
    </row>
    <row r="252" spans="10:10">
      <c r="J252" s="14">
        <v>251</v>
      </c>
    </row>
    <row r="253" spans="10:10">
      <c r="J253" s="13">
        <v>252</v>
      </c>
    </row>
    <row r="254" spans="10:10">
      <c r="J254" s="14">
        <v>253</v>
      </c>
    </row>
    <row r="255" spans="10:10">
      <c r="J255" s="14">
        <v>254</v>
      </c>
    </row>
    <row r="256" spans="10:10">
      <c r="J256" s="13">
        <v>255</v>
      </c>
    </row>
    <row r="257" spans="10:10">
      <c r="J257" s="14">
        <v>256</v>
      </c>
    </row>
    <row r="258" spans="10:10">
      <c r="J258" s="13">
        <v>257</v>
      </c>
    </row>
    <row r="259" spans="10:10">
      <c r="J259" s="14">
        <v>258</v>
      </c>
    </row>
    <row r="260" spans="10:10">
      <c r="J260" s="14">
        <v>259</v>
      </c>
    </row>
    <row r="261" spans="10:10">
      <c r="J261" s="13">
        <v>260</v>
      </c>
    </row>
    <row r="262" spans="10:10">
      <c r="J262" s="14">
        <v>261</v>
      </c>
    </row>
    <row r="263" spans="10:10">
      <c r="J263" s="14">
        <v>262</v>
      </c>
    </row>
    <row r="264" spans="10:10">
      <c r="J264" s="13">
        <v>263</v>
      </c>
    </row>
    <row r="265" spans="10:10">
      <c r="J265" s="14">
        <v>264</v>
      </c>
    </row>
    <row r="266" spans="10:10">
      <c r="J266" s="13">
        <v>265</v>
      </c>
    </row>
    <row r="267" spans="10:10">
      <c r="J267" s="14">
        <v>266</v>
      </c>
    </row>
    <row r="268" spans="10:10">
      <c r="J268" s="14">
        <v>267</v>
      </c>
    </row>
    <row r="269" spans="10:10">
      <c r="J269" s="13">
        <v>268</v>
      </c>
    </row>
    <row r="270" spans="10:10">
      <c r="J270" s="14">
        <v>269</v>
      </c>
    </row>
    <row r="271" spans="10:10">
      <c r="J271" s="14">
        <v>270</v>
      </c>
    </row>
    <row r="272" spans="10:10">
      <c r="J272" s="13">
        <v>271</v>
      </c>
    </row>
    <row r="273" spans="10:10">
      <c r="J273" s="14">
        <v>272</v>
      </c>
    </row>
    <row r="274" spans="10:10">
      <c r="J274" s="13">
        <v>273</v>
      </c>
    </row>
    <row r="275" spans="10:10">
      <c r="J275" s="14">
        <v>274</v>
      </c>
    </row>
    <row r="276" spans="10:10">
      <c r="J276" s="14">
        <v>275</v>
      </c>
    </row>
    <row r="277" spans="10:10">
      <c r="J277" s="13">
        <v>276</v>
      </c>
    </row>
    <row r="278" spans="10:10">
      <c r="J278" s="14">
        <v>277</v>
      </c>
    </row>
    <row r="279" spans="10:10">
      <c r="J279" s="14">
        <v>278</v>
      </c>
    </row>
    <row r="280" spans="10:10">
      <c r="J280" s="13">
        <v>279</v>
      </c>
    </row>
    <row r="281" spans="10:10">
      <c r="J281" s="14">
        <v>280</v>
      </c>
    </row>
    <row r="282" spans="10:10">
      <c r="J282" s="13">
        <v>281</v>
      </c>
    </row>
    <row r="283" spans="10:10">
      <c r="J283" s="14">
        <v>282</v>
      </c>
    </row>
    <row r="284" spans="10:10">
      <c r="J284" s="14">
        <v>283</v>
      </c>
    </row>
    <row r="285" spans="10:10">
      <c r="J285" s="13">
        <v>284</v>
      </c>
    </row>
    <row r="286" spans="10:10">
      <c r="J286" s="14">
        <v>285</v>
      </c>
    </row>
    <row r="287" spans="10:10">
      <c r="J287" s="14">
        <v>286</v>
      </c>
    </row>
    <row r="288" spans="10:10">
      <c r="J288" s="13">
        <v>287</v>
      </c>
    </row>
    <row r="289" spans="10:10">
      <c r="J289" s="14">
        <v>288</v>
      </c>
    </row>
    <row r="290" spans="10:10">
      <c r="J290" s="13">
        <v>289</v>
      </c>
    </row>
    <row r="291" spans="10:10">
      <c r="J291" s="14">
        <v>290</v>
      </c>
    </row>
    <row r="292" spans="10:10">
      <c r="J292" s="14">
        <v>291</v>
      </c>
    </row>
    <row r="293" spans="10:10">
      <c r="J293" s="13">
        <v>292</v>
      </c>
    </row>
    <row r="294" spans="10:10">
      <c r="J294" s="14">
        <v>293</v>
      </c>
    </row>
    <row r="295" spans="10:10">
      <c r="J295" s="14">
        <v>294</v>
      </c>
    </row>
    <row r="296" spans="10:10">
      <c r="J296" s="13">
        <v>295</v>
      </c>
    </row>
    <row r="297" spans="10:10">
      <c r="J297" s="14">
        <v>296</v>
      </c>
    </row>
    <row r="298" spans="10:10">
      <c r="J298" s="13">
        <v>297</v>
      </c>
    </row>
    <row r="299" spans="10:10">
      <c r="J299" s="14">
        <v>298</v>
      </c>
    </row>
    <row r="300" spans="10:10">
      <c r="J300" s="14">
        <v>299</v>
      </c>
    </row>
    <row r="301" spans="10:10">
      <c r="J301" s="13">
        <v>300</v>
      </c>
    </row>
    <row r="302" spans="10:10">
      <c r="J302" s="14">
        <v>301</v>
      </c>
    </row>
    <row r="303" spans="10:10">
      <c r="J303" s="14">
        <v>302</v>
      </c>
    </row>
    <row r="304" spans="10:10">
      <c r="J304" s="13">
        <v>303</v>
      </c>
    </row>
    <row r="305" spans="10:10">
      <c r="J305" s="14">
        <v>304</v>
      </c>
    </row>
    <row r="306" spans="10:10">
      <c r="J306" s="13">
        <v>305</v>
      </c>
    </row>
    <row r="307" spans="10:10">
      <c r="J307" s="14">
        <v>306</v>
      </c>
    </row>
    <row r="308" spans="10:10">
      <c r="J308" s="14">
        <v>307</v>
      </c>
    </row>
    <row r="309" spans="10:10">
      <c r="J309" s="13">
        <v>308</v>
      </c>
    </row>
    <row r="310" spans="10:10">
      <c r="J310" s="14">
        <v>309</v>
      </c>
    </row>
    <row r="311" spans="10:10">
      <c r="J311" s="14">
        <v>310</v>
      </c>
    </row>
    <row r="312" spans="10:10">
      <c r="J312" s="13">
        <v>311</v>
      </c>
    </row>
    <row r="313" spans="10:10">
      <c r="J313" s="14">
        <v>312</v>
      </c>
    </row>
    <row r="314" spans="10:10">
      <c r="J314" s="13">
        <v>313</v>
      </c>
    </row>
    <row r="315" spans="10:10">
      <c r="J315" s="14">
        <v>314</v>
      </c>
    </row>
    <row r="316" spans="10:10">
      <c r="J316" s="14">
        <v>315</v>
      </c>
    </row>
    <row r="317" spans="10:10">
      <c r="J317" s="13">
        <v>316</v>
      </c>
    </row>
    <row r="318" spans="10:10">
      <c r="J318" s="14">
        <v>317</v>
      </c>
    </row>
    <row r="319" spans="10:10">
      <c r="J319" s="14">
        <v>318</v>
      </c>
    </row>
    <row r="320" spans="10:10">
      <c r="J320" s="13">
        <v>319</v>
      </c>
    </row>
    <row r="321" spans="10:10">
      <c r="J321" s="14">
        <v>320</v>
      </c>
    </row>
    <row r="322" spans="10:10">
      <c r="J322" s="13">
        <v>321</v>
      </c>
    </row>
    <row r="323" spans="10:10">
      <c r="J323" s="14">
        <v>322</v>
      </c>
    </row>
    <row r="324" spans="10:10">
      <c r="J324" s="14">
        <v>323</v>
      </c>
    </row>
    <row r="325" spans="10:10">
      <c r="J325" s="13">
        <v>324</v>
      </c>
    </row>
    <row r="326" spans="10:10">
      <c r="J326" s="14">
        <v>325</v>
      </c>
    </row>
    <row r="327" spans="10:10">
      <c r="J327" s="14">
        <v>326</v>
      </c>
    </row>
    <row r="328" spans="10:10">
      <c r="J328" s="13">
        <v>327</v>
      </c>
    </row>
    <row r="329" spans="10:10">
      <c r="J329" s="14">
        <v>328</v>
      </c>
    </row>
    <row r="330" spans="10:10">
      <c r="J330" s="13">
        <v>329</v>
      </c>
    </row>
    <row r="331" spans="10:10">
      <c r="J331" s="14">
        <v>330</v>
      </c>
    </row>
    <row r="332" spans="10:10">
      <c r="J332" s="14">
        <v>331</v>
      </c>
    </row>
    <row r="333" spans="10:10">
      <c r="J333" s="13">
        <v>332</v>
      </c>
    </row>
    <row r="334" spans="10:10">
      <c r="J334" s="14">
        <v>333</v>
      </c>
    </row>
    <row r="335" spans="10:10">
      <c r="J335" s="14">
        <v>334</v>
      </c>
    </row>
    <row r="336" spans="10:10">
      <c r="J336" s="13">
        <v>335</v>
      </c>
    </row>
    <row r="337" spans="10:10">
      <c r="J337" s="14">
        <v>336</v>
      </c>
    </row>
    <row r="338" spans="10:10">
      <c r="J338" s="13">
        <v>337</v>
      </c>
    </row>
    <row r="339" spans="10:10">
      <c r="J339" s="14">
        <v>338</v>
      </c>
    </row>
    <row r="340" spans="10:10">
      <c r="J340" s="14">
        <v>339</v>
      </c>
    </row>
    <row r="341" spans="10:10">
      <c r="J341" s="13">
        <v>340</v>
      </c>
    </row>
    <row r="342" spans="10:10">
      <c r="J342" s="14">
        <v>341</v>
      </c>
    </row>
    <row r="343" spans="10:10">
      <c r="J343" s="14">
        <v>342</v>
      </c>
    </row>
    <row r="344" spans="10:10">
      <c r="J344" s="13">
        <v>343</v>
      </c>
    </row>
    <row r="345" spans="10:10">
      <c r="J345" s="14">
        <v>344</v>
      </c>
    </row>
    <row r="346" spans="10:10">
      <c r="J346" s="13">
        <v>345</v>
      </c>
    </row>
    <row r="347" spans="10:10">
      <c r="J347" s="14">
        <v>346</v>
      </c>
    </row>
    <row r="348" spans="10:10">
      <c r="J348" s="14">
        <v>347</v>
      </c>
    </row>
    <row r="349" spans="10:10">
      <c r="J349" s="13">
        <v>348</v>
      </c>
    </row>
    <row r="350" spans="10:10">
      <c r="J350" s="14">
        <v>349</v>
      </c>
    </row>
    <row r="351" spans="10:10">
      <c r="J351" s="14">
        <v>350</v>
      </c>
    </row>
    <row r="352" spans="10:10">
      <c r="J352" s="13">
        <v>351</v>
      </c>
    </row>
    <row r="353" spans="10:10">
      <c r="J353" s="14">
        <v>352</v>
      </c>
    </row>
    <row r="354" spans="10:10">
      <c r="J354" s="13">
        <v>353</v>
      </c>
    </row>
    <row r="355" spans="10:10">
      <c r="J355" s="14">
        <v>354</v>
      </c>
    </row>
    <row r="356" spans="10:10">
      <c r="J356" s="14">
        <v>355</v>
      </c>
    </row>
    <row r="357" spans="10:10">
      <c r="J357" s="13">
        <v>356</v>
      </c>
    </row>
    <row r="358" spans="10:10">
      <c r="J358" s="14">
        <v>357</v>
      </c>
    </row>
    <row r="359" spans="10:10">
      <c r="J359" s="14">
        <v>358</v>
      </c>
    </row>
    <row r="360" spans="10:10">
      <c r="J360" s="13">
        <v>359</v>
      </c>
    </row>
    <row r="361" spans="10:10">
      <c r="J361" s="14">
        <v>360</v>
      </c>
    </row>
    <row r="362" spans="10:10">
      <c r="J362" s="13">
        <v>361</v>
      </c>
    </row>
    <row r="363" spans="10:10">
      <c r="J363" s="14">
        <v>362</v>
      </c>
    </row>
    <row r="364" spans="10:10">
      <c r="J364" s="14">
        <v>363</v>
      </c>
    </row>
    <row r="365" spans="10:10">
      <c r="J365" s="13">
        <v>364</v>
      </c>
    </row>
    <row r="366" spans="10:10">
      <c r="J366" s="14">
        <v>365</v>
      </c>
    </row>
    <row r="367" spans="10:10">
      <c r="J367" s="14">
        <v>366</v>
      </c>
    </row>
    <row r="368" spans="10:10">
      <c r="J368" s="13">
        <v>367</v>
      </c>
    </row>
    <row r="369" spans="10:10">
      <c r="J369" s="14">
        <v>368</v>
      </c>
    </row>
    <row r="370" spans="10:10">
      <c r="J370" s="13">
        <v>369</v>
      </c>
    </row>
    <row r="371" spans="10:10">
      <c r="J371" s="14">
        <v>370</v>
      </c>
    </row>
    <row r="372" spans="10:10">
      <c r="J372" s="14">
        <v>371</v>
      </c>
    </row>
    <row r="373" spans="10:10">
      <c r="J373" s="13">
        <v>372</v>
      </c>
    </row>
    <row r="374" spans="10:10">
      <c r="J374" s="14">
        <v>373</v>
      </c>
    </row>
    <row r="375" spans="10:10">
      <c r="J375" s="14">
        <v>374</v>
      </c>
    </row>
    <row r="376" spans="10:10">
      <c r="J376" s="13">
        <v>375</v>
      </c>
    </row>
    <row r="377" spans="10:10">
      <c r="J377" s="14">
        <v>376</v>
      </c>
    </row>
    <row r="378" spans="10:10">
      <c r="J378" s="13">
        <v>377</v>
      </c>
    </row>
    <row r="379" spans="10:10">
      <c r="J379" s="14">
        <v>378</v>
      </c>
    </row>
    <row r="380" spans="10:10">
      <c r="J380" s="14">
        <v>379</v>
      </c>
    </row>
    <row r="381" spans="10:10">
      <c r="J381" s="13">
        <v>380</v>
      </c>
    </row>
    <row r="382" spans="10:10">
      <c r="J382" s="14">
        <v>381</v>
      </c>
    </row>
    <row r="383" spans="10:10">
      <c r="J383" s="14">
        <v>382</v>
      </c>
    </row>
    <row r="384" spans="10:10">
      <c r="J384" s="13">
        <v>383</v>
      </c>
    </row>
    <row r="385" spans="10:10">
      <c r="J385" s="14">
        <v>384</v>
      </c>
    </row>
    <row r="386" spans="10:10">
      <c r="J386" s="13">
        <v>385</v>
      </c>
    </row>
    <row r="387" spans="10:10">
      <c r="J387" s="14">
        <v>386</v>
      </c>
    </row>
    <row r="388" spans="10:10">
      <c r="J388" s="14">
        <v>387</v>
      </c>
    </row>
    <row r="389" spans="10:10">
      <c r="J389" s="13">
        <v>388</v>
      </c>
    </row>
    <row r="390" spans="10:10">
      <c r="J390" s="14">
        <v>389</v>
      </c>
    </row>
    <row r="391" spans="10:10">
      <c r="J391" s="14">
        <v>390</v>
      </c>
    </row>
    <row r="392" spans="10:10">
      <c r="J392" s="13">
        <v>391</v>
      </c>
    </row>
    <row r="393" spans="10:10">
      <c r="J393" s="14">
        <v>392</v>
      </c>
    </row>
    <row r="394" spans="10:10">
      <c r="J394" s="13">
        <v>393</v>
      </c>
    </row>
    <row r="395" spans="10:10">
      <c r="J395" s="14">
        <v>394</v>
      </c>
    </row>
    <row r="396" spans="10:10">
      <c r="J396" s="14">
        <v>395</v>
      </c>
    </row>
    <row r="397" spans="10:10">
      <c r="J397" s="13">
        <v>396</v>
      </c>
    </row>
    <row r="398" spans="10:10">
      <c r="J398" s="14">
        <v>397</v>
      </c>
    </row>
    <row r="399" spans="10:10">
      <c r="J399" s="14">
        <v>398</v>
      </c>
    </row>
    <row r="400" spans="10:10">
      <c r="J400" s="13">
        <v>399</v>
      </c>
    </row>
    <row r="401" spans="10:10">
      <c r="J401" s="14">
        <v>400</v>
      </c>
    </row>
    <row r="402" spans="10:10">
      <c r="J402" s="13">
        <v>401</v>
      </c>
    </row>
    <row r="403" spans="10:10">
      <c r="J403" s="14">
        <v>402</v>
      </c>
    </row>
    <row r="404" spans="10:10">
      <c r="J404" s="14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37D6-A5AF-438E-885E-72CE4B5AD88B}">
  <dimension ref="A1"/>
  <sheetViews>
    <sheetView workbookViewId="0">
      <selection activeCell="E34" sqref="E34"/>
    </sheetView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87EC-77F0-4D29-BF88-A72AE7981EFE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Stake Depletion</vt:lpstr>
      <vt:lpstr>Sheet3</vt:lpstr>
      <vt:lpstr>Sheet5</vt:lpstr>
      <vt:lpstr>Ticket scenerios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 Zia</dc:creator>
  <cp:lastModifiedBy>Zubair Zia</cp:lastModifiedBy>
  <dcterms:created xsi:type="dcterms:W3CDTF">2018-08-27T18:26:05Z</dcterms:created>
  <dcterms:modified xsi:type="dcterms:W3CDTF">2018-11-22T08:30:09Z</dcterms:modified>
</cp:coreProperties>
</file>