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ThisWorkbook"/>
  <xr:revisionPtr revIDLastSave="0" documentId="13_ncr:1_{57D69CE2-0341-491F-A66D-F165174917E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shboard" sheetId="4" r:id="rId1"/>
    <sheet name="Credits And Progress" sheetId="2" r:id="rId2"/>
    <sheet name="Semester 1" sheetId="6" r:id="rId3"/>
  </sheets>
  <definedNames>
    <definedName name="BALANCE">#REF!</definedName>
    <definedName name="College">'Credits And Progress'!$B$1</definedName>
    <definedName name="ColumnTitle1">#REF!</definedName>
    <definedName name="ColumnTitle2" localSheetId="2">Courses[[#Headers],[COURSE TITLE]]</definedName>
    <definedName name="ColumnTitle2">Courses[[#Headers],[COURSE TITLE]]</definedName>
    <definedName name="ColumnTitle3">#REF!</definedName>
    <definedName name="ColumnTitle4">#REF!</definedName>
    <definedName name="ColumnTitle5">#REF!</definedName>
    <definedName name="ColumnTitle6">#REF!</definedName>
    <definedName name="Months_in_term">#REF!</definedName>
    <definedName name="NET_MONTHLY_EXPENSES">#REF!</definedName>
    <definedName name="NET_MONTHLY_INCOME">#REF!</definedName>
    <definedName name="_xlnm.Print_Titles" localSheetId="1">'Credits And Progress'!$7:$7</definedName>
    <definedName name="Requirement">'Credits And Progress'!#REF!</definedName>
    <definedName name="StartTime">#REF!</definedName>
    <definedName name="TimeInterval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6" l="1"/>
  <c r="G7" i="6"/>
  <c r="G8" i="6"/>
  <c r="G9" i="6"/>
  <c r="G10" i="6"/>
  <c r="G11" i="6"/>
  <c r="D12" i="6"/>
  <c r="G5" i="6"/>
  <c r="C15" i="4"/>
  <c r="C16" i="4"/>
  <c r="C14" i="4"/>
  <c r="C13" i="4"/>
  <c r="C12" i="4"/>
  <c r="C11" i="4"/>
  <c r="C10" i="4"/>
  <c r="C17" i="4"/>
  <c r="E4" i="4"/>
  <c r="C4" i="4"/>
  <c r="C5" i="4"/>
  <c r="A5" i="4"/>
  <c r="E5" i="4"/>
  <c r="A4" i="4"/>
  <c r="F4" i="2"/>
  <c r="E4" i="2"/>
  <c r="D4" i="2"/>
  <c r="C4" i="2"/>
  <c r="B4" i="2"/>
  <c r="G12" i="6" l="1"/>
</calcChain>
</file>

<file path=xl/sharedStrings.xml><?xml version="1.0" encoding="utf-8"?>
<sst xmlns="http://schemas.openxmlformats.org/spreadsheetml/2006/main" count="124" uniqueCount="64">
  <si>
    <t>COURSE TITLE</t>
  </si>
  <si>
    <t>CREDITS</t>
  </si>
  <si>
    <t>COMPLETED</t>
  </si>
  <si>
    <t>GRADE</t>
  </si>
  <si>
    <t>Yes</t>
  </si>
  <si>
    <t>CREDIT PLANNER</t>
  </si>
  <si>
    <t>No</t>
  </si>
  <si>
    <t>Courses</t>
  </si>
  <si>
    <t>B.Tech(Hons.) Semester 1</t>
  </si>
  <si>
    <t>SEMESTER</t>
  </si>
  <si>
    <t>Semester 1</t>
  </si>
  <si>
    <t>Semester 2</t>
  </si>
  <si>
    <t>Structured Innovation</t>
  </si>
  <si>
    <t>COURSE CODE</t>
  </si>
  <si>
    <t>YEAR</t>
  </si>
  <si>
    <t>OVERALL DEGREE PROGRESS</t>
  </si>
  <si>
    <t>1st Year</t>
  </si>
  <si>
    <t>Fundamentals of Programming with C</t>
  </si>
  <si>
    <t>Digital Systems and Computer Architecture</t>
  </si>
  <si>
    <t>Introduction to Web Development</t>
  </si>
  <si>
    <t>Exploring Sciences</t>
  </si>
  <si>
    <t>Introduction to Math for Computer Science</t>
  </si>
  <si>
    <t>Data Analysis with Python</t>
  </si>
  <si>
    <t>CS-1000</t>
  </si>
  <si>
    <t>CS-1100</t>
  </si>
  <si>
    <t>CS-1306</t>
  </si>
  <si>
    <t>CS-1821</t>
  </si>
  <si>
    <t>CS-1801</t>
  </si>
  <si>
    <t>CS-1921</t>
  </si>
  <si>
    <t>2nd Year</t>
  </si>
  <si>
    <t>CS-1200</t>
  </si>
  <si>
    <t>Data Structures and Algorithms</t>
  </si>
  <si>
    <t>Embedded Systems and Microcontrollers</t>
  </si>
  <si>
    <t>Full Stack Web Development</t>
  </si>
  <si>
    <t>Linear Algebra</t>
  </si>
  <si>
    <t>Engineering Explorartions</t>
  </si>
  <si>
    <t>CS-1020</t>
  </si>
  <si>
    <t>CS-1120</t>
  </si>
  <si>
    <t>CS-1830</t>
  </si>
  <si>
    <t>CS-1300</t>
  </si>
  <si>
    <t>CS-1840</t>
  </si>
  <si>
    <t>CURRENT CGPA</t>
  </si>
  <si>
    <t>CREDITS COUNT</t>
  </si>
  <si>
    <t>Entrepreneurial Mindset</t>
  </si>
  <si>
    <t>B.Tech(Hons.) CSE - RV University</t>
  </si>
  <si>
    <t>Performing Arts/Community Service</t>
  </si>
  <si>
    <t>TOTAL INTERNALS</t>
  </si>
  <si>
    <t>SEE</t>
  </si>
  <si>
    <t>GRADE POINT</t>
  </si>
  <si>
    <t>SGPA -</t>
  </si>
  <si>
    <t xml:space="preserve">     DASHBOARD</t>
  </si>
  <si>
    <t xml:space="preserve">          B.Tech(Hons.) CSE - RV University</t>
  </si>
  <si>
    <t>Semester Wise GPA</t>
  </si>
  <si>
    <t>Semester 3</t>
  </si>
  <si>
    <t>Semester 4</t>
  </si>
  <si>
    <t>Semester 5</t>
  </si>
  <si>
    <t>Semester 6</t>
  </si>
  <si>
    <t>Semester 7</t>
  </si>
  <si>
    <t>Semester 8</t>
  </si>
  <si>
    <t>Semester</t>
  </si>
  <si>
    <t>SGPA</t>
  </si>
  <si>
    <t>CGPA</t>
  </si>
  <si>
    <t>Final CGPA</t>
  </si>
  <si>
    <t>Credits Earned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</si>
</sst>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"/>
    <numFmt numFmtId="165" formatCode="[$-409]h:mm\ AM/PM;@"/>
    <numFmt numFmtId="166" formatCode="0.0"/>
  </numFmts>
  <fonts count="37" x14ac:knownFonts="1">
    <font>
      <sz val="11"/>
      <color theme="0" tint="-0.34998626667073579"/>
      <name val="Arial"/>
      <family val="2"/>
      <scheme val="min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2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3" tint="9.9948118533890809E-2"/>
      <name val="Arial"/>
      <family val="2"/>
      <scheme val="major"/>
    </font>
    <font>
      <sz val="11"/>
      <color theme="4"/>
      <name val="Arial"/>
      <family val="2"/>
      <scheme val="minor"/>
    </font>
    <font>
      <sz val="11"/>
      <color theme="4"/>
      <name val="Arial"/>
      <family val="2"/>
      <scheme val="major"/>
    </font>
    <font>
      <sz val="11"/>
      <color theme="0" tint="-0.34998626667073579"/>
      <name val="Arial"/>
      <family val="2"/>
      <scheme val="minor"/>
    </font>
    <font>
      <sz val="11"/>
      <color theme="0" tint="-0.24994659260841701"/>
      <name val="Arial"/>
      <family val="2"/>
      <scheme val="minor"/>
    </font>
    <font>
      <sz val="8"/>
      <name val="Arial"/>
      <family val="2"/>
      <scheme val="minor"/>
    </font>
    <font>
      <sz val="14"/>
      <color theme="1"/>
      <name val="Space Grotesk Medium"/>
    </font>
    <font>
      <sz val="14"/>
      <color theme="3" tint="9.9948118533890809E-2"/>
      <name val="Space Grotesk Medium"/>
    </font>
    <font>
      <sz val="28"/>
      <color theme="0"/>
      <name val="Space Grotesk Medium"/>
    </font>
    <font>
      <sz val="11"/>
      <color theme="4"/>
      <name val="Space Grotesk Medium"/>
    </font>
    <font>
      <sz val="11"/>
      <color theme="0" tint="-0.34998626667073579"/>
      <name val="Space Grotesk Medium"/>
    </font>
    <font>
      <sz val="12"/>
      <color theme="0" tint="-4.9989318521683403E-2"/>
      <name val="Space Grotesk Medium"/>
    </font>
    <font>
      <sz val="11"/>
      <color theme="0"/>
      <name val="Space Grotesk Medium"/>
    </font>
    <font>
      <sz val="23"/>
      <color theme="0" tint="-4.9989318521683403E-2"/>
      <name val="Space Grotesk Medium"/>
    </font>
    <font>
      <b/>
      <sz val="14"/>
      <color theme="0"/>
      <name val="Space Grotesk Medium"/>
    </font>
    <font>
      <sz val="14"/>
      <color theme="3" tint="9.9948118533890809E-2"/>
      <name val="Space Grotesk SemiBold"/>
    </font>
    <font>
      <sz val="14"/>
      <color theme="1"/>
      <name val="Space Grotesk SemiBold"/>
    </font>
    <font>
      <sz val="28"/>
      <color theme="0"/>
      <name val="Space Grotesk SemiBold"/>
    </font>
    <font>
      <sz val="11"/>
      <color theme="4"/>
      <name val="Space Grotesk SemiBold"/>
    </font>
    <font>
      <sz val="11"/>
      <color theme="0" tint="-0.34998626667073579"/>
      <name val="Space Grotesk SemiBold"/>
    </font>
    <font>
      <sz val="12"/>
      <color theme="0" tint="-4.9989318521683403E-2"/>
      <name val="Space Grotesk SemiBold"/>
    </font>
    <font>
      <sz val="11"/>
      <color theme="0"/>
      <name val="Space Grotesk SemiBold"/>
    </font>
    <font>
      <sz val="16"/>
      <color theme="0"/>
      <name val="Space Grotesk SemiBold"/>
    </font>
    <font>
      <sz val="28"/>
      <color theme="1"/>
      <name val="Space Grotesk Medium"/>
    </font>
    <font>
      <sz val="12"/>
      <color theme="0" tint="-0.34998626667073579"/>
      <name val="Space Grotesk SemiBold"/>
    </font>
    <font>
      <sz val="11"/>
      <color theme="2" tint="-9.9978637043366805E-2"/>
      <name val="Space Grotesk SemiBold"/>
    </font>
    <font>
      <sz val="12"/>
      <color theme="2" tint="-9.9978637043366805E-2"/>
      <name val="Space Grotesk SemiBold"/>
    </font>
    <font>
      <b/>
      <sz val="12"/>
      <color theme="2" tint="-9.9978637043366805E-2"/>
      <name val="Space Grotesk SemiBold"/>
    </font>
    <font>
      <b/>
      <sz val="12"/>
      <color theme="0"/>
      <name val="Space Grotesk Medium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 tint="0.14996795556505021"/>
        <bgColor theme="1" tint="0.1499679555650502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3" borderId="0">
      <alignment horizontal="left" vertical="center" wrapText="1"/>
    </xf>
    <xf numFmtId="0" fontId="5" fillId="4" borderId="0" applyNumberFormat="0" applyBorder="0" applyProtection="0"/>
    <xf numFmtId="0" fontId="8" fillId="4" borderId="0" applyNumberFormat="0" applyBorder="0" applyProtection="0"/>
    <xf numFmtId="0" fontId="10" fillId="0" borderId="0" applyNumberFormat="0" applyFill="0" applyBorder="0" applyProtection="0">
      <alignment horizontal="left"/>
    </xf>
    <xf numFmtId="0" fontId="2" fillId="3" borderId="0" applyNumberFormat="0" applyBorder="0" applyProtection="0">
      <alignment horizontal="left" vertical="center" wrapText="1"/>
    </xf>
    <xf numFmtId="0" fontId="3" fillId="2" borderId="0" applyNumberFormat="0">
      <alignment horizontal="right" indent="1"/>
    </xf>
    <xf numFmtId="0" fontId="6" fillId="3" borderId="0">
      <alignment horizontal="right"/>
    </xf>
    <xf numFmtId="165" fontId="9" fillId="2" borderId="0" applyBorder="0" applyProtection="0">
      <alignment horizontal="right" vertical="center" indent="1"/>
    </xf>
    <xf numFmtId="0" fontId="7" fillId="3" borderId="0">
      <alignment horizontal="left"/>
    </xf>
    <xf numFmtId="165" fontId="4" fillId="3" borderId="0" applyNumberFormat="0">
      <alignment horizontal="left" vertical="center"/>
    </xf>
    <xf numFmtId="0" fontId="4" fillId="3" borderId="0">
      <alignment horizontal="right" vertical="center"/>
    </xf>
    <xf numFmtId="0" fontId="10" fillId="3" borderId="0">
      <alignment horizontal="center"/>
    </xf>
    <xf numFmtId="164" fontId="12" fillId="0" borderId="0" applyFont="0" applyFill="0" applyBorder="0" applyAlignment="0" applyProtection="0"/>
    <xf numFmtId="0" fontId="1" fillId="0" borderId="0" applyNumberFormat="0" applyFill="0" applyBorder="0" applyProtection="0">
      <alignment horizontal="right" indent="2"/>
    </xf>
    <xf numFmtId="0" fontId="11" fillId="3" borderId="0" applyNumberFormat="0" applyAlignment="0" applyProtection="0"/>
    <xf numFmtId="0" fontId="11" fillId="5" borderId="1" applyNumberFormat="0" applyFont="0" applyFill="0" applyAlignment="0">
      <alignment horizontal="left" vertical="center"/>
    </xf>
    <xf numFmtId="0" fontId="11" fillId="5" borderId="0" applyFill="0" applyBorder="0">
      <alignment horizontal="center" vertical="center"/>
    </xf>
    <xf numFmtId="0" fontId="7" fillId="3" borderId="0" applyNumberFormat="0" applyBorder="0">
      <alignment horizontal="right" indent="1"/>
    </xf>
    <xf numFmtId="164" fontId="11" fillId="3" borderId="0" applyFill="0" applyBorder="0">
      <alignment horizontal="right" vertical="center" wrapText="1" indent="2"/>
    </xf>
    <xf numFmtId="164" fontId="11" fillId="3" borderId="0" applyNumberFormat="0" applyFont="0" applyFill="0" applyBorder="0">
      <alignment horizontal="right" vertical="center" wrapText="1" indent="2"/>
    </xf>
    <xf numFmtId="164" fontId="11" fillId="3" borderId="0" applyNumberFormat="0" applyFont="0" applyFill="0" applyBorder="0">
      <alignment horizontal="left" vertical="center" wrapText="1"/>
    </xf>
    <xf numFmtId="166" fontId="11" fillId="3" borderId="0">
      <alignment horizontal="center" vertical="center" wrapText="1"/>
    </xf>
    <xf numFmtId="164" fontId="10" fillId="3" borderId="0" applyFill="0" applyBorder="0">
      <alignment horizontal="right" wrapText="1" indent="2"/>
    </xf>
  </cellStyleXfs>
  <cellXfs count="46">
    <xf numFmtId="0" fontId="0" fillId="3" borderId="0" xfId="0">
      <alignment horizontal="left" vertical="center" wrapText="1"/>
    </xf>
    <xf numFmtId="0" fontId="14" fillId="4" borderId="0" xfId="2" applyFont="1" applyAlignment="1">
      <alignment vertical="center"/>
    </xf>
    <xf numFmtId="0" fontId="15" fillId="4" borderId="0" xfId="2" applyFont="1" applyAlignment="1">
      <alignment vertical="center"/>
    </xf>
    <xf numFmtId="0" fontId="16" fillId="4" borderId="0" xfId="1" applyFont="1" applyAlignment="1">
      <alignment vertical="center"/>
    </xf>
    <xf numFmtId="0" fontId="18" fillId="3" borderId="0" xfId="0" applyFont="1">
      <alignment horizontal="left" vertical="center" wrapText="1"/>
    </xf>
    <xf numFmtId="0" fontId="19" fillId="2" borderId="0" xfId="5" applyFont="1" applyAlignment="1">
      <alignment horizontal="right" vertical="center"/>
    </xf>
    <xf numFmtId="0" fontId="20" fillId="3" borderId="0" xfId="8" applyFont="1" applyAlignment="1">
      <alignment horizontal="center" vertical="center"/>
    </xf>
    <xf numFmtId="0" fontId="20" fillId="3" borderId="0" xfId="17" applyFont="1" applyAlignment="1">
      <alignment horizontal="right" vertical="center"/>
    </xf>
    <xf numFmtId="0" fontId="19" fillId="6" borderId="0" xfId="5" applyFont="1" applyFill="1" applyAlignment="1">
      <alignment horizontal="right" vertical="center"/>
    </xf>
    <xf numFmtId="0" fontId="20" fillId="3" borderId="0" xfId="8" applyFont="1" applyAlignment="1">
      <alignment horizontal="left" vertical="center"/>
    </xf>
    <xf numFmtId="0" fontId="21" fillId="3" borderId="0" xfId="4" applyFont="1">
      <alignment horizontal="left" vertical="center" wrapText="1"/>
    </xf>
    <xf numFmtId="0" fontId="18" fillId="3" borderId="0" xfId="0" applyFont="1" applyAlignment="1">
      <alignment horizontal="center" vertical="center" wrapText="1"/>
    </xf>
    <xf numFmtId="0" fontId="18" fillId="3" borderId="0" xfId="16" applyFont="1" applyFill="1">
      <alignment horizontal="center" vertical="center"/>
    </xf>
    <xf numFmtId="166" fontId="18" fillId="3" borderId="0" xfId="21" applyFont="1">
      <alignment horizontal="center" vertical="center" wrapText="1"/>
    </xf>
    <xf numFmtId="0" fontId="18" fillId="3" borderId="0" xfId="20" applyNumberFormat="1" applyFont="1" applyAlignment="1">
      <alignment horizontal="center" vertical="center" wrapText="1"/>
    </xf>
    <xf numFmtId="49" fontId="15" fillId="4" borderId="0" xfId="2" applyNumberFormat="1" applyFont="1" applyAlignment="1">
      <alignment vertical="center"/>
    </xf>
    <xf numFmtId="49" fontId="16" fillId="4" borderId="0" xfId="1" applyNumberFormat="1" applyFont="1" applyAlignment="1">
      <alignment vertical="center"/>
    </xf>
    <xf numFmtId="49" fontId="18" fillId="3" borderId="0" xfId="0" applyNumberFormat="1" applyFont="1" applyAlignment="1">
      <alignment horizontal="center" vertical="center" wrapText="1"/>
    </xf>
    <xf numFmtId="49" fontId="18" fillId="3" borderId="0" xfId="0" applyNumberFormat="1" applyFont="1">
      <alignment horizontal="left" vertical="center" wrapText="1"/>
    </xf>
    <xf numFmtId="166" fontId="22" fillId="7" borderId="0" xfId="21" applyFont="1" applyFill="1">
      <alignment horizontal="center" vertical="center" wrapText="1"/>
    </xf>
    <xf numFmtId="0" fontId="22" fillId="7" borderId="0" xfId="20" applyNumberFormat="1" applyFont="1" applyFill="1" applyAlignment="1">
      <alignment horizontal="center" vertical="center" wrapText="1"/>
    </xf>
    <xf numFmtId="0" fontId="23" fillId="4" borderId="0" xfId="2" applyFont="1" applyAlignment="1">
      <alignment vertical="center"/>
    </xf>
    <xf numFmtId="0" fontId="24" fillId="4" borderId="0" xfId="2" applyFont="1" applyAlignment="1">
      <alignment vertical="center"/>
    </xf>
    <xf numFmtId="0" fontId="25" fillId="4" borderId="0" xfId="1" applyFont="1" applyAlignment="1">
      <alignment vertical="center"/>
    </xf>
    <xf numFmtId="0" fontId="26" fillId="3" borderId="0" xfId="3" applyFont="1" applyFill="1" applyAlignment="1">
      <alignment horizontal="center" vertical="center"/>
    </xf>
    <xf numFmtId="0" fontId="26" fillId="3" borderId="0" xfId="3" applyFont="1" applyFill="1" applyAlignment="1">
      <alignment vertical="center"/>
    </xf>
    <xf numFmtId="0" fontId="28" fillId="2" borderId="0" xfId="5" applyFont="1" applyAlignment="1">
      <alignment horizontal="center" vertical="center"/>
    </xf>
    <xf numFmtId="0" fontId="29" fillId="3" borderId="0" xfId="8" applyFont="1" applyAlignment="1">
      <alignment horizontal="center" vertical="center"/>
    </xf>
    <xf numFmtId="0" fontId="29" fillId="3" borderId="0" xfId="17" applyFont="1" applyAlignment="1">
      <alignment horizontal="right" vertical="center"/>
    </xf>
    <xf numFmtId="0" fontId="29" fillId="3" borderId="0" xfId="0" applyFont="1" applyAlignment="1">
      <alignment horizontal="center" vertical="center" wrapText="1"/>
    </xf>
    <xf numFmtId="0" fontId="27" fillId="3" borderId="0" xfId="0" applyFont="1" applyAlignment="1">
      <alignment horizontal="center" vertical="center" wrapText="1"/>
    </xf>
    <xf numFmtId="0" fontId="29" fillId="3" borderId="0" xfId="0" applyFont="1" applyAlignment="1">
      <alignment vertical="center" wrapText="1"/>
    </xf>
    <xf numFmtId="0" fontId="27" fillId="3" borderId="0" xfId="0" applyFont="1">
      <alignment horizontal="left" vertical="center" wrapText="1"/>
    </xf>
    <xf numFmtId="0" fontId="30" fillId="3" borderId="0" xfId="0" applyFont="1" applyAlignment="1">
      <alignment horizontal="center" vertical="center" wrapText="1"/>
    </xf>
    <xf numFmtId="49" fontId="14" fillId="4" borderId="0" xfId="2" applyNumberFormat="1" applyFont="1" applyAlignment="1">
      <alignment vertical="center"/>
    </xf>
    <xf numFmtId="49" fontId="31" fillId="4" borderId="0" xfId="1" applyNumberFormat="1" applyFont="1" applyAlignment="1">
      <alignment vertical="center"/>
    </xf>
    <xf numFmtId="0" fontId="31" fillId="4" borderId="0" xfId="1" applyFont="1" applyAlignment="1">
      <alignment vertical="center"/>
    </xf>
    <xf numFmtId="0" fontId="33" fillId="3" borderId="2" xfId="0" applyFont="1" applyBorder="1" applyAlignment="1">
      <alignment horizontal="center" vertical="center" wrapText="1"/>
    </xf>
    <xf numFmtId="0" fontId="34" fillId="3" borderId="2" xfId="0" applyFont="1" applyBorder="1" applyAlignment="1">
      <alignment horizontal="center" vertical="center" wrapText="1"/>
    </xf>
    <xf numFmtId="0" fontId="35" fillId="3" borderId="2" xfId="0" applyFont="1" applyBorder="1" applyAlignment="1">
      <alignment horizontal="center" vertical="center" wrapText="1"/>
    </xf>
    <xf numFmtId="166" fontId="36" fillId="7" borderId="0" xfId="21" applyFont="1" applyFill="1">
      <alignment horizontal="center" vertical="center" wrapText="1"/>
    </xf>
    <xf numFmtId="0" fontId="34" fillId="3" borderId="2" xfId="0" applyFont="1" applyBorder="1" applyAlignment="1">
      <alignment horizontal="center" vertical="center" wrapText="1"/>
    </xf>
    <xf numFmtId="0" fontId="32" fillId="3" borderId="2" xfId="0" applyFont="1" applyBorder="1" applyAlignment="1">
      <alignment horizontal="center" vertical="center" wrapText="1"/>
    </xf>
    <xf numFmtId="0" fontId="17" fillId="3" borderId="0" xfId="3" applyFont="1" applyFill="1" applyAlignment="1">
      <alignment horizontal="center" vertical="center"/>
    </xf>
    <xf numFmtId="0" fontId="20" fillId="3" borderId="0" xfId="0" applyFont="1" applyAlignment="1">
      <alignment horizontal="center" vertical="center" wrapText="1"/>
    </xf>
    <xf numFmtId="0" fontId="21" fillId="3" borderId="0" xfId="4" applyFont="1" applyBorder="1" applyAlignment="1">
      <alignment horizontal="center" vertical="center" wrapText="1"/>
    </xf>
  </cellXfs>
  <cellStyles count="23">
    <cellStyle name="Black Accent" xfId="5" xr:uid="{00000000-0005-0000-0000-000000000000}"/>
    <cellStyle name="Currency" xfId="12" builtinId="4" customBuiltin="1"/>
    <cellStyle name="Grade" xfId="21" xr:uid="{00000000-0005-0000-0000-000002000000}"/>
    <cellStyle name="Heading 1" xfId="2" builtinId="16" customBuiltin="1"/>
    <cellStyle name="Heading 2" xfId="3" builtinId="17" customBuiltin="1"/>
    <cellStyle name="Heading 2 center align" xfId="11" xr:uid="{00000000-0005-0000-0000-000005000000}"/>
    <cellStyle name="Heading 3" xfId="4" builtinId="18" customBuiltin="1"/>
    <cellStyle name="Heading 4" xfId="13" builtinId="19" customBuiltin="1"/>
    <cellStyle name="Heading currency" xfId="22" xr:uid="{00000000-0005-0000-0000-000008000000}"/>
    <cellStyle name="Labels left align" xfId="8" xr:uid="{00000000-0005-0000-0000-000009000000}"/>
    <cellStyle name="Labels right align" xfId="17" xr:uid="{00000000-0005-0000-0000-00000A000000}"/>
    <cellStyle name="Left align" xfId="9" xr:uid="{00000000-0005-0000-0000-00000B000000}"/>
    <cellStyle name="Normal" xfId="0" builtinId="0" customBuiltin="1"/>
    <cellStyle name="Note" xfId="14" builtinId="10" customBuiltin="1"/>
    <cellStyle name="Right align" xfId="10" xr:uid="{00000000-0005-0000-0000-00000F000000}"/>
    <cellStyle name="Table center align" xfId="16" xr:uid="{00000000-0005-0000-0000-000010000000}"/>
    <cellStyle name="Table currency" xfId="18" xr:uid="{00000000-0005-0000-0000-000011000000}"/>
    <cellStyle name="Table left align" xfId="20" xr:uid="{00000000-0005-0000-0000-000012000000}"/>
    <cellStyle name="Table right align" xfId="19" xr:uid="{00000000-0005-0000-0000-000013000000}"/>
    <cellStyle name="Time" xfId="7" xr:uid="{00000000-0005-0000-0000-000014000000}"/>
    <cellStyle name="Title" xfId="1" builtinId="15" customBuiltin="1"/>
    <cellStyle name="Underline" xfId="15" xr:uid="{00000000-0005-0000-0000-000016000000}"/>
    <cellStyle name="Year" xfId="6" xr:uid="{00000000-0005-0000-0000-000017000000}"/>
  </cellStyles>
  <dxfs count="30">
    <dxf>
      <font>
        <color theme="3" tint="9.9948118533890809E-2"/>
      </font>
    </dxf>
    <dxf>
      <font>
        <color theme="3" tint="9.9948118533890809E-2"/>
      </font>
    </dxf>
    <dxf>
      <font>
        <color theme="3" tint="9.9948118533890809E-2"/>
      </font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Space Grotesk Medium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Space Grotesk Medium"/>
        <scheme val="none"/>
      </font>
      <alignment horizontal="center" vertical="center" textRotation="0" indent="0" justifyLastLine="0" shrinkToFit="0" readingOrder="0"/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 val="0"/>
        <i val="0"/>
        <color theme="4"/>
      </font>
      <fill>
        <patternFill>
          <bgColor theme="1"/>
        </patternFill>
      </fill>
    </dxf>
    <dxf>
      <font>
        <color theme="0" tint="-0.34998626667073579"/>
      </font>
      <border>
        <top style="thin">
          <color theme="1"/>
        </top>
        <bottom style="thin">
          <color theme="1" tint="0.14996795556505021"/>
        </bottom>
      </border>
    </dxf>
    <dxf>
      <font>
        <b val="0"/>
        <i val="0"/>
        <color theme="4"/>
      </font>
      <fill>
        <patternFill patternType="solid"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</tableStyle>
    <tableStyle name="College course manager table style 2" pivot="0" count="5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urses" displayName="Courses" ref="B7:H21" totalsRowShown="0" headerRowDxfId="19" dataDxfId="18" headerRowCellStyle="Normal" dataCellStyle="Normal">
  <autoFilter ref="B7:H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COURSE TITLE" dataDxfId="17" dataCellStyle="Normal"/>
    <tableColumn id="2" xr3:uid="{00000000-0010-0000-0100-000002000000}" name="COURSE CODE" dataDxfId="16" dataCellStyle="Normal"/>
    <tableColumn id="3" xr3:uid="{00000000-0010-0000-0100-000003000000}" name="YEAR" dataDxfId="15" dataCellStyle="Normal"/>
    <tableColumn id="4" xr3:uid="{00000000-0010-0000-0100-000004000000}" name="CREDITS" dataDxfId="14" dataCellStyle="Table center align"/>
    <tableColumn id="5" xr3:uid="{00000000-0010-0000-0100-000005000000}" name="COMPLETED" dataDxfId="13" dataCellStyle="Table center align"/>
    <tableColumn id="6" xr3:uid="{00000000-0010-0000-0100-000006000000}" name="GRADE" dataDxfId="12" dataCellStyle="Grade"/>
    <tableColumn id="7" xr3:uid="{00000000-0010-0000-0100-000007000000}" name="SEMESTER" dataDxfId="11" dataCellStyle="Table left align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Summary="Enter in specific details about your courses, including title, course number, degree requirement, number of credits, whether you've completed it or not, grade point and the semester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A3ACF6-4BF7-45EF-A341-6C08C453CC44}" name="Courses45" displayName="Courses45" ref="B4:G12" totalsRowShown="0" headerRowDxfId="10" dataDxfId="9" headerRowCellStyle="Normal" dataCellStyle="Normal">
  <autoFilter ref="B4:G12" xr:uid="{7771B89B-81E6-4469-831B-C0F37BB844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CFC47D5-960F-4887-ADF4-C0BD4F395D44}" name="COURSE TITLE" dataDxfId="8" dataCellStyle="Normal"/>
    <tableColumn id="2" xr3:uid="{E040AAF4-5F38-4E14-A4FF-2DBA986E8AF8}" name="COURSE CODE" dataDxfId="7" dataCellStyle="Normal"/>
    <tableColumn id="10" xr3:uid="{F13F7D0D-56D6-4ADB-8E9B-9B488669EED0}" name="CREDITS" dataDxfId="6"/>
    <tableColumn id="6" xr3:uid="{974234F2-B7AE-433A-AC19-D9EED2553B9B}" name="TOTAL INTERNALS" dataDxfId="5" dataCellStyle="Grade"/>
    <tableColumn id="9" xr3:uid="{C262E889-63BB-4ACD-BE78-5684C4E0CBE2}" name="SEE" dataDxfId="4" dataCellStyle="Grade"/>
    <tableColumn id="7" xr3:uid="{AF79AE53-A9EA-4AEA-ACB7-152F67783900}" name="GRADE POINT" dataDxfId="3" dataCellStyle="Table left align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Summary="Enter in specific details about your courses, including title, course number, degree requirement, number of credits, whether you've completed it or not, grade point and the semester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91AD-BE2A-47B2-B5E3-BE7218B10289}">
  <sheetPr codeName="Sheet1"/>
  <dimension ref="A1:F17"/>
  <sheetViews>
    <sheetView workbookViewId="0">
      <selection activeCell="C7" sqref="C7"/>
    </sheetView>
  </sheetViews>
  <sheetFormatPr defaultRowHeight="18" x14ac:dyDescent="0.25"/>
  <cols>
    <col min="1" max="1" width="26.19921875" style="32" customWidth="1"/>
    <col min="2" max="2" width="13" style="32" customWidth="1"/>
    <col min="3" max="3" width="26.8984375" style="32" customWidth="1"/>
    <col min="4" max="4" width="15.69921875" style="32" customWidth="1"/>
    <col min="5" max="5" width="33" style="32" customWidth="1"/>
    <col min="6" max="6" width="16.796875" style="32" customWidth="1"/>
    <col min="7" max="16384" width="8.796875" style="32"/>
  </cols>
  <sheetData>
    <row r="1" spans="1:6" s="21" customFormat="1" ht="31.8" customHeight="1" x14ac:dyDescent="0.25">
      <c r="A1" s="22" t="s">
        <v>51</v>
      </c>
      <c r="B1" s="22"/>
    </row>
    <row r="2" spans="1:6" s="23" customFormat="1" ht="39.9" customHeight="1" x14ac:dyDescent="0.25">
      <c r="A2" s="23" t="s">
        <v>50</v>
      </c>
    </row>
    <row r="3" spans="1:6" ht="25.8" customHeight="1" x14ac:dyDescent="0.25">
      <c r="A3" s="24" t="s">
        <v>41</v>
      </c>
      <c r="B3" s="25"/>
      <c r="C3" s="24" t="s">
        <v>15</v>
      </c>
      <c r="D3" s="25"/>
      <c r="E3" s="24" t="s">
        <v>42</v>
      </c>
      <c r="F3" s="25"/>
    </row>
    <row r="4" spans="1:6" ht="19.8" x14ac:dyDescent="0.25">
      <c r="A4" s="26">
        <f>AVERAGE(Courses[GRADE])</f>
        <v>9</v>
      </c>
      <c r="B4" s="27"/>
      <c r="C4" s="26">
        <f>COUNTIF(Courses[COMPLETED],"Yes")/COUNTA(Courses[COURSE TITLE])</f>
        <v>0.5</v>
      </c>
      <c r="D4" s="28"/>
      <c r="E4" s="26" t="str">
        <f>A14</f>
        <v>Semester 6</v>
      </c>
    </row>
    <row r="5" spans="1:6" ht="28.2" customHeight="1" x14ac:dyDescent="0.25">
      <c r="A5" s="29" t="str">
        <f>IFERROR(TEXT(AVERAGEIF(Courses[COMPLETED],"Yes",Courses[GRADE]),"0.00"),"0.00")&amp;" CGPA"</f>
        <v>9.00 CGPA</v>
      </c>
      <c r="C5" s="29" t="str">
        <f>TEXT(COUNTIF(Courses[COMPLETED],"Yes")/COUNTA(Courses[COURSE TITLE]),"0%")&amp;" Completed"</f>
        <v>50% Completed</v>
      </c>
      <c r="E5" s="29" t="str">
        <f>SUMIFS(Courses[CREDITS], Courses[COMPLETED], "Yes")&amp;" Credits Collected Out of 180"</f>
        <v>26 Credits Collected Out of 180</v>
      </c>
      <c r="F5" s="31"/>
    </row>
    <row r="6" spans="1:6" x14ac:dyDescent="0.25">
      <c r="A6" s="30"/>
    </row>
    <row r="7" spans="1:6" ht="52.8" x14ac:dyDescent="0.25">
      <c r="A7" s="33" t="s">
        <v>52</v>
      </c>
    </row>
    <row r="8" spans="1:6" ht="19.8" x14ac:dyDescent="0.25">
      <c r="A8" s="39" t="s">
        <v>59</v>
      </c>
      <c r="B8" s="39" t="s">
        <v>60</v>
      </c>
      <c r="C8" s="39" t="s">
        <v>61</v>
      </c>
    </row>
    <row r="9" spans="1:6" ht="19.8" x14ac:dyDescent="0.25">
      <c r="A9" s="38" t="s">
        <v>10</v>
      </c>
      <c r="B9" s="38">
        <v>0</v>
      </c>
      <c r="C9" s="38">
        <v>0</v>
      </c>
    </row>
    <row r="10" spans="1:6" ht="19.8" x14ac:dyDescent="0.25">
      <c r="A10" s="38" t="s">
        <v>11</v>
      </c>
      <c r="B10" s="38">
        <v>0</v>
      </c>
      <c r="C10" s="38">
        <f>AVERAGE(B9:B10)</f>
        <v>0</v>
      </c>
    </row>
    <row r="11" spans="1:6" ht="19.8" x14ac:dyDescent="0.25">
      <c r="A11" s="38" t="s">
        <v>53</v>
      </c>
      <c r="B11" s="38">
        <v>0</v>
      </c>
      <c r="C11" s="38">
        <f>AVERAGE(B9:B11)</f>
        <v>0</v>
      </c>
    </row>
    <row r="12" spans="1:6" ht="19.8" x14ac:dyDescent="0.25">
      <c r="A12" s="38" t="s">
        <v>54</v>
      </c>
      <c r="B12" s="38">
        <v>0</v>
      </c>
      <c r="C12" s="38">
        <f>AVERAGE(B9:B12)</f>
        <v>0</v>
      </c>
    </row>
    <row r="13" spans="1:6" ht="19.8" x14ac:dyDescent="0.25">
      <c r="A13" s="38" t="s">
        <v>55</v>
      </c>
      <c r="B13" s="38">
        <v>0</v>
      </c>
      <c r="C13" s="38">
        <f>AVERAGE(B9:B13)</f>
        <v>0</v>
      </c>
    </row>
    <row r="14" spans="1:6" ht="19.8" x14ac:dyDescent="0.25">
      <c r="A14" s="38" t="s">
        <v>56</v>
      </c>
      <c r="B14" s="38">
        <v>0</v>
      </c>
      <c r="C14" s="38">
        <f>AVERAGE(B9:B14)</f>
        <v>0</v>
      </c>
    </row>
    <row r="15" spans="1:6" ht="19.8" x14ac:dyDescent="0.25">
      <c r="A15" s="38" t="s">
        <v>57</v>
      </c>
      <c r="B15" s="38">
        <v>0</v>
      </c>
      <c r="C15" s="38">
        <f>AVERAGE(B9:B15)</f>
        <v>0</v>
      </c>
    </row>
    <row r="16" spans="1:6" ht="19.8" x14ac:dyDescent="0.25">
      <c r="A16" s="38" t="s">
        <v>58</v>
      </c>
      <c r="B16" s="38"/>
      <c r="C16" s="38">
        <f>AVERAGE(B9:B16)</f>
        <v>0</v>
      </c>
    </row>
    <row r="17" spans="1:3" ht="19.8" x14ac:dyDescent="0.25">
      <c r="A17" s="41" t="s">
        <v>62</v>
      </c>
      <c r="B17" s="42"/>
      <c r="C17" s="37">
        <f>AVERAGE(B9:B16)</f>
        <v>0</v>
      </c>
    </row>
  </sheetData>
  <mergeCells count="1">
    <mergeCell ref="A17:B17"/>
  </mergeCells>
  <phoneticPr fontId="13" type="noConversion"/>
  <conditionalFormatting sqref="A1">
    <cfRule type="notContainsBlanks" dxfId="2" priority="5">
      <formula>LEN(TRIM(A1))&gt;0</formula>
    </cfRule>
  </conditionalFormatting>
  <conditionalFormatting sqref="A4">
    <cfRule type="dataBar" priority="2">
      <dataBar showValue="0">
        <cfvo type="num" val="0"/>
        <cfvo type="num" val="10"/>
        <color theme="4" tint="-0.249977111117893"/>
      </dataBar>
      <extLst>
        <ext xmlns:x14="http://schemas.microsoft.com/office/spreadsheetml/2009/9/main" uri="{B025F937-C7B1-47D3-B67F-A62EFF666E3E}">
          <x14:id>{09D4376B-40AE-447C-B3A9-C9902B71A862}</x14:id>
        </ext>
      </extLst>
    </cfRule>
    <cfRule type="dataBar" priority="4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{62504453-8B59-4FA2-9FD3-9E93CE81D21D}</x14:id>
        </ext>
      </extLst>
    </cfRule>
  </conditionalFormatting>
  <conditionalFormatting sqref="C4">
    <cfRule type="dataBar" priority="3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{77986E2F-7B4E-44F0-9266-69967204A77B}</x14:id>
        </ext>
      </extLst>
    </cfRule>
  </conditionalFormatting>
  <conditionalFormatting sqref="E4">
    <cfRule type="dataBar" priority="1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{FC23C1D8-87CF-4B84-9C36-E4B5D2B0BB12}</x14:id>
        </ext>
      </extLst>
    </cfRule>
  </conditionalFormatting>
  <dataValidations count="5">
    <dataValidation allowBlank="1" showInputMessage="1" showErrorMessage="1" prompt="Enter college name in this cell" sqref="A1" xr:uid="{EA79F5F5-D93B-4600-A385-0C19C39D369E}"/>
    <dataValidation allowBlank="1" showInputMessage="1" showErrorMessage="1" prompt="Overall Progress is automatically calculated" sqref="D4" xr:uid="{BCAA6DDB-AAB5-4DCF-A8FF-7DB055FC7FAF}"/>
    <dataValidation allowBlank="1" showInputMessage="1" showErrorMessage="1" prompt="Current GPA is automatically calculated" sqref="B4" xr:uid="{F4109114-BD89-46A9-A23B-2E25EF92D99C}"/>
    <dataValidation allowBlank="1" showInputMessage="1" showErrorMessage="1" prompt="Data bar showing the percent of the overall courses that are completed" sqref="C4 E4" xr:uid="{8F2369C8-8D0C-4928-84B2-79DDA042F25C}"/>
    <dataValidation allowBlank="1" showInputMessage="1" showErrorMessage="1" prompt="Data bar showing the current GPA out of a 4.0 scale" sqref="A4" xr:uid="{BB93C16C-DAAC-47C2-AE07-9F83027F3CD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4376B-40AE-447C-B3A9-C9902B71A862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62504453-8B59-4FA2-9FD3-9E93CE81D21D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A4</xm:sqref>
        </x14:conditionalFormatting>
        <x14:conditionalFormatting xmlns:xm="http://schemas.microsoft.com/office/excel/2006/main">
          <x14:cfRule type="dataBar" id="{77986E2F-7B4E-44F0-9266-69967204A77B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C4</xm:sqref>
        </x14:conditionalFormatting>
        <x14:conditionalFormatting xmlns:xm="http://schemas.microsoft.com/office/excel/2006/main">
          <x14:cfRule type="dataBar" id="{FC23C1D8-87CF-4B84-9C36-E4B5D2B0BB12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  <pageSetUpPr autoPageBreaks="0" fitToPage="1"/>
  </sheetPr>
  <dimension ref="B1:H21"/>
  <sheetViews>
    <sheetView showGridLines="0" tabSelected="1" zoomScaleNormal="100" workbookViewId="0">
      <selection activeCell="D10" sqref="D10"/>
    </sheetView>
  </sheetViews>
  <sheetFormatPr defaultColWidth="9" defaultRowHeight="33" customHeight="1" x14ac:dyDescent="0.25"/>
  <cols>
    <col min="1" max="1" width="2.59765625" style="4" customWidth="1"/>
    <col min="2" max="2" width="37.19921875" style="4" customWidth="1"/>
    <col min="3" max="3" width="14.296875" style="4" customWidth="1"/>
    <col min="4" max="4" width="30.59765625" style="4" customWidth="1"/>
    <col min="5" max="5" width="20.59765625" style="4" customWidth="1"/>
    <col min="6" max="6" width="18.3984375" style="4" customWidth="1"/>
    <col min="7" max="8" width="16.69921875" style="4" customWidth="1"/>
    <col min="9" max="9" width="2.59765625" style="4" customWidth="1"/>
    <col min="10" max="16384" width="9" style="4"/>
  </cols>
  <sheetData>
    <row r="1" spans="2:8" s="2" customFormat="1" ht="24.9" customHeight="1" x14ac:dyDescent="0.25">
      <c r="B1" s="1" t="s">
        <v>44</v>
      </c>
    </row>
    <row r="2" spans="2:8" s="3" customFormat="1" ht="39.9" customHeight="1" x14ac:dyDescent="0.25">
      <c r="B2" s="3" t="s">
        <v>5</v>
      </c>
    </row>
    <row r="3" spans="2:8" ht="25.8" customHeight="1" x14ac:dyDescent="0.25">
      <c r="B3" s="43" t="s">
        <v>41</v>
      </c>
      <c r="C3" s="43"/>
      <c r="D3" s="43" t="s">
        <v>15</v>
      </c>
      <c r="E3" s="43"/>
      <c r="F3" s="43" t="s">
        <v>42</v>
      </c>
      <c r="G3" s="43"/>
    </row>
    <row r="4" spans="2:8" ht="25.5" customHeight="1" x14ac:dyDescent="0.25">
      <c r="B4" s="5">
        <f>AVERAGE(Courses[GRADE])</f>
        <v>9</v>
      </c>
      <c r="C4" s="6" t="str">
        <f>IFERROR(TEXT(AVERAGEIF(Courses[COMPLETED],"Yes",Courses[GRADE]),"0.00"),"0.00")&amp;" CGPA"</f>
        <v>9.00 CGPA</v>
      </c>
      <c r="D4" s="5">
        <f>COUNTIF(Courses[COMPLETED],"Yes")/COUNTA(Courses[COURSE TITLE])</f>
        <v>0.5</v>
      </c>
      <c r="E4" s="7" t="str">
        <f>TEXT(COUNTIF(Courses[COMPLETED],"Yes")/COUNTA(Courses[COURSE TITLE]),"0%")&amp;" Completed"</f>
        <v>50% Completed</v>
      </c>
      <c r="F4" s="44" t="str">
        <f>SUMIFS(Courses[CREDITS], Courses[COMPLETED], "Yes")&amp;" Credits Collected Out of 180"</f>
        <v>26 Credits Collected Out of 180</v>
      </c>
      <c r="G4" s="44"/>
    </row>
    <row r="5" spans="2:8" ht="25.5" customHeight="1" x14ac:dyDescent="0.25">
      <c r="B5" s="8"/>
      <c r="C5" s="9"/>
      <c r="D5" s="8"/>
      <c r="E5" s="7"/>
    </row>
    <row r="6" spans="2:8" ht="33" customHeight="1" x14ac:dyDescent="0.25">
      <c r="B6" s="10" t="s">
        <v>7</v>
      </c>
    </row>
    <row r="7" spans="2:8" ht="33" customHeight="1" x14ac:dyDescent="0.25">
      <c r="B7" s="11" t="s">
        <v>0</v>
      </c>
      <c r="C7" s="11" t="s">
        <v>13</v>
      </c>
      <c r="D7" s="11" t="s">
        <v>14</v>
      </c>
      <c r="E7" s="11" t="s">
        <v>1</v>
      </c>
      <c r="F7" s="11" t="s">
        <v>2</v>
      </c>
      <c r="G7" s="11" t="s">
        <v>3</v>
      </c>
      <c r="H7" s="11" t="s">
        <v>9</v>
      </c>
    </row>
    <row r="8" spans="2:8" ht="33" customHeight="1" x14ac:dyDescent="0.25">
      <c r="B8" s="4" t="s">
        <v>12</v>
      </c>
      <c r="C8" s="11" t="s">
        <v>28</v>
      </c>
      <c r="D8" s="11" t="s">
        <v>16</v>
      </c>
      <c r="E8" s="12">
        <v>3</v>
      </c>
      <c r="F8" s="12" t="s">
        <v>4</v>
      </c>
      <c r="G8" s="13">
        <v>10</v>
      </c>
      <c r="H8" s="14" t="s">
        <v>10</v>
      </c>
    </row>
    <row r="9" spans="2:8" ht="33" customHeight="1" x14ac:dyDescent="0.25">
      <c r="B9" s="4" t="s">
        <v>17</v>
      </c>
      <c r="C9" s="11" t="s">
        <v>23</v>
      </c>
      <c r="D9" s="11" t="s">
        <v>16</v>
      </c>
      <c r="E9" s="12">
        <v>4</v>
      </c>
      <c r="F9" s="12" t="s">
        <v>4</v>
      </c>
      <c r="G9" s="13">
        <v>8</v>
      </c>
      <c r="H9" s="14" t="s">
        <v>10</v>
      </c>
    </row>
    <row r="10" spans="2:8" ht="33" customHeight="1" x14ac:dyDescent="0.25">
      <c r="B10" s="4" t="s">
        <v>18</v>
      </c>
      <c r="C10" s="11" t="s">
        <v>24</v>
      </c>
      <c r="D10" s="11" t="s">
        <v>16</v>
      </c>
      <c r="E10" s="12">
        <v>4</v>
      </c>
      <c r="F10" s="12" t="s">
        <v>4</v>
      </c>
      <c r="G10" s="13">
        <v>8</v>
      </c>
      <c r="H10" s="14" t="s">
        <v>10</v>
      </c>
    </row>
    <row r="11" spans="2:8" ht="33" customHeight="1" x14ac:dyDescent="0.25">
      <c r="B11" s="4" t="s">
        <v>19</v>
      </c>
      <c r="C11" s="11" t="s">
        <v>25</v>
      </c>
      <c r="D11" s="11" t="s">
        <v>16</v>
      </c>
      <c r="E11" s="12">
        <v>3</v>
      </c>
      <c r="F11" s="12" t="s">
        <v>4</v>
      </c>
      <c r="G11" s="13">
        <v>10</v>
      </c>
      <c r="H11" s="14" t="s">
        <v>10</v>
      </c>
    </row>
    <row r="12" spans="2:8" ht="33" customHeight="1" x14ac:dyDescent="0.25">
      <c r="B12" s="4" t="s">
        <v>20</v>
      </c>
      <c r="C12" s="11" t="s">
        <v>26</v>
      </c>
      <c r="D12" s="11" t="s">
        <v>16</v>
      </c>
      <c r="E12" s="12">
        <v>4</v>
      </c>
      <c r="F12" s="12" t="s">
        <v>4</v>
      </c>
      <c r="G12" s="13">
        <v>9</v>
      </c>
      <c r="H12" s="14" t="s">
        <v>10</v>
      </c>
    </row>
    <row r="13" spans="2:8" ht="33" customHeight="1" x14ac:dyDescent="0.25">
      <c r="B13" s="4" t="s">
        <v>21</v>
      </c>
      <c r="C13" s="11" t="s">
        <v>27</v>
      </c>
      <c r="D13" s="11" t="s">
        <v>16</v>
      </c>
      <c r="E13" s="12">
        <v>4</v>
      </c>
      <c r="F13" s="12" t="s">
        <v>4</v>
      </c>
      <c r="G13" s="13">
        <v>8</v>
      </c>
      <c r="H13" s="14" t="s">
        <v>10</v>
      </c>
    </row>
    <row r="14" spans="2:8" ht="33" customHeight="1" x14ac:dyDescent="0.25">
      <c r="B14" s="4" t="s">
        <v>22</v>
      </c>
      <c r="C14" s="11" t="s">
        <v>30</v>
      </c>
      <c r="D14" s="11" t="s">
        <v>16</v>
      </c>
      <c r="E14" s="12">
        <v>4</v>
      </c>
      <c r="F14" s="12" t="s">
        <v>4</v>
      </c>
      <c r="G14" s="13">
        <v>10</v>
      </c>
      <c r="H14" s="14" t="s">
        <v>10</v>
      </c>
    </row>
    <row r="15" spans="2:8" ht="33" customHeight="1" x14ac:dyDescent="0.25">
      <c r="B15" s="4" t="s">
        <v>31</v>
      </c>
      <c r="C15" s="11" t="s">
        <v>36</v>
      </c>
      <c r="D15" s="11" t="s">
        <v>29</v>
      </c>
      <c r="E15" s="12">
        <v>4</v>
      </c>
      <c r="F15" s="12" t="s">
        <v>6</v>
      </c>
      <c r="G15" s="13"/>
      <c r="H15" s="14" t="s">
        <v>11</v>
      </c>
    </row>
    <row r="16" spans="2:8" ht="33" customHeight="1" x14ac:dyDescent="0.25">
      <c r="B16" s="4" t="s">
        <v>32</v>
      </c>
      <c r="C16" s="11" t="s">
        <v>37</v>
      </c>
      <c r="D16" s="11" t="s">
        <v>29</v>
      </c>
      <c r="E16" s="12">
        <v>4</v>
      </c>
      <c r="F16" s="12" t="s">
        <v>6</v>
      </c>
      <c r="G16" s="13"/>
      <c r="H16" s="14" t="s">
        <v>11</v>
      </c>
    </row>
    <row r="17" spans="2:8" ht="33" customHeight="1" x14ac:dyDescent="0.25">
      <c r="B17" s="4" t="s">
        <v>33</v>
      </c>
      <c r="C17" s="11" t="s">
        <v>39</v>
      </c>
      <c r="D17" s="11" t="s">
        <v>29</v>
      </c>
      <c r="E17" s="12">
        <v>4</v>
      </c>
      <c r="F17" s="12" t="s">
        <v>6</v>
      </c>
      <c r="G17" s="13"/>
      <c r="H17" s="14" t="s">
        <v>11</v>
      </c>
    </row>
    <row r="18" spans="2:8" ht="33" customHeight="1" x14ac:dyDescent="0.25">
      <c r="B18" s="4" t="s">
        <v>35</v>
      </c>
      <c r="C18" s="11" t="s">
        <v>40</v>
      </c>
      <c r="D18" s="11" t="s">
        <v>29</v>
      </c>
      <c r="E18" s="12">
        <v>4</v>
      </c>
      <c r="F18" s="12" t="s">
        <v>6</v>
      </c>
      <c r="G18" s="13"/>
      <c r="H18" s="14" t="s">
        <v>11</v>
      </c>
    </row>
    <row r="19" spans="2:8" ht="33" customHeight="1" x14ac:dyDescent="0.25">
      <c r="B19" s="4" t="s">
        <v>34</v>
      </c>
      <c r="C19" s="11" t="s">
        <v>38</v>
      </c>
      <c r="D19" s="11" t="s">
        <v>29</v>
      </c>
      <c r="E19" s="12">
        <v>4</v>
      </c>
      <c r="F19" s="12" t="s">
        <v>6</v>
      </c>
      <c r="G19" s="13"/>
      <c r="H19" s="14" t="s">
        <v>11</v>
      </c>
    </row>
    <row r="20" spans="2:8" ht="33" customHeight="1" x14ac:dyDescent="0.25">
      <c r="B20" s="4" t="s">
        <v>43</v>
      </c>
      <c r="C20" s="11"/>
      <c r="D20" s="11" t="s">
        <v>29</v>
      </c>
      <c r="E20" s="12">
        <v>2</v>
      </c>
      <c r="F20" s="12" t="s">
        <v>6</v>
      </c>
      <c r="G20" s="13"/>
      <c r="H20" s="14" t="s">
        <v>11</v>
      </c>
    </row>
    <row r="21" spans="2:8" ht="33" customHeight="1" x14ac:dyDescent="0.25">
      <c r="B21" s="4" t="s">
        <v>45</v>
      </c>
      <c r="C21" s="11"/>
      <c r="D21" s="11" t="s">
        <v>29</v>
      </c>
      <c r="E21" s="12">
        <v>2</v>
      </c>
      <c r="F21" s="12" t="s">
        <v>6</v>
      </c>
      <c r="G21" s="13"/>
      <c r="H21" s="14" t="s">
        <v>11</v>
      </c>
    </row>
  </sheetData>
  <dataConsolidate/>
  <mergeCells count="4">
    <mergeCell ref="D3:E3"/>
    <mergeCell ref="B3:C3"/>
    <mergeCell ref="F3:G3"/>
    <mergeCell ref="F4:G4"/>
  </mergeCells>
  <phoneticPr fontId="13" type="noConversion"/>
  <conditionalFormatting sqref="B1">
    <cfRule type="notContainsBlanks" dxfId="1" priority="2">
      <formula>LEN(TRIM(B1))&gt;0</formula>
    </cfRule>
  </conditionalFormatting>
  <conditionalFormatting sqref="B4">
    <cfRule type="dataBar" priority="1">
      <dataBar showValue="0">
        <cfvo type="num" val="0"/>
        <cfvo type="num" val="10"/>
        <color theme="4" tint="-0.249977111117893"/>
      </dataBar>
      <extLst>
        <ext xmlns:x14="http://schemas.microsoft.com/office/spreadsheetml/2009/9/main" uri="{B025F937-C7B1-47D3-B67F-A62EFF666E3E}">
          <x14:id>{961D761B-42A4-41BF-AE55-C37E4CE09C84}</x14:id>
        </ext>
      </extLst>
    </cfRule>
  </conditionalFormatting>
  <conditionalFormatting sqref="B4:B5">
    <cfRule type="dataBar" priority="8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4:D5">
    <cfRule type="dataBar" priority="7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dataValidations count="14">
    <dataValidation allowBlank="1" showInputMessage="1" showErrorMessage="1" prompt="Select Yes or No from the dropdown list to indicate whether the course has been completed or not. Select ALT+DOWN ARROW, navigate to either Yes or No, then select ENTER" sqref="F7" xr:uid="{00000000-0002-0000-0100-000001000000}"/>
    <dataValidation allowBlank="1" showInputMessage="1" showErrorMessage="1" prompt="Enter college name in this cell" sqref="B1" xr:uid="{00000000-0002-0000-0100-000002000000}"/>
    <dataValidation allowBlank="1" showInputMessage="1" showErrorMessage="1" prompt="Data bar showing the current GPA out of a 4.0 scale" sqref="B4:B5" xr:uid="{00000000-0002-0000-0100-000005000000}"/>
    <dataValidation allowBlank="1" showInputMessage="1" showErrorMessage="1" prompt="Data bar showing the percent of the overall courses that are completed" sqref="D4:D5" xr:uid="{00000000-0002-0000-0100-000006000000}"/>
    <dataValidation allowBlank="1" showInputMessage="1" showErrorMessage="1" prompt="Enter course title in this column" sqref="B7" xr:uid="{00000000-0002-0000-0100-00000B000000}"/>
    <dataValidation allowBlank="1" showInputMessage="1" showErrorMessage="1" prompt="Enter the course # in this column" sqref="C7" xr:uid="{00000000-0002-0000-0100-00000C000000}"/>
    <dataValidation allowBlank="1" showInputMessage="1" showErrorMessage="1" prompt="Enter the requirement in this column" sqref="D7" xr:uid="{00000000-0002-0000-0100-00000D000000}"/>
    <dataValidation allowBlank="1" showInputMessage="1" showErrorMessage="1" prompt="Enter the number of credits for each course in this column" sqref="E7" xr:uid="{00000000-0002-0000-0100-00000E000000}"/>
    <dataValidation allowBlank="1" showInputMessage="1" showErrorMessage="1" prompt="Enter the term for which the course is applicable in this column" sqref="H7" xr:uid="{00000000-0002-0000-0100-000010000000}"/>
    <dataValidation allowBlank="1" showInputMessage="1" showErrorMessage="1" prompt="The credits worksheet has 2 data bars shows overall progress, a section for Requirements that automatically calculates the total earned and needed credits. It also has a table of courses for storing term course information" sqref="A1" xr:uid="{00000000-0002-0000-0100-000011000000}"/>
    <dataValidation type="list" allowBlank="1" showErrorMessage="1" error="Select either Yes or No from the provided list. RETRY then ALT+DOWN ARROW, then ENTER to select a value. CANCEL to exit the cell" sqref="F8:F21" xr:uid="{00000000-0002-0000-0100-000012000000}">
      <formula1>"Yes,No"</formula1>
    </dataValidation>
    <dataValidation allowBlank="1" showInputMessage="1" showErrorMessage="1" prompt="Current GPA is automatically calculated" sqref="C4:C5" xr:uid="{00000000-0002-0000-0100-000013000000}"/>
    <dataValidation allowBlank="1" showInputMessage="1" showErrorMessage="1" prompt="Overall Progress is automatically calculated" sqref="E4:E5" xr:uid="{00000000-0002-0000-0100-000014000000}"/>
    <dataValidation type="decimal" allowBlank="1" showInputMessage="1" showErrorMessage="1" sqref="G8:G21" xr:uid="{5C502580-079F-41BA-9B66-CFC1AF2CE4F0}">
      <formula1>0</formula1>
      <formula2>10</formula2>
    </dataValidation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1D761B-42A4-41BF-AE55-C37E4CE09C84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B4:B5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D4:D5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2483-4FD2-4C59-94D3-6E270BAB209C}">
  <sheetPr codeName="Sheet4"/>
  <dimension ref="A1:G19"/>
  <sheetViews>
    <sheetView workbookViewId="0">
      <selection activeCell="I7" sqref="I7"/>
    </sheetView>
  </sheetViews>
  <sheetFormatPr defaultRowHeight="18" x14ac:dyDescent="0.25"/>
  <cols>
    <col min="1" max="1" width="2.5" style="4" customWidth="1"/>
    <col min="2" max="2" width="46.3984375" style="4" customWidth="1"/>
    <col min="3" max="4" width="17.69921875" style="18" customWidth="1"/>
    <col min="5" max="6" width="22" style="4" customWidth="1"/>
    <col min="7" max="7" width="20" style="4" customWidth="1"/>
    <col min="8" max="16384" width="8.796875" style="4"/>
  </cols>
  <sheetData>
    <row r="1" spans="1:7" s="2" customFormat="1" ht="24.9" customHeight="1" x14ac:dyDescent="0.25">
      <c r="B1" s="1" t="s">
        <v>8</v>
      </c>
      <c r="C1" s="15"/>
      <c r="D1" s="34"/>
      <c r="E1" s="1"/>
      <c r="F1" s="1"/>
      <c r="G1" s="1"/>
    </row>
    <row r="2" spans="1:7" s="3" customFormat="1" ht="39.9" customHeight="1" x14ac:dyDescent="0.25">
      <c r="B2" s="3" t="s">
        <v>5</v>
      </c>
      <c r="C2" s="16"/>
      <c r="D2" s="35"/>
      <c r="E2" s="36"/>
      <c r="F2" s="36"/>
      <c r="G2" s="36"/>
    </row>
    <row r="3" spans="1:7" ht="33" customHeight="1" x14ac:dyDescent="0.25">
      <c r="A3" s="45" t="s">
        <v>7</v>
      </c>
      <c r="B3" s="45"/>
      <c r="C3" s="45"/>
      <c r="D3" s="45"/>
      <c r="E3" s="45"/>
      <c r="F3" s="45"/>
      <c r="G3" s="45"/>
    </row>
    <row r="4" spans="1:7" x14ac:dyDescent="0.25">
      <c r="B4" s="11" t="s">
        <v>0</v>
      </c>
      <c r="C4" s="17" t="s">
        <v>13</v>
      </c>
      <c r="D4" s="11" t="s">
        <v>1</v>
      </c>
      <c r="E4" s="11" t="s">
        <v>46</v>
      </c>
      <c r="F4" s="11" t="s">
        <v>47</v>
      </c>
      <c r="G4" s="11" t="s">
        <v>48</v>
      </c>
    </row>
    <row r="5" spans="1:7" ht="45" customHeight="1" x14ac:dyDescent="0.25">
      <c r="B5" s="4" t="s">
        <v>12</v>
      </c>
      <c r="C5" s="17" t="s">
        <v>28</v>
      </c>
      <c r="D5" s="12">
        <v>3</v>
      </c>
      <c r="E5" s="13">
        <v>64</v>
      </c>
      <c r="F5" s="13">
        <v>30</v>
      </c>
      <c r="G5" s="14">
        <f>IF(E5+F5&gt;=90,10,IF(E5+F5&gt;=80,9,IF(E5+F5&gt;=70,8,IF(E5+F5&gt;=60,7,IF(E5+F5&gt;=50,6,IF(E5+F5&gt;=45,5,IF(E5+F5&gt;=40,4,0)))))))</f>
        <v>10</v>
      </c>
    </row>
    <row r="6" spans="1:7" ht="34.200000000000003" customHeight="1" x14ac:dyDescent="0.25">
      <c r="B6" s="4" t="s">
        <v>17</v>
      </c>
      <c r="C6" s="17" t="s">
        <v>23</v>
      </c>
      <c r="D6" s="12">
        <v>4</v>
      </c>
      <c r="E6" s="12">
        <v>42</v>
      </c>
      <c r="F6" s="12"/>
      <c r="G6" s="14">
        <f t="shared" ref="G6:G11" si="0">IF(E6+F6&gt;=90,10,IF(E6+F6&gt;=80,9,IF(E6+F6&gt;=70,8,IF(E6+F6&gt;=60,7,IF(E6+F6&gt;=50,6,IF(E6+F6&gt;=45,5,IF(E6+F6&gt;=40,4,0)))))))</f>
        <v>4</v>
      </c>
    </row>
    <row r="7" spans="1:7" ht="43.2" customHeight="1" x14ac:dyDescent="0.25">
      <c r="B7" s="4" t="s">
        <v>18</v>
      </c>
      <c r="C7" s="17" t="s">
        <v>24</v>
      </c>
      <c r="D7" s="12">
        <v>4</v>
      </c>
      <c r="E7" s="12">
        <v>51</v>
      </c>
      <c r="F7" s="12"/>
      <c r="G7" s="14">
        <f t="shared" si="0"/>
        <v>6</v>
      </c>
    </row>
    <row r="8" spans="1:7" ht="30.6" customHeight="1" x14ac:dyDescent="0.25">
      <c r="B8" s="4" t="s">
        <v>19</v>
      </c>
      <c r="C8" s="17" t="s">
        <v>25</v>
      </c>
      <c r="D8" s="12">
        <v>3</v>
      </c>
      <c r="E8" s="12">
        <v>65</v>
      </c>
      <c r="F8" s="12"/>
      <c r="G8" s="14">
        <f t="shared" si="0"/>
        <v>7</v>
      </c>
    </row>
    <row r="9" spans="1:7" ht="32.4" customHeight="1" x14ac:dyDescent="0.25">
      <c r="B9" s="4" t="s">
        <v>20</v>
      </c>
      <c r="C9" s="17" t="s">
        <v>26</v>
      </c>
      <c r="D9" s="12">
        <v>3</v>
      </c>
      <c r="E9" s="12">
        <v>50</v>
      </c>
      <c r="F9" s="12"/>
      <c r="G9" s="14">
        <f t="shared" si="0"/>
        <v>6</v>
      </c>
    </row>
    <row r="10" spans="1:7" ht="33" customHeight="1" x14ac:dyDescent="0.25">
      <c r="B10" s="4" t="s">
        <v>21</v>
      </c>
      <c r="C10" s="17" t="s">
        <v>27</v>
      </c>
      <c r="D10" s="12">
        <v>4</v>
      </c>
      <c r="E10" s="12">
        <v>41</v>
      </c>
      <c r="F10" s="12"/>
      <c r="G10" s="14">
        <f t="shared" si="0"/>
        <v>4</v>
      </c>
    </row>
    <row r="11" spans="1:7" ht="25.8" customHeight="1" x14ac:dyDescent="0.25">
      <c r="B11" s="4" t="s">
        <v>22</v>
      </c>
      <c r="C11" s="17" t="s">
        <v>30</v>
      </c>
      <c r="D11" s="12">
        <v>4</v>
      </c>
      <c r="E11" s="12">
        <v>66</v>
      </c>
      <c r="F11" s="12"/>
      <c r="G11" s="14">
        <f t="shared" si="0"/>
        <v>7</v>
      </c>
    </row>
    <row r="12" spans="1:7" ht="33" customHeight="1" x14ac:dyDescent="0.25">
      <c r="C12" s="40" t="s">
        <v>63</v>
      </c>
      <c r="D12" s="19">
        <f>SUM(D5, D6, D7, D8, D9, D10, D11)</f>
        <v>25</v>
      </c>
      <c r="E12" s="13"/>
      <c r="F12" s="19" t="s">
        <v>49</v>
      </c>
      <c r="G12" s="20">
        <f>ROUND(((G5*D5)+(G6*D6)+(G7*D7)+(G8*D8)+(G9*D9)+(G10*D10)+(G11*D11))/SUM(D5:D11), 2)</f>
        <v>6.12</v>
      </c>
    </row>
    <row r="13" spans="1:7" x14ac:dyDescent="0.25">
      <c r="C13" s="17"/>
      <c r="D13" s="17"/>
      <c r="E13" s="13"/>
      <c r="F13" s="13"/>
      <c r="G13" s="14"/>
    </row>
    <row r="14" spans="1:7" x14ac:dyDescent="0.25">
      <c r="C14" s="17"/>
      <c r="D14" s="17"/>
      <c r="E14" s="13"/>
      <c r="F14" s="13"/>
      <c r="G14" s="14"/>
    </row>
    <row r="15" spans="1:7" x14ac:dyDescent="0.25">
      <c r="C15" s="17"/>
      <c r="D15" s="17"/>
      <c r="E15" s="13"/>
      <c r="F15" s="13"/>
      <c r="G15" s="14"/>
    </row>
    <row r="16" spans="1:7" x14ac:dyDescent="0.25">
      <c r="C16" s="17"/>
      <c r="D16" s="17"/>
      <c r="E16" s="13"/>
      <c r="F16" s="13"/>
      <c r="G16" s="14"/>
    </row>
    <row r="17" spans="3:7" x14ac:dyDescent="0.25">
      <c r="C17" s="17"/>
      <c r="D17" s="17"/>
      <c r="E17" s="13"/>
      <c r="F17" s="13"/>
      <c r="G17" s="14"/>
    </row>
    <row r="18" spans="3:7" x14ac:dyDescent="0.25">
      <c r="C18" s="17"/>
      <c r="D18" s="17"/>
      <c r="E18" s="13"/>
      <c r="F18" s="13"/>
      <c r="G18" s="14"/>
    </row>
    <row r="19" spans="3:7" x14ac:dyDescent="0.25">
      <c r="C19" s="17"/>
      <c r="D19" s="17"/>
      <c r="E19" s="13"/>
      <c r="F19" s="13"/>
      <c r="G19" s="14"/>
    </row>
  </sheetData>
  <mergeCells count="1">
    <mergeCell ref="A3:G3"/>
  </mergeCells>
  <conditionalFormatting sqref="B1">
    <cfRule type="notContainsBlanks" dxfId="0" priority="1">
      <formula>LEN(TRIM(B1))&gt;0</formula>
    </cfRule>
  </conditionalFormatting>
  <dataValidations count="8">
    <dataValidation errorStyle="warning" allowBlank="1" showInputMessage="1" showErrorMessage="1" errorTitle="Whoops!" error="Grade is calculated as a GPA (non-weighted) and should be between 0 and 4." sqref="E5:F5" xr:uid="{74B3166B-5401-42A7-891E-5505E6C033B6}"/>
    <dataValidation allowBlank="1" showInputMessage="1" showErrorMessage="1" prompt="Enter course title in this column" sqref="B4" xr:uid="{2E60E83C-AD5A-46B4-9806-8D144EEC2CA0}"/>
    <dataValidation allowBlank="1" showInputMessage="1" showErrorMessage="1" prompt="Enter the course # in this column" sqref="C4" xr:uid="{1A524148-3875-4080-AEB7-34DC366C7836}"/>
    <dataValidation allowBlank="1" showInputMessage="1" showErrorMessage="1" prompt="Enter the number of credits for each course in this column" sqref="D4" xr:uid="{189311B4-6D7D-4DB0-80A9-9978D69A9790}"/>
    <dataValidation allowBlank="1" showInputMessage="1" showErrorMessage="1" prompt="For completed courses, enter the grade received for the course in this column" sqref="E4:F4" xr:uid="{D4C490EA-E48F-45D1-ADA2-33C867856038}"/>
    <dataValidation allowBlank="1" showInputMessage="1" showErrorMessage="1" prompt="Enter the term for which the course is applicable in this column" sqref="G4" xr:uid="{057FFC86-2A77-4B89-8897-C479301FC96C}"/>
    <dataValidation allowBlank="1" showInputMessage="1" showErrorMessage="1" prompt="Enter college name in this cell" sqref="B1" xr:uid="{CE596478-9B3A-459E-A353-C7DB847CE701}"/>
    <dataValidation allowBlank="1" showInputMessage="1" showErrorMessage="1" prompt="The credits worksheet has 2 data bars shows overall progress, a section for Requirements that automatically calculates the total earned and needed credits. It also has a table of courses for storing term course information" sqref="A1" xr:uid="{3916EF21-3A31-4A45-BCD1-216DDA63CCD0}"/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27F5DB-365E-467F-884C-D65AC307B2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CBAD10-2FE4-46B7-8B99-592C882565A7}">
  <ds:schemaRefs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230e9df3-be65-4c73-a93b-d1236ebd677e"/>
    <ds:schemaRef ds:uri="http://purl.org/dc/terms/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FE862CC-DB14-40B0-9DD5-108332066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TM16390957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Dashboard</vt:lpstr>
      <vt:lpstr>Credits And Progress</vt:lpstr>
      <vt:lpstr>Semester 1</vt:lpstr>
      <vt:lpstr>College</vt:lpstr>
      <vt:lpstr>'Semester 1'!ColumnTitle2</vt:lpstr>
      <vt:lpstr>ColumnTitle2</vt:lpstr>
      <vt:lpstr>'Credits And Progress'!Print_Titles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2022-06-14T05:19:32Z</dcterms:created>
  <dcterms:modified xsi:type="dcterms:W3CDTF">2023-12-30T11:25:32Z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