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251" documentId="13_ncr:1_{A929D29F-BE51-4577-84D6-EA058C0D9C8A}" xr6:coauthVersionLast="45" xr6:coauthVersionMax="45" xr10:uidLastSave="{DE8DDE42-447D-4466-8D2E-70B5A20BE3A3}"/>
  <bookViews>
    <workbookView xWindow="-120" yWindow="-120" windowWidth="29040" windowHeight="15840" tabRatio="500" firstSheet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D52" i="1"/>
  <c r="D44" i="1"/>
  <c r="D37" i="1"/>
  <c r="D33" i="1"/>
  <c r="D28" i="1"/>
  <c r="D26" i="1"/>
  <c r="D19" i="1" l="1"/>
  <c r="D14" i="1"/>
  <c r="D9" i="1"/>
  <c r="D3" i="1"/>
  <c r="D43" i="1"/>
  <c r="D18" i="1"/>
  <c r="D2" i="1"/>
  <c r="B17" i="3" l="1"/>
  <c r="B18" i="3"/>
  <c r="B16" i="3" l="1"/>
  <c r="B19" i="3" s="1"/>
</calcChain>
</file>

<file path=xl/sharedStrings.xml><?xml version="1.0" encoding="utf-8"?>
<sst xmlns="http://schemas.openxmlformats.org/spreadsheetml/2006/main" count="147" uniqueCount="98">
  <si>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</si>
  <si>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</si>
  <si>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</si>
  <si>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</si>
  <si>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</si>
  <si>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</si>
  <si>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</si>
  <si>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</si>
  <si>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</si>
  <si>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AI-100: Designing and Implementing an Azure AI Solution</t>
  </si>
  <si>
    <t>https://docs.microsoft.com/learn/certifications/exams/ai-100</t>
  </si>
  <si>
    <t>Objective Domains</t>
  </si>
  <si>
    <t>Your Confidence Level</t>
  </si>
  <si>
    <t>Analyze solution requirements (25-30%)</t>
  </si>
  <si>
    <t>Design AI solutions (40-45%)</t>
  </si>
  <si>
    <t>Implement and monitor AI solutions (25-30%)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</si>
  <si>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</si>
  <si>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</si>
  <si>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</si>
  <si>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</si>
  <si>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</si>
  <si>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</si>
  <si>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</si>
  <si>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</si>
  <si>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</si>
  <si>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</si>
  <si>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</si>
  <si>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</si>
  <si>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</si>
  <si>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13, 2019</t>
  </si>
  <si>
    <t>Objective Domain</t>
  </si>
  <si>
    <t>Sub-Domain</t>
  </si>
  <si>
    <t>Task / Topic</t>
  </si>
  <si>
    <t>Confidence Level</t>
  </si>
  <si>
    <t>Recommend Cognitive Services APIs to meet business requirements</t>
  </si>
  <si>
    <t>select the processing architecture for a solution</t>
  </si>
  <si>
    <t>No Idea</t>
  </si>
  <si>
    <t>select the appropriate data processing technologies</t>
  </si>
  <si>
    <t>select the appropriate AI models and services</t>
  </si>
  <si>
    <t>identify components and technologies required to connect service endpoints</t>
  </si>
  <si>
    <t>identify automation requirements</t>
  </si>
  <si>
    <t>Map security requirements to tools, technologies, and processes</t>
  </si>
  <si>
    <t>identify processes and regulations needed to conform with data privacy, protection, and regulatory requirements</t>
  </si>
  <si>
    <t>identify which users and groups have access to information and interfaces</t>
  </si>
  <si>
    <t>identify appropriate tools for a solution</t>
  </si>
  <si>
    <t>identify auditing requirements</t>
  </si>
  <si>
    <t>Select the software, services, and storage required to support a solution</t>
  </si>
  <si>
    <t>identify appropriate services and tools for a solution</t>
  </si>
  <si>
    <t>identify integration points with other Microsoft services</t>
  </si>
  <si>
    <t>identify storage required to store logging, bot state data, and Cognitive Services output</t>
  </si>
  <si>
    <t>Design solutions that include one or more pipelines</t>
  </si>
  <si>
    <t>define an AI application workflow process</t>
  </si>
  <si>
    <t>design a strategy for ingest and egress data</t>
  </si>
  <si>
    <t>design the integration point between multiple workflows and pipelines</t>
  </si>
  <si>
    <t>design pipelines that use AI apps</t>
  </si>
  <si>
    <t>design pipelines that call Azure Machine Learning models</t>
  </si>
  <si>
    <t>select an AI solution that meet cost constraints</t>
  </si>
  <si>
    <t>Design solutions that use Cognitive Services</t>
  </si>
  <si>
    <t>design solutions that use vision, speech, language, knowledge, search, and anomaly detection APIs</t>
  </si>
  <si>
    <t>Design solutions that implement the Bot Framework</t>
  </si>
  <si>
    <t>integrate bots and AI solutions</t>
  </si>
  <si>
    <t>design bot services that use Language Understanding (LUIS)</t>
  </si>
  <si>
    <t>design bots that integrate with channels</t>
  </si>
  <si>
    <t>integrate bots with Azure app services and Azure Application Insights</t>
  </si>
  <si>
    <t>Design the compute infrastructure to support a solution</t>
  </si>
  <si>
    <t>identify whether to create a GPU, FPGA, or CPU-based solution</t>
  </si>
  <si>
    <t>identify whether to use a cloud-based, on-premises, or hybrid compute infrastructure</t>
  </si>
  <si>
    <t>select a compute solution that meets cost constraints</t>
  </si>
  <si>
    <t>Design for data governance, compliance, integrity, and security</t>
  </si>
  <si>
    <t>define how users and applications will authenticate to AI services</t>
  </si>
  <si>
    <t>design a content moderation strategy for data usage within an AI solution</t>
  </si>
  <si>
    <t>ensure that data adheres to compliance requirements defined by your organization</t>
  </si>
  <si>
    <t>ensure appropriate governance for data</t>
  </si>
  <si>
    <t>design strategies to ensure the solution meets data privacy and industry standard regulations</t>
  </si>
  <si>
    <t>Implement and monitor AI solutions (25-30%)</t>
  </si>
  <si>
    <t>Implement an AI workflow</t>
  </si>
  <si>
    <t>develop AI pipelines</t>
  </si>
  <si>
    <t>manage the flow of data through solution components</t>
  </si>
  <si>
    <t>implement data logging processes</t>
  </si>
  <si>
    <t>define and construct interfaces for custom AI services</t>
  </si>
  <si>
    <t>integrate AI models with other solution components</t>
  </si>
  <si>
    <t>design solution endpoints</t>
  </si>
  <si>
    <t>develop streaming solutions</t>
  </si>
  <si>
    <t>Integrate AI services with solution components</t>
  </si>
  <si>
    <t>configure prerequisite components and input datasets to allow consumption of Cognitive Services APIs</t>
  </si>
  <si>
    <t>configure integration with Azure Services</t>
  </si>
  <si>
    <t>configure prerequisite components to allow connectivity with Bot Framework</t>
  </si>
  <si>
    <t>implement Azure Search in a solution</t>
  </si>
  <si>
    <t>Monitor and evaluate the AI environment</t>
  </si>
  <si>
    <t>identify the differences between KPIs, reported metrics, and root causes of the differences</t>
  </si>
  <si>
    <t>identify the differences between expected and actual workflow throughput</t>
  </si>
  <si>
    <t>maintain the AI solution for continuous improvement</t>
  </si>
  <si>
    <t>monitor AI components for availability</t>
  </si>
  <si>
    <t>recommend changes to an AI solution based on performance data</t>
  </si>
  <si>
    <t>Self-Assessment Categories</t>
  </si>
  <si>
    <t>Values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</si>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</sst>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learn/certifications/exams/ai-100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4"/>
  <sheetViews>
    <sheetView tabSelected="1" workbookViewId="0">
      <selection activeCell="B13" sqref="B13"/>
    </sheetView>
  </sheetViews>
  <sheetFormatPr defaultRowHeight="15.7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6" t="s">
        <v>9</v>
      </c>
    </row>
    <row r="13" spans="1:2">
      <c r="A13" s="10" t="s">
        <v>10</v>
      </c>
    </row>
    <row r="15" spans="1:2">
      <c r="A15" s="15" t="s">
        <v>11</v>
      </c>
      <c r="B15" s="15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Assessment'!D18</f>
        <v>0</v>
      </c>
    </row>
    <row r="18" spans="1:4" ht="18.75">
      <c r="A18" s="9" t="s">
        <v>15</v>
      </c>
      <c r="B18" s="8">
        <f>'Self Assessment'!D43</f>
        <v>0</v>
      </c>
    </row>
    <row r="19" spans="1:4" ht="26.25">
      <c r="A19" s="12" t="s">
        <v>16</v>
      </c>
      <c r="B19" s="13">
        <f>SUM(B16:B18)/3</f>
        <v>0</v>
      </c>
    </row>
    <row r="21" spans="1:4" ht="21">
      <c r="A21" s="6" t="s">
        <v>17</v>
      </c>
    </row>
    <row r="22" spans="1:4">
      <c r="A22" s="1" t="s">
        <v>18</v>
      </c>
      <c r="D22" s="10" t="s">
        <v>19</v>
      </c>
    </row>
    <row r="23" spans="1:4">
      <c r="A23" s="1" t="s">
        <v>20</v>
      </c>
      <c r="D23" s="10" t="s">
        <v>21</v>
      </c>
    </row>
    <row r="25" spans="1:4" ht="21">
      <c r="A25" s="16" t="s">
        <v>22</v>
      </c>
    </row>
    <row r="26" spans="1:4">
      <c r="A26" t="s">
        <v>23</v>
      </c>
    </row>
    <row r="27" spans="1:4">
      <c r="A27" s="10" t="s">
        <v>24</v>
      </c>
    </row>
    <row r="29" spans="1:4" ht="21">
      <c r="A29" s="16" t="s">
        <v>25</v>
      </c>
    </row>
    <row r="30" spans="1:4">
      <c r="A30" t="s">
        <v>26</v>
      </c>
    </row>
    <row r="31" spans="1:4">
      <c r="A31" s="10" t="s">
        <v>27</v>
      </c>
    </row>
    <row r="32" spans="1:4">
      <c r="A32" t="s">
        <v>28</v>
      </c>
    </row>
    <row r="34" spans="1:1">
      <c r="A34" s="17" t="s">
        <v>29</v>
      </c>
    </row>
  </sheetData>
  <conditionalFormatting sqref="B16:B18">
    <cfRule type="cellIs" dxfId="83" priority="9" operator="greaterThan">
      <formula>0.7</formula>
    </cfRule>
  </conditionalFormatting>
  <conditionalFormatting sqref="B16:B18">
    <cfRule type="cellIs" dxfId="82" priority="8" operator="lessThan">
      <formula>0.5</formula>
    </cfRule>
  </conditionalFormatting>
  <conditionalFormatting sqref="B16:B18">
    <cfRule type="cellIs" dxfId="81" priority="7" operator="between">
      <formula>0.5</formula>
      <formula>0.7</formula>
    </cfRule>
  </conditionalFormatting>
  <conditionalFormatting sqref="B19">
    <cfRule type="cellIs" dxfId="80" priority="6" operator="greaterThan">
      <formula>0.7</formula>
    </cfRule>
  </conditionalFormatting>
  <conditionalFormatting sqref="B19">
    <cfRule type="cellIs" dxfId="79" priority="5" operator="lessThan">
      <formula>0.5</formula>
    </cfRule>
  </conditionalFormatting>
  <conditionalFormatting sqref="B19">
    <cfRule type="cellIs" dxfId="78" priority="4" operator="between">
      <formula>0.5</formula>
      <formula>0.7</formula>
    </cfRule>
  </conditionalFormatting>
  <hyperlinks>
    <hyperlink ref="D22" r:id="rId1" xr:uid="{470DAEA5-C47D-491F-9E24-1E43DFA9EFD7}"/>
    <hyperlink ref="D23" r:id="rId2" xr:uid="{396BD43E-AF22-4B9C-ADA7-296C6B829854}"/>
    <hyperlink ref="A13" r:id="rId3" xr:uid="{CB6A730D-CADC-4D81-A386-03507FD20A50}"/>
    <hyperlink ref="A27" r:id="rId4" xr:uid="{EC9B1DA3-DF0D-4250-A575-BC51343EDE01}"/>
    <hyperlink ref="A31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2"/>
  <sheetViews>
    <sheetView topLeftCell="A36" workbookViewId="0">
      <selection activeCell="D43" sqref="D43"/>
    </sheetView>
  </sheetViews>
  <sheetFormatPr defaultColWidth="11" defaultRowHeight="15.7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>
      <c r="A1" s="14" t="s">
        <v>30</v>
      </c>
      <c r="B1" s="14" t="s">
        <v>31</v>
      </c>
      <c r="C1" s="14" t="s">
        <v>32</v>
      </c>
      <c r="D1" s="14" t="s">
        <v>33</v>
      </c>
    </row>
    <row r="2" spans="1:5" s="6" customFormat="1" ht="21">
      <c r="A2" s="6" t="s">
        <v>13</v>
      </c>
      <c r="D2" s="11">
        <f>SUM(D3:D17)/3</f>
        <v>0</v>
      </c>
    </row>
    <row r="3" spans="1:5" s="7" customFormat="1" ht="18.75">
      <c r="B3" s="7" t="s">
        <v>34</v>
      </c>
      <c r="D3" s="8">
        <f>(VLOOKUP(D4,List_Categories,2,FALSE)+VLOOKUP(D5,List_Categories,2,FALSE)+VLOOKUP(D6,List_Categories,2,FALSE)+VLOOKUP(D7,List_Categories,2,FALSE)+VLOOKUP(D8,List_Categories,2,FALSE))/5</f>
        <v>0</v>
      </c>
    </row>
    <row r="4" spans="1:5">
      <c r="C4" t="s">
        <v>35</v>
      </c>
      <c r="D4" t="s">
        <v>36</v>
      </c>
      <c r="E4" s="20"/>
    </row>
    <row r="5" spans="1:5">
      <c r="C5" t="s">
        <v>37</v>
      </c>
      <c r="D5" t="s">
        <v>36</v>
      </c>
    </row>
    <row r="6" spans="1:5">
      <c r="C6" t="s">
        <v>38</v>
      </c>
      <c r="D6" t="s">
        <v>36</v>
      </c>
    </row>
    <row r="7" spans="1:5">
      <c r="C7" t="s">
        <v>39</v>
      </c>
      <c r="D7" t="s">
        <v>36</v>
      </c>
    </row>
    <row r="8" spans="1:5">
      <c r="C8" t="s">
        <v>40</v>
      </c>
      <c r="D8" t="s">
        <v>36</v>
      </c>
    </row>
    <row r="9" spans="1:5" s="18" customFormat="1" ht="18.75">
      <c r="B9" s="18" t="s">
        <v>41</v>
      </c>
      <c r="D9" s="8">
        <f>(VLOOKUP(D10,List_Categories,2,FALSE)+VLOOKUP(D11,List_Categories,2,FALSE)+VLOOKUP(D12,List_Categories,2,FALSE)+VLOOKUP(D13,List_Categories,2,FALSE))/4</f>
        <v>0</v>
      </c>
    </row>
    <row r="10" spans="1:5">
      <c r="C10" t="s">
        <v>42</v>
      </c>
      <c r="D10" t="s">
        <v>36</v>
      </c>
    </row>
    <row r="11" spans="1:5">
      <c r="C11" t="s">
        <v>43</v>
      </c>
      <c r="D11" t="s">
        <v>36</v>
      </c>
    </row>
    <row r="12" spans="1:5">
      <c r="C12" t="s">
        <v>44</v>
      </c>
      <c r="D12" t="s">
        <v>36</v>
      </c>
    </row>
    <row r="13" spans="1:5">
      <c r="C13" t="s">
        <v>45</v>
      </c>
      <c r="D13" t="s">
        <v>36</v>
      </c>
    </row>
    <row r="14" spans="1:5" s="7" customFormat="1" ht="18.75">
      <c r="B14" s="7" t="s">
        <v>46</v>
      </c>
      <c r="D14" s="8">
        <f>(VLOOKUP(D15,List_Categories,2,FALSE)+VLOOKUP(D16,List_Categories,2,FALSE)+VLOOKUP(D17,List_Categories,2,FALSE))/3</f>
        <v>0</v>
      </c>
    </row>
    <row r="15" spans="1:5">
      <c r="C15" t="s">
        <v>47</v>
      </c>
      <c r="D15" t="s">
        <v>36</v>
      </c>
    </row>
    <row r="16" spans="1:5">
      <c r="C16" t="s">
        <v>48</v>
      </c>
      <c r="D16" t="s">
        <v>36</v>
      </c>
    </row>
    <row r="17" spans="1:4">
      <c r="C17" t="s">
        <v>49</v>
      </c>
      <c r="D17" t="s">
        <v>36</v>
      </c>
    </row>
    <row r="18" spans="1:4" s="6" customFormat="1" ht="21">
      <c r="A18" s="6" t="s">
        <v>14</v>
      </c>
      <c r="D18" s="11">
        <f>SUM(D19:D42)/5</f>
        <v>0</v>
      </c>
    </row>
    <row r="19" spans="1:4" s="7" customFormat="1" ht="18.75">
      <c r="B19" s="7" t="s">
        <v>50</v>
      </c>
      <c r="D19" s="8">
        <f>(VLOOKUP(D20,List_Categories,2,FALSE)+VLOOKUP(D21,List_Categories,2,FALSE)+VLOOKUP(D22,List_Categories,2,FALSE)+VLOOKUP(D23,List_Categories,2,FALSE)+VLOOKUP(D24,List_Categories,2,FALSE)+VLOOKUP(D25,List_Categories,2,FALSE))/6</f>
        <v>0</v>
      </c>
    </row>
    <row r="20" spans="1:4">
      <c r="C20" t="s">
        <v>51</v>
      </c>
      <c r="D20" t="s">
        <v>36</v>
      </c>
    </row>
    <row r="21" spans="1:4">
      <c r="C21" t="s">
        <v>52</v>
      </c>
      <c r="D21" t="s">
        <v>36</v>
      </c>
    </row>
    <row r="22" spans="1:4">
      <c r="C22" t="s">
        <v>53</v>
      </c>
      <c r="D22" t="s">
        <v>36</v>
      </c>
    </row>
    <row r="23" spans="1:4">
      <c r="C23" t="s">
        <v>54</v>
      </c>
      <c r="D23" t="s">
        <v>36</v>
      </c>
    </row>
    <row r="24" spans="1:4">
      <c r="C24" t="s">
        <v>55</v>
      </c>
      <c r="D24" t="s">
        <v>36</v>
      </c>
    </row>
    <row r="25" spans="1:4">
      <c r="C25" t="s">
        <v>56</v>
      </c>
      <c r="D25" t="s">
        <v>36</v>
      </c>
    </row>
    <row r="26" spans="1:4" s="7" customFormat="1" ht="18.75">
      <c r="B26" s="7" t="s">
        <v>57</v>
      </c>
      <c r="D26" s="8">
        <f>(VLOOKUP(D27,List_Categories,2,FALSE))/1</f>
        <v>0</v>
      </c>
    </row>
    <row r="27" spans="1:4">
      <c r="C27" t="s">
        <v>58</v>
      </c>
      <c r="D27" t="s">
        <v>36</v>
      </c>
    </row>
    <row r="28" spans="1:4" s="7" customFormat="1" ht="18.75">
      <c r="B28" s="7" t="s">
        <v>59</v>
      </c>
      <c r="D28" s="8">
        <f>(VLOOKUP(D29,List_Categories,2,FALSE)+VLOOKUP(D30,List_Categories,2,FALSE)+VLOOKUP(D31,List_Categories,2,FALSE)+VLOOKUP(D32,List_Categories,2,FALSE))/4</f>
        <v>0</v>
      </c>
    </row>
    <row r="29" spans="1:4">
      <c r="C29" t="s">
        <v>60</v>
      </c>
      <c r="D29" t="s">
        <v>36</v>
      </c>
    </row>
    <row r="30" spans="1:4">
      <c r="C30" t="s">
        <v>61</v>
      </c>
      <c r="D30" t="s">
        <v>36</v>
      </c>
    </row>
    <row r="31" spans="1:4">
      <c r="C31" t="s">
        <v>62</v>
      </c>
      <c r="D31" t="s">
        <v>36</v>
      </c>
    </row>
    <row r="32" spans="1:4">
      <c r="C32" t="s">
        <v>63</v>
      </c>
      <c r="D32" t="s">
        <v>36</v>
      </c>
    </row>
    <row r="33" spans="1:4" s="7" customFormat="1" ht="18.75">
      <c r="B33" s="7" t="s">
        <v>64</v>
      </c>
      <c r="D33" s="8">
        <f>(VLOOKUP(D34,List_Categories,2,FALSE)+VLOOKUP(D35,List_Categories,2,FALSE)+VLOOKUP(D36,List_Categories,2,FALSE))/3</f>
        <v>0</v>
      </c>
    </row>
    <row r="34" spans="1:4">
      <c r="C34" t="s">
        <v>65</v>
      </c>
      <c r="D34" t="s">
        <v>36</v>
      </c>
    </row>
    <row r="35" spans="1:4">
      <c r="C35" t="s">
        <v>66</v>
      </c>
      <c r="D35" t="s">
        <v>36</v>
      </c>
    </row>
    <row r="36" spans="1:4">
      <c r="C36" t="s">
        <v>67</v>
      </c>
      <c r="D36" t="s">
        <v>36</v>
      </c>
    </row>
    <row r="37" spans="1:4" ht="18.75">
      <c r="B37" s="7" t="s">
        <v>68</v>
      </c>
      <c r="D37" s="8">
        <f>(VLOOKUP(D38,List_Categories,2,FALSE)+VLOOKUP(D39,List_Categories,2,FALSE)+VLOOKUP(D40,List_Categories,2,FALSE)+VLOOKUP(D41,List_Categories,2,FALSE)+VLOOKUP(D42,List_Categories,2,FALSE))/5</f>
        <v>0</v>
      </c>
    </row>
    <row r="38" spans="1:4">
      <c r="C38" t="s">
        <v>69</v>
      </c>
      <c r="D38" t="s">
        <v>36</v>
      </c>
    </row>
    <row r="39" spans="1:4">
      <c r="C39" t="s">
        <v>70</v>
      </c>
      <c r="D39" t="s">
        <v>36</v>
      </c>
    </row>
    <row r="40" spans="1:4">
      <c r="C40" t="s">
        <v>71</v>
      </c>
      <c r="D40" t="s">
        <v>36</v>
      </c>
    </row>
    <row r="41" spans="1:4">
      <c r="C41" t="s">
        <v>72</v>
      </c>
      <c r="D41" t="s">
        <v>36</v>
      </c>
    </row>
    <row r="42" spans="1:4">
      <c r="C42" t="s">
        <v>73</v>
      </c>
      <c r="D42" t="s">
        <v>36</v>
      </c>
    </row>
    <row r="43" spans="1:4" s="6" customFormat="1" ht="21">
      <c r="A43" s="6" t="s">
        <v>74</v>
      </c>
      <c r="D43" s="11">
        <f>SUM(D44:D62)/3</f>
        <v>0</v>
      </c>
    </row>
    <row r="44" spans="1:4" s="7" customFormat="1" ht="18.75">
      <c r="B44" s="7" t="s">
        <v>75</v>
      </c>
      <c r="D44" s="8">
        <f>(VLOOKUP(D45,List_Categories,2,FALSE)+VLOOKUP(D46,List_Categories,2,FALSE)+VLOOKUP(D47,List_Categories,2,FALSE)+VLOOKUP(D48,List_Categories,2,FALSE)+VLOOKUP(D49,List_Categories,2,FALSE)+VLOOKUP(D50,List_Categories,2,FALSE)+VLOOKUP(D51,List_Categories,2,FALSE))/7</f>
        <v>0</v>
      </c>
    </row>
    <row r="45" spans="1:4">
      <c r="C45" t="s">
        <v>76</v>
      </c>
      <c r="D45" t="s">
        <v>36</v>
      </c>
    </row>
    <row r="46" spans="1:4">
      <c r="C46" t="s">
        <v>77</v>
      </c>
      <c r="D46" t="s">
        <v>36</v>
      </c>
    </row>
    <row r="47" spans="1:4">
      <c r="C47" t="s">
        <v>78</v>
      </c>
      <c r="D47" t="s">
        <v>36</v>
      </c>
    </row>
    <row r="48" spans="1:4">
      <c r="C48" t="s">
        <v>79</v>
      </c>
      <c r="D48" t="s">
        <v>36</v>
      </c>
    </row>
    <row r="49" spans="2:4">
      <c r="C49" t="s">
        <v>80</v>
      </c>
      <c r="D49" t="s">
        <v>36</v>
      </c>
    </row>
    <row r="50" spans="2:4">
      <c r="C50" t="s">
        <v>81</v>
      </c>
      <c r="D50" t="s">
        <v>36</v>
      </c>
    </row>
    <row r="51" spans="2:4">
      <c r="C51" t="s">
        <v>82</v>
      </c>
      <c r="D51" t="s">
        <v>36</v>
      </c>
    </row>
    <row r="52" spans="2:4" s="7" customFormat="1" ht="18.75">
      <c r="B52" s="7" t="s">
        <v>83</v>
      </c>
      <c r="D52" s="8">
        <f>(VLOOKUP(D53,List_Categories,2,FALSE)+VLOOKUP(D54,List_Categories,2,FALSE)+VLOOKUP(D55,List_Categories,2,FALSE)+VLOOKUP(D56,List_Categories,2,FALSE))/4</f>
        <v>0</v>
      </c>
    </row>
    <row r="53" spans="2:4">
      <c r="C53" t="s">
        <v>84</v>
      </c>
      <c r="D53" t="s">
        <v>36</v>
      </c>
    </row>
    <row r="54" spans="2:4">
      <c r="C54" t="s">
        <v>85</v>
      </c>
      <c r="D54" t="s">
        <v>36</v>
      </c>
    </row>
    <row r="55" spans="2:4">
      <c r="C55" t="s">
        <v>86</v>
      </c>
      <c r="D55" t="s">
        <v>36</v>
      </c>
    </row>
    <row r="56" spans="2:4">
      <c r="C56" t="s">
        <v>87</v>
      </c>
      <c r="D56" t="s">
        <v>36</v>
      </c>
    </row>
    <row r="57" spans="2:4" s="7" customFormat="1" ht="18.75">
      <c r="B57" s="7" t="s">
        <v>88</v>
      </c>
      <c r="D57" s="8">
        <f>(VLOOKUP(D58,List_Categories,2,FALSE)+VLOOKUP(D59,List_Categories,2,FALSE)+VLOOKUP(D60,List_Categories,2,FALSE)+VLOOKUP(D61,List_Categories,2,FALSE)+VLOOKUP(D62,List_Categories,2,FALSE))/5</f>
        <v>0</v>
      </c>
    </row>
    <row r="58" spans="2:4">
      <c r="C58" t="s">
        <v>89</v>
      </c>
      <c r="D58" t="s">
        <v>36</v>
      </c>
    </row>
    <row r="59" spans="2:4">
      <c r="C59" t="s">
        <v>90</v>
      </c>
      <c r="D59" t="s">
        <v>36</v>
      </c>
    </row>
    <row r="60" spans="2:4">
      <c r="C60" t="s">
        <v>91</v>
      </c>
      <c r="D60" t="s">
        <v>36</v>
      </c>
    </row>
    <row r="61" spans="2:4">
      <c r="C61" t="s">
        <v>92</v>
      </c>
      <c r="D61" t="s">
        <v>36</v>
      </c>
    </row>
    <row r="62" spans="2:4">
      <c r="C62" t="s">
        <v>93</v>
      </c>
      <c r="D62" t="s">
        <v>36</v>
      </c>
    </row>
  </sheetData>
  <conditionalFormatting sqref="D4">
    <cfRule type="cellIs" dxfId="77" priority="269" operator="equal">
      <formula>"No Idea"</formula>
    </cfRule>
  </conditionalFormatting>
  <conditionalFormatting sqref="D4">
    <cfRule type="cellIs" dxfId="76" priority="268" operator="equal">
      <formula>"Know a Little"</formula>
    </cfRule>
  </conditionalFormatting>
  <conditionalFormatting sqref="D4">
    <cfRule type="cellIs" dxfId="75" priority="267" operator="equal">
      <formula>"Know Well"</formula>
    </cfRule>
  </conditionalFormatting>
  <conditionalFormatting sqref="D5:D8">
    <cfRule type="cellIs" dxfId="74" priority="266" operator="equal">
      <formula>"No Idea"</formula>
    </cfRule>
  </conditionalFormatting>
  <conditionalFormatting sqref="D5:D8">
    <cfRule type="cellIs" dxfId="73" priority="265" operator="equal">
      <formula>"Know a Little"</formula>
    </cfRule>
  </conditionalFormatting>
  <conditionalFormatting sqref="D5:D8">
    <cfRule type="cellIs" dxfId="72" priority="264" operator="equal">
      <formula>"Know Well"</formula>
    </cfRule>
  </conditionalFormatting>
  <conditionalFormatting sqref="D10:D13">
    <cfRule type="cellIs" dxfId="71" priority="263" operator="equal">
      <formula>"No Idea"</formula>
    </cfRule>
  </conditionalFormatting>
  <conditionalFormatting sqref="D10:D13">
    <cfRule type="cellIs" dxfId="70" priority="262" operator="equal">
      <formula>"Know a Little"</formula>
    </cfRule>
  </conditionalFormatting>
  <conditionalFormatting sqref="D10:D13">
    <cfRule type="cellIs" dxfId="69" priority="261" operator="equal">
      <formula>"Know Well"</formula>
    </cfRule>
  </conditionalFormatting>
  <conditionalFormatting sqref="D15:D17">
    <cfRule type="cellIs" dxfId="68" priority="260" operator="equal">
      <formula>"No Idea"</formula>
    </cfRule>
  </conditionalFormatting>
  <conditionalFormatting sqref="D15:D17">
    <cfRule type="cellIs" dxfId="67" priority="259" operator="equal">
      <formula>"Know a Little"</formula>
    </cfRule>
  </conditionalFormatting>
  <conditionalFormatting sqref="D15:D17">
    <cfRule type="cellIs" dxfId="66" priority="258" operator="equal">
      <formula>"Know Well"</formula>
    </cfRule>
  </conditionalFormatting>
  <conditionalFormatting sqref="D20:D25">
    <cfRule type="cellIs" dxfId="65" priority="254" operator="equal">
      <formula>"No Idea"</formula>
    </cfRule>
  </conditionalFormatting>
  <conditionalFormatting sqref="D20:D25">
    <cfRule type="cellIs" dxfId="64" priority="253" operator="equal">
      <formula>"Know a Little"</formula>
    </cfRule>
  </conditionalFormatting>
  <conditionalFormatting sqref="D20:D25">
    <cfRule type="cellIs" dxfId="63" priority="252" operator="equal">
      <formula>"Know Well"</formula>
    </cfRule>
  </conditionalFormatting>
  <conditionalFormatting sqref="D27">
    <cfRule type="cellIs" dxfId="62" priority="251" operator="equal">
      <formula>"No Idea"</formula>
    </cfRule>
  </conditionalFormatting>
  <conditionalFormatting sqref="D27">
    <cfRule type="cellIs" dxfId="61" priority="250" operator="equal">
      <formula>"Know a Little"</formula>
    </cfRule>
  </conditionalFormatting>
  <conditionalFormatting sqref="D27">
    <cfRule type="cellIs" dxfId="60" priority="249" operator="equal">
      <formula>"Know Well"</formula>
    </cfRule>
  </conditionalFormatting>
  <conditionalFormatting sqref="D29:D32">
    <cfRule type="cellIs" dxfId="59" priority="248" operator="equal">
      <formula>"No Idea"</formula>
    </cfRule>
  </conditionalFormatting>
  <conditionalFormatting sqref="D29:D32">
    <cfRule type="cellIs" dxfId="58" priority="247" operator="equal">
      <formula>"Know a Little"</formula>
    </cfRule>
  </conditionalFormatting>
  <conditionalFormatting sqref="D29:D32">
    <cfRule type="cellIs" dxfId="57" priority="246" operator="equal">
      <formula>"Know Well"</formula>
    </cfRule>
  </conditionalFormatting>
  <conditionalFormatting sqref="D34:D36 D38:D42">
    <cfRule type="cellIs" dxfId="56" priority="245" operator="equal">
      <formula>"No Idea"</formula>
    </cfRule>
  </conditionalFormatting>
  <conditionalFormatting sqref="D34:D36 D38:D42">
    <cfRule type="cellIs" dxfId="55" priority="244" operator="equal">
      <formula>"Know a Little"</formula>
    </cfRule>
  </conditionalFormatting>
  <conditionalFormatting sqref="D34:D36 D38:D42">
    <cfRule type="cellIs" dxfId="54" priority="243" operator="equal">
      <formula>"Know Well"</formula>
    </cfRule>
  </conditionalFormatting>
  <conditionalFormatting sqref="D53:D56">
    <cfRule type="cellIs" dxfId="53" priority="239" operator="equal">
      <formula>"No Idea"</formula>
    </cfRule>
  </conditionalFormatting>
  <conditionalFormatting sqref="D53:D56">
    <cfRule type="cellIs" dxfId="52" priority="238" operator="equal">
      <formula>"Know a Little"</formula>
    </cfRule>
  </conditionalFormatting>
  <conditionalFormatting sqref="D53:D56">
    <cfRule type="cellIs" dxfId="51" priority="237" operator="equal">
      <formula>"Know Well"</formula>
    </cfRule>
  </conditionalFormatting>
  <conditionalFormatting sqref="D3">
    <cfRule type="cellIs" dxfId="50" priority="180" operator="greaterThan">
      <formula>0.7</formula>
    </cfRule>
  </conditionalFormatting>
  <conditionalFormatting sqref="D3">
    <cfRule type="cellIs" dxfId="49" priority="179" operator="lessThan">
      <formula>0.5</formula>
    </cfRule>
  </conditionalFormatting>
  <conditionalFormatting sqref="D3">
    <cfRule type="cellIs" dxfId="48" priority="178" operator="between">
      <formula>0.5</formula>
      <formula>0.7</formula>
    </cfRule>
  </conditionalFormatting>
  <conditionalFormatting sqref="D18">
    <cfRule type="cellIs" dxfId="47" priority="108" operator="greaterThan">
      <formula>0.7</formula>
    </cfRule>
  </conditionalFormatting>
  <conditionalFormatting sqref="D18">
    <cfRule type="cellIs" dxfId="46" priority="107" operator="lessThan">
      <formula>0.5</formula>
    </cfRule>
  </conditionalFormatting>
  <conditionalFormatting sqref="D18">
    <cfRule type="cellIs" dxfId="45" priority="106" operator="between">
      <formula>0.5</formula>
      <formula>0.7</formula>
    </cfRule>
  </conditionalFormatting>
  <conditionalFormatting sqref="D2">
    <cfRule type="cellIs" dxfId="44" priority="111" operator="greaterThan">
      <formula>0.7</formula>
    </cfRule>
  </conditionalFormatting>
  <conditionalFormatting sqref="D2">
    <cfRule type="cellIs" dxfId="43" priority="110" operator="lessThan">
      <formula>0.5</formula>
    </cfRule>
  </conditionalFormatting>
  <conditionalFormatting sqref="D2">
    <cfRule type="cellIs" dxfId="42" priority="109" operator="between">
      <formula>0.5</formula>
      <formula>0.7</formula>
    </cfRule>
  </conditionalFormatting>
  <conditionalFormatting sqref="D43">
    <cfRule type="cellIs" dxfId="41" priority="105" operator="greaterThan">
      <formula>0.7</formula>
    </cfRule>
  </conditionalFormatting>
  <conditionalFormatting sqref="D43">
    <cfRule type="cellIs" dxfId="40" priority="104" operator="lessThan">
      <formula>0.5</formula>
    </cfRule>
  </conditionalFormatting>
  <conditionalFormatting sqref="D43">
    <cfRule type="cellIs" dxfId="39" priority="103" operator="between">
      <formula>0.5</formula>
      <formula>0.7</formula>
    </cfRule>
  </conditionalFormatting>
  <conditionalFormatting sqref="D9">
    <cfRule type="cellIs" dxfId="38" priority="96" operator="greaterThan">
      <formula>0.7</formula>
    </cfRule>
  </conditionalFormatting>
  <conditionalFormatting sqref="D9">
    <cfRule type="cellIs" dxfId="37" priority="95" operator="lessThan">
      <formula>0.5</formula>
    </cfRule>
  </conditionalFormatting>
  <conditionalFormatting sqref="D9">
    <cfRule type="cellIs" dxfId="36" priority="94" operator="between">
      <formula>0.5</formula>
      <formula>0.7</formula>
    </cfRule>
  </conditionalFormatting>
  <conditionalFormatting sqref="D14">
    <cfRule type="cellIs" dxfId="35" priority="93" operator="greaterThan">
      <formula>0.7</formula>
    </cfRule>
  </conditionalFormatting>
  <conditionalFormatting sqref="D14">
    <cfRule type="cellIs" dxfId="34" priority="92" operator="lessThan">
      <formula>0.5</formula>
    </cfRule>
  </conditionalFormatting>
  <conditionalFormatting sqref="D14">
    <cfRule type="cellIs" dxfId="33" priority="91" operator="between">
      <formula>0.5</formula>
      <formula>0.7</formula>
    </cfRule>
  </conditionalFormatting>
  <conditionalFormatting sqref="D26">
    <cfRule type="cellIs" dxfId="32" priority="57" operator="greaterThan">
      <formula>0.7</formula>
    </cfRule>
  </conditionalFormatting>
  <conditionalFormatting sqref="D26">
    <cfRule type="cellIs" dxfId="31" priority="56" operator="lessThan">
      <formula>0.5</formula>
    </cfRule>
  </conditionalFormatting>
  <conditionalFormatting sqref="D26">
    <cfRule type="cellIs" dxfId="30" priority="55" operator="between">
      <formula>0.5</formula>
      <formula>0.7</formula>
    </cfRule>
  </conditionalFormatting>
  <conditionalFormatting sqref="D28">
    <cfRule type="cellIs" dxfId="29" priority="54" operator="greaterThan">
      <formula>0.7</formula>
    </cfRule>
  </conditionalFormatting>
  <conditionalFormatting sqref="D28">
    <cfRule type="cellIs" dxfId="28" priority="53" operator="lessThan">
      <formula>0.5</formula>
    </cfRule>
  </conditionalFormatting>
  <conditionalFormatting sqref="D28">
    <cfRule type="cellIs" dxfId="27" priority="52" operator="between">
      <formula>0.5</formula>
      <formula>0.7</formula>
    </cfRule>
  </conditionalFormatting>
  <conditionalFormatting sqref="D33">
    <cfRule type="cellIs" dxfId="26" priority="48" operator="greaterThan">
      <formula>0.7</formula>
    </cfRule>
  </conditionalFormatting>
  <conditionalFormatting sqref="D33">
    <cfRule type="cellIs" dxfId="25" priority="47" operator="lessThan">
      <formula>0.5</formula>
    </cfRule>
  </conditionalFormatting>
  <conditionalFormatting sqref="D33">
    <cfRule type="cellIs" dxfId="24" priority="46" operator="between">
      <formula>0.5</formula>
      <formula>0.7</formula>
    </cfRule>
  </conditionalFormatting>
  <conditionalFormatting sqref="D19">
    <cfRule type="cellIs" dxfId="23" priority="60" operator="greaterThan">
      <formula>0.7</formula>
    </cfRule>
  </conditionalFormatting>
  <conditionalFormatting sqref="D19">
    <cfRule type="cellIs" dxfId="22" priority="59" operator="lessThan">
      <formula>0.5</formula>
    </cfRule>
  </conditionalFormatting>
  <conditionalFormatting sqref="D19">
    <cfRule type="cellIs" dxfId="21" priority="58" operator="between">
      <formula>0.5</formula>
      <formula>0.7</formula>
    </cfRule>
  </conditionalFormatting>
  <conditionalFormatting sqref="D52">
    <cfRule type="cellIs" dxfId="20" priority="33" operator="greaterThan">
      <formula>0.7</formula>
    </cfRule>
  </conditionalFormatting>
  <conditionalFormatting sqref="D52">
    <cfRule type="cellIs" dxfId="19" priority="32" operator="lessThan">
      <formula>0.5</formula>
    </cfRule>
  </conditionalFormatting>
  <conditionalFormatting sqref="D52">
    <cfRule type="cellIs" dxfId="18" priority="31" operator="between">
      <formula>0.5</formula>
      <formula>0.7</formula>
    </cfRule>
  </conditionalFormatting>
  <conditionalFormatting sqref="D37">
    <cfRule type="cellIs" dxfId="17" priority="45" operator="greaterThan">
      <formula>0.7</formula>
    </cfRule>
  </conditionalFormatting>
  <conditionalFormatting sqref="D37">
    <cfRule type="cellIs" dxfId="16" priority="44" operator="lessThan">
      <formula>0.5</formula>
    </cfRule>
  </conditionalFormatting>
  <conditionalFormatting sqref="D37">
    <cfRule type="cellIs" dxfId="15" priority="43" operator="between">
      <formula>0.5</formula>
      <formula>0.7</formula>
    </cfRule>
  </conditionalFormatting>
  <conditionalFormatting sqref="D44">
    <cfRule type="cellIs" dxfId="14" priority="39" operator="greaterThan">
      <formula>0.7</formula>
    </cfRule>
  </conditionalFormatting>
  <conditionalFormatting sqref="D44">
    <cfRule type="cellIs" dxfId="13" priority="38" operator="lessThan">
      <formula>0.5</formula>
    </cfRule>
  </conditionalFormatting>
  <conditionalFormatting sqref="D44">
    <cfRule type="cellIs" dxfId="12" priority="37" operator="between">
      <formula>0.5</formula>
      <formula>0.7</formula>
    </cfRule>
  </conditionalFormatting>
  <conditionalFormatting sqref="D45:D51">
    <cfRule type="cellIs" dxfId="11" priority="36" operator="equal">
      <formula>"No Idea"</formula>
    </cfRule>
  </conditionalFormatting>
  <conditionalFormatting sqref="D45:D51">
    <cfRule type="cellIs" dxfId="10" priority="35" operator="equal">
      <formula>"Know a Little"</formula>
    </cfRule>
  </conditionalFormatting>
  <conditionalFormatting sqref="D45:D51">
    <cfRule type="cellIs" dxfId="9" priority="34" operator="equal">
      <formula>"Know Well"</formula>
    </cfRule>
  </conditionalFormatting>
  <conditionalFormatting sqref="D57">
    <cfRule type="cellIs" dxfId="8" priority="30" operator="greaterThan">
      <formula>0.7</formula>
    </cfRule>
  </conditionalFormatting>
  <conditionalFormatting sqref="D57">
    <cfRule type="cellIs" dxfId="7" priority="29" operator="lessThan">
      <formula>0.5</formula>
    </cfRule>
  </conditionalFormatting>
  <conditionalFormatting sqref="D57">
    <cfRule type="cellIs" dxfId="6" priority="28" operator="between">
      <formula>0.5</formula>
      <formula>0.7</formula>
    </cfRule>
  </conditionalFormatting>
  <conditionalFormatting sqref="D58:D61">
    <cfRule type="cellIs" dxfId="5" priority="27" operator="equal">
      <formula>"No Idea"</formula>
    </cfRule>
  </conditionalFormatting>
  <conditionalFormatting sqref="D58:D61">
    <cfRule type="cellIs" dxfId="4" priority="26" operator="equal">
      <formula>"Know a Little"</formula>
    </cfRule>
  </conditionalFormatting>
  <conditionalFormatting sqref="D58:D61">
    <cfRule type="cellIs" dxfId="3" priority="25" operator="equal">
      <formula>"Know Well"</formula>
    </cfRule>
  </conditionalFormatting>
  <conditionalFormatting sqref="D62">
    <cfRule type="cellIs" dxfId="2" priority="21" operator="equal">
      <formula>"No Idea"</formula>
    </cfRule>
  </conditionalFormatting>
  <conditionalFormatting sqref="D62">
    <cfRule type="cellIs" dxfId="1" priority="20" operator="equal">
      <formula>"Know a Little"</formula>
    </cfRule>
  </conditionalFormatting>
  <conditionalFormatting sqref="D62">
    <cfRule type="cellIs" dxfId="0" priority="19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D10:D13 D15:D17 D4:D8 D20:D25 D27 D29:D32 D53:D56 D62 D58:D61 D34:D36 D38:D42 D45:D51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/>
  <cols>
    <col min="1" max="1" width="25" customWidth="1"/>
    <col min="2" max="2" width="7.75" customWidth="1"/>
  </cols>
  <sheetData>
    <row r="1" spans="1:2">
      <c r="A1" s="1" t="s">
        <v>94</v>
      </c>
      <c r="B1" s="19" t="s">
        <v>95</v>
      </c>
    </row>
    <row r="2" spans="1:2">
      <c r="A2" s="4" t="s">
        <v>96</v>
      </c>
      <c r="B2" s="4">
        <v>1</v>
      </c>
    </row>
    <row r="3" spans="1:2">
      <c r="A3" s="2" t="s">
        <v>97</v>
      </c>
      <c r="B3" s="2">
        <v>0.5</v>
      </c>
    </row>
    <row r="4" spans="1:2">
      <c r="A4" s="3" t="s">
        <v>36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2019-11-19T00:16:00Z</dcterms:modified>
  <cp:category/>
  <cp:contentStatus/>
</cp:coreProperties>
</file>